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５年度\050905令和３年度財政状況資料集の作成について（2回目・地方公会計関係）\07_公表作業\公表用ファイル\"/>
    </mc:Choice>
  </mc:AlternateContent>
  <bookViews>
    <workbookView xWindow="2868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BE34"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W34" i="10"/>
  <c r="BW35" i="10" s="1"/>
  <c r="BW36" i="10" s="1"/>
  <c r="BW37" i="10" s="1"/>
  <c r="BW38" i="10" s="1"/>
  <c r="CO34" i="10" l="1"/>
</calcChain>
</file>

<file path=xl/sharedStrings.xml><?xml version="1.0" encoding="utf-8"?>
<sst xmlns="http://schemas.openxmlformats.org/spreadsheetml/2006/main" count="1161" uniqueCount="598">
  <si>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</si>
  <si>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</si>
  <si>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</si>
  <si>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</si>
  <si>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</si>
  <si>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</si>
  <si>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</si>
  <si>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</si>
  <si>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</si>
  <si>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</si>
  <si>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</si>
  <si>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</si>
  <si>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</si>
  <si>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</si>
  <si>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</si>
  <si>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</si>
  <si>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</si>
  <si>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</si>
  <si>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</si>
  <si>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</si>
  <si>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</si>
  <si>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</si>
  <si>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</si>
  <si>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</si>
  <si>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</si>
  <si>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</si>
  <si>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</si>
  <si>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</si>
  <si>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</si>
  <si>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</si>
  <si>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</si>
  <si>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</si>
  <si>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</si>
  <si>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</si>
  <si>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</si>
  <si>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</si>
  <si>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</si>
  <si>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</si>
  <si>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</si>
  <si>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</si>
  <si>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</si>
  <si>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</si>
  <si>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</si>
  <si>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</si>
  <si>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</si>
  <si>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</si>
  <si>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</si>
  <si>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</si>
  <si>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</si>
  <si>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</si>
  <si>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</si>
  <si>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</si>
  <si>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</si>
  <si>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</si>
  <si>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</si>
  <si>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</si>
  <si>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</si>
  <si>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</si>
  <si>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</si>
  <si>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</si>
  <si>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</si>
  <si>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</si>
  <si>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</si>
  <si>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</si>
  <si>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</si>
  <si>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</si>
  <si>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</si>
  <si>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</si>
  <si>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</si>
  <si>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</si>
  <si>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</si>
  <si>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</si>
  <si>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</si>
  <si>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</si>
  <si>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</si>
  <si>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</si>
  <si>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</si>
  <si>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</si>
  <si>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</si>
  <si>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</si>
  <si>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</si>
  <si>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</si>
  <si>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</si>
  <si>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</si>
  <si>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</si>
  <si>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</si>
  <si>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</si>
  <si>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</si>
  <si>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</si>
  <si>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</si>
  <si>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</si>
  <si>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</si>
  <si>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</si>
  <si>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</si>
  <si>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</si>
  <si>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</si>
  <si>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</si>
  <si>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</si>
  <si>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文京区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</si>
  <si>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</si>
  <si>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</si>
  <si>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</si>
  <si>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</si>
  <si>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</si>
  <si>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</si>
  <si>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</si>
  <si>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</si>
  <si>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</si>
  <si>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</si>
  <si>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</si>
  <si>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</si>
  <si>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</si>
  <si>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</si>
  <si>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</si>
  <si>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</si>
  <si>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</si>
  <si>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</si>
  <si>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</si>
  <si>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</si>
  <si>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</si>
  <si>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</si>
  <si>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</si>
  <si>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</si>
  <si>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</si>
  <si>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</si>
  <si>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</si>
  <si>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</si>
  <si>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</si>
  <si>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</si>
  <si>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</si>
  <si>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</si>
  <si>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</si>
  <si>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</si>
  <si>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</si>
  <si>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</si>
  <si>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</si>
  <si>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</si>
  <si>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</si>
  <si>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</si>
  <si>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</si>
  <si>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</si>
  <si>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</si>
  <si>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</si>
  <si>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</si>
  <si>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</si>
  <si>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</si>
  <si>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</si>
  <si>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</si>
  <si>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</si>
  <si>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</si>
  <si>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</si>
  <si>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</si>
  <si>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</si>
  <si>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</si>
  <si>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</si>
  <si>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</si>
  <si>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</si>
  <si>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</si>
  <si>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</si>
  <si>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</si>
  <si>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</si>
  <si>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</si>
  <si>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</si>
  <si>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</si>
  <si>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</si>
  <si>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</si>
  <si>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</si>
  <si>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</si>
  <si>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</si>
  <si>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</si>
  <si>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</si>
  <si>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</si>
  <si>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</si>
  <si>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</si>
  <si>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</si>
  <si>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</si>
  <si>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</si>
  <si>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</si>
  <si>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</si>
  <si>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</si>
  <si>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</si>
  <si>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</si>
  <si>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</si>
  <si>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</si>
  <si>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</si>
  <si>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</si>
  <si>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</si>
  <si>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</si>
  <si>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</si>
  <si>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</si>
  <si>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</si>
  <si>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</si>
  <si>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</si>
  <si>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</si>
  <si>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</si>
  <si>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</si>
  <si>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</si>
  <si>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</si>
  <si>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</si>
  <si>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</si>
  <si>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</si>
  <si>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</si>
  <si>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</si>
  <si>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</si>
  <si>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</si>
  <si>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</si>
  <si>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</si>
  <si>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</si>
  <si>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</si>
  <si>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</si>
  <si>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</si>
  <si>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</si>
  <si>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</si>
  <si>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</si>
  <si>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</si>
  <si>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</si>
  <si>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東京都文京区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</si>
  <si>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</si>
  <si>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</si>
  <si>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</si>
  <si>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</si>
  <si>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</si>
  <si>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</si>
  <si>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</si>
  <si>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</si>
  <si>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</si>
  <si>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</si>
  <si>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</si>
  <si>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</si>
  <si>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</si>
  <si>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</si>
  <si>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</si>
  <si>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</si>
  <si>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</si>
  <si>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</si>
  <si>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</si>
  <si>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</si>
  <si>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</si>
  <si>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</si>
  <si>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</si>
  <si>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</si>
  <si>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</si>
  <si>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</si>
  <si>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</si>
  <si>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</si>
  <si>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</si>
  <si>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</si>
  <si>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</si>
  <si>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</si>
  <si>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</si>
  <si>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</si>
  <si>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</si>
  <si>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</si>
  <si>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</si>
  <si>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</si>
  <si>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</si>
  <si>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</si>
  <si>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</si>
  <si>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</si>
  <si>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</si>
  <si>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</si>
  <si>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</si>
  <si>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</si>
  <si>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</si>
  <si>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</si>
  <si>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</si>
  <si>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</si>
  <si>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</si>
  <si>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</si>
  <si>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</si>
  <si>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</si>
  <si>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</si>
  <si>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</si>
  <si>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</si>
  <si>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</si>
  <si>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</si>
  <si>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</si>
  <si>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</si>
  <si>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</si>
  <si>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</si>
  <si>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</si>
  <si>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</si>
  <si>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</si>
  <si>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</si>
  <si>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</si>
  <si>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</si>
  <si>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</si>
  <si>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</si>
  <si>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</si>
  <si>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</si>
  <si>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</si>
  <si>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</si>
  <si>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</si>
  <si>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</si>
  <si>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</si>
  <si>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</si>
  <si>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</si>
  <si>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</si>
  <si>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</si>
  <si>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</si>
  <si>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</si>
  <si>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</si>
  <si>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</si>
  <si>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</si>
  <si>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</si>
  <si>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</si>
  <si>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</si>
  <si>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</si>
  <si>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</si>
  <si>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</si>
  <si>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</si>
  <si>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</si>
  <si>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</si>
  <si>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</si>
  <si>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</si>
  <si>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</si>
  <si>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</si>
  <si>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</si>
  <si>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</si>
  <si>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</si>
  <si>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</si>
  <si>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</si>
  <si>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</si>
  <si>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</si>
  <si>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</si>
  <si>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</si>
  <si>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</si>
  <si>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</si>
  <si>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</si>
  <si>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</si>
  <si>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</si>
  <si>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</si>
  <si>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</si>
  <si>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</si>
  <si>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</si>
  <si>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</si>
  <si>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</si>
  <si>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</si>
  <si>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</si>
  <si>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</si>
  <si>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</si>
  <si>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</si>
  <si>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</si>
  <si>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</si>
  <si>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</si>
  <si>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</si>
  <si>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</si>
  <si>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</si>
  <si>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</si>
  <si>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</si>
  <si>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</si>
  <si>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</si>
  <si>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</si>
  <si>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</si>
  <si>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</si>
  <si>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</si>
  <si>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</si>
  <si>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</si>
  <si>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</si>
  <si>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</si>
  <si>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</si>
  <si>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</si>
  <si>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</si>
  <si>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</si>
  <si>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</si>
  <si>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</si>
  <si>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</si>
  <si>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</si>
  <si>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</si>
  <si>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</si>
  <si>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</si>
  <si>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</si>
  <si>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東京都文京区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</si>
  <si>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</si>
  <si>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</si>
  <si>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</si>
  <si>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</si>
  <si>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</si>
  <si>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</si>
  <si>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</si>
  <si>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</si>
  <si>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</si>
  <si>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</si>
  <si>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</si>
  <si>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</si>
  <si>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</si>
  <si>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</si>
  <si>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</si>
  <si>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</si>
  <si>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</si>
  <si>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</si>
  <si>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</si>
  <si>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</si>
  <si>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</si>
  <si>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</si>
  <si>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</si>
  <si>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</si>
  <si>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</si>
  <si>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</si>
  <si>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</si>
  <si>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</si>
  <si>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</si>
  <si>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</si>
  <si>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</si>
  <si>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</si>
  <si>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</si>
  <si>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</si>
  <si>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</si>
  <si>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</si>
  <si>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</si>
  <si>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</si>
  <si>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</si>
  <si>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</si>
  <si>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</si>
  <si>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</si>
  <si>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</si>
  <si>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</si>
  <si>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</si>
  <si>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</si>
  <si>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</si>
  <si>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</si>
  <si>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</si>
  <si>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</si>
  <si>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</si>
  <si>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</si>
  <si>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</si>
  <si>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</si>
  <si>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</si>
  <si>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</si>
  <si>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</si>
  <si>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</si>
  <si>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</si>
  <si>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</si>
  <si>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</si>
  <si>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</si>
  <si>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</si>
  <si>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</si>
  <si>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</si>
  <si>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</si>
  <si>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</si>
  <si>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</si>
  <si>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</si>
  <si>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</si>
  <si>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</si>
  <si>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</si>
  <si>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</si>
  <si>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</si>
  <si>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</si>
  <si>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</si>
  <si>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</si>
  <si>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</si>
  <si>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</si>
  <si>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</si>
  <si>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</si>
  <si>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</si>
  <si>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</si>
  <si>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</si>
  <si>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</si>
  <si>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</si>
  <si>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</si>
  <si>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</si>
  <si>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</si>
  <si>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</si>
  <si>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</si>
  <si>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</si>
  <si>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</si>
  <si>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</si>
  <si>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</si>
  <si>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</si>
  <si>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</si>
  <si>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</si>
  <si>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</si>
  <si>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</si>
  <si>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</si>
  <si>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</si>
  <si>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</si>
  <si>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</si>
  <si>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</si>
  <si>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</si>
  <si>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</si>
  <si>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</si>
  <si>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</si>
  <si>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</si>
  <si>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</si>
  <si>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</si>
  <si>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</si>
  <si>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</si>
  <si>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</si>
  <si>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</si>
  <si>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</si>
  <si>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</si>
  <si>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</si>
  <si>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</si>
  <si>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</si>
  <si>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</si>
  <si>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</si>
  <si>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</si>
  <si>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</si>
  <si>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</si>
  <si>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</si>
  <si>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</si>
  <si>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</si>
  <si>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</si>
  <si>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</si>
  <si>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</si>
  <si>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</si>
  <si>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</si>
  <si>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</si>
  <si>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</si>
  <si>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</si>
  <si>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</si>
  <si>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</si>
  <si>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</si>
  <si>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</si>
  <si>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</si>
  <si>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</si>
  <si>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</si>
  <si>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</si>
  <si>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</si>
  <si>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</si>
  <si>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</si>
  <si>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</si>
  <si>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</si>
  <si>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</si>
  <si>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</si>
  <si>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</si>
  <si>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</si>
  <si>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</si>
  <si>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</si>
  <si>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</si>
  <si>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</si>
  <si>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</si>
  <si>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</si>
  <si>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</si>
  <si>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</si>
  <si>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</si>
  <si>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</si>
  <si>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</si>
  <si>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</si>
  <si>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</si>
  <si>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</si>
  <si>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</si>
  <si>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</si>
  <si>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</si>
  <si>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</si>
  <si>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</si>
  <si>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</si>
  <si>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</si>
  <si>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</si>
  <si>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</si>
  <si>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</si>
  <si>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</si>
  <si>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</si>
  <si>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</si>
  <si>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</si>
  <si>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0.35</t>
  </si>
  <si>
    <t>▲ 5.26</t>
  </si>
  <si>
    <t>▲ 2.53</t>
  </si>
  <si>
    <t>▲ 0.78</t>
  </si>
  <si>
    <t>一般会計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</si>
  <si>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</si>
  <si>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</si>
  <si>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</si>
  <si>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</si>
  <si>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</si>
  <si>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</si>
  <si>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</si>
  <si>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</si>
  <si>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</si>
  <si>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</si>
  <si>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</si>
  <si>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特別区人事・厚生事務組合	</t>
    <phoneticPr fontId="2"/>
  </si>
  <si>
    <t>-</t>
    <phoneticPr fontId="2"/>
  </si>
  <si>
    <t>特別区競馬組合</t>
    <rPh sb="0" eb="3">
      <t>トクベツク</t>
    </rPh>
    <rPh sb="3" eb="5">
      <t>ケイバ</t>
    </rPh>
    <rPh sb="5" eb="7">
      <t>クミアイ</t>
    </rPh>
    <phoneticPr fontId="2"/>
  </si>
  <si>
    <t>法適用</t>
    <rPh sb="0" eb="1">
      <t>ホウ</t>
    </rPh>
    <rPh sb="1" eb="3">
      <t>テキヨウ</t>
    </rPh>
    <phoneticPr fontId="2"/>
  </si>
  <si>
    <t xml:space="preserve">東京二十三区清掃一部事務組合														</t>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</si>
  <si>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</si>
  <si>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
（後期高齢者医療特別会計）</t>
    <phoneticPr fontId="2"/>
  </si>
  <si>
    <t>学校施設建設整備基金</t>
    <rPh sb="0" eb="2">
      <t>ガッコウ</t>
    </rPh>
    <rPh sb="2" eb="4">
      <t>シセツ</t>
    </rPh>
    <rPh sb="4" eb="6">
      <t>ケンセツ</t>
    </rPh>
    <rPh sb="6" eb="8">
      <t>セイビ</t>
    </rPh>
    <rPh sb="8" eb="10">
      <t>キキン</t>
    </rPh>
    <phoneticPr fontId="2"/>
  </si>
  <si>
    <t>区民施設整備基金</t>
    <rPh sb="0" eb="2">
      <t>クミン</t>
    </rPh>
    <rPh sb="2" eb="4">
      <t>シセツ</t>
    </rPh>
    <rPh sb="4" eb="6">
      <t>セイビ</t>
    </rPh>
    <rPh sb="6" eb="8">
      <t>キキン</t>
    </rPh>
    <phoneticPr fontId="2"/>
  </si>
  <si>
    <t>地域福祉基金</t>
    <rPh sb="0" eb="2">
      <t>チイキ</t>
    </rPh>
    <rPh sb="2" eb="4">
      <t>フクシ</t>
    </rPh>
    <rPh sb="4" eb="6">
      <t>キキン</t>
    </rPh>
    <phoneticPr fontId="2"/>
  </si>
  <si>
    <t>子ども宅食プロジェクト基金</t>
    <rPh sb="0" eb="1">
      <t>コ</t>
    </rPh>
    <rPh sb="3" eb="4">
      <t>タク</t>
    </rPh>
    <rPh sb="4" eb="5">
      <t>ショク</t>
    </rPh>
    <rPh sb="11" eb="13">
      <t>キキン</t>
    </rPh>
    <phoneticPr fontId="2"/>
  </si>
  <si>
    <t>国際交流基金</t>
    <rPh sb="0" eb="2">
      <t>コクサイ</t>
    </rPh>
    <rPh sb="2" eb="4">
      <t>コウリュウ</t>
    </rPh>
    <rPh sb="4" eb="6">
      <t>キキン</t>
    </rPh>
    <phoneticPr fontId="2"/>
  </si>
  <si>
    <t>-</t>
    <phoneticPr fontId="2"/>
  </si>
  <si>
    <t>公益財団法人文京アカデミー</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</si>
  <si>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</si>
  <si>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</si>
  <si>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</si>
  <si>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</si>
  <si>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有形固定資産減価償却率が前年度から0.6ポイントプラスになっています。「文京本庁舎（シビックセンター内）」等の計上により、償却資産よりも減価償却累計額が増加しています。</t>
    <rPh sb="36" eb="38">
      <t>ブンキョウ</t>
    </rPh>
    <rPh sb="38" eb="39">
      <t>ホン</t>
    </rPh>
    <rPh sb="39" eb="41">
      <t>チョウシャ</t>
    </rPh>
    <rPh sb="50" eb="51">
      <t>ナイ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</si>
  <si>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</si>
  <si>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</si>
  <si>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</si>
  <si>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</si>
  <si>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</si>
  <si>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</si>
  <si>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前年度から0.1ポイントマイナスとなっています。地方債によらない財政運営となっているため、実質公債費比率が低くなっていますが、健全な財政運営を継続しつつ、公共施設が安全に使用できるよう施設の老朽化等に対応していく必要がありま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</si>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</sst>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EFA5-4409-969A-20AF2053ED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47415</c:v>
                </c:pt>
                <c:pt idx="1">
                  <c:v>80981</c:v>
                </c:pt>
                <c:pt idx="2">
                  <c:v>105156</c:v>
                </c:pt>
                <c:pt idx="3">
                  <c:v>91876</c:v>
                </c:pt>
                <c:pt idx="4">
                  <c:v>61252</c:v>
                </c:pt>
              </c:numCache>
            </c:numRef>
          </c:val>
          <c:smooth val="0"/>
          <c:extLst>
            <c:ext xmlns:c16="http://schemas.microsoft.com/office/drawing/2014/chart" uri="{C3380CC4-5D6E-409C-BE32-E72D297353CC}">
              <c16:uniqueId val="{00000001-EFA5-4409-969A-20AF2053ED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9.0399999999999991</c:v>
                </c:pt>
                <c:pt idx="1">
                  <c:v>7.98</c:v>
                </c:pt>
                <c:pt idx="2">
                  <c:v>9.1999999999999993</c:v>
                </c:pt>
                <c:pt idx="3">
                  <c:v>13.33</c:v>
                </c:pt>
                <c:pt idx="4">
                  <c:v>10.46</c:v>
                </c:pt>
              </c:numCache>
            </c:numRef>
          </c:val>
          <c:extLst>
            <c:ext xmlns:c16="http://schemas.microsoft.com/office/drawing/2014/chart" uri="{C3380CC4-5D6E-409C-BE32-E72D297353CC}">
              <c16:uniqueId val="{00000000-99B6-4F33-AD18-FEE99B87BD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46.01</c:v>
                </c:pt>
                <c:pt idx="1">
                  <c:v>38.81</c:v>
                </c:pt>
                <c:pt idx="2">
                  <c:v>32.47</c:v>
                </c:pt>
                <c:pt idx="3">
                  <c:v>30.61</c:v>
                </c:pt>
                <c:pt idx="4">
                  <c:v>30.52</c:v>
                </c:pt>
              </c:numCache>
            </c:numRef>
          </c:val>
          <c:extLst>
            <c:ext xmlns:c16="http://schemas.microsoft.com/office/drawing/2014/chart" uri="{C3380CC4-5D6E-409C-BE32-E72D297353CC}">
              <c16:uniqueId val="{00000001-99B6-4F33-AD18-FEE99B87BD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-0.35</c:v>
                </c:pt>
                <c:pt idx="1">
                  <c:v>-5.26</c:v>
                </c:pt>
                <c:pt idx="2">
                  <c:v>-2.5299999999999998</c:v>
                </c:pt>
                <c:pt idx="3">
                  <c:v>2.6</c:v>
                </c:pt>
                <c:pt idx="4">
                  <c:v>-0.78</c:v>
                </c:pt>
              </c:numCache>
            </c:numRef>
          </c:val>
          <c:smooth val="0"/>
          <c:extLst>
            <c:ext xmlns:c16="http://schemas.microsoft.com/office/drawing/2014/chart" uri="{C3380CC4-5D6E-409C-BE32-E72D297353CC}">
              <c16:uniqueId val="{00000002-99B6-4F33-AD18-FEE99B87BD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F6B-4B7A-90AE-3BD3167383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6B-4B7A-90AE-3BD3167383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F6B-4B7A-90AE-3BD3167383C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F6B-4B7A-90AE-3BD3167383C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F6B-4B7A-90AE-3BD3167383C8}"/>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F6B-4B7A-90AE-3BD3167383C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0.22</c:v>
                </c:pt>
                <c:pt idx="2">
                  <c:v>#N/A</c:v>
                </c:pt>
                <c:pt idx="3">
                  <c:v>0.16</c:v>
                </c:pt>
                <c:pt idx="4">
                  <c:v>#N/A</c:v>
                </c:pt>
                <c:pt idx="5">
                  <c:v>0.14000000000000001</c:v>
                </c:pt>
                <c:pt idx="6">
                  <c:v>#N/A</c:v>
                </c:pt>
                <c:pt idx="7">
                  <c:v>0.21</c:v>
                </c:pt>
                <c:pt idx="8">
                  <c:v>#N/A</c:v>
                </c:pt>
                <c:pt idx="9">
                  <c:v>0.26</c:v>
                </c:pt>
              </c:numCache>
            </c:numRef>
          </c:val>
          <c:extLst>
            <c:ext xmlns:c16="http://schemas.microsoft.com/office/drawing/2014/chart" uri="{C3380CC4-5D6E-409C-BE32-E72D297353CC}">
              <c16:uniqueId val="{00000006-AF6B-4B7A-90AE-3BD3167383C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0.55000000000000004</c:v>
                </c:pt>
                <c:pt idx="2">
                  <c:v>#N/A</c:v>
                </c:pt>
                <c:pt idx="3">
                  <c:v>0.72</c:v>
                </c:pt>
                <c:pt idx="4">
                  <c:v>#N/A</c:v>
                </c:pt>
                <c:pt idx="5">
                  <c:v>0.36</c:v>
                </c:pt>
                <c:pt idx="6">
                  <c:v>#N/A</c:v>
                </c:pt>
                <c:pt idx="7">
                  <c:v>0.45</c:v>
                </c:pt>
                <c:pt idx="8">
                  <c:v>#N/A</c:v>
                </c:pt>
                <c:pt idx="9">
                  <c:v>0.79</c:v>
                </c:pt>
              </c:numCache>
            </c:numRef>
          </c:val>
          <c:extLst>
            <c:ext xmlns:c16="http://schemas.microsoft.com/office/drawing/2014/chart" uri="{C3380CC4-5D6E-409C-BE32-E72D297353CC}">
              <c16:uniqueId val="{00000007-AF6B-4B7A-90AE-3BD3167383C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2.31</c:v>
                </c:pt>
                <c:pt idx="2">
                  <c:v>#N/A</c:v>
                </c:pt>
                <c:pt idx="3">
                  <c:v>0.53</c:v>
                </c:pt>
                <c:pt idx="4">
                  <c:v>#N/A</c:v>
                </c:pt>
                <c:pt idx="5">
                  <c:v>0.77</c:v>
                </c:pt>
                <c:pt idx="6">
                  <c:v>#N/A</c:v>
                </c:pt>
                <c:pt idx="7">
                  <c:v>1.31</c:v>
                </c:pt>
                <c:pt idx="8">
                  <c:v>#N/A</c:v>
                </c:pt>
                <c:pt idx="9">
                  <c:v>1.05</c:v>
                </c:pt>
              </c:numCache>
            </c:numRef>
          </c:val>
          <c:extLst>
            <c:ext xmlns:c16="http://schemas.microsoft.com/office/drawing/2014/chart" uri="{C3380CC4-5D6E-409C-BE32-E72D297353CC}">
              <c16:uniqueId val="{00000008-AF6B-4B7A-90AE-3BD3167383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9.0299999999999994</c:v>
                </c:pt>
                <c:pt idx="2">
                  <c:v>#N/A</c:v>
                </c:pt>
                <c:pt idx="3">
                  <c:v>7.97</c:v>
                </c:pt>
                <c:pt idx="4">
                  <c:v>#N/A</c:v>
                </c:pt>
                <c:pt idx="5">
                  <c:v>9.1999999999999993</c:v>
                </c:pt>
                <c:pt idx="6">
                  <c:v>#N/A</c:v>
                </c:pt>
                <c:pt idx="7">
                  <c:v>13.33</c:v>
                </c:pt>
                <c:pt idx="8">
                  <c:v>#N/A</c:v>
                </c:pt>
                <c:pt idx="9">
                  <c:v>10.46</c:v>
                </c:pt>
              </c:numCache>
            </c:numRef>
          </c:val>
          <c:extLst>
            <c:ext xmlns:c16="http://schemas.microsoft.com/office/drawing/2014/chart" uri="{C3380CC4-5D6E-409C-BE32-E72D297353CC}">
              <c16:uniqueId val="{00000009-AF6B-4B7A-90AE-3BD3167383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3691</c:v>
                </c:pt>
                <c:pt idx="5">
                  <c:v>3526</c:v>
                </c:pt>
                <c:pt idx="8">
                  <c:v>3401</c:v>
                </c:pt>
                <c:pt idx="11">
                  <c:v>3332</c:v>
                </c:pt>
                <c:pt idx="14">
                  <c:v>3193</c:v>
                </c:pt>
              </c:numCache>
            </c:numRef>
          </c:val>
          <c:extLst>
            <c:ext xmlns:c16="http://schemas.microsoft.com/office/drawing/2014/chart" uri="{C3380CC4-5D6E-409C-BE32-E72D297353CC}">
              <c16:uniqueId val="{00000000-67B8-469C-8933-5FA38037DB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B8-469C-8933-5FA38037DB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39</c:v>
                </c:pt>
                <c:pt idx="3">
                  <c:v>49</c:v>
                </c:pt>
                <c:pt idx="6">
                  <c:v>49</c:v>
                </c:pt>
                <c:pt idx="9">
                  <c:v>40</c:v>
                </c:pt>
                <c:pt idx="12">
                  <c:v>40</c:v>
                </c:pt>
              </c:numCache>
            </c:numRef>
          </c:val>
          <c:extLst>
            <c:ext xmlns:c16="http://schemas.microsoft.com/office/drawing/2014/chart" uri="{C3380CC4-5D6E-409C-BE32-E72D297353CC}">
              <c16:uniqueId val="{00000002-67B8-469C-8933-5FA38037DB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66</c:v>
                </c:pt>
                <c:pt idx="3">
                  <c:v>73</c:v>
                </c:pt>
                <c:pt idx="6">
                  <c:v>75</c:v>
                </c:pt>
                <c:pt idx="9">
                  <c:v>83</c:v>
                </c:pt>
                <c:pt idx="12">
                  <c:v>81</c:v>
                </c:pt>
              </c:numCache>
            </c:numRef>
          </c:val>
          <c:extLst>
            <c:ext xmlns:c16="http://schemas.microsoft.com/office/drawing/2014/chart" uri="{C3380CC4-5D6E-409C-BE32-E72D297353CC}">
              <c16:uniqueId val="{00000003-67B8-469C-8933-5FA38037DB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B8-469C-8933-5FA38037DB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46</c:v>
                </c:pt>
                <c:pt idx="3">
                  <c:v>31</c:v>
                </c:pt>
                <c:pt idx="6">
                  <c:v>62</c:v>
                </c:pt>
                <c:pt idx="9">
                  <c:v>62</c:v>
                </c:pt>
                <c:pt idx="12">
                  <c:v>62</c:v>
                </c:pt>
              </c:numCache>
            </c:numRef>
          </c:val>
          <c:extLst>
            <c:ext xmlns:c16="http://schemas.microsoft.com/office/drawing/2014/chart" uri="{C3380CC4-5D6E-409C-BE32-E72D297353CC}">
              <c16:uniqueId val="{00000005-67B8-469C-8933-5FA38037DB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B8-469C-8933-5FA38037DB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1298</c:v>
                </c:pt>
                <c:pt idx="3">
                  <c:v>926</c:v>
                </c:pt>
                <c:pt idx="6">
                  <c:v>593</c:v>
                </c:pt>
                <c:pt idx="9">
                  <c:v>527</c:v>
                </c:pt>
                <c:pt idx="12">
                  <c:v>452</c:v>
                </c:pt>
              </c:numCache>
            </c:numRef>
          </c:val>
          <c:extLst>
            <c:ext xmlns:c16="http://schemas.microsoft.com/office/drawing/2014/chart" uri="{C3380CC4-5D6E-409C-BE32-E72D297353CC}">
              <c16:uniqueId val="{00000007-67B8-469C-8933-5FA38037DB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-2242</c:v>
                </c:pt>
                <c:pt idx="2">
                  <c:v>#N/A</c:v>
                </c:pt>
                <c:pt idx="3">
                  <c:v>#N/A</c:v>
                </c:pt>
                <c:pt idx="4">
                  <c:v>-2447</c:v>
                </c:pt>
                <c:pt idx="5">
                  <c:v>#N/A</c:v>
                </c:pt>
                <c:pt idx="6">
                  <c:v>#N/A</c:v>
                </c:pt>
                <c:pt idx="7">
                  <c:v>-2622</c:v>
                </c:pt>
                <c:pt idx="8">
                  <c:v>#N/A</c:v>
                </c:pt>
                <c:pt idx="9">
                  <c:v>#N/A</c:v>
                </c:pt>
                <c:pt idx="10">
                  <c:v>-2620</c:v>
                </c:pt>
                <c:pt idx="11">
                  <c:v>#N/A</c:v>
                </c:pt>
                <c:pt idx="12">
                  <c:v>#N/A</c:v>
                </c:pt>
                <c:pt idx="13">
                  <c:v>-2558</c:v>
                </c:pt>
                <c:pt idx="14">
                  <c:v>#N/A</c:v>
                </c:pt>
              </c:numCache>
            </c:numRef>
          </c:val>
          <c:smooth val="0"/>
          <c:extLst>
            <c:ext xmlns:c16="http://schemas.microsoft.com/office/drawing/2014/chart" uri="{C3380CC4-5D6E-409C-BE32-E72D297353CC}">
              <c16:uniqueId val="{00000008-67B8-469C-8933-5FA38037DB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33981</c:v>
                </c:pt>
                <c:pt idx="5">
                  <c:v>30890</c:v>
                </c:pt>
                <c:pt idx="8">
                  <c:v>27840</c:v>
                </c:pt>
                <c:pt idx="11">
                  <c:v>25166</c:v>
                </c:pt>
                <c:pt idx="14">
                  <c:v>24095</c:v>
                </c:pt>
              </c:numCache>
            </c:numRef>
          </c:val>
          <c:extLst>
            <c:ext xmlns:c16="http://schemas.microsoft.com/office/drawing/2014/chart" uri="{C3380CC4-5D6E-409C-BE32-E72D297353CC}">
              <c16:uniqueId val="{00000000-3B47-4426-950D-0E25421FFD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B47-4426-950D-0E25421FFD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67904</c:v>
                </c:pt>
                <c:pt idx="5">
                  <c:v>67197</c:v>
                </c:pt>
                <c:pt idx="8">
                  <c:v>63581</c:v>
                </c:pt>
                <c:pt idx="11">
                  <c:v>56738</c:v>
                </c:pt>
                <c:pt idx="14">
                  <c:v>63163</c:v>
                </c:pt>
              </c:numCache>
            </c:numRef>
          </c:val>
          <c:extLst>
            <c:ext xmlns:c16="http://schemas.microsoft.com/office/drawing/2014/chart" uri="{C3380CC4-5D6E-409C-BE32-E72D297353CC}">
              <c16:uniqueId val="{00000002-3B47-4426-950D-0E25421FFD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47-4426-950D-0E25421FFD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47-4426-950D-0E25421FFD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47-4426-950D-0E25421FFD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9504</c:v>
                </c:pt>
                <c:pt idx="3">
                  <c:v>10505</c:v>
                </c:pt>
                <c:pt idx="6">
                  <c:v>10254</c:v>
                </c:pt>
                <c:pt idx="9">
                  <c:v>9735</c:v>
                </c:pt>
                <c:pt idx="12">
                  <c:v>9722</c:v>
                </c:pt>
              </c:numCache>
            </c:numRef>
          </c:val>
          <c:extLst>
            <c:ext xmlns:c16="http://schemas.microsoft.com/office/drawing/2014/chart" uri="{C3380CC4-5D6E-409C-BE32-E72D297353CC}">
              <c16:uniqueId val="{00000006-3B47-4426-950D-0E25421FFD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901</c:v>
                </c:pt>
                <c:pt idx="3">
                  <c:v>912</c:v>
                </c:pt>
                <c:pt idx="6">
                  <c:v>925</c:v>
                </c:pt>
                <c:pt idx="9">
                  <c:v>1065</c:v>
                </c:pt>
                <c:pt idx="12">
                  <c:v>1184</c:v>
                </c:pt>
              </c:numCache>
            </c:numRef>
          </c:val>
          <c:extLst>
            <c:ext xmlns:c16="http://schemas.microsoft.com/office/drawing/2014/chart" uri="{C3380CC4-5D6E-409C-BE32-E72D297353CC}">
              <c16:uniqueId val="{00000007-3B47-4426-950D-0E25421FFD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B47-4426-950D-0E25421FFD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626</c:v>
                </c:pt>
                <c:pt idx="3">
                  <c:v>575</c:v>
                </c:pt>
                <c:pt idx="6">
                  <c:v>593</c:v>
                </c:pt>
                <c:pt idx="9">
                  <c:v>551</c:v>
                </c:pt>
                <c:pt idx="12">
                  <c:v>510</c:v>
                </c:pt>
              </c:numCache>
            </c:numRef>
          </c:val>
          <c:extLst>
            <c:ext xmlns:c16="http://schemas.microsoft.com/office/drawing/2014/chart" uri="{C3380CC4-5D6E-409C-BE32-E72D297353CC}">
              <c16:uniqueId val="{00000009-3B47-4426-950D-0E25421FFD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5145</c:v>
                </c:pt>
                <c:pt idx="3">
                  <c:v>5306</c:v>
                </c:pt>
                <c:pt idx="6">
                  <c:v>4818</c:v>
                </c:pt>
                <c:pt idx="9">
                  <c:v>4869</c:v>
                </c:pt>
                <c:pt idx="12">
                  <c:v>5704</c:v>
                </c:pt>
              </c:numCache>
            </c:numRef>
          </c:val>
          <c:extLst>
            <c:ext xmlns:c16="http://schemas.microsoft.com/office/drawing/2014/chart" uri="{C3380CC4-5D6E-409C-BE32-E72D297353CC}">
              <c16:uniqueId val="{0000000A-3B47-4426-950D-0E25421FFD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B47-4426-950D-0E25421FFD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19728</c:v>
                </c:pt>
                <c:pt idx="1">
                  <c:v>18742</c:v>
                </c:pt>
                <c:pt idx="2">
                  <c:v>19664</c:v>
                </c:pt>
              </c:numCache>
            </c:numRef>
          </c:val>
          <c:extLst>
            <c:ext xmlns:c16="http://schemas.microsoft.com/office/drawing/2014/chart" uri="{C3380CC4-5D6E-409C-BE32-E72D297353CC}">
              <c16:uniqueId val="{00000000-979B-4B4B-A3DF-41BC55644C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55</c:v>
                </c:pt>
                <c:pt idx="1">
                  <c:v>56</c:v>
                </c:pt>
                <c:pt idx="2">
                  <c:v>56</c:v>
                </c:pt>
              </c:numCache>
            </c:numRef>
          </c:val>
          <c:extLst>
            <c:ext xmlns:c16="http://schemas.microsoft.com/office/drawing/2014/chart" uri="{C3380CC4-5D6E-409C-BE32-E72D297353CC}">
              <c16:uniqueId val="{00000001-979B-4B4B-A3DF-41BC55644C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41716</c:v>
                </c:pt>
                <c:pt idx="1">
                  <c:v>35428</c:v>
                </c:pt>
                <c:pt idx="2">
                  <c:v>40645</c:v>
                </c:pt>
              </c:numCache>
            </c:numRef>
          </c:val>
          <c:extLst>
            <c:ext xmlns:c16="http://schemas.microsoft.com/office/drawing/2014/chart" uri="{C3380CC4-5D6E-409C-BE32-E72D297353CC}">
              <c16:uniqueId val="{00000002-979B-4B4B-A3DF-41BC55644CC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{52F53287-2726-4108-8041-6F9492BB80C5}</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1BE-43D9-98AF-4A1A810D28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{2728C0CF-B964-4AD5-A712-91785A10EE8B}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BE-43D9-98AF-4A1A810D28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{415832D3-A2D9-4106-830E-1479BB23DE5E}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BE-43D9-98AF-4A1A810D28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{CFB3A8EA-A79D-484E-971D-7982AF83B22A}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BE-43D9-98AF-4A1A810D28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{CF58CF42-2DE0-437D-A1AD-3C3C4EA49D2A}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BE-43D9-98AF-4A1A810D2814}"/>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{EE1BAB05-1487-4F4F-887B-31FF57AD884C}</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1BE-43D9-98AF-4A1A810D2814}"/>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{5591D34C-61AD-416E-BC45-CABF62C81898}</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1BE-43D9-98AF-4A1A810D2814}"/>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{BA33B97B-350F-4444-9C18-2C76AE2B64B0}</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1BE-43D9-98AF-4A1A810D2814}"/>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{A14245EA-A6F5-4597-ADDC-165F199D4613}</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1BE-43D9-98AF-4A1A810D28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55.7</c:v>
                </c:pt>
                <c:pt idx="8">
                  <c:v>54.2</c:v>
                </c:pt>
                <c:pt idx="16">
                  <c:v>53.7</c:v>
                </c:pt>
                <c:pt idx="24">
                  <c:v>55</c:v>
                </c:pt>
                <c:pt idx="32">
                  <c:v>55.6</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21BE-43D9-98AF-4A1A810D2814}"/>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{26ED510A-C07D-4414-BBAE-523387F165DC}</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1BE-43D9-98AF-4A1A810D28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{435D053B-4DD2-4394-AEAB-C56E650AF02E}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BE-43D9-98AF-4A1A810D28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{AE502446-BD36-44D9-A63A-BB6F984E56C5}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BE-43D9-98AF-4A1A810D28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{FC7D9340-15AC-43B7-88C5-19E509934204}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BE-43D9-98AF-4A1A810D28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{37EEDBB7-2CF4-44A1-81FE-12FDD76A32C9}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BE-43D9-98AF-4A1A810D2814}"/>
                </c:ext>
              </c:extLst>
            </c:dLbl>
            <c:dLbl>
              <c:idx val="8"/>
              <c:layout/>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{CCBD6DB7-7851-422F-8220-34F1016F24A0}</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1BE-43D9-98AF-4A1A810D2814}"/>
                </c:ext>
              </c:extLst>
            </c:dLbl>
            <c:dLbl>
              <c:idx val="16"/>
              <c:layout/>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{21DBA120-C48F-4DD3-8EC2-F1B08FE5635F}</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1BE-43D9-98AF-4A1A810D2814}"/>
                </c:ext>
              </c:extLst>
            </c:dLbl>
            <c:dLbl>
              <c:idx val="24"/>
              <c:layout/>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{BBA9270F-6232-4C90-A6D4-A7202093973E}</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1BE-43D9-98AF-4A1A810D2814}"/>
                </c:ext>
              </c:extLst>
            </c:dLbl>
            <c:dLbl>
              <c:idx val="32"/>
              <c:layout/>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{2AD22B2E-49FA-4D91-B28F-D9A71E67FE36}</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1BE-43D9-98AF-4A1A810D28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56.9</c:v>
                </c:pt>
                <c:pt idx="8">
                  <c:v>57.7</c:v>
                </c:pt>
                <c:pt idx="16">
                  <c:v>56.3</c:v>
                </c:pt>
                <c:pt idx="24">
                  <c:v>56.4</c:v>
                </c:pt>
                <c:pt idx="32">
                  <c:v>56</c:v>
                </c:pt>
              </c:numCache>
            </c:numRef>
          </c:xVal>
          <c:yVal>
            <c:numRef>
              <c:f>[1]公会計指標分析・財政指標組合せ分析表!$BP$55:$DC$55</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1BE-43D9-98AF-4A1A810D2814}"/>
            </c:ext>
          </c:extLst>
        </c:ser>
        <c:dLbls>
          <c:showLegendKey val="0"/>
          <c:showVal val="1"/>
          <c:showCatName val="0"/>
          <c:showSerName val="0"/>
          <c:showPercent val="0"/>
          <c:showBubbleSize val="0"/>
        </c:dLbls>
        <c:axId val="46179840"/>
        <c:axId val="46181760"/>
      </c:scatterChart>
      <c:valAx>
        <c:axId val="46179840"/>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{5021793E-96BE-43B6-90FB-E14D4B896C59}</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CD3-4CDE-8112-BD87D871E1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{414B93FA-FA10-40DA-93BD-FED55E57440A}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D3-4CDE-8112-BD87D871E1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{36758113-8D66-4C29-87FC-611234101507}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D3-4CDE-8112-BD87D871E1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{CA149CFD-383D-4182-8DCE-EEEA44DB443D}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D3-4CDE-8112-BD87D871E1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{D6E32C5E-812D-4034-9CB8-35C51F63885D}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D3-4CDE-8112-BD87D871E1D8}"/>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{AB262839-AAD4-4992-B16E-57261114F8E1}</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CD3-4CDE-8112-BD87D871E1D8}"/>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{D0D41192-AD67-42B3-9655-66C807D9F7B3}</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CD3-4CDE-8112-BD87D871E1D8}"/>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{7976A72B-08EF-4DAC-B4AC-AB679AC575DA}</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CD3-4CDE-8112-BD87D871E1D8}"/>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{6E0C16C5-7048-436E-9769-1BD262C59184}</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CD3-4CDE-8112-BD87D871E1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-4.4000000000000004</c:v>
                </c:pt>
                <c:pt idx="8">
                  <c:v>-4.5</c:v>
                </c:pt>
                <c:pt idx="16">
                  <c:v>-4.5</c:v>
                </c:pt>
                <c:pt idx="24">
                  <c:v>-4.5</c:v>
                </c:pt>
                <c:pt idx="32">
                  <c:v>-4.4000000000000004</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DCD3-4CDE-8112-BD87D871E1D8}"/>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{0FC7D3B1-A76C-448B-A57B-865A040C2DD9}</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CD3-4CDE-8112-BD87D871E1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{B6BC9EB3-849B-457D-8A84-B05F7261B55C}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D3-4CDE-8112-BD87D871E1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{B3166560-0A61-470A-8987-342E9DA0358D}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D3-4CDE-8112-BD87D871E1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{1278D518-35A3-4DEF-85C4-B6E9143A8215}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D3-4CDE-8112-BD87D871E1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{697DEE60-CFEA-45FF-AAF5-AF921B524246}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D3-4CDE-8112-BD87D871E1D8}"/>
                </c:ext>
              </c:extLst>
            </c:dLbl>
            <c:dLbl>
              <c:idx val="8"/>
              <c:layout>
                <c:manualLayout>
                  <c:x val="-4.5096530706953818E-2"/>
                  <c:y val="-6.2416647087793951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{124F1E8B-7A8E-4BD9-B0D5-CCCB07108FF1}</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CD3-4CDE-8112-BD87D871E1D8}"/>
                </c:ext>
              </c:extLst>
            </c:dLbl>
            <c:dLbl>
              <c:idx val="16"/>
              <c:layout/>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{CA0664F9-A1B4-407B-9E88-2EADF6393EE1}</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CD3-4CDE-8112-BD87D871E1D8}"/>
                </c:ext>
              </c:extLst>
            </c:dLbl>
            <c:dLbl>
              <c:idx val="24"/>
              <c:layout>
                <c:manualLayout>
                  <c:x val="-1.8171803637232468E-2"/>
                  <c:y val="-6.2416647087793951E-2"/>
                </c:manualLayout>
              </c:layout>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{2705DA07-30CF-487F-8D71-6179EC2CBC0A}</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CD3-4CDE-8112-BD87D871E1D8}"/>
                </c:ext>
              </c:extLst>
            </c:dLbl>
            <c:dLbl>
              <c:idx val="32"/>
              <c:layout>
                <c:manualLayout>
                  <c:x val="-1.8171803637232468E-2"/>
                  <c:y val="-6.2416647087793951E-2"/>
                </c:manualLayout>
              </c:layout>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{8F1741D2-9076-4AD9-B000-B0D34A399E50}</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CD3-4CDE-8112-BD87D871E1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-3.2</c:v>
                </c:pt>
                <c:pt idx="8">
                  <c:v>-3.4</c:v>
                </c:pt>
                <c:pt idx="16">
                  <c:v>-3.5</c:v>
                </c:pt>
                <c:pt idx="24">
                  <c:v>-3.4</c:v>
                </c:pt>
                <c:pt idx="32">
                  <c:v>-3.2</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CD3-4CDE-8112-BD87D871E1D8}"/>
            </c:ext>
          </c:extLst>
        </c:ser>
        <c:dLbls>
          <c:showLegendKey val="0"/>
          <c:showVal val="1"/>
          <c:showCatName val="0"/>
          <c:showSerName val="0"/>
          <c:showPercent val="0"/>
          <c:showBubbleSize val="0"/>
        </c:dLbls>
        <c:axId val="84219776"/>
        <c:axId val="84234240"/>
      </c:scatterChart>
      <c:valAx>
        <c:axId val="84219776"/>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か年間平均値で、資金繰りの危険度を示すものです。</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年度の元利償還金等は、前年度より</a:t>
          </a:r>
          <a:r>
            <a:rPr kumimoji="1" lang="en-US" altLang="ja-JP" sz="1400">
              <a:latin typeface="ＭＳ ゴシック" pitchFamily="49" charset="-128"/>
              <a:ea typeface="ＭＳ ゴシック" pitchFamily="49" charset="-128"/>
            </a:rPr>
            <a:t>7,500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％）減少しました。また、総務大臣が定める算入公債費等は、前年度より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3,900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％）減少しましたが、</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年度から引き続き、</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年連続で分子は負数となりました。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a:t>
          </a:r>
        </a:p>
        <a:p>
          <a:r>
            <a:rPr kumimoji="1" lang="ja-JP" altLang="en-US" sz="1400">
              <a:latin typeface="ＭＳ ゴシック" pitchFamily="49" charset="-128"/>
              <a:ea typeface="ＭＳ ゴシック" pitchFamily="49" charset="-128"/>
            </a:rPr>
            <a:t>　令和３年度の充当可能財源等は、前年度より</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5,400</a:t>
          </a:r>
          <a:r>
            <a:rPr kumimoji="1" lang="ja-JP" altLang="en-US" sz="1400">
              <a:latin typeface="ＭＳ ゴシック" pitchFamily="49" charset="-128"/>
              <a:ea typeface="ＭＳ ゴシック" pitchFamily="49" charset="-128"/>
            </a:rPr>
            <a:t>万円）増加しましたが、将来負担額も</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億円）増加しており、分子は引き続き負数で推移しています。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東京都文京区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・当初予算編成における歳入不足を補てんするため「財政調整基金」を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億円取り崩すとともに、各種施設整備費に充当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するため「学校施設建設整備基金」「区民施設整備基金」を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億円取り崩した一方で、今後引き続く学校改築等に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備えて「学校施設建設整備基金」に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億円を積み立てるとともに、「財政調整基金」への積立を行ったこと等により、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・適切な予算編成と執行により生じた財源を基金に積み立てます。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施設整備関係の基金については、公共施設の老朽化に伴う改築・改修に有効に活用していきます。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財政調整基金については、中長期的な財政状況を見据え、単年度の収支不足額を削減し、繰入額の抑制に努めます。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・各予算編成の段階などの機会を捉えて、基金の積立・取崩の状況を区民の方にさらにわかりやすく公表します。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「学校施設建設整備基金」：学校の施設建設及び整備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「区民施設整備基金」： 区民施設等（学校施設を除く。）の建設及び整備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「子ども宅食プロジェクト基金」：子ども宅食プロジェクト事業の運営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「学校施設建設整備基金」：誠之小学校の改築、、大塚小学校教室等増設等、学校施設の整備に活用するため、</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億円を取り崩して工事費に充当する一方で、今後引き続く学校改築等に備え、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億円の新規積立を行いました。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「区民施設整備基金」シビックホール等特定天井その他改修工事、公園再整備などに活用するため、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億円を取り崩して工事費に充当する一方で、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億円の新規積立を行いました。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「子ども宅食プロジェクト基金」：クラウドファンディングの手法等により募った寄付金（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万円）を、全額基金に積み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立てました。また、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万円を取り崩し、事業を実施するコンソーシアム（共同体）の事業補助に充当しました。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「学校施設建設整備基金」「区民施設整備基金」：適切な予算編成と適切な予算執行により生じた財源を基金に積み立てます。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また、今後引き続く施設の整備に活用するため、基金を取り崩して事業に充当します。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「子ども宅食プロジェクト基金」：引き続き、子ども宅食プロジェクト寄付金を原資として基金に積み立て、基金を取り崩し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て事業経費に充当します。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・当初予算編成における歳入不足を補てんするための取り崩し額（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億円）が、９月補正予算編成における新規積立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億円）等の積立額を下回ったことが、基金残高の増要因です。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・適切な予算編成と適切な予算執行により生じた財源を基金に積み立てます。また、単年度の収支不足額を削減して基金の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繰入抑制を行い、基金残高の維持に努めます。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千円の増加が基金残高の増要因です。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・特別区債の満期一括償還に備え、返済年度までの間に毎年計画的に積立を行います。また、返済年度には、それまでに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積み立てた基金を取り崩し償還金に充当します。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CF6E2B3-A41C-4AE9-807F-BA43EF24B1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47E45CA-3F3F-4043-B937-20E07263BF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F11FAD5-99BB-480D-9C56-7A65600299BA}"/>
            </a:ext>
          </a:extLst>
        </xdr:cNvPr>
        <xdr:cNvSpPr/>
      </xdr:nvSpPr>
      <xdr:spPr>
        <a:xfrm>
          <a:off x="11763375" y="897255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2C6BDF1-EEB2-483B-924D-F4DB4E1AD5F6}"/>
            </a:ext>
          </a:extLst>
        </xdr:cNvPr>
        <xdr:cNvSpPr/>
      </xdr:nvSpPr>
      <xdr:spPr>
        <a:xfrm>
          <a:off x="13134975" y="897255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0AB018D-19CE-49CC-9C47-24089D2A8C9C}"/>
            </a:ext>
          </a:extLst>
        </xdr:cNvPr>
        <xdr:cNvSpPr/>
      </xdr:nvSpPr>
      <xdr:spPr>
        <a:xfrm>
          <a:off x="14506575" y="897255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A68A883-C8E6-4A31-B8EF-0BA8E98E5131}"/>
            </a:ext>
          </a:extLst>
        </xdr:cNvPr>
        <xdr:cNvSpPr/>
      </xdr:nvSpPr>
      <xdr:spPr>
        <a:xfrm>
          <a:off x="15878175" y="897255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D9F7059-0022-41D9-A7DE-8F43D3F03DF6}"/>
            </a:ext>
          </a:extLst>
        </xdr:cNvPr>
        <xdr:cNvSpPr/>
      </xdr:nvSpPr>
      <xdr:spPr>
        <a:xfrm>
          <a:off x="17249775" y="897255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9A72AD7-2824-4E79-82BE-2A55E2D36F50}"/>
            </a:ext>
          </a:extLst>
        </xdr:cNvPr>
        <xdr:cNvSpPr/>
      </xdr:nvSpPr>
      <xdr:spPr>
        <a:xfrm>
          <a:off x="11763375" y="125920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A957507-D0B9-4204-9424-75DA33E5682F}"/>
            </a:ext>
          </a:extLst>
        </xdr:cNvPr>
        <xdr:cNvSpPr/>
      </xdr:nvSpPr>
      <xdr:spPr>
        <a:xfrm>
          <a:off x="13134975" y="125920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6E626A6-39FE-409A-90CC-38B79946D59E}"/>
            </a:ext>
          </a:extLst>
        </xdr:cNvPr>
        <xdr:cNvSpPr/>
      </xdr:nvSpPr>
      <xdr:spPr>
        <a:xfrm>
          <a:off x="14506575" y="125920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CE4577A-225A-4B65-AA5E-81E5A6ADFBD6}"/>
            </a:ext>
          </a:extLst>
        </xdr:cNvPr>
        <xdr:cNvSpPr/>
      </xdr:nvSpPr>
      <xdr:spPr>
        <a:xfrm>
          <a:off x="15878175" y="125920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6F47CC4-1305-415B-9BC9-CDDCC904D486}"/>
            </a:ext>
          </a:extLst>
        </xdr:cNvPr>
        <xdr:cNvSpPr/>
      </xdr:nvSpPr>
      <xdr:spPr>
        <a:xfrm>
          <a:off x="17249775" y="125920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81C5E13-9310-4154-A7DE-2E6291791241}"/>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985A5908-5240-419F-B711-619CE0FF385D}"/>
            </a:ext>
          </a:extLst>
        </xdr:cNvPr>
        <xdr:cNvSpPr/>
      </xdr:nvSpPr>
      <xdr:spPr>
        <a:xfrm>
          <a:off x="15351125"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F23CBF4-8C85-4B20-8CD0-F24E9AB5C860}"/>
            </a:ext>
          </a:extLst>
        </xdr:cNvPr>
        <xdr:cNvSpPr/>
      </xdr:nvSpPr>
      <xdr:spPr>
        <a:xfrm>
          <a:off x="15360650" y="219075"/>
          <a:ext cx="35242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8C4C4BA-36E9-4FC6-8FBF-8C4361D5457B}"/>
            </a:ext>
          </a:extLst>
        </xdr:cNvPr>
        <xdr:cNvSpPr/>
      </xdr:nvSpPr>
      <xdr:spPr>
        <a:xfrm>
          <a:off x="1538922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C2262B3-B157-40A0-9A7F-3D87F05B5036}"/>
            </a:ext>
          </a:extLst>
        </xdr:cNvPr>
        <xdr:cNvSpPr/>
      </xdr:nvSpPr>
      <xdr:spPr>
        <a:xfrm>
          <a:off x="12827000"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ED864F6-B9A1-4697-920B-1AB182036066}"/>
            </a:ext>
          </a:extLst>
        </xdr:cNvPr>
        <xdr:cNvSpPr/>
      </xdr:nvSpPr>
      <xdr:spPr>
        <a:xfrm>
          <a:off x="12855575" y="219075"/>
          <a:ext cx="23431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D6532F0-FBF3-4782-AD82-193DC4B94F55}"/>
            </a:ext>
          </a:extLst>
        </xdr:cNvPr>
        <xdr:cNvSpPr/>
      </xdr:nvSpPr>
      <xdr:spPr>
        <a:xfrm>
          <a:off x="12874625"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39A0F3D-3842-4D3E-9B9C-471292CB4B67}"/>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88C1673-287E-4B1D-89DD-800F51DCA4E1}"/>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194FA3F-4A5E-4B88-A329-76C6909D73E0}"/>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226,332
216,586
11.29
134,394,457
125,897,297
6,740,885
64,432,145
4,831,514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A5B43B5-4218-4DDC-943A-62C08021A256}"/>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117649E2-E16E-4ABC-8EDE-ECA521E15358}"/>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D1E64D5-F65E-4195-83F2-012765FF89E5}"/>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67FA586-1985-4B5D-9348-771982B24698}"/>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D4BC1A5-8F2E-42AC-B904-703D15331C77}"/>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17B7883-D734-4637-A316-5527777FD814}"/>
            </a:ext>
          </a:extLst>
        </xdr:cNvPr>
        <xdr:cNvSpPr/>
      </xdr:nvSpPr>
      <xdr:spPr>
        <a:xfrm>
          <a:off x="6226175" y="16827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04BAF5E-9F67-40FF-B41A-A8D86B135DF0}"/>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543AD44D-04C4-43FA-AC4E-F4D0AD992092}"/>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6B74E57-5452-4FD5-A6C2-7022773A7139}"/>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8E01249-DFBE-475C-9543-A8FE667805D8}"/>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E889E0A-D7E7-450E-ACC7-DB943B232043}"/>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9CA64AD-ED51-408D-B3C9-93FE22894540}"/>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0BEFBC7-3ED8-47AB-9ADD-895A28FDE945}"/>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5CC4981-99FF-4959-B4E5-FA32613108BA}"/>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D9959A4-A007-4628-BE5E-CFC497A4EE1D}"/>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F456EBC-03EA-43D2-8A21-1D65CF37C78D}"/>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592E29A-88FA-4471-A6FB-8026A58E2410}"/>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2FC6100-E8FE-49B5-9270-2C9D7AB05B66}"/>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A3CC68F-D556-4083-A940-41A19DCC63B8}"/>
            </a:ext>
          </a:extLst>
        </xdr:cNvPr>
        <xdr:cNvSpPr txBox="1"/>
      </xdr:nvSpPr>
      <xdr:spPr>
        <a:xfrm>
          <a:off x="419100" y="29114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EAA3D64-1F95-481F-9173-13983D72B7B3}"/>
            </a:ext>
          </a:extLst>
        </xdr:cNvPr>
        <xdr:cNvSpPr txBox="1"/>
      </xdr:nvSpPr>
      <xdr:spPr>
        <a:xfrm>
          <a:off x="419100" y="31400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7F54A4C-7354-49F8-A784-EAC7C0D02CD8}"/>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51418BE-954E-4764-8FA0-F7BFAECDAA49}"/>
            </a:ext>
          </a:extLst>
        </xdr:cNvPr>
        <xdr:cNvSpPr txBox="1"/>
      </xdr:nvSpPr>
      <xdr:spPr>
        <a:xfrm>
          <a:off x="419100" y="35972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C0DB4AD-8559-412F-9004-2CB9E5A5EB85}"/>
            </a:ext>
          </a:extLst>
        </xdr:cNvPr>
        <xdr:cNvSpPr/>
      </xdr:nvSpPr>
      <xdr:spPr>
        <a:xfrm>
          <a:off x="1158875" y="4092575"/>
          <a:ext cx="38195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E96472D-A044-4304-8E14-401F383606EE}"/>
            </a:ext>
          </a:extLst>
        </xdr:cNvPr>
        <xdr:cNvSpPr/>
      </xdr:nvSpPr>
      <xdr:spPr>
        <a:xfrm>
          <a:off x="1811514" y="446589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2F88BB3F-87BD-4464-BC6A-2B1CC9C11524}"/>
            </a:ext>
          </a:extLst>
        </xdr:cNvPr>
        <xdr:cNvSpPr/>
      </xdr:nvSpPr>
      <xdr:spPr>
        <a:xfrm>
          <a:off x="3468364" y="444922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1C282EC-ACDC-4DF4-B681-9A7150D6ED6F}"/>
            </a:ext>
          </a:extLst>
        </xdr:cNvPr>
        <xdr:cNvSpPr/>
      </xdr:nvSpPr>
      <xdr:spPr>
        <a:xfrm>
          <a:off x="4930775"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F8DEE4E-DE28-44C5-AF85-96D3280F8DAF}"/>
            </a:ext>
          </a:extLst>
        </xdr:cNvPr>
        <xdr:cNvSpPr/>
      </xdr:nvSpPr>
      <xdr:spPr>
        <a:xfrm>
          <a:off x="4930775"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77F38AA-12F2-4B82-AE68-BE5FFC0338DE}"/>
            </a:ext>
          </a:extLst>
        </xdr:cNvPr>
        <xdr:cNvSpPr/>
      </xdr:nvSpPr>
      <xdr:spPr>
        <a:xfrm>
          <a:off x="6302375"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FB86EBB-9559-4B7C-90A3-C8BDC18815BF}"/>
            </a:ext>
          </a:extLst>
        </xdr:cNvPr>
        <xdr:cNvSpPr/>
      </xdr:nvSpPr>
      <xdr:spPr>
        <a:xfrm>
          <a:off x="6302375"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9CA9F89-B06D-4812-A019-5514F49AE963}"/>
            </a:ext>
          </a:extLst>
        </xdr:cNvPr>
        <xdr:cNvSpPr/>
      </xdr:nvSpPr>
      <xdr:spPr>
        <a:xfrm>
          <a:off x="7797800"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391954F-7CC1-42B9-99FF-38E2531984F0}"/>
            </a:ext>
          </a:extLst>
        </xdr:cNvPr>
        <xdr:cNvSpPr/>
      </xdr:nvSpPr>
      <xdr:spPr>
        <a:xfrm>
          <a:off x="7797800"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0EA4304-51A4-4FBB-9B2C-2E6CFF8DE8B0}"/>
            </a:ext>
          </a:extLst>
        </xdr:cNvPr>
        <xdr:cNvSpPr/>
      </xdr:nvSpPr>
      <xdr:spPr>
        <a:xfrm>
          <a:off x="1158875" y="476885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2489EA8-375F-491B-B575-CD8B3716FE4B}"/>
            </a:ext>
          </a:extLst>
        </xdr:cNvPr>
        <xdr:cNvSpPr/>
      </xdr:nvSpPr>
      <xdr:spPr>
        <a:xfrm>
          <a:off x="5226050" y="476885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3F2C823-582A-4F5E-B5F0-532682F5070D}"/>
            </a:ext>
          </a:extLst>
        </xdr:cNvPr>
        <xdr:cNvSpPr/>
      </xdr:nvSpPr>
      <xdr:spPr>
        <a:xfrm>
          <a:off x="5226050" y="483552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93C6278-936C-44EF-9E39-CFC189AB569B}"/>
            </a:ext>
          </a:extLst>
        </xdr:cNvPr>
        <xdr:cNvSpPr txBox="1"/>
      </xdr:nvSpPr>
      <xdr:spPr>
        <a:xfrm>
          <a:off x="5283200" y="504507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有形固定資産減価償却率は平均に近い水準にあり、固定資産の老朽度合は平均的になっています。本区では平成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年に公共施設等総合管理計画を策定しており、当該計画に基づいた施設の維持管理を適切に進めています。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C77A72F-FE9F-474D-B004-80CD4D52952A}"/>
            </a:ext>
          </a:extLst>
        </xdr:cNvPr>
        <xdr:cNvSpPr txBox="1"/>
      </xdr:nvSpPr>
      <xdr:spPr>
        <a:xfrm>
          <a:off x="1130300" y="45878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F22FAD7-FE02-4BF3-B40E-A7E9A3B5BB29}"/>
            </a:ext>
          </a:extLst>
        </xdr:cNvPr>
        <xdr:cNvCxnSpPr/>
      </xdr:nvCxnSpPr>
      <xdr:spPr>
        <a:xfrm>
          <a:off x="1158875" y="68072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7EE7194-F872-4315-B7C1-5B930659CB7B}"/>
            </a:ext>
          </a:extLst>
        </xdr:cNvPr>
        <xdr:cNvSpPr txBox="1"/>
      </xdr:nvSpPr>
      <xdr:spPr>
        <a:xfrm>
          <a:off x="789956" y="6722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CDF8AED9-CECE-4CC6-902D-1A1FDEB24880}"/>
            </a:ext>
          </a:extLst>
        </xdr:cNvPr>
        <xdr:cNvCxnSpPr/>
      </xdr:nvCxnSpPr>
      <xdr:spPr>
        <a:xfrm>
          <a:off x="1158875" y="651464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5888ADB2-57E4-4337-8615-D36C473D9D7C}"/>
            </a:ext>
          </a:extLst>
        </xdr:cNvPr>
        <xdr:cNvSpPr txBox="1"/>
      </xdr:nvSpPr>
      <xdr:spPr>
        <a:xfrm>
          <a:off x="789956" y="64303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BD089E7E-CB50-42B7-9C76-1E80261C402E}"/>
            </a:ext>
          </a:extLst>
        </xdr:cNvPr>
        <xdr:cNvCxnSpPr/>
      </xdr:nvCxnSpPr>
      <xdr:spPr>
        <a:xfrm>
          <a:off x="1158875" y="623161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88D5CDFF-F42B-4DAD-B20E-3C2C4FBDEF2E}"/>
            </a:ext>
          </a:extLst>
        </xdr:cNvPr>
        <xdr:cNvSpPr txBox="1"/>
      </xdr:nvSpPr>
      <xdr:spPr>
        <a:xfrm>
          <a:off x="789956" y="614099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D9E5BD0D-E421-4A5F-8AF3-8ECE5A647DB1}"/>
            </a:ext>
          </a:extLst>
        </xdr:cNvPr>
        <xdr:cNvCxnSpPr/>
      </xdr:nvCxnSpPr>
      <xdr:spPr>
        <a:xfrm>
          <a:off x="1158875" y="5942239"/>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2EE281B-7CF0-4261-902B-65B5A8F670C5}"/>
            </a:ext>
          </a:extLst>
        </xdr:cNvPr>
        <xdr:cNvSpPr txBox="1"/>
      </xdr:nvSpPr>
      <xdr:spPr>
        <a:xfrm>
          <a:off x="789956" y="584843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F93DD949-5D3C-4D2B-881E-CE9552F68BF5}"/>
            </a:ext>
          </a:extLst>
        </xdr:cNvPr>
        <xdr:cNvCxnSpPr/>
      </xdr:nvCxnSpPr>
      <xdr:spPr>
        <a:xfrm>
          <a:off x="1158875" y="5649686"/>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99DCE975-4589-43B4-BBE5-E7E9B9A3DBF8}"/>
            </a:ext>
          </a:extLst>
        </xdr:cNvPr>
        <xdr:cNvSpPr txBox="1"/>
      </xdr:nvSpPr>
      <xdr:spPr>
        <a:xfrm>
          <a:off x="789956" y="55558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1D0FD51B-8426-4A8B-97C0-93DFCC50A4B8}"/>
            </a:ext>
          </a:extLst>
        </xdr:cNvPr>
        <xdr:cNvCxnSpPr/>
      </xdr:nvCxnSpPr>
      <xdr:spPr>
        <a:xfrm>
          <a:off x="1158875" y="535078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A8FAF473-B72C-42AC-A57D-91D45DAC89C0}"/>
            </a:ext>
          </a:extLst>
        </xdr:cNvPr>
        <xdr:cNvSpPr txBox="1"/>
      </xdr:nvSpPr>
      <xdr:spPr>
        <a:xfrm>
          <a:off x="789956" y="5266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DBA1C103-2C12-406D-96DE-8D478ABE3956}"/>
            </a:ext>
          </a:extLst>
        </xdr:cNvPr>
        <xdr:cNvCxnSpPr/>
      </xdr:nvCxnSpPr>
      <xdr:spPr>
        <a:xfrm>
          <a:off x="1158875" y="505822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F1600A3E-6441-414C-8C2B-570325F3FF46}"/>
            </a:ext>
          </a:extLst>
        </xdr:cNvPr>
        <xdr:cNvSpPr txBox="1"/>
      </xdr:nvSpPr>
      <xdr:spPr>
        <a:xfrm>
          <a:off x="789956" y="49739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138D3C8B-ED50-4526-9CD3-4E9CE84F3CD1}"/>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5B0DA975-82C4-4307-8153-1A7CEF720F34}"/>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47EA0AC2-B438-4B37-BCC6-FC1CB659568B}"/>
            </a:ext>
          </a:extLst>
        </xdr:cNvPr>
        <xdr:cNvSpPr/>
      </xdr:nvSpPr>
      <xdr:spPr>
        <a:xfrm>
          <a:off x="1158875" y="476885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a:extLst>
            <a:ext uri="{FF2B5EF4-FFF2-40B4-BE49-F238E27FC236}">
              <a16:creationId xmlns:a16="http://schemas.microsoft.com/office/drawing/2014/main" id="{08265A70-6E6D-4DA8-89B3-0F714AEB94BD}"/>
            </a:ext>
          </a:extLst>
        </xdr:cNvPr>
        <xdr:cNvCxnSpPr/>
      </xdr:nvCxnSpPr>
      <xdr:spPr>
        <a:xfrm flipV="1">
          <a:off x="4306570" y="5255532"/>
          <a:ext cx="1270" cy="107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a:extLst>
            <a:ext uri="{FF2B5EF4-FFF2-40B4-BE49-F238E27FC236}">
              <a16:creationId xmlns:a16="http://schemas.microsoft.com/office/drawing/2014/main" id="{82AD068B-0B10-48D7-B838-E5110331F934}"/>
            </a:ext>
          </a:extLst>
        </xdr:cNvPr>
        <xdr:cNvSpPr txBox="1"/>
      </xdr:nvSpPr>
      <xdr:spPr>
        <a:xfrm>
          <a:off x="4359275" y="6324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a:extLst>
            <a:ext uri="{FF2B5EF4-FFF2-40B4-BE49-F238E27FC236}">
              <a16:creationId xmlns:a16="http://schemas.microsoft.com/office/drawing/2014/main" id="{7CE987F2-D8A7-4180-A10B-0DB885E1EF7F}"/>
            </a:ext>
          </a:extLst>
        </xdr:cNvPr>
        <xdr:cNvCxnSpPr/>
      </xdr:nvCxnSpPr>
      <xdr:spPr>
        <a:xfrm>
          <a:off x="4216400" y="632723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a:extLst>
            <a:ext uri="{FF2B5EF4-FFF2-40B4-BE49-F238E27FC236}">
              <a16:creationId xmlns:a16="http://schemas.microsoft.com/office/drawing/2014/main" id="{F40D5498-DCFE-4FE9-9131-A57049F436E1}"/>
            </a:ext>
          </a:extLst>
        </xdr:cNvPr>
        <xdr:cNvSpPr txBox="1"/>
      </xdr:nvSpPr>
      <xdr:spPr>
        <a:xfrm>
          <a:off x="4359275" y="504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a:extLst>
            <a:ext uri="{FF2B5EF4-FFF2-40B4-BE49-F238E27FC236}">
              <a16:creationId xmlns:a16="http://schemas.microsoft.com/office/drawing/2014/main" id="{7717B567-496F-4119-B00F-29081A1E7B5C}"/>
            </a:ext>
          </a:extLst>
        </xdr:cNvPr>
        <xdr:cNvCxnSpPr/>
      </xdr:nvCxnSpPr>
      <xdr:spPr>
        <a:xfrm>
          <a:off x="4216400" y="525553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75945</xdr:rowOff>
    </xdr:from>
    <xdr:ext cx="405111" cy="259045"/>
    <xdr:sp macro="" textlink="">
      <xdr:nvSpPr>
        <xdr:cNvPr id="82" name="有形固定資産減価償却率平均値テキスト">
          <a:extLst>
            <a:ext uri="{FF2B5EF4-FFF2-40B4-BE49-F238E27FC236}">
              <a16:creationId xmlns:a16="http://schemas.microsoft.com/office/drawing/2014/main" id="{D812039A-7A07-4021-A5C9-2F730E9F246F}"/>
            </a:ext>
          </a:extLst>
        </xdr:cNvPr>
        <xdr:cNvSpPr txBox="1"/>
      </xdr:nvSpPr>
      <xdr:spPr>
        <a:xfrm>
          <a:off x="4359275" y="5752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a:extLst>
            <a:ext uri="{FF2B5EF4-FFF2-40B4-BE49-F238E27FC236}">
              <a16:creationId xmlns:a16="http://schemas.microsoft.com/office/drawing/2014/main" id="{A2D4FA4C-6A36-422C-B97A-AD56A7E620B5}"/>
            </a:ext>
          </a:extLst>
        </xdr:cNvPr>
        <xdr:cNvSpPr/>
      </xdr:nvSpPr>
      <xdr:spPr>
        <a:xfrm>
          <a:off x="4254500" y="57744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a:extLst>
            <a:ext uri="{FF2B5EF4-FFF2-40B4-BE49-F238E27FC236}">
              <a16:creationId xmlns:a16="http://schemas.microsoft.com/office/drawing/2014/main" id="{D697BFB7-0F74-458B-9E60-616A3D2B22B1}"/>
            </a:ext>
          </a:extLst>
        </xdr:cNvPr>
        <xdr:cNvSpPr/>
      </xdr:nvSpPr>
      <xdr:spPr>
        <a:xfrm>
          <a:off x="3616325" y="57835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a:extLst>
            <a:ext uri="{FF2B5EF4-FFF2-40B4-BE49-F238E27FC236}">
              <a16:creationId xmlns:a16="http://schemas.microsoft.com/office/drawing/2014/main" id="{B44223E7-048C-4881-8536-20F0D05DD2AC}"/>
            </a:ext>
          </a:extLst>
        </xdr:cNvPr>
        <xdr:cNvSpPr/>
      </xdr:nvSpPr>
      <xdr:spPr>
        <a:xfrm>
          <a:off x="2930525" y="57804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a:extLst>
            <a:ext uri="{FF2B5EF4-FFF2-40B4-BE49-F238E27FC236}">
              <a16:creationId xmlns:a16="http://schemas.microsoft.com/office/drawing/2014/main" id="{04048A96-B479-4C77-96EF-8568807C8AB8}"/>
            </a:ext>
          </a:extLst>
        </xdr:cNvPr>
        <xdr:cNvSpPr/>
      </xdr:nvSpPr>
      <xdr:spPr>
        <a:xfrm>
          <a:off x="2244725" y="582685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a:extLst>
            <a:ext uri="{FF2B5EF4-FFF2-40B4-BE49-F238E27FC236}">
              <a16:creationId xmlns:a16="http://schemas.microsoft.com/office/drawing/2014/main" id="{D6DD9D84-FC2E-4C57-95E6-7E452F9BBDDD}"/>
            </a:ext>
          </a:extLst>
        </xdr:cNvPr>
        <xdr:cNvSpPr/>
      </xdr:nvSpPr>
      <xdr:spPr>
        <a:xfrm>
          <a:off x="1558925" y="579900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14BF364-5A0B-4EBB-BA15-ACDD254A5BC2}"/>
            </a:ext>
          </a:extLst>
        </xdr:cNvPr>
        <xdr:cNvSpPr txBox="1"/>
      </xdr:nvSpPr>
      <xdr:spPr>
        <a:xfrm>
          <a:off x="41497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41D57C5-2590-43A3-8F3E-7623C5D593EF}"/>
            </a:ext>
          </a:extLst>
        </xdr:cNvPr>
        <xdr:cNvSpPr txBox="1"/>
      </xdr:nvSpPr>
      <xdr:spPr>
        <a:xfrm>
          <a:off x="351155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49F546A-5247-475C-91DD-ED125F0B81E7}"/>
            </a:ext>
          </a:extLst>
        </xdr:cNvPr>
        <xdr:cNvSpPr txBox="1"/>
      </xdr:nvSpPr>
      <xdr:spPr>
        <a:xfrm>
          <a:off x="282575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CC2BE827-BD28-4B0C-BC64-97E76EB53534}"/>
            </a:ext>
          </a:extLst>
        </xdr:cNvPr>
        <xdr:cNvSpPr txBox="1"/>
      </xdr:nvSpPr>
      <xdr:spPr>
        <a:xfrm>
          <a:off x="213995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F69D489B-8BC6-4848-8343-1F20D6032CC5}"/>
            </a:ext>
          </a:extLst>
        </xdr:cNvPr>
        <xdr:cNvSpPr txBox="1"/>
      </xdr:nvSpPr>
      <xdr:spPr>
        <a:xfrm>
          <a:off x="145415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85181</xdr:rowOff>
    </xdr:from>
    <xdr:to>
      <xdr:col>23</xdr:col>
      <xdr:colOff>136525</xdr:colOff>
      <xdr:row>31</xdr:row>
      <xdr:rowOff>15331</xdr:rowOff>
    </xdr:to>
    <xdr:sp macro="" textlink="">
      <xdr:nvSpPr>
        <xdr:cNvPr id="93" name="楕円 92">
          <a:extLst>
            <a:ext uri="{FF2B5EF4-FFF2-40B4-BE49-F238E27FC236}">
              <a16:creationId xmlns:a16="http://schemas.microsoft.com/office/drawing/2014/main" id="{02BC85B3-D0C6-4B86-9616-2F152E0B7EDF}"/>
            </a:ext>
          </a:extLst>
        </xdr:cNvPr>
        <xdr:cNvSpPr/>
      </xdr:nvSpPr>
      <xdr:spPr>
        <a:xfrm>
          <a:off x="4254500" y="576525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108058</xdr:rowOff>
    </xdr:from>
    <xdr:ext cx="405111" cy="259045"/>
    <xdr:sp macro="" textlink="">
      <xdr:nvSpPr>
        <xdr:cNvPr id="94" name="有形固定資産減価償却率該当値テキスト">
          <a:extLst>
            <a:ext uri="{FF2B5EF4-FFF2-40B4-BE49-F238E27FC236}">
              <a16:creationId xmlns:a16="http://schemas.microsoft.com/office/drawing/2014/main" id="{8B7CA764-AFEC-4E13-B711-ABAAD2700D92}"/>
            </a:ext>
          </a:extLst>
        </xdr:cNvPr>
        <xdr:cNvSpPr txBox="1"/>
      </xdr:nvSpPr>
      <xdr:spPr>
        <a:xfrm>
          <a:off x="4359275" y="561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95" name="楕円 94">
          <a:extLst>
            <a:ext uri="{FF2B5EF4-FFF2-40B4-BE49-F238E27FC236}">
              <a16:creationId xmlns:a16="http://schemas.microsoft.com/office/drawing/2014/main" id="{E362564E-8918-4332-B17A-19F8A0AA2782}"/>
            </a:ext>
          </a:extLst>
        </xdr:cNvPr>
        <xdr:cNvSpPr/>
      </xdr:nvSpPr>
      <xdr:spPr>
        <a:xfrm>
          <a:off x="3616325" y="57404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135981</xdr:rowOff>
    </xdr:to>
    <xdr:cxnSp macro="">
      <xdr:nvCxnSpPr>
        <xdr:cNvPr id="96" name="直線コネクタ 95">
          <a:extLst>
            <a:ext uri="{FF2B5EF4-FFF2-40B4-BE49-F238E27FC236}">
              <a16:creationId xmlns:a16="http://schemas.microsoft.com/office/drawing/2014/main" id="{E7AA95CC-23AB-416D-AC60-11368B82871E}"/>
            </a:ext>
          </a:extLst>
        </xdr:cNvPr>
        <xdr:cNvCxnSpPr/>
      </xdr:nvCxnSpPr>
      <xdr:spPr>
        <a:xfrm>
          <a:off x="3673475" y="5797550"/>
          <a:ext cx="628650" cy="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26579</xdr:rowOff>
    </xdr:from>
    <xdr:to>
      <xdr:col>15</xdr:col>
      <xdr:colOff>187325</xdr:colOff>
      <xdr:row>30</xdr:row>
      <xdr:rowOff>128179</xdr:rowOff>
    </xdr:to>
    <xdr:sp macro="" textlink="">
      <xdr:nvSpPr>
        <xdr:cNvPr id="97" name="楕円 96">
          <a:extLst>
            <a:ext uri="{FF2B5EF4-FFF2-40B4-BE49-F238E27FC236}">
              <a16:creationId xmlns:a16="http://schemas.microsoft.com/office/drawing/2014/main" id="{3893357F-BBCC-46CF-AEEA-271475E9181D}"/>
            </a:ext>
          </a:extLst>
        </xdr:cNvPr>
        <xdr:cNvSpPr/>
      </xdr:nvSpPr>
      <xdr:spPr>
        <a:xfrm>
          <a:off x="2930525" y="570665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77379</xdr:rowOff>
    </xdr:from>
    <xdr:to>
      <xdr:col>19</xdr:col>
      <xdr:colOff>136525</xdr:colOff>
      <xdr:row>30</xdr:row>
      <xdr:rowOff>117475</xdr:rowOff>
    </xdr:to>
    <xdr:cxnSp macro="">
      <xdr:nvCxnSpPr>
        <xdr:cNvPr id="98" name="直線コネクタ 97">
          <a:extLst>
            <a:ext uri="{FF2B5EF4-FFF2-40B4-BE49-F238E27FC236}">
              <a16:creationId xmlns:a16="http://schemas.microsoft.com/office/drawing/2014/main" id="{03AB9FB1-7A76-481E-84A1-FCEABCA3A888}"/>
            </a:ext>
          </a:extLst>
        </xdr:cNvPr>
        <xdr:cNvCxnSpPr/>
      </xdr:nvCxnSpPr>
      <xdr:spPr>
        <a:xfrm>
          <a:off x="2987675" y="5754279"/>
          <a:ext cx="6858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42001</xdr:rowOff>
    </xdr:from>
    <xdr:to>
      <xdr:col>11</xdr:col>
      <xdr:colOff>187325</xdr:colOff>
      <xdr:row>30</xdr:row>
      <xdr:rowOff>143601</xdr:rowOff>
    </xdr:to>
    <xdr:sp macro="" textlink="">
      <xdr:nvSpPr>
        <xdr:cNvPr id="99" name="楕円 98">
          <a:extLst>
            <a:ext uri="{FF2B5EF4-FFF2-40B4-BE49-F238E27FC236}">
              <a16:creationId xmlns:a16="http://schemas.microsoft.com/office/drawing/2014/main" id="{5FB291EB-F325-431A-AA5E-EFB7D98912C0}"/>
            </a:ext>
          </a:extLst>
        </xdr:cNvPr>
        <xdr:cNvSpPr/>
      </xdr:nvSpPr>
      <xdr:spPr>
        <a:xfrm>
          <a:off x="2244725" y="572207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77379</xdr:rowOff>
    </xdr:from>
    <xdr:to>
      <xdr:col>15</xdr:col>
      <xdr:colOff>136525</xdr:colOff>
      <xdr:row>30</xdr:row>
      <xdr:rowOff>92801</xdr:rowOff>
    </xdr:to>
    <xdr:cxnSp macro="">
      <xdr:nvCxnSpPr>
        <xdr:cNvPr id="100" name="直線コネクタ 99">
          <a:extLst>
            <a:ext uri="{FF2B5EF4-FFF2-40B4-BE49-F238E27FC236}">
              <a16:creationId xmlns:a16="http://schemas.microsoft.com/office/drawing/2014/main" id="{246D2025-9F83-4604-871A-37879B4B66C5}"/>
            </a:ext>
          </a:extLst>
        </xdr:cNvPr>
        <xdr:cNvCxnSpPr/>
      </xdr:nvCxnSpPr>
      <xdr:spPr>
        <a:xfrm flipV="1">
          <a:off x="2301875" y="5754279"/>
          <a:ext cx="6858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101" name="楕円 100">
          <a:extLst>
            <a:ext uri="{FF2B5EF4-FFF2-40B4-BE49-F238E27FC236}">
              <a16:creationId xmlns:a16="http://schemas.microsoft.com/office/drawing/2014/main" id="{6452F1E0-6337-4E11-B028-D1488BD34AB2}"/>
            </a:ext>
          </a:extLst>
        </xdr:cNvPr>
        <xdr:cNvSpPr/>
      </xdr:nvSpPr>
      <xdr:spPr>
        <a:xfrm>
          <a:off x="1558925" y="57619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92801</xdr:rowOff>
    </xdr:from>
    <xdr:to>
      <xdr:col>11</xdr:col>
      <xdr:colOff>136525</xdr:colOff>
      <xdr:row>30</xdr:row>
      <xdr:rowOff>139065</xdr:rowOff>
    </xdr:to>
    <xdr:cxnSp macro="">
      <xdr:nvCxnSpPr>
        <xdr:cNvPr id="102" name="直線コネクタ 101">
          <a:extLst>
            <a:ext uri="{FF2B5EF4-FFF2-40B4-BE49-F238E27FC236}">
              <a16:creationId xmlns:a16="http://schemas.microsoft.com/office/drawing/2014/main" id="{F4121870-231D-457F-93C7-D5A2B678F66E}"/>
            </a:ext>
          </a:extLst>
        </xdr:cNvPr>
        <xdr:cNvCxnSpPr/>
      </xdr:nvCxnSpPr>
      <xdr:spPr>
        <a:xfrm flipV="1">
          <a:off x="1616075" y="5769701"/>
          <a:ext cx="685800" cy="4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3" name="n_1aveValue有形固定資産減価償却率">
          <a:extLst>
            <a:ext uri="{FF2B5EF4-FFF2-40B4-BE49-F238E27FC236}">
              <a16:creationId xmlns:a16="http://schemas.microsoft.com/office/drawing/2014/main" id="{ECB1C97C-D2D3-43AC-A0AA-4A5200C7EE1F}"/>
            </a:ext>
          </a:extLst>
        </xdr:cNvPr>
        <xdr:cNvSpPr txBox="1"/>
      </xdr:nvSpPr>
      <xdr:spPr>
        <a:xfrm>
          <a:off x="3474094" y="586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28048</xdr:rowOff>
    </xdr:from>
    <xdr:ext cx="405111" cy="259045"/>
    <xdr:sp macro="" textlink="">
      <xdr:nvSpPr>
        <xdr:cNvPr id="104" name="n_2aveValue有形固定資産減価償却率">
          <a:extLst>
            <a:ext uri="{FF2B5EF4-FFF2-40B4-BE49-F238E27FC236}">
              <a16:creationId xmlns:a16="http://schemas.microsoft.com/office/drawing/2014/main" id="{BCB03F09-F22B-468F-BFA8-B81242A5AC5C}"/>
            </a:ext>
          </a:extLst>
        </xdr:cNvPr>
        <xdr:cNvSpPr txBox="1"/>
      </xdr:nvSpPr>
      <xdr:spPr>
        <a:xfrm>
          <a:off x="2797819" y="5870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105" name="n_3aveValue有形固定資産減価償却率">
          <a:extLst>
            <a:ext uri="{FF2B5EF4-FFF2-40B4-BE49-F238E27FC236}">
              <a16:creationId xmlns:a16="http://schemas.microsoft.com/office/drawing/2014/main" id="{A0AAA289-3C46-488A-9571-B3DDC7C16B5F}"/>
            </a:ext>
          </a:extLst>
        </xdr:cNvPr>
        <xdr:cNvSpPr txBox="1"/>
      </xdr:nvSpPr>
      <xdr:spPr>
        <a:xfrm>
          <a:off x="2112019" y="590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46553</xdr:rowOff>
    </xdr:from>
    <xdr:ext cx="405111" cy="259045"/>
    <xdr:sp macro="" textlink="">
      <xdr:nvSpPr>
        <xdr:cNvPr id="106" name="n_4aveValue有形固定資産減価償却率">
          <a:extLst>
            <a:ext uri="{FF2B5EF4-FFF2-40B4-BE49-F238E27FC236}">
              <a16:creationId xmlns:a16="http://schemas.microsoft.com/office/drawing/2014/main" id="{28551B9C-0E22-466E-8DF2-8F8DCA0B7702}"/>
            </a:ext>
          </a:extLst>
        </xdr:cNvPr>
        <xdr:cNvSpPr txBox="1"/>
      </xdr:nvSpPr>
      <xdr:spPr>
        <a:xfrm>
          <a:off x="1426219" y="5888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13352</xdr:rowOff>
    </xdr:from>
    <xdr:ext cx="405111" cy="259045"/>
    <xdr:sp macro="" textlink="">
      <xdr:nvSpPr>
        <xdr:cNvPr id="107" name="n_1mainValue有形固定資産減価償却率">
          <a:extLst>
            <a:ext uri="{FF2B5EF4-FFF2-40B4-BE49-F238E27FC236}">
              <a16:creationId xmlns:a16="http://schemas.microsoft.com/office/drawing/2014/main" id="{9F7386A9-E6F5-43F3-B241-ACAC65889FE2}"/>
            </a:ext>
          </a:extLst>
        </xdr:cNvPr>
        <xdr:cNvSpPr txBox="1"/>
      </xdr:nvSpPr>
      <xdr:spPr>
        <a:xfrm>
          <a:off x="3474094" y="55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108" name="n_2mainValue有形固定資産減価償却率">
          <a:extLst>
            <a:ext uri="{FF2B5EF4-FFF2-40B4-BE49-F238E27FC236}">
              <a16:creationId xmlns:a16="http://schemas.microsoft.com/office/drawing/2014/main" id="{52E375E3-0BDB-4EFA-9CA6-8D816F238A7B}"/>
            </a:ext>
          </a:extLst>
        </xdr:cNvPr>
        <xdr:cNvSpPr txBox="1"/>
      </xdr:nvSpPr>
      <xdr:spPr>
        <a:xfrm>
          <a:off x="2797819"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109" name="n_3mainValue有形固定資産減価償却率">
          <a:extLst>
            <a:ext uri="{FF2B5EF4-FFF2-40B4-BE49-F238E27FC236}">
              <a16:creationId xmlns:a16="http://schemas.microsoft.com/office/drawing/2014/main" id="{67515988-22DA-46F3-B4A4-946F73CBAC2B}"/>
            </a:ext>
          </a:extLst>
        </xdr:cNvPr>
        <xdr:cNvSpPr txBox="1"/>
      </xdr:nvSpPr>
      <xdr:spPr>
        <a:xfrm>
          <a:off x="2112019"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34942</xdr:rowOff>
    </xdr:from>
    <xdr:ext cx="405111" cy="259045"/>
    <xdr:sp macro="" textlink="">
      <xdr:nvSpPr>
        <xdr:cNvPr id="110" name="n_4mainValue有形固定資産減価償却率">
          <a:extLst>
            <a:ext uri="{FF2B5EF4-FFF2-40B4-BE49-F238E27FC236}">
              <a16:creationId xmlns:a16="http://schemas.microsoft.com/office/drawing/2014/main" id="{78E0319B-8C49-41F4-86C6-48258DC2BDED}"/>
            </a:ext>
          </a:extLst>
        </xdr:cNvPr>
        <xdr:cNvSpPr txBox="1"/>
      </xdr:nvSpPr>
      <xdr:spPr>
        <a:xfrm>
          <a:off x="1426219"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E598D7B9-B253-492F-BD71-BFA067193A8E}"/>
            </a:ext>
          </a:extLst>
        </xdr:cNvPr>
        <xdr:cNvSpPr/>
      </xdr:nvSpPr>
      <xdr:spPr>
        <a:xfrm>
          <a:off x="10198100" y="4092575"/>
          <a:ext cx="380047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3E4F5FCA-13FB-458E-B63A-DF6375FB16C7}"/>
            </a:ext>
          </a:extLst>
        </xdr:cNvPr>
        <xdr:cNvSpPr/>
      </xdr:nvSpPr>
      <xdr:spPr>
        <a:xfrm>
          <a:off x="11154043" y="446589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803F944D-2C87-4CCB-A928-FB7320511E54}"/>
            </a:ext>
          </a:extLst>
        </xdr:cNvPr>
        <xdr:cNvSpPr/>
      </xdr:nvSpPr>
      <xdr:spPr>
        <a:xfrm>
          <a:off x="12575391" y="4449221"/>
          <a:ext cx="604818"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EEC2A735-70FC-4532-B594-648E5630F615}"/>
            </a:ext>
          </a:extLst>
        </xdr:cNvPr>
        <xdr:cNvSpPr/>
      </xdr:nvSpPr>
      <xdr:spPr>
        <a:xfrm>
          <a:off x="13970000"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27AC6B0-2ECE-43E0-B86E-FDDA60BB123F}"/>
            </a:ext>
          </a:extLst>
        </xdr:cNvPr>
        <xdr:cNvSpPr/>
      </xdr:nvSpPr>
      <xdr:spPr>
        <a:xfrm>
          <a:off x="13970000"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C364D95-A2D8-4557-9561-79ACBF2352C1}"/>
            </a:ext>
          </a:extLst>
        </xdr:cNvPr>
        <xdr:cNvSpPr/>
      </xdr:nvSpPr>
      <xdr:spPr>
        <a:xfrm>
          <a:off x="15341600"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412D6343-CC55-4DD4-8B85-A979084EE8C5}"/>
            </a:ext>
          </a:extLst>
        </xdr:cNvPr>
        <xdr:cNvSpPr/>
      </xdr:nvSpPr>
      <xdr:spPr>
        <a:xfrm>
          <a:off x="15341600"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BC9E7AD9-390E-4CAB-8B04-75F71C2A8F5C}"/>
            </a:ext>
          </a:extLst>
        </xdr:cNvPr>
        <xdr:cNvSpPr/>
      </xdr:nvSpPr>
      <xdr:spPr>
        <a:xfrm>
          <a:off x="16817975"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D2D2506D-B581-47BC-89CB-9C41FEAF4B78}"/>
            </a:ext>
          </a:extLst>
        </xdr:cNvPr>
        <xdr:cNvSpPr/>
      </xdr:nvSpPr>
      <xdr:spPr>
        <a:xfrm>
          <a:off x="16817975"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FB784D93-1775-48A2-9ABA-12E6560389DE}"/>
            </a:ext>
          </a:extLst>
        </xdr:cNvPr>
        <xdr:cNvSpPr/>
      </xdr:nvSpPr>
      <xdr:spPr>
        <a:xfrm>
          <a:off x="10198100" y="476885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9F28EC4A-0A77-4558-A7E6-CE4B53DA27AC}"/>
            </a:ext>
          </a:extLst>
        </xdr:cNvPr>
        <xdr:cNvSpPr/>
      </xdr:nvSpPr>
      <xdr:spPr>
        <a:xfrm>
          <a:off x="14246225" y="476885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8927E1EA-033C-4736-9462-8C6BF91727AC}"/>
            </a:ext>
          </a:extLst>
        </xdr:cNvPr>
        <xdr:cNvSpPr/>
      </xdr:nvSpPr>
      <xdr:spPr>
        <a:xfrm>
          <a:off x="14246225" y="483552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456A59F7-CB46-41DC-9A74-289C1ADB1304}"/>
            </a:ext>
          </a:extLst>
        </xdr:cNvPr>
        <xdr:cNvSpPr txBox="1"/>
      </xdr:nvSpPr>
      <xdr:spPr>
        <a:xfrm>
          <a:off x="14322425" y="504507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前年と同様、債務償還比率の割合は０％となっております。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14DCCFD1-3E4A-4382-970F-5D500BD218B1}"/>
            </a:ext>
          </a:extLst>
        </xdr:cNvPr>
        <xdr:cNvSpPr txBox="1"/>
      </xdr:nvSpPr>
      <xdr:spPr>
        <a:xfrm>
          <a:off x="10160000" y="45878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88BBDE6E-4300-4A74-89B1-6B0E2A7F6B36}"/>
            </a:ext>
          </a:extLst>
        </xdr:cNvPr>
        <xdr:cNvCxnSpPr/>
      </xdr:nvCxnSpPr>
      <xdr:spPr>
        <a:xfrm>
          <a:off x="10198100" y="68072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36</xdr:row>
      <xdr:rowOff>74474</xdr:rowOff>
    </xdr:from>
    <xdr:ext cx="359394" cy="225703"/>
    <xdr:sp macro="" textlink="">
      <xdr:nvSpPr>
        <xdr:cNvPr id="126" name="テキスト ボックス 125">
          <a:extLst>
            <a:ext uri="{FF2B5EF4-FFF2-40B4-BE49-F238E27FC236}">
              <a16:creationId xmlns:a16="http://schemas.microsoft.com/office/drawing/2014/main" id="{6BA3AE33-ABA8-469C-9332-019DBDA0F802}"/>
            </a:ext>
          </a:extLst>
        </xdr:cNvPr>
        <xdr:cNvSpPr txBox="1"/>
      </xdr:nvSpPr>
      <xdr:spPr>
        <a:xfrm>
          <a:off x="9810131" y="6722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F8DC7D17-ECCB-47D8-9427-4BE532F10C00}"/>
            </a:ext>
          </a:extLst>
        </xdr:cNvPr>
        <xdr:cNvCxnSpPr/>
      </xdr:nvCxnSpPr>
      <xdr:spPr>
        <a:xfrm>
          <a:off x="10198100" y="647594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57541</xdr:rowOff>
    </xdr:from>
    <xdr:ext cx="359394" cy="225703"/>
    <xdr:sp macro="" textlink="">
      <xdr:nvSpPr>
        <xdr:cNvPr id="128" name="テキスト ボックス 127">
          <a:extLst>
            <a:ext uri="{FF2B5EF4-FFF2-40B4-BE49-F238E27FC236}">
              <a16:creationId xmlns:a16="http://schemas.microsoft.com/office/drawing/2014/main" id="{831A3271-D4F1-46BC-AA4E-5F2523EF987B}"/>
            </a:ext>
          </a:extLst>
        </xdr:cNvPr>
        <xdr:cNvSpPr txBox="1"/>
      </xdr:nvSpPr>
      <xdr:spPr>
        <a:xfrm>
          <a:off x="9810131" y="63821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4F0A78FD-1A87-4AA4-8454-FA1A70BCBBE1}"/>
            </a:ext>
          </a:extLst>
        </xdr:cNvPr>
        <xdr:cNvCxnSpPr/>
      </xdr:nvCxnSpPr>
      <xdr:spPr>
        <a:xfrm>
          <a:off x="10198100" y="613515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a:extLst>
            <a:ext uri="{FF2B5EF4-FFF2-40B4-BE49-F238E27FC236}">
              <a16:creationId xmlns:a16="http://schemas.microsoft.com/office/drawing/2014/main" id="{21D36D3F-C6DA-4927-A6BA-79F062D691ED}"/>
            </a:ext>
          </a:extLst>
        </xdr:cNvPr>
        <xdr:cNvSpPr txBox="1"/>
      </xdr:nvSpPr>
      <xdr:spPr>
        <a:xfrm>
          <a:off x="9810131" y="60413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FC89506C-3D10-43E9-A39A-53513B4245E2}"/>
            </a:ext>
          </a:extLst>
        </xdr:cNvPr>
        <xdr:cNvCxnSpPr/>
      </xdr:nvCxnSpPr>
      <xdr:spPr>
        <a:xfrm>
          <a:off x="10198100" y="57975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a:extLst>
            <a:ext uri="{FF2B5EF4-FFF2-40B4-BE49-F238E27FC236}">
              <a16:creationId xmlns:a16="http://schemas.microsoft.com/office/drawing/2014/main" id="{D323CC76-FCEA-49D0-ADAD-55766F4A85A8}"/>
            </a:ext>
          </a:extLst>
        </xdr:cNvPr>
        <xdr:cNvSpPr txBox="1"/>
      </xdr:nvSpPr>
      <xdr:spPr>
        <a:xfrm>
          <a:off x="9810131" y="5703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F203CE53-6031-47B9-90FF-38A15A522174}"/>
            </a:ext>
          </a:extLst>
        </xdr:cNvPr>
        <xdr:cNvCxnSpPr/>
      </xdr:nvCxnSpPr>
      <xdr:spPr>
        <a:xfrm>
          <a:off x="10198100" y="545676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34" name="テキスト ボックス 133">
          <a:extLst>
            <a:ext uri="{FF2B5EF4-FFF2-40B4-BE49-F238E27FC236}">
              <a16:creationId xmlns:a16="http://schemas.microsoft.com/office/drawing/2014/main" id="{5C520328-673A-42EA-A9D4-BF0B7370F672}"/>
            </a:ext>
          </a:extLst>
        </xdr:cNvPr>
        <xdr:cNvSpPr txBox="1"/>
      </xdr:nvSpPr>
      <xdr:spPr>
        <a:xfrm>
          <a:off x="9867778" y="53629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5F1AAF04-2D13-4858-86EE-0D01191D6D7D}"/>
            </a:ext>
          </a:extLst>
        </xdr:cNvPr>
        <xdr:cNvCxnSpPr/>
      </xdr:nvCxnSpPr>
      <xdr:spPr>
        <a:xfrm>
          <a:off x="10198100" y="511598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B467DA95-4036-4F11-887A-48A56CBFEDD7}"/>
            </a:ext>
          </a:extLst>
        </xdr:cNvPr>
        <xdr:cNvSpPr txBox="1"/>
      </xdr:nvSpPr>
      <xdr:spPr>
        <a:xfrm>
          <a:off x="9867778" y="50317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22D7EFF9-0B62-4770-8CCE-A68C9B12C704}"/>
            </a:ext>
          </a:extLst>
        </xdr:cNvPr>
        <xdr:cNvCxnSpPr/>
      </xdr:nvCxnSpPr>
      <xdr:spPr>
        <a:xfrm>
          <a:off x="10198100" y="47688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3215F267-05E8-4AE0-ADF3-B021902555C8}"/>
            </a:ext>
          </a:extLst>
        </xdr:cNvPr>
        <xdr:cNvSpPr/>
      </xdr:nvSpPr>
      <xdr:spPr>
        <a:xfrm>
          <a:off x="10198100" y="476885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106892</xdr:rowOff>
    </xdr:to>
    <xdr:cxnSp macro="">
      <xdr:nvCxnSpPr>
        <xdr:cNvPr id="139" name="直線コネクタ 138">
          <a:extLst>
            <a:ext uri="{FF2B5EF4-FFF2-40B4-BE49-F238E27FC236}">
              <a16:creationId xmlns:a16="http://schemas.microsoft.com/office/drawing/2014/main" id="{31038CE4-232F-42D8-ADE9-CC96C062730F}"/>
            </a:ext>
          </a:extLst>
        </xdr:cNvPr>
        <xdr:cNvCxnSpPr/>
      </xdr:nvCxnSpPr>
      <xdr:spPr>
        <a:xfrm flipV="1">
          <a:off x="13326745" y="5115983"/>
          <a:ext cx="1269" cy="1150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110719</xdr:rowOff>
    </xdr:from>
    <xdr:ext cx="405111" cy="259045"/>
    <xdr:sp macro="" textlink="">
      <xdr:nvSpPr>
        <xdr:cNvPr id="140" name="債務償還比率最小値テキスト">
          <a:extLst>
            <a:ext uri="{FF2B5EF4-FFF2-40B4-BE49-F238E27FC236}">
              <a16:creationId xmlns:a16="http://schemas.microsoft.com/office/drawing/2014/main" id="{497A906F-706C-48D2-BD05-27FA3E8717D6}"/>
            </a:ext>
          </a:extLst>
        </xdr:cNvPr>
        <xdr:cNvSpPr txBox="1"/>
      </xdr:nvSpPr>
      <xdr:spPr>
        <a:xfrm>
          <a:off x="13379450" y="627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106892</xdr:rowOff>
    </xdr:from>
    <xdr:to>
      <xdr:col>76</xdr:col>
      <xdr:colOff>111125</xdr:colOff>
      <xdr:row>33</xdr:row>
      <xdr:rowOff>106892</xdr:rowOff>
    </xdr:to>
    <xdr:cxnSp macro="">
      <xdr:nvCxnSpPr>
        <xdr:cNvPr id="141" name="直線コネクタ 140">
          <a:extLst>
            <a:ext uri="{FF2B5EF4-FFF2-40B4-BE49-F238E27FC236}">
              <a16:creationId xmlns:a16="http://schemas.microsoft.com/office/drawing/2014/main" id="{A3A5FD13-7343-4140-AF16-7FBF713CE985}"/>
            </a:ext>
          </a:extLst>
        </xdr:cNvPr>
        <xdr:cNvCxnSpPr/>
      </xdr:nvCxnSpPr>
      <xdr:spPr>
        <a:xfrm>
          <a:off x="13255625" y="62663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a:extLst>
            <a:ext uri="{FF2B5EF4-FFF2-40B4-BE49-F238E27FC236}">
              <a16:creationId xmlns:a16="http://schemas.microsoft.com/office/drawing/2014/main" id="{117239DB-AE74-4BA8-A74A-B7AB2F7CF6D8}"/>
            </a:ext>
          </a:extLst>
        </xdr:cNvPr>
        <xdr:cNvSpPr txBox="1"/>
      </xdr:nvSpPr>
      <xdr:spPr>
        <a:xfrm>
          <a:off x="13379450" y="4856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C6C3D19D-1791-4F1D-AFC3-7E77F934DA03}"/>
            </a:ext>
          </a:extLst>
        </xdr:cNvPr>
        <xdr:cNvCxnSpPr/>
      </xdr:nvCxnSpPr>
      <xdr:spPr>
        <a:xfrm>
          <a:off x="13255625" y="51159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a:extLst>
            <a:ext uri="{FF2B5EF4-FFF2-40B4-BE49-F238E27FC236}">
              <a16:creationId xmlns:a16="http://schemas.microsoft.com/office/drawing/2014/main" id="{65640487-C43D-425A-B3F5-5069596FE530}"/>
            </a:ext>
          </a:extLst>
        </xdr:cNvPr>
        <xdr:cNvSpPr txBox="1"/>
      </xdr:nvSpPr>
      <xdr:spPr>
        <a:xfrm>
          <a:off x="13379450" y="50372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a:extLst>
            <a:ext uri="{FF2B5EF4-FFF2-40B4-BE49-F238E27FC236}">
              <a16:creationId xmlns:a16="http://schemas.microsoft.com/office/drawing/2014/main" id="{0775F557-CEF7-42C8-9B3A-66F994F304C1}"/>
            </a:ext>
          </a:extLst>
        </xdr:cNvPr>
        <xdr:cNvSpPr/>
      </xdr:nvSpPr>
      <xdr:spPr>
        <a:xfrm>
          <a:off x="13293725" y="505883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a:extLst>
            <a:ext uri="{FF2B5EF4-FFF2-40B4-BE49-F238E27FC236}">
              <a16:creationId xmlns:a16="http://schemas.microsoft.com/office/drawing/2014/main" id="{37362682-D655-4335-9FCA-A5057F56D4C5}"/>
            </a:ext>
          </a:extLst>
        </xdr:cNvPr>
        <xdr:cNvSpPr/>
      </xdr:nvSpPr>
      <xdr:spPr>
        <a:xfrm>
          <a:off x="12646025" y="50588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a:extLst>
            <a:ext uri="{FF2B5EF4-FFF2-40B4-BE49-F238E27FC236}">
              <a16:creationId xmlns:a16="http://schemas.microsoft.com/office/drawing/2014/main" id="{E0445A8E-C0ED-4B7A-BF20-6977ED3C87A3}"/>
            </a:ext>
          </a:extLst>
        </xdr:cNvPr>
        <xdr:cNvSpPr/>
      </xdr:nvSpPr>
      <xdr:spPr>
        <a:xfrm>
          <a:off x="11960225" y="50588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a:extLst>
            <a:ext uri="{FF2B5EF4-FFF2-40B4-BE49-F238E27FC236}">
              <a16:creationId xmlns:a16="http://schemas.microsoft.com/office/drawing/2014/main" id="{752A1F3D-D0ED-4013-ACD5-8566CDA49C44}"/>
            </a:ext>
          </a:extLst>
        </xdr:cNvPr>
        <xdr:cNvSpPr/>
      </xdr:nvSpPr>
      <xdr:spPr>
        <a:xfrm>
          <a:off x="11274425" y="50588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a:extLst>
            <a:ext uri="{FF2B5EF4-FFF2-40B4-BE49-F238E27FC236}">
              <a16:creationId xmlns:a16="http://schemas.microsoft.com/office/drawing/2014/main" id="{05DBDE50-E058-41A6-92DC-4387D563E518}"/>
            </a:ext>
          </a:extLst>
        </xdr:cNvPr>
        <xdr:cNvSpPr/>
      </xdr:nvSpPr>
      <xdr:spPr>
        <a:xfrm>
          <a:off x="10588625" y="50588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09C0859-9066-4D49-8618-7DB1A10C9ACF}"/>
            </a:ext>
          </a:extLst>
        </xdr:cNvPr>
        <xdr:cNvSpPr txBox="1"/>
      </xdr:nvSpPr>
      <xdr:spPr>
        <a:xfrm>
          <a:off x="1316990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58DE01FB-4BC9-4083-88AE-89C7BB324AFC}"/>
            </a:ext>
          </a:extLst>
        </xdr:cNvPr>
        <xdr:cNvSpPr txBox="1"/>
      </xdr:nvSpPr>
      <xdr:spPr>
        <a:xfrm>
          <a:off x="125317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1BE5664-2509-4EFF-A866-F977E1FD60E8}"/>
            </a:ext>
          </a:extLst>
        </xdr:cNvPr>
        <xdr:cNvSpPr txBox="1"/>
      </xdr:nvSpPr>
      <xdr:spPr>
        <a:xfrm>
          <a:off x="118459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E0EA953-70D5-4D59-992B-F7BA65993391}"/>
            </a:ext>
          </a:extLst>
        </xdr:cNvPr>
        <xdr:cNvSpPr txBox="1"/>
      </xdr:nvSpPr>
      <xdr:spPr>
        <a:xfrm>
          <a:off x="111601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A66CBEFB-4E0E-441F-A348-CB35539DDEAE}"/>
            </a:ext>
          </a:extLst>
        </xdr:cNvPr>
        <xdr:cNvSpPr txBox="1"/>
      </xdr:nvSpPr>
      <xdr:spPr>
        <a:xfrm>
          <a:off x="104743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a:extLst>
            <a:ext uri="{FF2B5EF4-FFF2-40B4-BE49-F238E27FC236}">
              <a16:creationId xmlns:a16="http://schemas.microsoft.com/office/drawing/2014/main" id="{8A5ADAB8-7245-4350-AE7E-A7F56626B873}"/>
            </a:ext>
          </a:extLst>
        </xdr:cNvPr>
        <xdr:cNvSpPr txBox="1"/>
      </xdr:nvSpPr>
      <xdr:spPr>
        <a:xfrm>
          <a:off x="12532936" y="4856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a:extLst>
            <a:ext uri="{FF2B5EF4-FFF2-40B4-BE49-F238E27FC236}">
              <a16:creationId xmlns:a16="http://schemas.microsoft.com/office/drawing/2014/main" id="{1C7E0B38-956D-40EE-AA34-A372196B1058}"/>
            </a:ext>
          </a:extLst>
        </xdr:cNvPr>
        <xdr:cNvSpPr txBox="1"/>
      </xdr:nvSpPr>
      <xdr:spPr>
        <a:xfrm>
          <a:off x="11856661" y="4856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a:extLst>
            <a:ext uri="{FF2B5EF4-FFF2-40B4-BE49-F238E27FC236}">
              <a16:creationId xmlns:a16="http://schemas.microsoft.com/office/drawing/2014/main" id="{BCD871E5-FE30-4081-AE84-32AD1350BEC1}"/>
            </a:ext>
          </a:extLst>
        </xdr:cNvPr>
        <xdr:cNvSpPr txBox="1"/>
      </xdr:nvSpPr>
      <xdr:spPr>
        <a:xfrm>
          <a:off x="11170861" y="4856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a:extLst>
            <a:ext uri="{FF2B5EF4-FFF2-40B4-BE49-F238E27FC236}">
              <a16:creationId xmlns:a16="http://schemas.microsoft.com/office/drawing/2014/main" id="{FC3DBA0B-F402-445F-AEF7-8F41CEE7CB4E}"/>
            </a:ext>
          </a:extLst>
        </xdr:cNvPr>
        <xdr:cNvSpPr txBox="1"/>
      </xdr:nvSpPr>
      <xdr:spPr>
        <a:xfrm>
          <a:off x="10485061" y="4856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4CB24580-002E-40E1-8618-CA195A686F00}"/>
            </a:ext>
          </a:extLst>
        </xdr:cNvPr>
        <xdr:cNvSpPr/>
      </xdr:nvSpPr>
      <xdr:spPr>
        <a:xfrm>
          <a:off x="1158875" y="765810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77DF76BD-160D-4F9F-9D35-112A0539A452}"/>
            </a:ext>
          </a:extLst>
        </xdr:cNvPr>
        <xdr:cNvSpPr/>
      </xdr:nvSpPr>
      <xdr:spPr>
        <a:xfrm>
          <a:off x="1158875" y="112744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7413C7C4-D306-45CB-B422-1FDE5ABF64C6}"/>
            </a:ext>
          </a:extLst>
        </xdr:cNvPr>
        <xdr:cNvSpPr txBox="1"/>
      </xdr:nvSpPr>
      <xdr:spPr>
        <a:xfrm>
          <a:off x="835025" y="7905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644DFACE-2DF1-43EA-82A3-A605D6C83921}"/>
            </a:ext>
          </a:extLst>
        </xdr:cNvPr>
        <xdr:cNvSpPr txBox="1"/>
      </xdr:nvSpPr>
      <xdr:spPr>
        <a:xfrm>
          <a:off x="6302375" y="10439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C3CA251A-3A7B-4342-B4DC-590F7239F52B}"/>
            </a:ext>
          </a:extLst>
        </xdr:cNvPr>
        <xdr:cNvSpPr txBox="1"/>
      </xdr:nvSpPr>
      <xdr:spPr>
        <a:xfrm>
          <a:off x="835025" y="114839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EAA4ACD5-E43F-4A3F-8D55-CAD2204C4615}"/>
            </a:ext>
          </a:extLst>
        </xdr:cNvPr>
        <xdr:cNvSpPr txBox="1"/>
      </xdr:nvSpPr>
      <xdr:spPr>
        <a:xfrm>
          <a:off x="6302375" y="14093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B2BAAE-D1B9-4F9B-A179-99435553EF01}"/>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46001BF-4DDE-4AF7-A64F-B92CC770B0BA}"/>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B2E184D-524F-4399-BBA7-519B375E7D08}"/>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15FA9C-86F5-4AA2-93E4-B884E32893A7}"/>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04AC381-5E0A-4F7C-B446-2FB843234354}"/>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E02908-CD69-43EC-B2A0-534889F34456}"/>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6216185-8285-4BBB-AC98-DF2F09A676AA}"/>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88429A6-C8EA-40C8-8A12-BE26F1D5B9C4}"/>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519FB0D-440C-4569-96F8-4E3E5F37B699}"/>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6483A80-4811-492C-B542-A992BCE7EC65}"/>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226,332
216,586
11.29
134,394,457
125,897,297
6,740,885
64,432,145
4,831,514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85A017-95C1-4F83-AEC0-A87A9E48D958}"/>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6B7F0A-9FA4-4530-BC28-61990220E894}"/>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CF1050-7FF5-42E1-AB41-E1C4F786CE71}"/>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7F6285-A063-467A-B4FB-1EB081C02763}"/>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F64591-9ECA-4985-B7AF-B2323A6D8428}"/>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08C3165-7B38-44CB-8B42-48A14BDD450A}"/>
            </a:ext>
          </a:extLst>
        </xdr:cNvPr>
        <xdr:cNvSpPr/>
      </xdr:nvSpPr>
      <xdr:spPr>
        <a:xfrm>
          <a:off x="6467475" y="1628775"/>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B459269-EA01-4540-A86B-3CC8F258EC90}"/>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AFE3491-3093-4D10-B9D6-19C85194578E}"/>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3A6ECB4-6CEF-4A15-9084-6CDDDB4B96C8}"/>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BAF4DF-5DE0-400E-BEBC-73A842FAA4CE}"/>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25639F1-79D2-4877-88DA-FE040224F2D2}"/>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C016B5F-4C02-41A6-BCC2-2F25991F7685}"/>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A1733EF-9A83-4291-A2B4-C18C8FF1BE25}"/>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2079D84-7B03-4381-AB35-603E56FDBDD5}"/>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9B60CA7-9E06-49AB-A63E-260C172752A4}"/>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0A4653A-6E1C-49A7-921D-FBB06AE0487A}"/>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FC6ED00-F180-4B0B-8008-D138C611DE81}"/>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FA158A3-36C4-48AD-983E-9E72D310E722}"/>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9A9CA6-40FC-43E1-9347-837F4CE64432}"/>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94430FC-AB7C-4E95-A4E5-348DEFA7C76D}"/>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3F7B9FE-6C2E-4209-BE07-B76E8EFDBA38}"/>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8467913-7B74-4899-86FB-E7933B31CF08}"/>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C31B43E-FB3F-4349-B4A9-9DB6E336B92E}"/>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7ABAEA9-62F0-4E01-B6F8-152B5D724E8A}"/>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2F47421-FFC9-4A48-95F7-4A348BF9579E}"/>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75FFCCF-9B32-4D4A-A4BC-508998E041D6}"/>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502771-B941-4660-B524-8A9AFCF62364}"/>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0B53295-8866-468E-8DF5-68B709D6680D}"/>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FD460A1-8E4F-496D-9F69-44469D36D9D5}"/>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04E0AD7-4BF5-45FE-BD31-17D93AFF8958}"/>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4C30F4B-8DD1-4F61-B872-0870ABB47A25}"/>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A212F6B-7ECD-48C2-9263-D41AB1F71BAF}"/>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77A2B95-BF68-48B7-96A3-B6237E2492D9}"/>
            </a:ext>
          </a:extLst>
        </xdr:cNvPr>
        <xdr:cNvCxnSpPr/>
      </xdr:nvCxnSpPr>
      <xdr:spPr>
        <a:xfrm>
          <a:off x="685800" y="690290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EE69431-B757-4F1D-8F2C-9764919B88C5}"/>
            </a:ext>
          </a:extLst>
        </xdr:cNvPr>
        <xdr:cNvSpPr txBox="1"/>
      </xdr:nvSpPr>
      <xdr:spPr>
        <a:xfrm>
          <a:off x="2789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8343665-9CD4-4D29-9D3E-0B1357E5B466}"/>
            </a:ext>
          </a:extLst>
        </xdr:cNvPr>
        <xdr:cNvCxnSpPr/>
      </xdr:nvCxnSpPr>
      <xdr:spPr>
        <a:xfrm>
          <a:off x="685800" y="6592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F48A810-F3C8-4535-A052-C808BCCF3C2B}"/>
            </a:ext>
          </a:extLst>
        </xdr:cNvPr>
        <xdr:cNvSpPr txBox="1"/>
      </xdr:nvSpPr>
      <xdr:spPr>
        <a:xfrm>
          <a:off x="339891"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F28694A-9D02-4C80-A9E8-FA5A1BAE6770}"/>
            </a:ext>
          </a:extLst>
        </xdr:cNvPr>
        <xdr:cNvCxnSpPr/>
      </xdr:nvCxnSpPr>
      <xdr:spPr>
        <a:xfrm>
          <a:off x="685800" y="62846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CDC8A36-FAC1-4346-A2CD-15AE705A04CD}"/>
            </a:ext>
          </a:extLst>
        </xdr:cNvPr>
        <xdr:cNvSpPr txBox="1"/>
      </xdr:nvSpPr>
      <xdr:spPr>
        <a:xfrm>
          <a:off x="339891"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8157FC1-7C94-49DB-8EB3-25DE31C0A916}"/>
            </a:ext>
          </a:extLst>
        </xdr:cNvPr>
        <xdr:cNvCxnSpPr/>
      </xdr:nvCxnSpPr>
      <xdr:spPr>
        <a:xfrm>
          <a:off x="685800" y="5983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090F232-7AEF-4398-AD62-D3B0D741FDAE}"/>
            </a:ext>
          </a:extLst>
        </xdr:cNvPr>
        <xdr:cNvSpPr txBox="1"/>
      </xdr:nvSpPr>
      <xdr:spPr>
        <a:xfrm>
          <a:off x="339891"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B6BB92A-88A7-4DA8-8ED5-EBF2AED8E362}"/>
            </a:ext>
          </a:extLst>
        </xdr:cNvPr>
        <xdr:cNvCxnSpPr/>
      </xdr:nvCxnSpPr>
      <xdr:spPr>
        <a:xfrm>
          <a:off x="685800" y="56759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14EB816-DF97-4EC3-BA83-DF5FB39584AC}"/>
            </a:ext>
          </a:extLst>
        </xdr:cNvPr>
        <xdr:cNvSpPr txBox="1"/>
      </xdr:nvSpPr>
      <xdr:spPr>
        <a:xfrm>
          <a:off x="339891"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7392EF5-8E22-4A67-B87A-E920125271F2}"/>
            </a:ext>
          </a:extLst>
        </xdr:cNvPr>
        <xdr:cNvCxnSpPr/>
      </xdr:nvCxnSpPr>
      <xdr:spPr>
        <a:xfrm>
          <a:off x="685800" y="53557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3CCAF08-DB6E-4059-9985-3FCEB720CA70}"/>
            </a:ext>
          </a:extLst>
        </xdr:cNvPr>
        <xdr:cNvSpPr txBox="1"/>
      </xdr:nvSpPr>
      <xdr:spPr>
        <a:xfrm>
          <a:off x="388136" y="52198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DAA6D99-2FA7-4E2E-8EE3-261EF2FA6728}"/>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052D408-4C6E-42E4-BE39-485FEF0B73EB}"/>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37012</xdr:rowOff>
    </xdr:to>
    <xdr:cxnSp macro="">
      <xdr:nvCxnSpPr>
        <xdr:cNvPr id="58" name="直線コネクタ 57">
          <a:extLst>
            <a:ext uri="{FF2B5EF4-FFF2-40B4-BE49-F238E27FC236}">
              <a16:creationId xmlns:a16="http://schemas.microsoft.com/office/drawing/2014/main" id="{1A592BE4-6BF1-4A17-AB77-9392170B0163}"/>
            </a:ext>
          </a:extLst>
        </xdr:cNvPr>
        <xdr:cNvCxnSpPr/>
      </xdr:nvCxnSpPr>
      <xdr:spPr>
        <a:xfrm flipV="1">
          <a:off x="4180840" y="5355772"/>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59" name="【道路】&#10;有形固定資産減価償却率最小値テキスト">
          <a:extLst>
            <a:ext uri="{FF2B5EF4-FFF2-40B4-BE49-F238E27FC236}">
              <a16:creationId xmlns:a16="http://schemas.microsoft.com/office/drawing/2014/main" id="{A3D3E13D-39F9-4AE7-B167-0F26EE6A8064}"/>
            </a:ext>
          </a:extLst>
        </xdr:cNvPr>
        <xdr:cNvSpPr txBox="1"/>
      </xdr:nvSpPr>
      <xdr:spPr>
        <a:xfrm>
          <a:off x="4219575" y="68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0" name="直線コネクタ 59">
          <a:extLst>
            <a:ext uri="{FF2B5EF4-FFF2-40B4-BE49-F238E27FC236}">
              <a16:creationId xmlns:a16="http://schemas.microsoft.com/office/drawing/2014/main" id="{9E95F19F-8C04-4BB2-82DE-2C5A7C26A42E}"/>
            </a:ext>
          </a:extLst>
        </xdr:cNvPr>
        <xdr:cNvCxnSpPr/>
      </xdr:nvCxnSpPr>
      <xdr:spPr>
        <a:xfrm>
          <a:off x="4105275" y="684738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5EBD2A52-3347-4975-A969-F11FA7934FD7}"/>
            </a:ext>
          </a:extLst>
        </xdr:cNvPr>
        <xdr:cNvSpPr txBox="1"/>
      </xdr:nvSpPr>
      <xdr:spPr>
        <a:xfrm>
          <a:off x="4219575" y="5153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3C6CAC4-EFC5-42C9-8DEC-597BB4259E0A}"/>
            </a:ext>
          </a:extLst>
        </xdr:cNvPr>
        <xdr:cNvCxnSpPr/>
      </xdr:nvCxnSpPr>
      <xdr:spPr>
        <a:xfrm>
          <a:off x="4105275" y="53557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道路】&#10;有形固定資産減価償却率平均値テキスト">
          <a:extLst>
            <a:ext uri="{FF2B5EF4-FFF2-40B4-BE49-F238E27FC236}">
              <a16:creationId xmlns:a16="http://schemas.microsoft.com/office/drawing/2014/main" id="{EC477C15-6C64-47CA-A755-245BC69A56AC}"/>
            </a:ext>
          </a:extLst>
        </xdr:cNvPr>
        <xdr:cNvSpPr txBox="1"/>
      </xdr:nvSpPr>
      <xdr:spPr>
        <a:xfrm>
          <a:off x="4219575" y="6086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B7B91F47-05BE-4BE5-B0BF-DCDB1E5074B6}"/>
            </a:ext>
          </a:extLst>
        </xdr:cNvPr>
        <xdr:cNvSpPr/>
      </xdr:nvSpPr>
      <xdr:spPr>
        <a:xfrm>
          <a:off x="4124325" y="62223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53159</xdr:rowOff>
    </xdr:from>
    <xdr:to>
      <xdr:col>20</xdr:col>
      <xdr:colOff>38100</xdr:colOff>
      <xdr:row>38</xdr:row>
      <xdr:rowOff>154759</xdr:rowOff>
    </xdr:to>
    <xdr:sp macro="" textlink="">
      <xdr:nvSpPr>
        <xdr:cNvPr id="65" name="フローチャート: 判断 64">
          <a:extLst>
            <a:ext uri="{FF2B5EF4-FFF2-40B4-BE49-F238E27FC236}">
              <a16:creationId xmlns:a16="http://schemas.microsoft.com/office/drawing/2014/main" id="{7FE390D7-EEF2-410A-9678-2CFA386C1E58}"/>
            </a:ext>
          </a:extLst>
        </xdr:cNvPr>
        <xdr:cNvSpPr/>
      </xdr:nvSpPr>
      <xdr:spPr>
        <a:xfrm>
          <a:off x="3381375" y="621265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D501BB9E-F23A-4E52-A077-6A242FD5FD83}"/>
            </a:ext>
          </a:extLst>
        </xdr:cNvPr>
        <xdr:cNvSpPr/>
      </xdr:nvSpPr>
      <xdr:spPr>
        <a:xfrm>
          <a:off x="2571750" y="62075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7" name="フローチャート: 判断 66">
          <a:extLst>
            <a:ext uri="{FF2B5EF4-FFF2-40B4-BE49-F238E27FC236}">
              <a16:creationId xmlns:a16="http://schemas.microsoft.com/office/drawing/2014/main" id="{9C978FC8-9EA2-405D-80C5-EB30121AD72F}"/>
            </a:ext>
          </a:extLst>
        </xdr:cNvPr>
        <xdr:cNvSpPr/>
      </xdr:nvSpPr>
      <xdr:spPr>
        <a:xfrm>
          <a:off x="1781175" y="61896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156028</xdr:rowOff>
    </xdr:from>
    <xdr:to>
      <xdr:col>6</xdr:col>
      <xdr:colOff>38100</xdr:colOff>
      <xdr:row>38</xdr:row>
      <xdr:rowOff>86178</xdr:rowOff>
    </xdr:to>
    <xdr:sp macro="" textlink="">
      <xdr:nvSpPr>
        <xdr:cNvPr id="68" name="フローチャート: 判断 67">
          <a:extLst>
            <a:ext uri="{FF2B5EF4-FFF2-40B4-BE49-F238E27FC236}">
              <a16:creationId xmlns:a16="http://schemas.microsoft.com/office/drawing/2014/main" id="{76E0B31C-27A6-4ADC-93A8-B3B9336FE2AA}"/>
            </a:ext>
          </a:extLst>
        </xdr:cNvPr>
        <xdr:cNvSpPr/>
      </xdr:nvSpPr>
      <xdr:spPr>
        <a:xfrm>
          <a:off x="981075" y="615995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3DCC9D1-326A-485C-B169-F9021C2B784B}"/>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F5081CF-A632-4632-8CA9-5F2ABABD84CB}"/>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1CB5C72-419C-4B20-A22C-E36CE741AF23}"/>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16C8046-7241-485B-A016-A5E65FCAE1F3}"/>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F6A09E4-472B-4865-BB96-B4CD14FD4CD8}"/>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44994</xdr:rowOff>
    </xdr:from>
    <xdr:to>
      <xdr:col>24</xdr:col>
      <xdr:colOff>114300</xdr:colOff>
      <xdr:row>40</xdr:row>
      <xdr:rowOff>146594</xdr:rowOff>
    </xdr:to>
    <xdr:sp macro="" textlink="">
      <xdr:nvSpPr>
        <xdr:cNvPr id="74" name="楕円 73">
          <a:extLst>
            <a:ext uri="{FF2B5EF4-FFF2-40B4-BE49-F238E27FC236}">
              <a16:creationId xmlns:a16="http://schemas.microsoft.com/office/drawing/2014/main" id="{6CE27D0E-4AAF-4FF8-83B0-A63A8E9A2B2F}"/>
            </a:ext>
          </a:extLst>
        </xdr:cNvPr>
        <xdr:cNvSpPr/>
      </xdr:nvSpPr>
      <xdr:spPr>
        <a:xfrm>
          <a:off x="4124325" y="653469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23421</xdr:rowOff>
    </xdr:from>
    <xdr:ext cx="405111" cy="259045"/>
    <xdr:sp macro="" textlink="">
      <xdr:nvSpPr>
        <xdr:cNvPr id="75" name="【道路】&#10;有形固定資産減価償却率該当値テキスト">
          <a:extLst>
            <a:ext uri="{FF2B5EF4-FFF2-40B4-BE49-F238E27FC236}">
              <a16:creationId xmlns:a16="http://schemas.microsoft.com/office/drawing/2014/main" id="{E42AFD8E-5281-4C0A-8A7A-48EFF36EA8C0}"/>
            </a:ext>
          </a:extLst>
        </xdr:cNvPr>
        <xdr:cNvSpPr txBox="1"/>
      </xdr:nvSpPr>
      <xdr:spPr>
        <a:xfrm>
          <a:off x="4219575" y="6513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54791</xdr:rowOff>
    </xdr:from>
    <xdr:to>
      <xdr:col>20</xdr:col>
      <xdr:colOff>38100</xdr:colOff>
      <xdr:row>40</xdr:row>
      <xdr:rowOff>156391</xdr:rowOff>
    </xdr:to>
    <xdr:sp macro="" textlink="">
      <xdr:nvSpPr>
        <xdr:cNvPr id="76" name="楕円 75">
          <a:extLst>
            <a:ext uri="{FF2B5EF4-FFF2-40B4-BE49-F238E27FC236}">
              <a16:creationId xmlns:a16="http://schemas.microsoft.com/office/drawing/2014/main" id="{79C5DA07-FF0B-42F9-A7BC-5F80A36660DE}"/>
            </a:ext>
          </a:extLst>
        </xdr:cNvPr>
        <xdr:cNvSpPr/>
      </xdr:nvSpPr>
      <xdr:spPr>
        <a:xfrm>
          <a:off x="3381375" y="654131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95794</xdr:rowOff>
    </xdr:from>
    <xdr:to>
      <xdr:col>24</xdr:col>
      <xdr:colOff>63500</xdr:colOff>
      <xdr:row>40</xdr:row>
      <xdr:rowOff>105591</xdr:rowOff>
    </xdr:to>
    <xdr:cxnSp macro="">
      <xdr:nvCxnSpPr>
        <xdr:cNvPr id="77" name="直線コネクタ 76">
          <a:extLst>
            <a:ext uri="{FF2B5EF4-FFF2-40B4-BE49-F238E27FC236}">
              <a16:creationId xmlns:a16="http://schemas.microsoft.com/office/drawing/2014/main" id="{A71952B2-50F3-4514-85EE-A5BA9266F7EF}"/>
            </a:ext>
          </a:extLst>
        </xdr:cNvPr>
        <xdr:cNvCxnSpPr/>
      </xdr:nvCxnSpPr>
      <xdr:spPr>
        <a:xfrm flipV="1">
          <a:off x="3429000" y="6582319"/>
          <a:ext cx="752475"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69487</xdr:rowOff>
    </xdr:from>
    <xdr:to>
      <xdr:col>15</xdr:col>
      <xdr:colOff>101600</xdr:colOff>
      <xdr:row>40</xdr:row>
      <xdr:rowOff>171087</xdr:rowOff>
    </xdr:to>
    <xdr:sp macro="" textlink="">
      <xdr:nvSpPr>
        <xdr:cNvPr id="78" name="楕円 77">
          <a:extLst>
            <a:ext uri="{FF2B5EF4-FFF2-40B4-BE49-F238E27FC236}">
              <a16:creationId xmlns:a16="http://schemas.microsoft.com/office/drawing/2014/main" id="{871C4B43-23C2-4980-A54B-93FE76EF4394}"/>
            </a:ext>
          </a:extLst>
        </xdr:cNvPr>
        <xdr:cNvSpPr/>
      </xdr:nvSpPr>
      <xdr:spPr>
        <a:xfrm>
          <a:off x="2571750" y="655283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105591</xdr:rowOff>
    </xdr:from>
    <xdr:to>
      <xdr:col>19</xdr:col>
      <xdr:colOff>177800</xdr:colOff>
      <xdr:row>40</xdr:row>
      <xdr:rowOff>120287</xdr:rowOff>
    </xdr:to>
    <xdr:cxnSp macro="">
      <xdr:nvCxnSpPr>
        <xdr:cNvPr id="79" name="直線コネクタ 78">
          <a:extLst>
            <a:ext uri="{FF2B5EF4-FFF2-40B4-BE49-F238E27FC236}">
              <a16:creationId xmlns:a16="http://schemas.microsoft.com/office/drawing/2014/main" id="{35A5DD43-83EA-4AA9-B23C-70A9A02CB9A6}"/>
            </a:ext>
          </a:extLst>
        </xdr:cNvPr>
        <xdr:cNvCxnSpPr/>
      </xdr:nvCxnSpPr>
      <xdr:spPr>
        <a:xfrm flipV="1">
          <a:off x="2619375" y="6588941"/>
          <a:ext cx="809625"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95613</xdr:rowOff>
    </xdr:from>
    <xdr:to>
      <xdr:col>10</xdr:col>
      <xdr:colOff>165100</xdr:colOff>
      <xdr:row>41</xdr:row>
      <xdr:rowOff>25763</xdr:rowOff>
    </xdr:to>
    <xdr:sp macro="" textlink="">
      <xdr:nvSpPr>
        <xdr:cNvPr id="80" name="楕円 79">
          <a:extLst>
            <a:ext uri="{FF2B5EF4-FFF2-40B4-BE49-F238E27FC236}">
              <a16:creationId xmlns:a16="http://schemas.microsoft.com/office/drawing/2014/main" id="{F2777469-86B5-4C38-A64B-49CC305E6AD7}"/>
            </a:ext>
          </a:extLst>
        </xdr:cNvPr>
        <xdr:cNvSpPr/>
      </xdr:nvSpPr>
      <xdr:spPr>
        <a:xfrm>
          <a:off x="1781175" y="65821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120287</xdr:rowOff>
    </xdr:from>
    <xdr:to>
      <xdr:col>15</xdr:col>
      <xdr:colOff>50800</xdr:colOff>
      <xdr:row>40</xdr:row>
      <xdr:rowOff>146413</xdr:rowOff>
    </xdr:to>
    <xdr:cxnSp macro="">
      <xdr:nvCxnSpPr>
        <xdr:cNvPr id="81" name="直線コネクタ 80">
          <a:extLst>
            <a:ext uri="{FF2B5EF4-FFF2-40B4-BE49-F238E27FC236}">
              <a16:creationId xmlns:a16="http://schemas.microsoft.com/office/drawing/2014/main" id="{2220D761-EC17-48DF-B8B1-000B3AC25386}"/>
            </a:ext>
          </a:extLst>
        </xdr:cNvPr>
        <xdr:cNvCxnSpPr/>
      </xdr:nvCxnSpPr>
      <xdr:spPr>
        <a:xfrm flipV="1">
          <a:off x="1828800" y="6609987"/>
          <a:ext cx="790575" cy="1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115207</xdr:rowOff>
    </xdr:from>
    <xdr:to>
      <xdr:col>6</xdr:col>
      <xdr:colOff>38100</xdr:colOff>
      <xdr:row>41</xdr:row>
      <xdr:rowOff>45357</xdr:rowOff>
    </xdr:to>
    <xdr:sp macro="" textlink="">
      <xdr:nvSpPr>
        <xdr:cNvPr id="82" name="楕円 81">
          <a:extLst>
            <a:ext uri="{FF2B5EF4-FFF2-40B4-BE49-F238E27FC236}">
              <a16:creationId xmlns:a16="http://schemas.microsoft.com/office/drawing/2014/main" id="{A54EA3E6-B3A4-4143-A26D-653234DE964F}"/>
            </a:ext>
          </a:extLst>
        </xdr:cNvPr>
        <xdr:cNvSpPr/>
      </xdr:nvSpPr>
      <xdr:spPr>
        <a:xfrm>
          <a:off x="981075" y="66017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146413</xdr:rowOff>
    </xdr:from>
    <xdr:to>
      <xdr:col>10</xdr:col>
      <xdr:colOff>114300</xdr:colOff>
      <xdr:row>40</xdr:row>
      <xdr:rowOff>166007</xdr:rowOff>
    </xdr:to>
    <xdr:cxnSp macro="">
      <xdr:nvCxnSpPr>
        <xdr:cNvPr id="83" name="直線コネクタ 82">
          <a:extLst>
            <a:ext uri="{FF2B5EF4-FFF2-40B4-BE49-F238E27FC236}">
              <a16:creationId xmlns:a16="http://schemas.microsoft.com/office/drawing/2014/main" id="{37C751E3-6624-4D24-A4EA-9B013EA8C181}"/>
            </a:ext>
          </a:extLst>
        </xdr:cNvPr>
        <xdr:cNvCxnSpPr/>
      </xdr:nvCxnSpPr>
      <xdr:spPr>
        <a:xfrm flipV="1">
          <a:off x="1028700" y="6629763"/>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171285</xdr:rowOff>
    </xdr:from>
    <xdr:ext cx="405111" cy="259045"/>
    <xdr:sp macro="" textlink="">
      <xdr:nvSpPr>
        <xdr:cNvPr id="84" name="n_1aveValue【道路】&#10;有形固定資産減価償却率">
          <a:extLst>
            <a:ext uri="{FF2B5EF4-FFF2-40B4-BE49-F238E27FC236}">
              <a16:creationId xmlns:a16="http://schemas.microsoft.com/office/drawing/2014/main" id="{CA50105C-7BE0-41B7-809F-8C7C16A92D2A}"/>
            </a:ext>
          </a:extLst>
        </xdr:cNvPr>
        <xdr:cNvSpPr txBox="1"/>
      </xdr:nvSpPr>
      <xdr:spPr>
        <a:xfrm>
          <a:off x="32391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道路】&#10;有形固定資産減価償却率">
          <a:extLst>
            <a:ext uri="{FF2B5EF4-FFF2-40B4-BE49-F238E27FC236}">
              <a16:creationId xmlns:a16="http://schemas.microsoft.com/office/drawing/2014/main" id="{D9DD6F2C-BDF3-48AF-8E0F-BFD998D67EA1}"/>
            </a:ext>
          </a:extLst>
        </xdr:cNvPr>
        <xdr:cNvSpPr txBox="1"/>
      </xdr:nvSpPr>
      <xdr:spPr>
        <a:xfrm>
          <a:off x="2439044" y="600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6" name="n_3aveValue【道路】&#10;有形固定資産減価償却率">
          <a:extLst>
            <a:ext uri="{FF2B5EF4-FFF2-40B4-BE49-F238E27FC236}">
              <a16:creationId xmlns:a16="http://schemas.microsoft.com/office/drawing/2014/main" id="{76BDA112-D65D-4BD9-980B-5009E654966B}"/>
            </a:ext>
          </a:extLst>
        </xdr:cNvPr>
        <xdr:cNvSpPr txBox="1"/>
      </xdr:nvSpPr>
      <xdr:spPr>
        <a:xfrm>
          <a:off x="1648469" y="5983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102705</xdr:rowOff>
    </xdr:from>
    <xdr:ext cx="405111" cy="259045"/>
    <xdr:sp macro="" textlink="">
      <xdr:nvSpPr>
        <xdr:cNvPr id="87" name="n_4aveValue【道路】&#10;有形固定資産減価償却率">
          <a:extLst>
            <a:ext uri="{FF2B5EF4-FFF2-40B4-BE49-F238E27FC236}">
              <a16:creationId xmlns:a16="http://schemas.microsoft.com/office/drawing/2014/main" id="{E7FB39FE-290F-4A32-B606-2626106F8207}"/>
            </a:ext>
          </a:extLst>
        </xdr:cNvPr>
        <xdr:cNvSpPr txBox="1"/>
      </xdr:nvSpPr>
      <xdr:spPr>
        <a:xfrm>
          <a:off x="848369" y="594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147518</xdr:rowOff>
    </xdr:from>
    <xdr:ext cx="405111" cy="259045"/>
    <xdr:sp macro="" textlink="">
      <xdr:nvSpPr>
        <xdr:cNvPr id="88" name="n_1mainValue【道路】&#10;有形固定資産減価償却率">
          <a:extLst>
            <a:ext uri="{FF2B5EF4-FFF2-40B4-BE49-F238E27FC236}">
              <a16:creationId xmlns:a16="http://schemas.microsoft.com/office/drawing/2014/main" id="{A1ABA8FE-5444-4AFA-8B33-4F7AD5265B11}"/>
            </a:ext>
          </a:extLst>
        </xdr:cNvPr>
        <xdr:cNvSpPr txBox="1"/>
      </xdr:nvSpPr>
      <xdr:spPr>
        <a:xfrm>
          <a:off x="3239144" y="6630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162214</xdr:rowOff>
    </xdr:from>
    <xdr:ext cx="405111" cy="259045"/>
    <xdr:sp macro="" textlink="">
      <xdr:nvSpPr>
        <xdr:cNvPr id="89" name="n_2mainValue【道路】&#10;有形固定資産減価償却率">
          <a:extLst>
            <a:ext uri="{FF2B5EF4-FFF2-40B4-BE49-F238E27FC236}">
              <a16:creationId xmlns:a16="http://schemas.microsoft.com/office/drawing/2014/main" id="{8029DB57-419F-4283-9DFC-0DA770A3073F}"/>
            </a:ext>
          </a:extLst>
        </xdr:cNvPr>
        <xdr:cNvSpPr txBox="1"/>
      </xdr:nvSpPr>
      <xdr:spPr>
        <a:xfrm>
          <a:off x="2439044" y="664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16890</xdr:rowOff>
    </xdr:from>
    <xdr:ext cx="405111" cy="259045"/>
    <xdr:sp macro="" textlink="">
      <xdr:nvSpPr>
        <xdr:cNvPr id="90" name="n_3mainValue【道路】&#10;有形固定資産減価償却率">
          <a:extLst>
            <a:ext uri="{FF2B5EF4-FFF2-40B4-BE49-F238E27FC236}">
              <a16:creationId xmlns:a16="http://schemas.microsoft.com/office/drawing/2014/main" id="{B68C8108-62BB-447C-9400-4807EFDD72C2}"/>
            </a:ext>
          </a:extLst>
        </xdr:cNvPr>
        <xdr:cNvSpPr txBox="1"/>
      </xdr:nvSpPr>
      <xdr:spPr>
        <a:xfrm>
          <a:off x="1648469" y="6665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36484</xdr:rowOff>
    </xdr:from>
    <xdr:ext cx="405111" cy="259045"/>
    <xdr:sp macro="" textlink="">
      <xdr:nvSpPr>
        <xdr:cNvPr id="91" name="n_4mainValue【道路】&#10;有形固定資産減価償却率">
          <a:extLst>
            <a:ext uri="{FF2B5EF4-FFF2-40B4-BE49-F238E27FC236}">
              <a16:creationId xmlns:a16="http://schemas.microsoft.com/office/drawing/2014/main" id="{4EB7E239-16C6-48F0-9709-06C68A47D39F}"/>
            </a:ext>
          </a:extLst>
        </xdr:cNvPr>
        <xdr:cNvSpPr txBox="1"/>
      </xdr:nvSpPr>
      <xdr:spPr>
        <a:xfrm>
          <a:off x="848369" y="6684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6352709-FCA6-4925-8BCE-6EC68C599AA1}"/>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D604A22-D7D8-4E36-AD3B-90D921F39785}"/>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B05F87A-77B7-4EE1-8FBC-EDF10BCDE83A}"/>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A83CF51-C777-454D-AA71-3CB87C0A0291}"/>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393FAB8-B8E5-42B2-B7C0-E570CDA2A774}"/>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8C7AF52-2BD1-4225-8607-1F1F6D19583D}"/>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D78A190-F4F8-4BE6-B8D0-CD305A1A352B}"/>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2E91E3B-E508-4A2E-AE79-E10B0133F9A3}"/>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6108E52-EC59-49E2-8328-3F1257FE26CD}"/>
            </a:ext>
          </a:extLst>
        </xdr:cNvPr>
        <xdr:cNvSpPr txBox="1"/>
      </xdr:nvSpPr>
      <xdr:spPr>
        <a:xfrm>
          <a:off x="59150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EFE661C-6798-4C71-A787-0E0E615D13A4}"/>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489F1DB-98DE-488C-A510-A7454AF37C34}"/>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C40EA56-9A99-42D0-AC7D-B99E9388550A}"/>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508D8C3-A960-41B9-9747-8CE198626BA8}"/>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FF63D66-BF40-42B7-A078-614D6FDDC8E1}"/>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856AF08-84F4-4E5B-B188-C738AA920C5A}"/>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84F02514-70BC-4592-9C34-CE508AB448E9}"/>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325BD25-6CBD-412B-A013-0AE20AAF32FA}"/>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E4BD2FC4-2C89-47D9-BAC4-2F3A634D01EC}"/>
            </a:ext>
          </a:extLst>
        </xdr:cNvPr>
        <xdr:cNvSpPr txBox="1"/>
      </xdr:nvSpPr>
      <xdr:spPr>
        <a:xfrm>
          <a:off x="5527221"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CB49097-C9D9-4AA8-9585-2E423D87B10F}"/>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EC5CCCA4-6A67-4311-A4CA-EA626B5FDA2C}"/>
            </a:ext>
          </a:extLst>
        </xdr:cNvPr>
        <xdr:cNvSpPr txBox="1"/>
      </xdr:nvSpPr>
      <xdr:spPr>
        <a:xfrm>
          <a:off x="5527221"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F1AC122-F6F4-48F0-A11B-15EF8297FD43}"/>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B9BF1AB1-C383-44F9-B45A-DCF8F89696D9}"/>
            </a:ext>
          </a:extLst>
        </xdr:cNvPr>
        <xdr:cNvSpPr txBox="1"/>
      </xdr:nvSpPr>
      <xdr:spPr>
        <a:xfrm>
          <a:off x="5478976" y="491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666A4EEA-6542-4EAB-B45B-70388F670008}"/>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115" name="直線コネクタ 114">
          <a:extLst>
            <a:ext uri="{FF2B5EF4-FFF2-40B4-BE49-F238E27FC236}">
              <a16:creationId xmlns:a16="http://schemas.microsoft.com/office/drawing/2014/main" id="{0822BC9A-CA03-4A45-9DD2-8D42C5B930AF}"/>
            </a:ext>
          </a:extLst>
        </xdr:cNvPr>
        <xdr:cNvCxnSpPr/>
      </xdr:nvCxnSpPr>
      <xdr:spPr>
        <a:xfrm flipV="1">
          <a:off x="9429115" y="5515610"/>
          <a:ext cx="0" cy="121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116" name="【道路】&#10;一人当たり延長最小値テキスト">
          <a:extLst>
            <a:ext uri="{FF2B5EF4-FFF2-40B4-BE49-F238E27FC236}">
              <a16:creationId xmlns:a16="http://schemas.microsoft.com/office/drawing/2014/main" id="{4DEDA182-461C-4901-ABC6-D0E607F91E9E}"/>
            </a:ext>
          </a:extLst>
        </xdr:cNvPr>
        <xdr:cNvSpPr txBox="1"/>
      </xdr:nvSpPr>
      <xdr:spPr>
        <a:xfrm>
          <a:off x="9467850" y="67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117" name="直線コネクタ 116">
          <a:extLst>
            <a:ext uri="{FF2B5EF4-FFF2-40B4-BE49-F238E27FC236}">
              <a16:creationId xmlns:a16="http://schemas.microsoft.com/office/drawing/2014/main" id="{FA5C6E60-2861-48CB-AAB0-993670FFC9A2}"/>
            </a:ext>
          </a:extLst>
        </xdr:cNvPr>
        <xdr:cNvCxnSpPr/>
      </xdr:nvCxnSpPr>
      <xdr:spPr>
        <a:xfrm>
          <a:off x="9363075" y="67325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118" name="【道路】&#10;一人当たり延長最大値テキスト">
          <a:extLst>
            <a:ext uri="{FF2B5EF4-FFF2-40B4-BE49-F238E27FC236}">
              <a16:creationId xmlns:a16="http://schemas.microsoft.com/office/drawing/2014/main" id="{1397300B-099B-42CD-A8E0-1A8DFC306231}"/>
            </a:ext>
          </a:extLst>
        </xdr:cNvPr>
        <xdr:cNvSpPr txBox="1"/>
      </xdr:nvSpPr>
      <xdr:spPr>
        <a:xfrm>
          <a:off x="9467850" y="530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119" name="直線コネクタ 118">
          <a:extLst>
            <a:ext uri="{FF2B5EF4-FFF2-40B4-BE49-F238E27FC236}">
              <a16:creationId xmlns:a16="http://schemas.microsoft.com/office/drawing/2014/main" id="{96E3B90F-AC26-49B5-A83E-2EDE0550E325}"/>
            </a:ext>
          </a:extLst>
        </xdr:cNvPr>
        <xdr:cNvCxnSpPr/>
      </xdr:nvCxnSpPr>
      <xdr:spPr>
        <a:xfrm>
          <a:off x="9363075" y="55156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64279</xdr:rowOff>
    </xdr:from>
    <xdr:ext cx="469744" cy="259045"/>
    <xdr:sp macro="" textlink="">
      <xdr:nvSpPr>
        <xdr:cNvPr id="120" name="【道路】&#10;一人当たり延長平均値テキスト">
          <a:extLst>
            <a:ext uri="{FF2B5EF4-FFF2-40B4-BE49-F238E27FC236}">
              <a16:creationId xmlns:a16="http://schemas.microsoft.com/office/drawing/2014/main" id="{16AB3B1E-A9F8-40D3-AE5B-BA4AB34FA4DA}"/>
            </a:ext>
          </a:extLst>
        </xdr:cNvPr>
        <xdr:cNvSpPr txBox="1"/>
      </xdr:nvSpPr>
      <xdr:spPr>
        <a:xfrm>
          <a:off x="9467850" y="6392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121" name="フローチャート: 判断 120">
          <a:extLst>
            <a:ext uri="{FF2B5EF4-FFF2-40B4-BE49-F238E27FC236}">
              <a16:creationId xmlns:a16="http://schemas.microsoft.com/office/drawing/2014/main" id="{4487B4CB-40B1-4A5A-B199-6AD6E198CA28}"/>
            </a:ext>
          </a:extLst>
        </xdr:cNvPr>
        <xdr:cNvSpPr/>
      </xdr:nvSpPr>
      <xdr:spPr>
        <a:xfrm>
          <a:off x="9401175" y="6531102"/>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122" name="フローチャート: 判断 121">
          <a:extLst>
            <a:ext uri="{FF2B5EF4-FFF2-40B4-BE49-F238E27FC236}">
              <a16:creationId xmlns:a16="http://schemas.microsoft.com/office/drawing/2014/main" id="{FDD79447-7FE8-44F2-B817-342A7489460C}"/>
            </a:ext>
          </a:extLst>
        </xdr:cNvPr>
        <xdr:cNvSpPr/>
      </xdr:nvSpPr>
      <xdr:spPr>
        <a:xfrm>
          <a:off x="8639175" y="653129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123" name="フローチャート: 判断 122">
          <a:extLst>
            <a:ext uri="{FF2B5EF4-FFF2-40B4-BE49-F238E27FC236}">
              <a16:creationId xmlns:a16="http://schemas.microsoft.com/office/drawing/2014/main" id="{7E425FEB-4DFD-49E4-A82A-0BB1B7784ED4}"/>
            </a:ext>
          </a:extLst>
        </xdr:cNvPr>
        <xdr:cNvSpPr/>
      </xdr:nvSpPr>
      <xdr:spPr>
        <a:xfrm>
          <a:off x="7839075" y="65246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124" name="フローチャート: 判断 123">
          <a:extLst>
            <a:ext uri="{FF2B5EF4-FFF2-40B4-BE49-F238E27FC236}">
              <a16:creationId xmlns:a16="http://schemas.microsoft.com/office/drawing/2014/main" id="{3CF920B7-DF76-46E2-92A4-A35CBFADB2C3}"/>
            </a:ext>
          </a:extLst>
        </xdr:cNvPr>
        <xdr:cNvSpPr/>
      </xdr:nvSpPr>
      <xdr:spPr>
        <a:xfrm>
          <a:off x="7029450" y="65159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a:extLst>
            <a:ext uri="{FF2B5EF4-FFF2-40B4-BE49-F238E27FC236}">
              <a16:creationId xmlns:a16="http://schemas.microsoft.com/office/drawing/2014/main" id="{26626DF2-B1F3-4CF1-A184-F3E9F4842D1F}"/>
            </a:ext>
          </a:extLst>
        </xdr:cNvPr>
        <xdr:cNvSpPr/>
      </xdr:nvSpPr>
      <xdr:spPr>
        <a:xfrm>
          <a:off x="6238875" y="65214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F024982-5193-41FE-ABE8-4627CB165391}"/>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6D80988-9C17-4631-81EC-E4EA7A311638}"/>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1FF3CC7-6592-4F80-86F2-B096D4054135}"/>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0EE50AE-9447-4C2A-B66F-147BE6851EE6}"/>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9AB199B-6215-407A-8E80-9B0E6B209AC1}"/>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12446</xdr:rowOff>
    </xdr:from>
    <xdr:to>
      <xdr:col>55</xdr:col>
      <xdr:colOff>50800</xdr:colOff>
      <xdr:row>41</xdr:row>
      <xdr:rowOff>114046</xdr:rowOff>
    </xdr:to>
    <xdr:sp macro="" textlink="">
      <xdr:nvSpPr>
        <xdr:cNvPr id="131" name="楕円 130">
          <a:extLst>
            <a:ext uri="{FF2B5EF4-FFF2-40B4-BE49-F238E27FC236}">
              <a16:creationId xmlns:a16="http://schemas.microsoft.com/office/drawing/2014/main" id="{7730419E-0A64-426F-B02C-1B605EE7A895}"/>
            </a:ext>
          </a:extLst>
        </xdr:cNvPr>
        <xdr:cNvSpPr/>
      </xdr:nvSpPr>
      <xdr:spPr>
        <a:xfrm>
          <a:off x="9401175" y="6657721"/>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98823</xdr:rowOff>
    </xdr:from>
    <xdr:ext cx="469744" cy="259045"/>
    <xdr:sp macro="" textlink="">
      <xdr:nvSpPr>
        <xdr:cNvPr id="132" name="【道路】&#10;一人当たり延長該当値テキスト">
          <a:extLst>
            <a:ext uri="{FF2B5EF4-FFF2-40B4-BE49-F238E27FC236}">
              <a16:creationId xmlns:a16="http://schemas.microsoft.com/office/drawing/2014/main" id="{89E1748B-CBC3-4883-8F27-5CBC46D1B225}"/>
            </a:ext>
          </a:extLst>
        </xdr:cNvPr>
        <xdr:cNvSpPr txBox="1"/>
      </xdr:nvSpPr>
      <xdr:spPr>
        <a:xfrm>
          <a:off x="9467850" y="65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12636</xdr:rowOff>
    </xdr:from>
    <xdr:to>
      <xdr:col>50</xdr:col>
      <xdr:colOff>165100</xdr:colOff>
      <xdr:row>41</xdr:row>
      <xdr:rowOff>114236</xdr:rowOff>
    </xdr:to>
    <xdr:sp macro="" textlink="">
      <xdr:nvSpPr>
        <xdr:cNvPr id="133" name="楕円 132">
          <a:extLst>
            <a:ext uri="{FF2B5EF4-FFF2-40B4-BE49-F238E27FC236}">
              <a16:creationId xmlns:a16="http://schemas.microsoft.com/office/drawing/2014/main" id="{13BE04CC-01AB-40D0-A60D-CF7768B0C51D}"/>
            </a:ext>
          </a:extLst>
        </xdr:cNvPr>
        <xdr:cNvSpPr/>
      </xdr:nvSpPr>
      <xdr:spPr>
        <a:xfrm>
          <a:off x="8639175" y="665791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63246</xdr:rowOff>
    </xdr:from>
    <xdr:to>
      <xdr:col>55</xdr:col>
      <xdr:colOff>0</xdr:colOff>
      <xdr:row>41</xdr:row>
      <xdr:rowOff>63436</xdr:rowOff>
    </xdr:to>
    <xdr:cxnSp macro="">
      <xdr:nvCxnSpPr>
        <xdr:cNvPr id="134" name="直線コネクタ 133">
          <a:extLst>
            <a:ext uri="{FF2B5EF4-FFF2-40B4-BE49-F238E27FC236}">
              <a16:creationId xmlns:a16="http://schemas.microsoft.com/office/drawing/2014/main" id="{992E2C26-0CE0-43C1-BE35-50D88EEB77B1}"/>
            </a:ext>
          </a:extLst>
        </xdr:cNvPr>
        <xdr:cNvCxnSpPr/>
      </xdr:nvCxnSpPr>
      <xdr:spPr>
        <a:xfrm flipV="1">
          <a:off x="8686800" y="6714871"/>
          <a:ext cx="74295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12256</xdr:rowOff>
    </xdr:from>
    <xdr:to>
      <xdr:col>46</xdr:col>
      <xdr:colOff>38100</xdr:colOff>
      <xdr:row>41</xdr:row>
      <xdr:rowOff>113856</xdr:rowOff>
    </xdr:to>
    <xdr:sp macro="" textlink="">
      <xdr:nvSpPr>
        <xdr:cNvPr id="135" name="楕円 134">
          <a:extLst>
            <a:ext uri="{FF2B5EF4-FFF2-40B4-BE49-F238E27FC236}">
              <a16:creationId xmlns:a16="http://schemas.microsoft.com/office/drawing/2014/main" id="{919B9FF3-921E-418F-9D97-702E8666D24E}"/>
            </a:ext>
          </a:extLst>
        </xdr:cNvPr>
        <xdr:cNvSpPr/>
      </xdr:nvSpPr>
      <xdr:spPr>
        <a:xfrm>
          <a:off x="7839075" y="665753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63056</xdr:rowOff>
    </xdr:from>
    <xdr:to>
      <xdr:col>50</xdr:col>
      <xdr:colOff>114300</xdr:colOff>
      <xdr:row>41</xdr:row>
      <xdr:rowOff>63436</xdr:rowOff>
    </xdr:to>
    <xdr:cxnSp macro="">
      <xdr:nvCxnSpPr>
        <xdr:cNvPr id="136" name="直線コネクタ 135">
          <a:extLst>
            <a:ext uri="{FF2B5EF4-FFF2-40B4-BE49-F238E27FC236}">
              <a16:creationId xmlns:a16="http://schemas.microsoft.com/office/drawing/2014/main" id="{8FA60FDB-D4DD-4209-B020-1BDC1AB25994}"/>
            </a:ext>
          </a:extLst>
        </xdr:cNvPr>
        <xdr:cNvCxnSpPr/>
      </xdr:nvCxnSpPr>
      <xdr:spPr>
        <a:xfrm>
          <a:off x="7886700" y="6714681"/>
          <a:ext cx="8001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9207</xdr:rowOff>
    </xdr:from>
    <xdr:to>
      <xdr:col>41</xdr:col>
      <xdr:colOff>101600</xdr:colOff>
      <xdr:row>41</xdr:row>
      <xdr:rowOff>110807</xdr:rowOff>
    </xdr:to>
    <xdr:sp macro="" textlink="">
      <xdr:nvSpPr>
        <xdr:cNvPr id="137" name="楕円 136">
          <a:extLst>
            <a:ext uri="{FF2B5EF4-FFF2-40B4-BE49-F238E27FC236}">
              <a16:creationId xmlns:a16="http://schemas.microsoft.com/office/drawing/2014/main" id="{501B6D0F-4E29-4D53-A357-00F7A5D74ED9}"/>
            </a:ext>
          </a:extLst>
        </xdr:cNvPr>
        <xdr:cNvSpPr/>
      </xdr:nvSpPr>
      <xdr:spPr>
        <a:xfrm>
          <a:off x="7029450" y="66608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60007</xdr:rowOff>
    </xdr:from>
    <xdr:to>
      <xdr:col>45</xdr:col>
      <xdr:colOff>177800</xdr:colOff>
      <xdr:row>41</xdr:row>
      <xdr:rowOff>63056</xdr:rowOff>
    </xdr:to>
    <xdr:cxnSp macro="">
      <xdr:nvCxnSpPr>
        <xdr:cNvPr id="138" name="直線コネクタ 137">
          <a:extLst>
            <a:ext uri="{FF2B5EF4-FFF2-40B4-BE49-F238E27FC236}">
              <a16:creationId xmlns:a16="http://schemas.microsoft.com/office/drawing/2014/main" id="{067992AD-3EBB-47A8-AC22-DB810E48092D}"/>
            </a:ext>
          </a:extLst>
        </xdr:cNvPr>
        <xdr:cNvCxnSpPr/>
      </xdr:nvCxnSpPr>
      <xdr:spPr>
        <a:xfrm>
          <a:off x="7077075" y="6708457"/>
          <a:ext cx="809625" cy="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6541</xdr:rowOff>
    </xdr:from>
    <xdr:to>
      <xdr:col>36</xdr:col>
      <xdr:colOff>165100</xdr:colOff>
      <xdr:row>41</xdr:row>
      <xdr:rowOff>108141</xdr:rowOff>
    </xdr:to>
    <xdr:sp macro="" textlink="">
      <xdr:nvSpPr>
        <xdr:cNvPr id="139" name="楕円 138">
          <a:extLst>
            <a:ext uri="{FF2B5EF4-FFF2-40B4-BE49-F238E27FC236}">
              <a16:creationId xmlns:a16="http://schemas.microsoft.com/office/drawing/2014/main" id="{09141319-2228-47D0-BFE7-0C0A38770176}"/>
            </a:ext>
          </a:extLst>
        </xdr:cNvPr>
        <xdr:cNvSpPr/>
      </xdr:nvSpPr>
      <xdr:spPr>
        <a:xfrm>
          <a:off x="6238875" y="66581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57341</xdr:rowOff>
    </xdr:from>
    <xdr:to>
      <xdr:col>41</xdr:col>
      <xdr:colOff>50800</xdr:colOff>
      <xdr:row>41</xdr:row>
      <xdr:rowOff>60007</xdr:rowOff>
    </xdr:to>
    <xdr:cxnSp macro="">
      <xdr:nvCxnSpPr>
        <xdr:cNvPr id="140" name="直線コネクタ 139">
          <a:extLst>
            <a:ext uri="{FF2B5EF4-FFF2-40B4-BE49-F238E27FC236}">
              <a16:creationId xmlns:a16="http://schemas.microsoft.com/office/drawing/2014/main" id="{415C5503-C882-4627-ADD5-8A3FB8ED6A51}"/>
            </a:ext>
          </a:extLst>
        </xdr:cNvPr>
        <xdr:cNvCxnSpPr/>
      </xdr:nvCxnSpPr>
      <xdr:spPr>
        <a:xfrm>
          <a:off x="6286500" y="6705791"/>
          <a:ext cx="790575"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159720</xdr:rowOff>
    </xdr:from>
    <xdr:ext cx="469744" cy="259045"/>
    <xdr:sp macro="" textlink="">
      <xdr:nvSpPr>
        <xdr:cNvPr id="141" name="n_1aveValue【道路】&#10;一人当たり延長">
          <a:extLst>
            <a:ext uri="{FF2B5EF4-FFF2-40B4-BE49-F238E27FC236}">
              <a16:creationId xmlns:a16="http://schemas.microsoft.com/office/drawing/2014/main" id="{629C84F9-F6C8-43A4-97CF-5BA3BF6D6A4A}"/>
            </a:ext>
          </a:extLst>
        </xdr:cNvPr>
        <xdr:cNvSpPr txBox="1"/>
      </xdr:nvSpPr>
      <xdr:spPr>
        <a:xfrm>
          <a:off x="8458277" y="632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156291</xdr:rowOff>
    </xdr:from>
    <xdr:ext cx="469744" cy="259045"/>
    <xdr:sp macro="" textlink="">
      <xdr:nvSpPr>
        <xdr:cNvPr id="142" name="n_2aveValue【道路】&#10;一人当たり延長">
          <a:extLst>
            <a:ext uri="{FF2B5EF4-FFF2-40B4-BE49-F238E27FC236}">
              <a16:creationId xmlns:a16="http://schemas.microsoft.com/office/drawing/2014/main" id="{7C4D92DA-0F1B-4EE8-834D-FCBDA27194DE}"/>
            </a:ext>
          </a:extLst>
        </xdr:cNvPr>
        <xdr:cNvSpPr txBox="1"/>
      </xdr:nvSpPr>
      <xdr:spPr>
        <a:xfrm>
          <a:off x="7677227" y="63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150766</xdr:rowOff>
    </xdr:from>
    <xdr:ext cx="469744" cy="259045"/>
    <xdr:sp macro="" textlink="">
      <xdr:nvSpPr>
        <xdr:cNvPr id="143" name="n_3aveValue【道路】&#10;一人当たり延長">
          <a:extLst>
            <a:ext uri="{FF2B5EF4-FFF2-40B4-BE49-F238E27FC236}">
              <a16:creationId xmlns:a16="http://schemas.microsoft.com/office/drawing/2014/main" id="{F6A50EF3-67FA-4DAE-94F6-18F152B86309}"/>
            </a:ext>
          </a:extLst>
        </xdr:cNvPr>
        <xdr:cNvSpPr txBox="1"/>
      </xdr:nvSpPr>
      <xdr:spPr>
        <a:xfrm>
          <a:off x="6867602"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153052</xdr:rowOff>
    </xdr:from>
    <xdr:ext cx="469744" cy="259045"/>
    <xdr:sp macro="" textlink="">
      <xdr:nvSpPr>
        <xdr:cNvPr id="144" name="n_4aveValue【道路】&#10;一人当たり延長">
          <a:extLst>
            <a:ext uri="{FF2B5EF4-FFF2-40B4-BE49-F238E27FC236}">
              <a16:creationId xmlns:a16="http://schemas.microsoft.com/office/drawing/2014/main" id="{A5AC06A6-AE97-4578-80AE-8290F40A0EEA}"/>
            </a:ext>
          </a:extLst>
        </xdr:cNvPr>
        <xdr:cNvSpPr txBox="1"/>
      </xdr:nvSpPr>
      <xdr:spPr>
        <a:xfrm>
          <a:off x="6067502"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105363</xdr:rowOff>
    </xdr:from>
    <xdr:ext cx="469744" cy="259045"/>
    <xdr:sp macro="" textlink="">
      <xdr:nvSpPr>
        <xdr:cNvPr id="145" name="n_1mainValue【道路】&#10;一人当たり延長">
          <a:extLst>
            <a:ext uri="{FF2B5EF4-FFF2-40B4-BE49-F238E27FC236}">
              <a16:creationId xmlns:a16="http://schemas.microsoft.com/office/drawing/2014/main" id="{8B4A8CDD-90B9-4E74-8469-73D469AA7B24}"/>
            </a:ext>
          </a:extLst>
        </xdr:cNvPr>
        <xdr:cNvSpPr txBox="1"/>
      </xdr:nvSpPr>
      <xdr:spPr>
        <a:xfrm>
          <a:off x="8458277" y="675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104983</xdr:rowOff>
    </xdr:from>
    <xdr:ext cx="469744" cy="259045"/>
    <xdr:sp macro="" textlink="">
      <xdr:nvSpPr>
        <xdr:cNvPr id="146" name="n_2mainValue【道路】&#10;一人当たり延長">
          <a:extLst>
            <a:ext uri="{FF2B5EF4-FFF2-40B4-BE49-F238E27FC236}">
              <a16:creationId xmlns:a16="http://schemas.microsoft.com/office/drawing/2014/main" id="{B49A5387-FF8F-498B-8D36-7F346BF6C744}"/>
            </a:ext>
          </a:extLst>
        </xdr:cNvPr>
        <xdr:cNvSpPr txBox="1"/>
      </xdr:nvSpPr>
      <xdr:spPr>
        <a:xfrm>
          <a:off x="7677227" y="675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101934</xdr:rowOff>
    </xdr:from>
    <xdr:ext cx="469744" cy="259045"/>
    <xdr:sp macro="" textlink="">
      <xdr:nvSpPr>
        <xdr:cNvPr id="147" name="n_3mainValue【道路】&#10;一人当たり延長">
          <a:extLst>
            <a:ext uri="{FF2B5EF4-FFF2-40B4-BE49-F238E27FC236}">
              <a16:creationId xmlns:a16="http://schemas.microsoft.com/office/drawing/2014/main" id="{CFB48FC1-4FAB-4310-8799-9ADD22A363F9}"/>
            </a:ext>
          </a:extLst>
        </xdr:cNvPr>
        <xdr:cNvSpPr txBox="1"/>
      </xdr:nvSpPr>
      <xdr:spPr>
        <a:xfrm>
          <a:off x="6867602" y="675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99268</xdr:rowOff>
    </xdr:from>
    <xdr:ext cx="469744" cy="259045"/>
    <xdr:sp macro="" textlink="">
      <xdr:nvSpPr>
        <xdr:cNvPr id="148" name="n_4mainValue【道路】&#10;一人当たり延長">
          <a:extLst>
            <a:ext uri="{FF2B5EF4-FFF2-40B4-BE49-F238E27FC236}">
              <a16:creationId xmlns:a16="http://schemas.microsoft.com/office/drawing/2014/main" id="{5576F5DD-E8DC-42D5-86C9-952386032018}"/>
            </a:ext>
          </a:extLst>
        </xdr:cNvPr>
        <xdr:cNvSpPr txBox="1"/>
      </xdr:nvSpPr>
      <xdr:spPr>
        <a:xfrm>
          <a:off x="6067502" y="675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6258F6D-33F1-42F8-A6E8-2A307B6E1DA7}"/>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BB597F5-7EA2-49DF-898D-495FD6134805}"/>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9DE6950-9D46-437F-8DBC-FC067C0F0966}"/>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1367BCD-FEBE-4110-8D9D-A8B83BD4E358}"/>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753C6F4-9595-464E-9751-C2411316AF3B}"/>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92B6BB8-A1F6-4F4A-A2AB-826372D2F29D}"/>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635EF600-93C2-4729-A2BA-74ABB70DE5A3}"/>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A63234C-284C-4C88-9E17-07733F3697CB}"/>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A0710BD-0B38-4380-9172-4B574003EEA8}"/>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C6328F7-66D4-4618-8FEF-276AFD0091F9}"/>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ED5BE4FD-938D-4288-AE2D-91BBDF347908}"/>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B470A65-C27B-46D6-AE37-7E476924BF08}"/>
            </a:ext>
          </a:extLst>
        </xdr:cNvPr>
        <xdr:cNvCxnSpPr/>
      </xdr:nvCxnSpPr>
      <xdr:spPr>
        <a:xfrm>
          <a:off x="685800" y="105033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a:extLst>
            <a:ext uri="{FF2B5EF4-FFF2-40B4-BE49-F238E27FC236}">
              <a16:creationId xmlns:a16="http://schemas.microsoft.com/office/drawing/2014/main" id="{0C14786F-D6E3-44F4-912D-44405E30633B}"/>
            </a:ext>
          </a:extLst>
        </xdr:cNvPr>
        <xdr:cNvSpPr txBox="1"/>
      </xdr:nvSpPr>
      <xdr:spPr>
        <a:xfrm>
          <a:off x="339891" y="103738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E2E43163-94E3-490C-ADB4-938AE3AFAC5E}"/>
            </a:ext>
          </a:extLst>
        </xdr:cNvPr>
        <xdr:cNvCxnSpPr/>
      </xdr:nvCxnSpPr>
      <xdr:spPr>
        <a:xfrm>
          <a:off x="685800" y="101926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330D673-B054-48D7-8AC8-6B794760A2D4}"/>
            </a:ext>
          </a:extLst>
        </xdr:cNvPr>
        <xdr:cNvSpPr txBox="1"/>
      </xdr:nvSpPr>
      <xdr:spPr>
        <a:xfrm>
          <a:off x="339891"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442CEC0-BC11-4C6A-AFFC-8B8FED256135}"/>
            </a:ext>
          </a:extLst>
        </xdr:cNvPr>
        <xdr:cNvCxnSpPr/>
      </xdr:nvCxnSpPr>
      <xdr:spPr>
        <a:xfrm>
          <a:off x="685800" y="98851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80BD8B8-C815-4C43-8082-8B29C1EB159F}"/>
            </a:ext>
          </a:extLst>
        </xdr:cNvPr>
        <xdr:cNvSpPr txBox="1"/>
      </xdr:nvSpPr>
      <xdr:spPr>
        <a:xfrm>
          <a:off x="339891"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3BC254B-5F84-42B9-8D03-8C12D53570DB}"/>
            </a:ext>
          </a:extLst>
        </xdr:cNvPr>
        <xdr:cNvCxnSpPr/>
      </xdr:nvCxnSpPr>
      <xdr:spPr>
        <a:xfrm>
          <a:off x="685800" y="9574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41505D43-19B5-4678-B158-8C2976DDD623}"/>
            </a:ext>
          </a:extLst>
        </xdr:cNvPr>
        <xdr:cNvSpPr txBox="1"/>
      </xdr:nvSpPr>
      <xdr:spPr>
        <a:xfrm>
          <a:off x="339891"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34A5389-BF4F-4088-8908-483748811153}"/>
            </a:ext>
          </a:extLst>
        </xdr:cNvPr>
        <xdr:cNvCxnSpPr/>
      </xdr:nvCxnSpPr>
      <xdr:spPr>
        <a:xfrm>
          <a:off x="685800" y="92669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92FABAC-790D-4B28-895C-45BFC0CA0B4E}"/>
            </a:ext>
          </a:extLst>
        </xdr:cNvPr>
        <xdr:cNvSpPr txBox="1"/>
      </xdr:nvSpPr>
      <xdr:spPr>
        <a:xfrm>
          <a:off x="339891"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2CC9220-93E0-404B-96ED-083B49A9162D}"/>
            </a:ext>
          </a:extLst>
        </xdr:cNvPr>
        <xdr:cNvCxnSpPr/>
      </xdr:nvCxnSpPr>
      <xdr:spPr>
        <a:xfrm>
          <a:off x="685800" y="89562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a:extLst>
            <a:ext uri="{FF2B5EF4-FFF2-40B4-BE49-F238E27FC236}">
              <a16:creationId xmlns:a16="http://schemas.microsoft.com/office/drawing/2014/main" id="{D5E92E2D-F54B-4126-98CE-821D4A0DC215}"/>
            </a:ext>
          </a:extLst>
        </xdr:cNvPr>
        <xdr:cNvSpPr txBox="1"/>
      </xdr:nvSpPr>
      <xdr:spPr>
        <a:xfrm>
          <a:off x="339891" y="8820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AC68403-BA91-4370-B982-06C9B5B456ED}"/>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20CAB750-B586-4BE3-AB55-FFDBDE9CA7AF}"/>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66D5BFD9-D089-4167-842B-E0E805CD72FB}"/>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8165</xdr:rowOff>
    </xdr:from>
    <xdr:to>
      <xdr:col>24</xdr:col>
      <xdr:colOff>62865</xdr:colOff>
      <xdr:row>64</xdr:row>
      <xdr:rowOff>84909</xdr:rowOff>
    </xdr:to>
    <xdr:cxnSp macro="">
      <xdr:nvCxnSpPr>
        <xdr:cNvPr id="175" name="直線コネクタ 174">
          <a:extLst>
            <a:ext uri="{FF2B5EF4-FFF2-40B4-BE49-F238E27FC236}">
              <a16:creationId xmlns:a16="http://schemas.microsoft.com/office/drawing/2014/main" id="{F17235A9-3371-4FE5-A94F-A5FAE19A41D1}"/>
            </a:ext>
          </a:extLst>
        </xdr:cNvPr>
        <xdr:cNvCxnSpPr/>
      </xdr:nvCxnSpPr>
      <xdr:spPr>
        <a:xfrm flipV="1">
          <a:off x="4180840" y="8926740"/>
          <a:ext cx="0" cy="153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88736</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56FE4D9E-2478-46EC-BB78-06011E75C1FB}"/>
            </a:ext>
          </a:extLst>
        </xdr:cNvPr>
        <xdr:cNvSpPr txBox="1"/>
      </xdr:nvSpPr>
      <xdr:spPr>
        <a:xfrm>
          <a:off x="4219575" y="10458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84909</xdr:rowOff>
    </xdr:from>
    <xdr:to>
      <xdr:col>24</xdr:col>
      <xdr:colOff>152400</xdr:colOff>
      <xdr:row>64</xdr:row>
      <xdr:rowOff>84909</xdr:rowOff>
    </xdr:to>
    <xdr:cxnSp macro="">
      <xdr:nvCxnSpPr>
        <xdr:cNvPr id="177" name="直線コネクタ 176">
          <a:extLst>
            <a:ext uri="{FF2B5EF4-FFF2-40B4-BE49-F238E27FC236}">
              <a16:creationId xmlns:a16="http://schemas.microsoft.com/office/drawing/2014/main" id="{1C868CCD-B35D-4753-9D63-E4B8B121C0EF}"/>
            </a:ext>
          </a:extLst>
        </xdr:cNvPr>
        <xdr:cNvCxnSpPr/>
      </xdr:nvCxnSpPr>
      <xdr:spPr>
        <a:xfrm>
          <a:off x="4105275" y="104608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126292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AD43CEE3-10EF-461C-8BBC-3F0C0E4D6FF9}"/>
            </a:ext>
          </a:extLst>
        </xdr:cNvPr>
        <xdr:cNvSpPr txBox="1"/>
      </xdr:nvSpPr>
      <xdr:spPr>
        <a:xfrm>
          <a:off x="4219575" y="871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8165</xdr:rowOff>
    </xdr:from>
    <xdr:to>
      <xdr:col>24</xdr:col>
      <xdr:colOff>152400</xdr:colOff>
      <xdr:row>55</xdr:row>
      <xdr:rowOff>8165</xdr:rowOff>
    </xdr:to>
    <xdr:cxnSp macro="">
      <xdr:nvCxnSpPr>
        <xdr:cNvPr id="179" name="直線コネクタ 178">
          <a:extLst>
            <a:ext uri="{FF2B5EF4-FFF2-40B4-BE49-F238E27FC236}">
              <a16:creationId xmlns:a16="http://schemas.microsoft.com/office/drawing/2014/main" id="{C4D4A631-D0A0-491C-A656-CBEA26369AD5}"/>
            </a:ext>
          </a:extLst>
        </xdr:cNvPr>
        <xdr:cNvCxnSpPr/>
      </xdr:nvCxnSpPr>
      <xdr:spPr>
        <a:xfrm>
          <a:off x="4105275" y="89267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79E1C1AC-3F2F-4A61-B08B-9A0729D8AF25}"/>
            </a:ext>
          </a:extLst>
        </xdr:cNvPr>
        <xdr:cNvSpPr txBox="1"/>
      </xdr:nvSpPr>
      <xdr:spPr>
        <a:xfrm>
          <a:off x="4219575" y="9639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1" name="フローチャート: 判断 180">
          <a:extLst>
            <a:ext uri="{FF2B5EF4-FFF2-40B4-BE49-F238E27FC236}">
              <a16:creationId xmlns:a16="http://schemas.microsoft.com/office/drawing/2014/main" id="{C8EFD614-240D-45DC-AAC0-99758CFB4B83}"/>
            </a:ext>
          </a:extLst>
        </xdr:cNvPr>
        <xdr:cNvSpPr/>
      </xdr:nvSpPr>
      <xdr:spPr>
        <a:xfrm>
          <a:off x="4124325" y="96608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61867</xdr:rowOff>
    </xdr:from>
    <xdr:to>
      <xdr:col>20</xdr:col>
      <xdr:colOff>38100</xdr:colOff>
      <xdr:row>59</xdr:row>
      <xdr:rowOff>163467</xdr:rowOff>
    </xdr:to>
    <xdr:sp macro="" textlink="">
      <xdr:nvSpPr>
        <xdr:cNvPr id="182" name="フローチャート: 判断 181">
          <a:extLst>
            <a:ext uri="{FF2B5EF4-FFF2-40B4-BE49-F238E27FC236}">
              <a16:creationId xmlns:a16="http://schemas.microsoft.com/office/drawing/2014/main" id="{14C33981-745A-4741-AFB6-FC29713BD9DA}"/>
            </a:ext>
          </a:extLst>
        </xdr:cNvPr>
        <xdr:cNvSpPr/>
      </xdr:nvSpPr>
      <xdr:spPr>
        <a:xfrm>
          <a:off x="3381375" y="962814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83" name="フローチャート: 判断 182">
          <a:extLst>
            <a:ext uri="{FF2B5EF4-FFF2-40B4-BE49-F238E27FC236}">
              <a16:creationId xmlns:a16="http://schemas.microsoft.com/office/drawing/2014/main" id="{C8376F67-4A1F-4A62-8081-FE13FC115082}"/>
            </a:ext>
          </a:extLst>
        </xdr:cNvPr>
        <xdr:cNvSpPr/>
      </xdr:nvSpPr>
      <xdr:spPr>
        <a:xfrm>
          <a:off x="2571750" y="962170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84" name="フローチャート: 判断 183">
          <a:extLst>
            <a:ext uri="{FF2B5EF4-FFF2-40B4-BE49-F238E27FC236}">
              <a16:creationId xmlns:a16="http://schemas.microsoft.com/office/drawing/2014/main" id="{677A686F-268F-4B28-A44D-252A15975AD4}"/>
            </a:ext>
          </a:extLst>
        </xdr:cNvPr>
        <xdr:cNvSpPr/>
      </xdr:nvSpPr>
      <xdr:spPr>
        <a:xfrm>
          <a:off x="1781175" y="958251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3084</xdr:rowOff>
    </xdr:from>
    <xdr:to>
      <xdr:col>6</xdr:col>
      <xdr:colOff>38100</xdr:colOff>
      <xdr:row>59</xdr:row>
      <xdr:rowOff>104684</xdr:rowOff>
    </xdr:to>
    <xdr:sp macro="" textlink="">
      <xdr:nvSpPr>
        <xdr:cNvPr id="185" name="フローチャート: 判断 184">
          <a:extLst>
            <a:ext uri="{FF2B5EF4-FFF2-40B4-BE49-F238E27FC236}">
              <a16:creationId xmlns:a16="http://schemas.microsoft.com/office/drawing/2014/main" id="{A25B110D-7D91-4204-A52B-CD89A38E3831}"/>
            </a:ext>
          </a:extLst>
        </xdr:cNvPr>
        <xdr:cNvSpPr/>
      </xdr:nvSpPr>
      <xdr:spPr>
        <a:xfrm>
          <a:off x="981075" y="956618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2A7A293-B93B-4256-AEDA-D01135F503C8}"/>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EF26593-3166-4FFB-A49D-20B3BFB4C40A}"/>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99EEFC0-C02C-41DB-A4A8-AAA3DE94908F}"/>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2998B37-5B7F-40D2-9E5F-287FA8F413A9}"/>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C38A65F2-F0EE-4EBA-8064-7E820960F58E}"/>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91259</xdr:rowOff>
    </xdr:from>
    <xdr:to>
      <xdr:col>24</xdr:col>
      <xdr:colOff>114300</xdr:colOff>
      <xdr:row>58</xdr:row>
      <xdr:rowOff>21409</xdr:rowOff>
    </xdr:to>
    <xdr:sp macro="" textlink="">
      <xdr:nvSpPr>
        <xdr:cNvPr id="191" name="楕円 190">
          <a:extLst>
            <a:ext uri="{FF2B5EF4-FFF2-40B4-BE49-F238E27FC236}">
              <a16:creationId xmlns:a16="http://schemas.microsoft.com/office/drawing/2014/main" id="{5C33EDF2-0A45-4493-B11B-0894BE3EDF97}"/>
            </a:ext>
          </a:extLst>
        </xdr:cNvPr>
        <xdr:cNvSpPr/>
      </xdr:nvSpPr>
      <xdr:spPr>
        <a:xfrm>
          <a:off x="4124325" y="932733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114136</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5E5FA1E7-D050-45D4-A125-F86D037DC1D8}"/>
            </a:ext>
          </a:extLst>
        </xdr:cNvPr>
        <xdr:cNvSpPr txBox="1"/>
      </xdr:nvSpPr>
      <xdr:spPr>
        <a:xfrm>
          <a:off x="4219575" y="91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61867</xdr:rowOff>
    </xdr:from>
    <xdr:to>
      <xdr:col>20</xdr:col>
      <xdr:colOff>38100</xdr:colOff>
      <xdr:row>57</xdr:row>
      <xdr:rowOff>163467</xdr:rowOff>
    </xdr:to>
    <xdr:sp macro="" textlink="">
      <xdr:nvSpPr>
        <xdr:cNvPr id="193" name="楕円 192">
          <a:extLst>
            <a:ext uri="{FF2B5EF4-FFF2-40B4-BE49-F238E27FC236}">
              <a16:creationId xmlns:a16="http://schemas.microsoft.com/office/drawing/2014/main" id="{9C0E98CD-ED7A-48D1-AA5D-1A3C04E62580}"/>
            </a:ext>
          </a:extLst>
        </xdr:cNvPr>
        <xdr:cNvSpPr/>
      </xdr:nvSpPr>
      <xdr:spPr>
        <a:xfrm>
          <a:off x="3381375" y="930429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112667</xdr:rowOff>
    </xdr:from>
    <xdr:to>
      <xdr:col>24</xdr:col>
      <xdr:colOff>63500</xdr:colOff>
      <xdr:row>57</xdr:row>
      <xdr:rowOff>142059</xdr:rowOff>
    </xdr:to>
    <xdr:cxnSp macro="">
      <xdr:nvCxnSpPr>
        <xdr:cNvPr id="194" name="直線コネクタ 193">
          <a:extLst>
            <a:ext uri="{FF2B5EF4-FFF2-40B4-BE49-F238E27FC236}">
              <a16:creationId xmlns:a16="http://schemas.microsoft.com/office/drawing/2014/main" id="{AED8D965-7158-4E52-97AA-85F562D6D8DE}"/>
            </a:ext>
          </a:extLst>
        </xdr:cNvPr>
        <xdr:cNvCxnSpPr/>
      </xdr:nvCxnSpPr>
      <xdr:spPr>
        <a:xfrm>
          <a:off x="3429000" y="9351917"/>
          <a:ext cx="752475" cy="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25944</xdr:rowOff>
    </xdr:from>
    <xdr:to>
      <xdr:col>15</xdr:col>
      <xdr:colOff>101600</xdr:colOff>
      <xdr:row>57</xdr:row>
      <xdr:rowOff>127544</xdr:rowOff>
    </xdr:to>
    <xdr:sp macro="" textlink="">
      <xdr:nvSpPr>
        <xdr:cNvPr id="195" name="楕円 194">
          <a:extLst>
            <a:ext uri="{FF2B5EF4-FFF2-40B4-BE49-F238E27FC236}">
              <a16:creationId xmlns:a16="http://schemas.microsoft.com/office/drawing/2014/main" id="{2DA42504-9AA9-47FC-88A4-91F78E4C0003}"/>
            </a:ext>
          </a:extLst>
        </xdr:cNvPr>
        <xdr:cNvSpPr/>
      </xdr:nvSpPr>
      <xdr:spPr>
        <a:xfrm>
          <a:off x="2571750" y="926836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76744</xdr:rowOff>
    </xdr:from>
    <xdr:to>
      <xdr:col>19</xdr:col>
      <xdr:colOff>177800</xdr:colOff>
      <xdr:row>57</xdr:row>
      <xdr:rowOff>112667</xdr:rowOff>
    </xdr:to>
    <xdr:cxnSp macro="">
      <xdr:nvCxnSpPr>
        <xdr:cNvPr id="196" name="直線コネクタ 195">
          <a:extLst>
            <a:ext uri="{FF2B5EF4-FFF2-40B4-BE49-F238E27FC236}">
              <a16:creationId xmlns:a16="http://schemas.microsoft.com/office/drawing/2014/main" id="{CCE5F980-F65D-481D-AEFF-F6DC02F19E88}"/>
            </a:ext>
          </a:extLst>
        </xdr:cNvPr>
        <xdr:cNvCxnSpPr/>
      </xdr:nvCxnSpPr>
      <xdr:spPr>
        <a:xfrm>
          <a:off x="2619375" y="9315994"/>
          <a:ext cx="8096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145143</xdr:rowOff>
    </xdr:from>
    <xdr:to>
      <xdr:col>10</xdr:col>
      <xdr:colOff>165100</xdr:colOff>
      <xdr:row>57</xdr:row>
      <xdr:rowOff>75293</xdr:rowOff>
    </xdr:to>
    <xdr:sp macro="" textlink="">
      <xdr:nvSpPr>
        <xdr:cNvPr id="197" name="楕円 196">
          <a:extLst>
            <a:ext uri="{FF2B5EF4-FFF2-40B4-BE49-F238E27FC236}">
              <a16:creationId xmlns:a16="http://schemas.microsoft.com/office/drawing/2014/main" id="{4CA68857-7ECC-424E-999A-29299B62CD64}"/>
            </a:ext>
          </a:extLst>
        </xdr:cNvPr>
        <xdr:cNvSpPr/>
      </xdr:nvSpPr>
      <xdr:spPr>
        <a:xfrm>
          <a:off x="1781175" y="92192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24493</xdr:rowOff>
    </xdr:from>
    <xdr:to>
      <xdr:col>15</xdr:col>
      <xdr:colOff>50800</xdr:colOff>
      <xdr:row>57</xdr:row>
      <xdr:rowOff>76744</xdr:rowOff>
    </xdr:to>
    <xdr:cxnSp macro="">
      <xdr:nvCxnSpPr>
        <xdr:cNvPr id="198" name="直線コネクタ 197">
          <a:extLst>
            <a:ext uri="{FF2B5EF4-FFF2-40B4-BE49-F238E27FC236}">
              <a16:creationId xmlns:a16="http://schemas.microsoft.com/office/drawing/2014/main" id="{B48EE25A-D1F4-499F-86A8-F5548EC4660C}"/>
            </a:ext>
          </a:extLst>
        </xdr:cNvPr>
        <xdr:cNvCxnSpPr/>
      </xdr:nvCxnSpPr>
      <xdr:spPr>
        <a:xfrm>
          <a:off x="1828800" y="9266918"/>
          <a:ext cx="790575"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163104</xdr:rowOff>
    </xdr:from>
    <xdr:to>
      <xdr:col>6</xdr:col>
      <xdr:colOff>38100</xdr:colOff>
      <xdr:row>60</xdr:row>
      <xdr:rowOff>93254</xdr:rowOff>
    </xdr:to>
    <xdr:sp macro="" textlink="">
      <xdr:nvSpPr>
        <xdr:cNvPr id="199" name="楕円 198">
          <a:extLst>
            <a:ext uri="{FF2B5EF4-FFF2-40B4-BE49-F238E27FC236}">
              <a16:creationId xmlns:a16="http://schemas.microsoft.com/office/drawing/2014/main" id="{78955E9C-2F93-4652-A4F0-FEDF930E4FE8}"/>
            </a:ext>
          </a:extLst>
        </xdr:cNvPr>
        <xdr:cNvSpPr/>
      </xdr:nvSpPr>
      <xdr:spPr>
        <a:xfrm>
          <a:off x="981075" y="97230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24493</xdr:rowOff>
    </xdr:from>
    <xdr:to>
      <xdr:col>10</xdr:col>
      <xdr:colOff>114300</xdr:colOff>
      <xdr:row>60</xdr:row>
      <xdr:rowOff>42454</xdr:rowOff>
    </xdr:to>
    <xdr:cxnSp macro="">
      <xdr:nvCxnSpPr>
        <xdr:cNvPr id="200" name="直線コネクタ 199">
          <a:extLst>
            <a:ext uri="{FF2B5EF4-FFF2-40B4-BE49-F238E27FC236}">
              <a16:creationId xmlns:a16="http://schemas.microsoft.com/office/drawing/2014/main" id="{81A81630-77BE-490B-82D9-D1C7C6A2787D}"/>
            </a:ext>
          </a:extLst>
        </xdr:cNvPr>
        <xdr:cNvCxnSpPr/>
      </xdr:nvCxnSpPr>
      <xdr:spPr>
        <a:xfrm flipV="1">
          <a:off x="1028700" y="9266918"/>
          <a:ext cx="800100" cy="50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154594</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2B75E2AB-B4BD-4E3A-80FD-C1D945F75418}"/>
            </a:ext>
          </a:extLst>
        </xdr:cNvPr>
        <xdr:cNvSpPr txBox="1"/>
      </xdr:nvSpPr>
      <xdr:spPr>
        <a:xfrm>
          <a:off x="3239144" y="9717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151328</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5BE6402C-CBD6-43A6-852F-AB9B2D869A9E}"/>
            </a:ext>
          </a:extLst>
        </xdr:cNvPr>
        <xdr:cNvSpPr txBox="1"/>
      </xdr:nvSpPr>
      <xdr:spPr>
        <a:xfrm>
          <a:off x="2439044" y="9714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112140</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A3E5B1D2-5E6B-40C7-82C2-C2412C97DA42}"/>
            </a:ext>
          </a:extLst>
        </xdr:cNvPr>
        <xdr:cNvSpPr txBox="1"/>
      </xdr:nvSpPr>
      <xdr:spPr>
        <a:xfrm>
          <a:off x="1648469" y="967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121211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44C7484A-4149-45EB-87A2-4B031ECF33D0}"/>
            </a:ext>
          </a:extLst>
        </xdr:cNvPr>
        <xdr:cNvSpPr txBox="1"/>
      </xdr:nvSpPr>
      <xdr:spPr>
        <a:xfrm>
          <a:off x="848369" y="9363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8544</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5214FF5E-1720-4783-A6C9-94ED37F0F88E}"/>
            </a:ext>
          </a:extLst>
        </xdr:cNvPr>
        <xdr:cNvSpPr txBox="1"/>
      </xdr:nvSpPr>
      <xdr:spPr>
        <a:xfrm>
          <a:off x="3239144" y="9089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144071</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E614F0BC-099F-49B0-A6FB-7ED76087079C}"/>
            </a:ext>
          </a:extLst>
        </xdr:cNvPr>
        <xdr:cNvSpPr txBox="1"/>
      </xdr:nvSpPr>
      <xdr:spPr>
        <a:xfrm>
          <a:off x="2439044" y="905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91820</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5DADCDD0-AF2E-42AC-A1CC-5C45671A6852}"/>
            </a:ext>
          </a:extLst>
        </xdr:cNvPr>
        <xdr:cNvSpPr txBox="1"/>
      </xdr:nvSpPr>
      <xdr:spPr>
        <a:xfrm>
          <a:off x="1648469" y="900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84381</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28D02EF7-EF00-4027-84B3-791274059C7C}"/>
            </a:ext>
          </a:extLst>
        </xdr:cNvPr>
        <xdr:cNvSpPr txBox="1"/>
      </xdr:nvSpPr>
      <xdr:spPr>
        <a:xfrm>
          <a:off x="848369" y="9812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4801144F-BBA8-4559-96C9-E8FC0E3E78B2}"/>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2FFB7EB1-13A4-4916-AAA1-1C38054210F4}"/>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750375E5-CB67-4ACC-AD75-9AAB22651FA5}"/>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5062C50-A4CC-45B2-8B07-13F0A0277388}"/>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5E879420-C2C6-4582-9C1D-FDF7BE46F231}"/>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12D64C04-92CA-47F8-8741-CB633F6A5D76}"/>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4ADCCD5A-3980-4C0F-A1F8-7F36E75F8BC9}"/>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C199BB98-1B6F-4775-8DD6-5F8F576BAF00}"/>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AF3DB744-E46E-4DC5-BA46-96FFDF990D0A}"/>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FFDCDF6C-9A9A-43C5-B9AB-82B91BF49CC4}"/>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64B30983-D686-483A-B195-0E7B60FA9274}"/>
            </a:ext>
          </a:extLst>
        </xdr:cNvPr>
        <xdr:cNvCxnSpPr/>
      </xdr:nvCxnSpPr>
      <xdr:spPr>
        <a:xfrm>
          <a:off x="5953125" y="10448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FE1C405E-7E71-42FE-A7B8-2542054D78FB}"/>
            </a:ext>
          </a:extLst>
        </xdr:cNvPr>
        <xdr:cNvSpPr txBox="1"/>
      </xdr:nvSpPr>
      <xdr:spPr>
        <a:xfrm>
          <a:off x="5723389" y="10313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9BD04D78-CC96-415E-9520-E85CFAB647E7}"/>
            </a:ext>
          </a:extLst>
        </xdr:cNvPr>
        <xdr:cNvCxnSpPr/>
      </xdr:nvCxnSpPr>
      <xdr:spPr>
        <a:xfrm>
          <a:off x="5953125" y="10086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a:extLst>
            <a:ext uri="{FF2B5EF4-FFF2-40B4-BE49-F238E27FC236}">
              <a16:creationId xmlns:a16="http://schemas.microsoft.com/office/drawing/2014/main" id="{18989661-424C-4ABB-94C0-234F6C1C10CB}"/>
            </a:ext>
          </a:extLst>
        </xdr:cNvPr>
        <xdr:cNvSpPr txBox="1"/>
      </xdr:nvSpPr>
      <xdr:spPr>
        <a:xfrm>
          <a:off x="5478976" y="99511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15E3FCBF-6D41-4989-9ABF-B81CFB13FF4F}"/>
            </a:ext>
          </a:extLst>
        </xdr:cNvPr>
        <xdr:cNvCxnSpPr/>
      </xdr:nvCxnSpPr>
      <xdr:spPr>
        <a:xfrm>
          <a:off x="5953125" y="972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9C6E3842-3021-46DF-A0CB-65F3E5DE0DCD}"/>
            </a:ext>
          </a:extLst>
        </xdr:cNvPr>
        <xdr:cNvSpPr txBox="1"/>
      </xdr:nvSpPr>
      <xdr:spPr>
        <a:xfrm>
          <a:off x="5421206" y="9589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96740BC9-9B50-48ED-9C56-55A3379CFC67}"/>
            </a:ext>
          </a:extLst>
        </xdr:cNvPr>
        <xdr:cNvCxnSpPr/>
      </xdr:nvCxnSpPr>
      <xdr:spPr>
        <a:xfrm>
          <a:off x="5953125" y="937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47772FB4-F03B-408E-9003-8C530E59F22C}"/>
            </a:ext>
          </a:extLst>
        </xdr:cNvPr>
        <xdr:cNvSpPr txBox="1"/>
      </xdr:nvSpPr>
      <xdr:spPr>
        <a:xfrm>
          <a:off x="5421206" y="9236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B04D8144-1BAE-4193-BDD1-0BF1516E1DFB}"/>
            </a:ext>
          </a:extLst>
        </xdr:cNvPr>
        <xdr:cNvCxnSpPr/>
      </xdr:nvCxnSpPr>
      <xdr:spPr>
        <a:xfrm>
          <a:off x="5953125" y="901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22CA5530-28B7-4B27-9282-7410D72078A0}"/>
            </a:ext>
          </a:extLst>
        </xdr:cNvPr>
        <xdr:cNvSpPr txBox="1"/>
      </xdr:nvSpPr>
      <xdr:spPr>
        <a:xfrm>
          <a:off x="5421206"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2942B6BD-2E9E-4325-8761-E022AD373AF9}"/>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DDB3A13-A6AE-482C-BBB8-E225275E6A6A}"/>
            </a:ext>
          </a:extLst>
        </xdr:cNvPr>
        <xdr:cNvSpPr txBox="1"/>
      </xdr:nvSpPr>
      <xdr:spPr>
        <a:xfrm>
          <a:off x="5421206" y="851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8707F510-859E-4071-AC1B-56FDC95CB929}"/>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232" name="直線コネクタ 231">
          <a:extLst>
            <a:ext uri="{FF2B5EF4-FFF2-40B4-BE49-F238E27FC236}">
              <a16:creationId xmlns:a16="http://schemas.microsoft.com/office/drawing/2014/main" id="{2BE50174-A36E-4C99-A545-35F815CACB9D}"/>
            </a:ext>
          </a:extLst>
        </xdr:cNvPr>
        <xdr:cNvCxnSpPr/>
      </xdr:nvCxnSpPr>
      <xdr:spPr>
        <a:xfrm flipV="1">
          <a:off x="9429115" y="9089934"/>
          <a:ext cx="0" cy="133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B892E05E-D585-4AD6-B4B3-CC24392AD558}"/>
            </a:ext>
          </a:extLst>
        </xdr:cNvPr>
        <xdr:cNvSpPr txBox="1"/>
      </xdr:nvSpPr>
      <xdr:spPr>
        <a:xfrm>
          <a:off x="9467850" y="1043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234" name="直線コネクタ 233">
          <a:extLst>
            <a:ext uri="{FF2B5EF4-FFF2-40B4-BE49-F238E27FC236}">
              <a16:creationId xmlns:a16="http://schemas.microsoft.com/office/drawing/2014/main" id="{A8270217-7E44-4067-B166-7E7A58616F4E}"/>
            </a:ext>
          </a:extLst>
        </xdr:cNvPr>
        <xdr:cNvCxnSpPr/>
      </xdr:nvCxnSpPr>
      <xdr:spPr>
        <a:xfrm>
          <a:off x="9363075" y="1042844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92954863-CF8E-4AF7-B32A-A02D7099ADEF}"/>
            </a:ext>
          </a:extLst>
        </xdr:cNvPr>
        <xdr:cNvSpPr txBox="1"/>
      </xdr:nvSpPr>
      <xdr:spPr>
        <a:xfrm>
          <a:off x="9467850" y="887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236" name="直線コネクタ 235">
          <a:extLst>
            <a:ext uri="{FF2B5EF4-FFF2-40B4-BE49-F238E27FC236}">
              <a16:creationId xmlns:a16="http://schemas.microsoft.com/office/drawing/2014/main" id="{836186AC-044F-4A1D-877C-50BFCE37E5A2}"/>
            </a:ext>
          </a:extLst>
        </xdr:cNvPr>
        <xdr:cNvCxnSpPr/>
      </xdr:nvCxnSpPr>
      <xdr:spPr>
        <a:xfrm>
          <a:off x="9363075" y="908993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84762</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CAE50342-535C-4E0C-88A3-05C7C2119CFC}"/>
            </a:ext>
          </a:extLst>
        </xdr:cNvPr>
        <xdr:cNvSpPr txBox="1"/>
      </xdr:nvSpPr>
      <xdr:spPr>
        <a:xfrm>
          <a:off x="9467850" y="9974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238" name="フローチャート: 判断 237">
          <a:extLst>
            <a:ext uri="{FF2B5EF4-FFF2-40B4-BE49-F238E27FC236}">
              <a16:creationId xmlns:a16="http://schemas.microsoft.com/office/drawing/2014/main" id="{09D8DAA1-49EA-4C4D-9325-11BD1691A136}"/>
            </a:ext>
          </a:extLst>
        </xdr:cNvPr>
        <xdr:cNvSpPr/>
      </xdr:nvSpPr>
      <xdr:spPr>
        <a:xfrm>
          <a:off x="9401175" y="1011393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239" name="フローチャート: 判断 238">
          <a:extLst>
            <a:ext uri="{FF2B5EF4-FFF2-40B4-BE49-F238E27FC236}">
              <a16:creationId xmlns:a16="http://schemas.microsoft.com/office/drawing/2014/main" id="{8F4B977D-46E7-4423-8DB4-7D3EAAD471D2}"/>
            </a:ext>
          </a:extLst>
        </xdr:cNvPr>
        <xdr:cNvSpPr/>
      </xdr:nvSpPr>
      <xdr:spPr>
        <a:xfrm>
          <a:off x="8639175" y="1011755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240" name="フローチャート: 判断 239">
          <a:extLst>
            <a:ext uri="{FF2B5EF4-FFF2-40B4-BE49-F238E27FC236}">
              <a16:creationId xmlns:a16="http://schemas.microsoft.com/office/drawing/2014/main" id="{A6F30AF5-4947-4B43-9C35-90281F87F43B}"/>
            </a:ext>
          </a:extLst>
        </xdr:cNvPr>
        <xdr:cNvSpPr/>
      </xdr:nvSpPr>
      <xdr:spPr>
        <a:xfrm>
          <a:off x="7839075" y="101171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241" name="フローチャート: 判断 240">
          <a:extLst>
            <a:ext uri="{FF2B5EF4-FFF2-40B4-BE49-F238E27FC236}">
              <a16:creationId xmlns:a16="http://schemas.microsoft.com/office/drawing/2014/main" id="{EA725B7F-B229-4BA1-B2F6-83A9AC3ED61D}"/>
            </a:ext>
          </a:extLst>
        </xdr:cNvPr>
        <xdr:cNvSpPr/>
      </xdr:nvSpPr>
      <xdr:spPr>
        <a:xfrm>
          <a:off x="7029450" y="101151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242" name="フローチャート: 判断 241">
          <a:extLst>
            <a:ext uri="{FF2B5EF4-FFF2-40B4-BE49-F238E27FC236}">
              <a16:creationId xmlns:a16="http://schemas.microsoft.com/office/drawing/2014/main" id="{B1564C73-1DA2-4EDA-8B78-4EA5C4340DBC}"/>
            </a:ext>
          </a:extLst>
        </xdr:cNvPr>
        <xdr:cNvSpPr/>
      </xdr:nvSpPr>
      <xdr:spPr>
        <a:xfrm>
          <a:off x="6238875" y="1013370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FD84DEE-3A3F-4563-8A1C-9AC8AB54A90A}"/>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57A0588-0A4E-44B3-BF4E-22A09FC9B2F8}"/>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CECD341-3531-482E-B55C-074A2A853C01}"/>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C53BFFA-6D28-4EE2-AC64-B65BD43140AA}"/>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CFA319F1-9ECF-4918-994B-48D0F1923749}"/>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159024</xdr:rowOff>
    </xdr:from>
    <xdr:to>
      <xdr:col>55</xdr:col>
      <xdr:colOff>50800</xdr:colOff>
      <xdr:row>63</xdr:row>
      <xdr:rowOff>89174</xdr:rowOff>
    </xdr:to>
    <xdr:sp macro="" textlink="">
      <xdr:nvSpPr>
        <xdr:cNvPr id="248" name="楕円 247">
          <a:extLst>
            <a:ext uri="{FF2B5EF4-FFF2-40B4-BE49-F238E27FC236}">
              <a16:creationId xmlns:a16="http://schemas.microsoft.com/office/drawing/2014/main" id="{8F165F20-8BC3-45EB-B95A-F3E89F376353}"/>
            </a:ext>
          </a:extLst>
        </xdr:cNvPr>
        <xdr:cNvSpPr/>
      </xdr:nvSpPr>
      <xdr:spPr>
        <a:xfrm>
          <a:off x="9401175" y="10211074"/>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137451</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CDA9AA59-D522-4921-9FE9-4C6CC571D26C}"/>
            </a:ext>
          </a:extLst>
        </xdr:cNvPr>
        <xdr:cNvSpPr txBox="1"/>
      </xdr:nvSpPr>
      <xdr:spPr>
        <a:xfrm>
          <a:off x="9467850" y="101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162369</xdr:rowOff>
    </xdr:from>
    <xdr:to>
      <xdr:col>50</xdr:col>
      <xdr:colOff>165100</xdr:colOff>
      <xdr:row>63</xdr:row>
      <xdr:rowOff>92519</xdr:rowOff>
    </xdr:to>
    <xdr:sp macro="" textlink="">
      <xdr:nvSpPr>
        <xdr:cNvPr id="250" name="楕円 249">
          <a:extLst>
            <a:ext uri="{FF2B5EF4-FFF2-40B4-BE49-F238E27FC236}">
              <a16:creationId xmlns:a16="http://schemas.microsoft.com/office/drawing/2014/main" id="{EBA9C1FF-F3CF-49D5-9460-D7AE5B4F11AC}"/>
            </a:ext>
          </a:extLst>
        </xdr:cNvPr>
        <xdr:cNvSpPr/>
      </xdr:nvSpPr>
      <xdr:spPr>
        <a:xfrm>
          <a:off x="8639175" y="102080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38374</xdr:rowOff>
    </xdr:from>
    <xdr:to>
      <xdr:col>55</xdr:col>
      <xdr:colOff>0</xdr:colOff>
      <xdr:row>63</xdr:row>
      <xdr:rowOff>41719</xdr:rowOff>
    </xdr:to>
    <xdr:cxnSp macro="">
      <xdr:nvCxnSpPr>
        <xdr:cNvPr id="251" name="直線コネクタ 250">
          <a:extLst>
            <a:ext uri="{FF2B5EF4-FFF2-40B4-BE49-F238E27FC236}">
              <a16:creationId xmlns:a16="http://schemas.microsoft.com/office/drawing/2014/main" id="{3701E473-4B49-4E2B-A481-F97FC80B64F6}"/>
            </a:ext>
          </a:extLst>
        </xdr:cNvPr>
        <xdr:cNvCxnSpPr/>
      </xdr:nvCxnSpPr>
      <xdr:spPr>
        <a:xfrm flipV="1">
          <a:off x="8686800" y="10249174"/>
          <a:ext cx="74295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164336</xdr:rowOff>
    </xdr:from>
    <xdr:to>
      <xdr:col>46</xdr:col>
      <xdr:colOff>38100</xdr:colOff>
      <xdr:row>63</xdr:row>
      <xdr:rowOff>94486</xdr:rowOff>
    </xdr:to>
    <xdr:sp macro="" textlink="">
      <xdr:nvSpPr>
        <xdr:cNvPr id="252" name="楕円 251">
          <a:extLst>
            <a:ext uri="{FF2B5EF4-FFF2-40B4-BE49-F238E27FC236}">
              <a16:creationId xmlns:a16="http://schemas.microsoft.com/office/drawing/2014/main" id="{F19A2D44-9545-4B14-92A3-251794A5B6AF}"/>
            </a:ext>
          </a:extLst>
        </xdr:cNvPr>
        <xdr:cNvSpPr/>
      </xdr:nvSpPr>
      <xdr:spPr>
        <a:xfrm>
          <a:off x="7839075" y="102100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41719</xdr:rowOff>
    </xdr:from>
    <xdr:to>
      <xdr:col>50</xdr:col>
      <xdr:colOff>114300</xdr:colOff>
      <xdr:row>63</xdr:row>
      <xdr:rowOff>43686</xdr:rowOff>
    </xdr:to>
    <xdr:cxnSp macro="">
      <xdr:nvCxnSpPr>
        <xdr:cNvPr id="253" name="直線コネクタ 252">
          <a:extLst>
            <a:ext uri="{FF2B5EF4-FFF2-40B4-BE49-F238E27FC236}">
              <a16:creationId xmlns:a16="http://schemas.microsoft.com/office/drawing/2014/main" id="{5B148322-12F3-4BF7-B78A-E3075A6BD255}"/>
            </a:ext>
          </a:extLst>
        </xdr:cNvPr>
        <xdr:cNvCxnSpPr/>
      </xdr:nvCxnSpPr>
      <xdr:spPr>
        <a:xfrm flipV="1">
          <a:off x="7886700" y="10255694"/>
          <a:ext cx="8001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160076</xdr:rowOff>
    </xdr:from>
    <xdr:to>
      <xdr:col>41</xdr:col>
      <xdr:colOff>101600</xdr:colOff>
      <xdr:row>63</xdr:row>
      <xdr:rowOff>90226</xdr:rowOff>
    </xdr:to>
    <xdr:sp macro="" textlink="">
      <xdr:nvSpPr>
        <xdr:cNvPr id="254" name="楕円 253">
          <a:extLst>
            <a:ext uri="{FF2B5EF4-FFF2-40B4-BE49-F238E27FC236}">
              <a16:creationId xmlns:a16="http://schemas.microsoft.com/office/drawing/2014/main" id="{83B7C5F8-4B5B-4FDC-AA5D-96AF4A24A86C}"/>
            </a:ext>
          </a:extLst>
        </xdr:cNvPr>
        <xdr:cNvSpPr/>
      </xdr:nvSpPr>
      <xdr:spPr>
        <a:xfrm>
          <a:off x="7029450" y="1021212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39426</xdr:rowOff>
    </xdr:from>
    <xdr:to>
      <xdr:col>45</xdr:col>
      <xdr:colOff>177800</xdr:colOff>
      <xdr:row>63</xdr:row>
      <xdr:rowOff>43686</xdr:rowOff>
    </xdr:to>
    <xdr:cxnSp macro="">
      <xdr:nvCxnSpPr>
        <xdr:cNvPr id="255" name="直線コネクタ 254">
          <a:extLst>
            <a:ext uri="{FF2B5EF4-FFF2-40B4-BE49-F238E27FC236}">
              <a16:creationId xmlns:a16="http://schemas.microsoft.com/office/drawing/2014/main" id="{E33819A4-1362-4A14-9B7A-1ED254D5A92F}"/>
            </a:ext>
          </a:extLst>
        </xdr:cNvPr>
        <xdr:cNvCxnSpPr/>
      </xdr:nvCxnSpPr>
      <xdr:spPr>
        <a:xfrm>
          <a:off x="7077075" y="10250226"/>
          <a:ext cx="809625"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158879</xdr:rowOff>
    </xdr:from>
    <xdr:to>
      <xdr:col>36</xdr:col>
      <xdr:colOff>165100</xdr:colOff>
      <xdr:row>63</xdr:row>
      <xdr:rowOff>89029</xdr:rowOff>
    </xdr:to>
    <xdr:sp macro="" textlink="">
      <xdr:nvSpPr>
        <xdr:cNvPr id="256" name="楕円 255">
          <a:extLst>
            <a:ext uri="{FF2B5EF4-FFF2-40B4-BE49-F238E27FC236}">
              <a16:creationId xmlns:a16="http://schemas.microsoft.com/office/drawing/2014/main" id="{EC572795-4B2B-44BF-97F5-9BC0A6A40492}"/>
            </a:ext>
          </a:extLst>
        </xdr:cNvPr>
        <xdr:cNvSpPr/>
      </xdr:nvSpPr>
      <xdr:spPr>
        <a:xfrm>
          <a:off x="6238875" y="1021092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38229</xdr:rowOff>
    </xdr:from>
    <xdr:to>
      <xdr:col>41</xdr:col>
      <xdr:colOff>50800</xdr:colOff>
      <xdr:row>63</xdr:row>
      <xdr:rowOff>39426</xdr:rowOff>
    </xdr:to>
    <xdr:cxnSp macro="">
      <xdr:nvCxnSpPr>
        <xdr:cNvPr id="257" name="直線コネクタ 256">
          <a:extLst>
            <a:ext uri="{FF2B5EF4-FFF2-40B4-BE49-F238E27FC236}">
              <a16:creationId xmlns:a16="http://schemas.microsoft.com/office/drawing/2014/main" id="{2C15E323-8C12-4FA4-AACF-1E6123A4DA13}"/>
            </a:ext>
          </a:extLst>
        </xdr:cNvPr>
        <xdr:cNvCxnSpPr/>
      </xdr:nvCxnSpPr>
      <xdr:spPr>
        <a:xfrm>
          <a:off x="6286500" y="10249029"/>
          <a:ext cx="790575"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12181</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652C6B1E-03E7-42E1-AFF8-ACBCE8F19933}"/>
            </a:ext>
          </a:extLst>
        </xdr:cNvPr>
        <xdr:cNvSpPr txBox="1"/>
      </xdr:nvSpPr>
      <xdr:spPr>
        <a:xfrm>
          <a:off x="8429136" y="98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11731</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F1374F4A-C1A8-4A60-BA03-FE87847AB4F0}"/>
            </a:ext>
          </a:extLst>
        </xdr:cNvPr>
        <xdr:cNvSpPr txBox="1"/>
      </xdr:nvSpPr>
      <xdr:spPr>
        <a:xfrm>
          <a:off x="7648086" y="989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16159</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56FEB167-5E9E-49D0-81DB-3B2D7D586517}"/>
            </a:ext>
          </a:extLst>
        </xdr:cNvPr>
        <xdr:cNvSpPr txBox="1"/>
      </xdr:nvSpPr>
      <xdr:spPr>
        <a:xfrm>
          <a:off x="6847986" y="990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28336</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A0B2C6F3-DC88-447D-9B56-7889CEAC8260}"/>
            </a:ext>
          </a:extLst>
        </xdr:cNvPr>
        <xdr:cNvSpPr txBox="1"/>
      </xdr:nvSpPr>
      <xdr:spPr>
        <a:xfrm>
          <a:off x="6038361" y="991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83646</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73220049-C3D3-40C4-A3C0-715A8966A7C4}"/>
            </a:ext>
          </a:extLst>
        </xdr:cNvPr>
        <xdr:cNvSpPr txBox="1"/>
      </xdr:nvSpPr>
      <xdr:spPr>
        <a:xfrm>
          <a:off x="8429136" y="102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85613</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B5D924D4-1F3C-446D-8838-A46F77EB5AE3}"/>
            </a:ext>
          </a:extLst>
        </xdr:cNvPr>
        <xdr:cNvSpPr txBox="1"/>
      </xdr:nvSpPr>
      <xdr:spPr>
        <a:xfrm>
          <a:off x="7648086" y="102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81353</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9B16C26C-6547-480D-A6A3-6DC4DF48DB49}"/>
            </a:ext>
          </a:extLst>
        </xdr:cNvPr>
        <xdr:cNvSpPr txBox="1"/>
      </xdr:nvSpPr>
      <xdr:spPr>
        <a:xfrm>
          <a:off x="6847986" y="1029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80156</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6AC485B3-17A6-4523-BC7B-B7810CAB4B44}"/>
            </a:ext>
          </a:extLst>
        </xdr:cNvPr>
        <xdr:cNvSpPr txBox="1"/>
      </xdr:nvSpPr>
      <xdr:spPr>
        <a:xfrm>
          <a:off x="6038361" y="1029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5589B980-B863-422B-B518-02E4C5A55A1C}"/>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F083E21E-0CCD-4D83-AE25-7A0E22480B03}"/>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F4CB9667-B6DF-4777-B59B-C66E4FD0B355}"/>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B0ABD431-4051-4EE8-97C2-00E4CCC82BD4}"/>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6FD4043B-7121-4BF0-B505-E7367C239199}"/>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65765608-A1DB-4765-AD10-9FEAB912CB0C}"/>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60E7E8E8-9547-40D3-91B2-45E8A56F3C72}"/>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5AD3A79B-A769-4824-ADD1-ED874D73974C}"/>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7FB403C8-29F5-4084-A6A5-03F8B59DD357}"/>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A47FE776-0279-4FBC-8A6A-6BC63541E47D}"/>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412DACD2-B20E-4EC1-B53C-EC319BBEEEAB}"/>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a:extLst>
            <a:ext uri="{FF2B5EF4-FFF2-40B4-BE49-F238E27FC236}">
              <a16:creationId xmlns:a16="http://schemas.microsoft.com/office/drawing/2014/main" id="{8E3716C5-D13D-4863-B026-06E8E6AF2CDC}"/>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8" name="テキスト ボックス 277">
          <a:extLst>
            <a:ext uri="{FF2B5EF4-FFF2-40B4-BE49-F238E27FC236}">
              <a16:creationId xmlns:a16="http://schemas.microsoft.com/office/drawing/2014/main" id="{9FE57A1C-5072-4C29-BD21-6D7B2CC96EE4}"/>
            </a:ext>
          </a:extLst>
        </xdr:cNvPr>
        <xdr:cNvSpPr txBox="1"/>
      </xdr:nvSpPr>
      <xdr:spPr>
        <a:xfrm>
          <a:off x="339891" y="1373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CCA5E6AE-AC99-424C-844D-619184EC37C5}"/>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7F698805-685A-4718-AB9A-F6835D1B9FE2}"/>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1" name="直線コネクタ 280">
          <a:extLst>
            <a:ext uri="{FF2B5EF4-FFF2-40B4-BE49-F238E27FC236}">
              <a16:creationId xmlns:a16="http://schemas.microsoft.com/office/drawing/2014/main" id="{7EB98DA2-A78D-43B8-A77C-5801EE13B47B}"/>
            </a:ext>
          </a:extLst>
        </xdr:cNvPr>
        <xdr:cNvCxnSpPr/>
      </xdr:nvCxnSpPr>
      <xdr:spPr>
        <a:xfrm>
          <a:off x="685800" y="12792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2" name="テキスト ボックス 281">
          <a:extLst>
            <a:ext uri="{FF2B5EF4-FFF2-40B4-BE49-F238E27FC236}">
              <a16:creationId xmlns:a16="http://schemas.microsoft.com/office/drawing/2014/main" id="{CFC0C883-BF67-4435-85D2-13CBDB0C7AD6}"/>
            </a:ext>
          </a:extLst>
        </xdr:cNvPr>
        <xdr:cNvSpPr txBox="1"/>
      </xdr:nvSpPr>
      <xdr:spPr>
        <a:xfrm>
          <a:off x="339891" y="12646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B96F64D4-9B6E-4FDB-9208-2CF979EAB43F}"/>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652F2921-4169-478F-B030-9E0FDD425FCA}"/>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DE4E6696-D94F-4D72-B393-C026618DFA02}"/>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86</xdr:row>
      <xdr:rowOff>55245</xdr:rowOff>
    </xdr:to>
    <xdr:cxnSp macro="">
      <xdr:nvCxnSpPr>
        <xdr:cNvPr id="286" name="直線コネクタ 285">
          <a:extLst>
            <a:ext uri="{FF2B5EF4-FFF2-40B4-BE49-F238E27FC236}">
              <a16:creationId xmlns:a16="http://schemas.microsoft.com/office/drawing/2014/main" id="{78EA44C9-9C66-4B18-82BE-A6D50DDB2B89}"/>
            </a:ext>
          </a:extLst>
        </xdr:cNvPr>
        <xdr:cNvCxnSpPr/>
      </xdr:nvCxnSpPr>
      <xdr:spPr>
        <a:xfrm flipV="1">
          <a:off x="4180840" y="12633007"/>
          <a:ext cx="0" cy="135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B5296670-D841-448C-82C4-1B33C7BDF7CA}"/>
            </a:ext>
          </a:extLst>
        </xdr:cNvPr>
        <xdr:cNvSpPr txBox="1"/>
      </xdr:nvSpPr>
      <xdr:spPr>
        <a:xfrm>
          <a:off x="4219575"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8" name="直線コネクタ 287">
          <a:extLst>
            <a:ext uri="{FF2B5EF4-FFF2-40B4-BE49-F238E27FC236}">
              <a16:creationId xmlns:a16="http://schemas.microsoft.com/office/drawing/2014/main" id="{3A8E3FE1-3112-414D-9933-E526D79A37B5}"/>
            </a:ext>
          </a:extLst>
        </xdr:cNvPr>
        <xdr:cNvCxnSpPr/>
      </xdr:nvCxnSpPr>
      <xdr:spPr>
        <a:xfrm>
          <a:off x="4105275" y="139903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8E32931B-8DD7-41F7-866B-BEDD2F6A39EF}"/>
            </a:ext>
          </a:extLst>
        </xdr:cNvPr>
        <xdr:cNvSpPr txBox="1"/>
      </xdr:nvSpPr>
      <xdr:spPr>
        <a:xfrm>
          <a:off x="4219575" y="12420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290" name="直線コネクタ 289">
          <a:extLst>
            <a:ext uri="{FF2B5EF4-FFF2-40B4-BE49-F238E27FC236}">
              <a16:creationId xmlns:a16="http://schemas.microsoft.com/office/drawing/2014/main" id="{8D305DB0-74FB-4315-A947-3C23933528A8}"/>
            </a:ext>
          </a:extLst>
        </xdr:cNvPr>
        <xdr:cNvCxnSpPr/>
      </xdr:nvCxnSpPr>
      <xdr:spPr>
        <a:xfrm>
          <a:off x="4105275" y="126330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10177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9CB393E0-09A4-4F20-BDB4-E0E6369CF916}"/>
            </a:ext>
          </a:extLst>
        </xdr:cNvPr>
        <xdr:cNvSpPr txBox="1"/>
      </xdr:nvSpPr>
      <xdr:spPr>
        <a:xfrm>
          <a:off x="4219575" y="1297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92" name="フローチャート: 判断 291">
          <a:extLst>
            <a:ext uri="{FF2B5EF4-FFF2-40B4-BE49-F238E27FC236}">
              <a16:creationId xmlns:a16="http://schemas.microsoft.com/office/drawing/2014/main" id="{644EF2F6-1391-4A46-B885-84E6832A0EAE}"/>
            </a:ext>
          </a:extLst>
        </xdr:cNvPr>
        <xdr:cNvSpPr/>
      </xdr:nvSpPr>
      <xdr:spPr>
        <a:xfrm>
          <a:off x="4124325" y="131254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93027</xdr:rowOff>
    </xdr:from>
    <xdr:to>
      <xdr:col>20</xdr:col>
      <xdr:colOff>38100</xdr:colOff>
      <xdr:row>81</xdr:row>
      <xdr:rowOff>23177</xdr:rowOff>
    </xdr:to>
    <xdr:sp macro="" textlink="">
      <xdr:nvSpPr>
        <xdr:cNvPr id="293" name="フローチャート: 判断 292">
          <a:extLst>
            <a:ext uri="{FF2B5EF4-FFF2-40B4-BE49-F238E27FC236}">
              <a16:creationId xmlns:a16="http://schemas.microsoft.com/office/drawing/2014/main" id="{2589DCA3-865D-4DEE-B5FD-2BA449A25988}"/>
            </a:ext>
          </a:extLst>
        </xdr:cNvPr>
        <xdr:cNvSpPr/>
      </xdr:nvSpPr>
      <xdr:spPr>
        <a:xfrm>
          <a:off x="3381375" y="1305655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294" name="フローチャート: 判断 293">
          <a:extLst>
            <a:ext uri="{FF2B5EF4-FFF2-40B4-BE49-F238E27FC236}">
              <a16:creationId xmlns:a16="http://schemas.microsoft.com/office/drawing/2014/main" id="{BC57668B-A9FF-4452-BE87-013B1C9441E6}"/>
            </a:ext>
          </a:extLst>
        </xdr:cNvPr>
        <xdr:cNvSpPr/>
      </xdr:nvSpPr>
      <xdr:spPr>
        <a:xfrm>
          <a:off x="2571750" y="130022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95" name="フローチャート: 判断 294">
          <a:extLst>
            <a:ext uri="{FF2B5EF4-FFF2-40B4-BE49-F238E27FC236}">
              <a16:creationId xmlns:a16="http://schemas.microsoft.com/office/drawing/2014/main" id="{517FD954-88B6-4AFC-A78D-FDA106FD38EB}"/>
            </a:ext>
          </a:extLst>
        </xdr:cNvPr>
        <xdr:cNvSpPr/>
      </xdr:nvSpPr>
      <xdr:spPr>
        <a:xfrm>
          <a:off x="1781175" y="129940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296" name="フローチャート: 判断 295">
          <a:extLst>
            <a:ext uri="{FF2B5EF4-FFF2-40B4-BE49-F238E27FC236}">
              <a16:creationId xmlns:a16="http://schemas.microsoft.com/office/drawing/2014/main" id="{C4D4EE5F-BAD5-4952-9E02-DE7E1F57D5D4}"/>
            </a:ext>
          </a:extLst>
        </xdr:cNvPr>
        <xdr:cNvSpPr/>
      </xdr:nvSpPr>
      <xdr:spPr>
        <a:xfrm>
          <a:off x="981075" y="129317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09C225E-5CD1-4F59-94AB-275C5536E4E1}"/>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3A7DEE9-8A18-4B3B-9FA2-02B4C4B868B7}"/>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04B1A9A-BE52-4857-9970-F20BAE1F6DD3}"/>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1487641-6EF0-44F8-86D5-07844BB08233}"/>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740117C-2FA4-4D26-AA05-1C198989CD58}"/>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302" name="楕円 301">
          <a:extLst>
            <a:ext uri="{FF2B5EF4-FFF2-40B4-BE49-F238E27FC236}">
              <a16:creationId xmlns:a16="http://schemas.microsoft.com/office/drawing/2014/main" id="{0C9E48FF-92BD-43C6-9A8B-D2A0104BDEED}"/>
            </a:ext>
          </a:extLst>
        </xdr:cNvPr>
        <xdr:cNvSpPr/>
      </xdr:nvSpPr>
      <xdr:spPr>
        <a:xfrm>
          <a:off x="4124325" y="132861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148607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14DB2603-A969-4CB3-BF14-8D8CBFE3A16E}"/>
            </a:ext>
          </a:extLst>
        </xdr:cNvPr>
        <xdr:cNvSpPr txBox="1"/>
      </xdr:nvSpPr>
      <xdr:spPr>
        <a:xfrm>
          <a:off x="4219575"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98743</xdr:rowOff>
    </xdr:from>
    <xdr:to>
      <xdr:col>20</xdr:col>
      <xdr:colOff>38100</xdr:colOff>
      <xdr:row>82</xdr:row>
      <xdr:rowOff>28893</xdr:rowOff>
    </xdr:to>
    <xdr:sp macro="" textlink="">
      <xdr:nvSpPr>
        <xdr:cNvPr id="304" name="楕円 303">
          <a:extLst>
            <a:ext uri="{FF2B5EF4-FFF2-40B4-BE49-F238E27FC236}">
              <a16:creationId xmlns:a16="http://schemas.microsoft.com/office/drawing/2014/main" id="{79F1B55D-2116-43FF-A709-97910152AFF9}"/>
            </a:ext>
          </a:extLst>
        </xdr:cNvPr>
        <xdr:cNvSpPr/>
      </xdr:nvSpPr>
      <xdr:spPr>
        <a:xfrm>
          <a:off x="3381375" y="1322736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149543</xdr:rowOff>
    </xdr:from>
    <xdr:to>
      <xdr:col>24</xdr:col>
      <xdr:colOff>63500</xdr:colOff>
      <xdr:row>82</xdr:row>
      <xdr:rowOff>49530</xdr:rowOff>
    </xdr:to>
    <xdr:cxnSp macro="">
      <xdr:nvCxnSpPr>
        <xdr:cNvPr id="305" name="直線コネクタ 304">
          <a:extLst>
            <a:ext uri="{FF2B5EF4-FFF2-40B4-BE49-F238E27FC236}">
              <a16:creationId xmlns:a16="http://schemas.microsoft.com/office/drawing/2014/main" id="{0EC03938-CC43-43C2-8AE5-48709FD72C89}"/>
            </a:ext>
          </a:extLst>
        </xdr:cNvPr>
        <xdr:cNvCxnSpPr/>
      </xdr:nvCxnSpPr>
      <xdr:spPr>
        <a:xfrm>
          <a:off x="3429000" y="13274993"/>
          <a:ext cx="752475" cy="5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30163</xdr:rowOff>
    </xdr:from>
    <xdr:to>
      <xdr:col>15</xdr:col>
      <xdr:colOff>101600</xdr:colOff>
      <xdr:row>81</xdr:row>
      <xdr:rowOff>131763</xdr:rowOff>
    </xdr:to>
    <xdr:sp macro="" textlink="">
      <xdr:nvSpPr>
        <xdr:cNvPr id="306" name="楕円 305">
          <a:extLst>
            <a:ext uri="{FF2B5EF4-FFF2-40B4-BE49-F238E27FC236}">
              <a16:creationId xmlns:a16="http://schemas.microsoft.com/office/drawing/2014/main" id="{5F538070-42A5-48BF-BBF0-F0E5DEAAF2D6}"/>
            </a:ext>
          </a:extLst>
        </xdr:cNvPr>
        <xdr:cNvSpPr/>
      </xdr:nvSpPr>
      <xdr:spPr>
        <a:xfrm>
          <a:off x="2571750" y="1315243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80963</xdr:rowOff>
    </xdr:from>
    <xdr:to>
      <xdr:col>19</xdr:col>
      <xdr:colOff>177800</xdr:colOff>
      <xdr:row>81</xdr:row>
      <xdr:rowOff>149543</xdr:rowOff>
    </xdr:to>
    <xdr:cxnSp macro="">
      <xdr:nvCxnSpPr>
        <xdr:cNvPr id="307" name="直線コネクタ 306">
          <a:extLst>
            <a:ext uri="{FF2B5EF4-FFF2-40B4-BE49-F238E27FC236}">
              <a16:creationId xmlns:a16="http://schemas.microsoft.com/office/drawing/2014/main" id="{857FF766-1CCA-4793-AC44-8F980A2B720E}"/>
            </a:ext>
          </a:extLst>
        </xdr:cNvPr>
        <xdr:cNvCxnSpPr/>
      </xdr:nvCxnSpPr>
      <xdr:spPr>
        <a:xfrm>
          <a:off x="2619375" y="13209588"/>
          <a:ext cx="80962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67311</xdr:rowOff>
    </xdr:from>
    <xdr:to>
      <xdr:col>10</xdr:col>
      <xdr:colOff>165100</xdr:colOff>
      <xdr:row>81</xdr:row>
      <xdr:rowOff>168911</xdr:rowOff>
    </xdr:to>
    <xdr:sp macro="" textlink="">
      <xdr:nvSpPr>
        <xdr:cNvPr id="308" name="楕円 307">
          <a:extLst>
            <a:ext uri="{FF2B5EF4-FFF2-40B4-BE49-F238E27FC236}">
              <a16:creationId xmlns:a16="http://schemas.microsoft.com/office/drawing/2014/main" id="{49CA63AC-DDE8-40A4-BC31-23F0D8B9C42A}"/>
            </a:ext>
          </a:extLst>
        </xdr:cNvPr>
        <xdr:cNvSpPr/>
      </xdr:nvSpPr>
      <xdr:spPr>
        <a:xfrm>
          <a:off x="1781175" y="131895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80963</xdr:rowOff>
    </xdr:from>
    <xdr:to>
      <xdr:col>15</xdr:col>
      <xdr:colOff>50800</xdr:colOff>
      <xdr:row>81</xdr:row>
      <xdr:rowOff>118111</xdr:rowOff>
    </xdr:to>
    <xdr:cxnSp macro="">
      <xdr:nvCxnSpPr>
        <xdr:cNvPr id="309" name="直線コネクタ 308">
          <a:extLst>
            <a:ext uri="{FF2B5EF4-FFF2-40B4-BE49-F238E27FC236}">
              <a16:creationId xmlns:a16="http://schemas.microsoft.com/office/drawing/2014/main" id="{5015977E-57C3-4F1F-997F-71E961311757}"/>
            </a:ext>
          </a:extLst>
        </xdr:cNvPr>
        <xdr:cNvCxnSpPr/>
      </xdr:nvCxnSpPr>
      <xdr:spPr>
        <a:xfrm flipV="1">
          <a:off x="1828800" y="13209588"/>
          <a:ext cx="790575"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170180</xdr:rowOff>
    </xdr:from>
    <xdr:to>
      <xdr:col>6</xdr:col>
      <xdr:colOff>38100</xdr:colOff>
      <xdr:row>81</xdr:row>
      <xdr:rowOff>100330</xdr:rowOff>
    </xdr:to>
    <xdr:sp macro="" textlink="">
      <xdr:nvSpPr>
        <xdr:cNvPr id="310" name="楕円 309">
          <a:extLst>
            <a:ext uri="{FF2B5EF4-FFF2-40B4-BE49-F238E27FC236}">
              <a16:creationId xmlns:a16="http://schemas.microsoft.com/office/drawing/2014/main" id="{CCB84D6B-14E5-48AB-8365-5CF81A261203}"/>
            </a:ext>
          </a:extLst>
        </xdr:cNvPr>
        <xdr:cNvSpPr/>
      </xdr:nvSpPr>
      <xdr:spPr>
        <a:xfrm>
          <a:off x="981075" y="131241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49530</xdr:rowOff>
    </xdr:from>
    <xdr:to>
      <xdr:col>10</xdr:col>
      <xdr:colOff>114300</xdr:colOff>
      <xdr:row>81</xdr:row>
      <xdr:rowOff>118111</xdr:rowOff>
    </xdr:to>
    <xdr:cxnSp macro="">
      <xdr:nvCxnSpPr>
        <xdr:cNvPr id="311" name="直線コネクタ 310">
          <a:extLst>
            <a:ext uri="{FF2B5EF4-FFF2-40B4-BE49-F238E27FC236}">
              <a16:creationId xmlns:a16="http://schemas.microsoft.com/office/drawing/2014/main" id="{D7487B0F-DA27-4ED4-A822-BF94332C6933}"/>
            </a:ext>
          </a:extLst>
        </xdr:cNvPr>
        <xdr:cNvCxnSpPr/>
      </xdr:nvCxnSpPr>
      <xdr:spPr>
        <a:xfrm>
          <a:off x="1028700" y="13171805"/>
          <a:ext cx="800100" cy="7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39704</xdr:rowOff>
    </xdr:from>
    <xdr:ext cx="405111" cy="259045"/>
    <xdr:sp macro="" textlink="">
      <xdr:nvSpPr>
        <xdr:cNvPr id="312" name="n_1aveValue【公営住宅】&#10;有形固定資産減価償却率">
          <a:extLst>
            <a:ext uri="{FF2B5EF4-FFF2-40B4-BE49-F238E27FC236}">
              <a16:creationId xmlns:a16="http://schemas.microsoft.com/office/drawing/2014/main" id="{5E57C672-30BE-416B-B05B-B8EF5C09F4ED}"/>
            </a:ext>
          </a:extLst>
        </xdr:cNvPr>
        <xdr:cNvSpPr txBox="1"/>
      </xdr:nvSpPr>
      <xdr:spPr>
        <a:xfrm>
          <a:off x="3239144" y="12841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313" name="n_2aveValue【公営住宅】&#10;有形固定資産減価償却率">
          <a:extLst>
            <a:ext uri="{FF2B5EF4-FFF2-40B4-BE49-F238E27FC236}">
              <a16:creationId xmlns:a16="http://schemas.microsoft.com/office/drawing/2014/main" id="{CB51C71F-0AC2-492D-87F8-EA07C542AAB9}"/>
            </a:ext>
          </a:extLst>
        </xdr:cNvPr>
        <xdr:cNvSpPr txBox="1"/>
      </xdr:nvSpPr>
      <xdr:spPr>
        <a:xfrm>
          <a:off x="2439044" y="12799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145432</xdr:rowOff>
    </xdr:from>
    <xdr:ext cx="405111" cy="259045"/>
    <xdr:sp macro="" textlink="">
      <xdr:nvSpPr>
        <xdr:cNvPr id="314" name="n_3aveValue【公営住宅】&#10;有形固定資産減価償却率">
          <a:extLst>
            <a:ext uri="{FF2B5EF4-FFF2-40B4-BE49-F238E27FC236}">
              <a16:creationId xmlns:a16="http://schemas.microsoft.com/office/drawing/2014/main" id="{F9C2DFE3-5460-4993-BA94-6F9E4BD94339}"/>
            </a:ext>
          </a:extLst>
        </xdr:cNvPr>
        <xdr:cNvSpPr txBox="1"/>
      </xdr:nvSpPr>
      <xdr:spPr>
        <a:xfrm>
          <a:off x="1648469" y="1278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76852</xdr:rowOff>
    </xdr:from>
    <xdr:ext cx="405111" cy="259045"/>
    <xdr:sp macro="" textlink="">
      <xdr:nvSpPr>
        <xdr:cNvPr id="315" name="n_4aveValue【公営住宅】&#10;有形固定資産減価償却率">
          <a:extLst>
            <a:ext uri="{FF2B5EF4-FFF2-40B4-BE49-F238E27FC236}">
              <a16:creationId xmlns:a16="http://schemas.microsoft.com/office/drawing/2014/main" id="{3F25AAFD-7BC5-42C5-A3EB-AEC9193F74A6}"/>
            </a:ext>
          </a:extLst>
        </xdr:cNvPr>
        <xdr:cNvSpPr txBox="1"/>
      </xdr:nvSpPr>
      <xdr:spPr>
        <a:xfrm>
          <a:off x="848369" y="1271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20020</xdr:rowOff>
    </xdr:from>
    <xdr:ext cx="405111" cy="259045"/>
    <xdr:sp macro="" textlink="">
      <xdr:nvSpPr>
        <xdr:cNvPr id="316" name="n_1mainValue【公営住宅】&#10;有形固定資産減価償却率">
          <a:extLst>
            <a:ext uri="{FF2B5EF4-FFF2-40B4-BE49-F238E27FC236}">
              <a16:creationId xmlns:a16="http://schemas.microsoft.com/office/drawing/2014/main" id="{E77A6506-D826-41A3-B0EA-A796ED9B709A}"/>
            </a:ext>
          </a:extLst>
        </xdr:cNvPr>
        <xdr:cNvSpPr txBox="1"/>
      </xdr:nvSpPr>
      <xdr:spPr>
        <a:xfrm>
          <a:off x="3239144" y="1330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122890</xdr:rowOff>
    </xdr:from>
    <xdr:ext cx="405111" cy="259045"/>
    <xdr:sp macro="" textlink="">
      <xdr:nvSpPr>
        <xdr:cNvPr id="317" name="n_2mainValue【公営住宅】&#10;有形固定資産減価償却率">
          <a:extLst>
            <a:ext uri="{FF2B5EF4-FFF2-40B4-BE49-F238E27FC236}">
              <a16:creationId xmlns:a16="http://schemas.microsoft.com/office/drawing/2014/main" id="{243F3E22-6152-448F-91A4-E8FFFEB8FFDC}"/>
            </a:ext>
          </a:extLst>
        </xdr:cNvPr>
        <xdr:cNvSpPr txBox="1"/>
      </xdr:nvSpPr>
      <xdr:spPr>
        <a:xfrm>
          <a:off x="2439044" y="1325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160038</xdr:rowOff>
    </xdr:from>
    <xdr:ext cx="405111" cy="259045"/>
    <xdr:sp macro="" textlink="">
      <xdr:nvSpPr>
        <xdr:cNvPr id="318" name="n_3mainValue【公営住宅】&#10;有形固定資産減価償却率">
          <a:extLst>
            <a:ext uri="{FF2B5EF4-FFF2-40B4-BE49-F238E27FC236}">
              <a16:creationId xmlns:a16="http://schemas.microsoft.com/office/drawing/2014/main" id="{E79F5406-D9F1-4589-BAC7-74889BC9F9F9}"/>
            </a:ext>
          </a:extLst>
        </xdr:cNvPr>
        <xdr:cNvSpPr txBox="1"/>
      </xdr:nvSpPr>
      <xdr:spPr>
        <a:xfrm>
          <a:off x="1648469" y="1328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9" name="n_4mainValue【公営住宅】&#10;有形固定資産減価償却率">
          <a:extLst>
            <a:ext uri="{FF2B5EF4-FFF2-40B4-BE49-F238E27FC236}">
              <a16:creationId xmlns:a16="http://schemas.microsoft.com/office/drawing/2014/main" id="{1F00A191-1EF6-4FB0-A427-8A0EC09A0E84}"/>
            </a:ext>
          </a:extLst>
        </xdr:cNvPr>
        <xdr:cNvSpPr txBox="1"/>
      </xdr:nvSpPr>
      <xdr:spPr>
        <a:xfrm>
          <a:off x="848369" y="1321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72773264-F0CC-4EC9-8E15-BF5205106BD7}"/>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E5CC00A6-6A2D-4249-BB5E-282DB316387A}"/>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35BCB0B1-BAA3-4B3D-8E4C-2A17EADA68C6}"/>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D14D6AC5-9DFB-4D93-A166-5D26769EA914}"/>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A482478B-1A4C-42FC-8E8D-0B146D3C3C3D}"/>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C9C2A566-A4E0-4AC0-B26C-01C7EFEA8A3A}"/>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8919E914-C583-461D-97B8-55F56C13B437}"/>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8228B5B9-B52D-4A90-A56E-CD0C93D4FDED}"/>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93F845A7-3E5A-4095-A7BF-49837B909D87}"/>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D99F3106-6752-4D4E-9D4F-8EF66AAF6B80}"/>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2FC09A44-1F77-4C72-A196-1FF1C5DB2FAB}"/>
            </a:ext>
          </a:extLst>
        </xdr:cNvPr>
        <xdr:cNvCxnSpPr/>
      </xdr:nvCxnSpPr>
      <xdr:spPr>
        <a:xfrm>
          <a:off x="5953125" y="14094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D73C35CC-DC9F-4DAE-9335-3BB68B63ED51}"/>
            </a:ext>
          </a:extLst>
        </xdr:cNvPr>
        <xdr:cNvSpPr txBox="1"/>
      </xdr:nvSpPr>
      <xdr:spPr>
        <a:xfrm>
          <a:off x="5527221"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3DBC5E24-CDE9-42F3-BAF2-8CA094B68909}"/>
            </a:ext>
          </a:extLst>
        </xdr:cNvPr>
        <xdr:cNvCxnSpPr/>
      </xdr:nvCxnSpPr>
      <xdr:spPr>
        <a:xfrm>
          <a:off x="5953125" y="137835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0CDA9504-7264-4D58-AC79-7F74D7F95AF8}"/>
            </a:ext>
          </a:extLst>
        </xdr:cNvPr>
        <xdr:cNvSpPr txBox="1"/>
      </xdr:nvSpPr>
      <xdr:spPr>
        <a:xfrm>
          <a:off x="5527221"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51F042A3-405F-4012-8254-D21DCF837A40}"/>
            </a:ext>
          </a:extLst>
        </xdr:cNvPr>
        <xdr:cNvCxnSpPr/>
      </xdr:nvCxnSpPr>
      <xdr:spPr>
        <a:xfrm>
          <a:off x="5953125" y="134760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EFFCE536-1BCB-4A4F-9666-D248322C57B1}"/>
            </a:ext>
          </a:extLst>
        </xdr:cNvPr>
        <xdr:cNvSpPr txBox="1"/>
      </xdr:nvSpPr>
      <xdr:spPr>
        <a:xfrm>
          <a:off x="55272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FE10F760-C622-4222-9969-FE2B2A94431A}"/>
            </a:ext>
          </a:extLst>
        </xdr:cNvPr>
        <xdr:cNvCxnSpPr/>
      </xdr:nvCxnSpPr>
      <xdr:spPr>
        <a:xfrm>
          <a:off x="5953125" y="131748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7C3AEFDE-CA24-41AC-AC39-2DE9663F410A}"/>
            </a:ext>
          </a:extLst>
        </xdr:cNvPr>
        <xdr:cNvSpPr txBox="1"/>
      </xdr:nvSpPr>
      <xdr:spPr>
        <a:xfrm>
          <a:off x="55272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3FF3BA7D-4ECD-4719-899D-508008E0EE3C}"/>
            </a:ext>
          </a:extLst>
        </xdr:cNvPr>
        <xdr:cNvCxnSpPr/>
      </xdr:nvCxnSpPr>
      <xdr:spPr>
        <a:xfrm>
          <a:off x="5953125" y="128673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64FE5817-310C-49D6-818A-2504F9AC6AC7}"/>
            </a:ext>
          </a:extLst>
        </xdr:cNvPr>
        <xdr:cNvSpPr txBox="1"/>
      </xdr:nvSpPr>
      <xdr:spPr>
        <a:xfrm>
          <a:off x="5527221"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14EFD2C8-6121-479F-B1BF-C2419BF2C768}"/>
            </a:ext>
          </a:extLst>
        </xdr:cNvPr>
        <xdr:cNvCxnSpPr/>
      </xdr:nvCxnSpPr>
      <xdr:spPr>
        <a:xfrm>
          <a:off x="5953125" y="125566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A6044C1F-F493-4387-BDC6-B4B660157C9B}"/>
            </a:ext>
          </a:extLst>
        </xdr:cNvPr>
        <xdr:cNvSpPr txBox="1"/>
      </xdr:nvSpPr>
      <xdr:spPr>
        <a:xfrm>
          <a:off x="5527221"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05C230C-5D54-4820-98CC-C83D2CAD3AC5}"/>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9746D342-A93A-48A4-AE72-C41965B6234F}"/>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39C9DC66-7D36-4090-A344-AA7A662458BF}"/>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39732</xdr:rowOff>
    </xdr:from>
    <xdr:to>
      <xdr:col>54</xdr:col>
      <xdr:colOff>189865</xdr:colOff>
      <xdr:row>86</xdr:row>
      <xdr:rowOff>163830</xdr:rowOff>
    </xdr:to>
    <xdr:cxnSp macro="">
      <xdr:nvCxnSpPr>
        <xdr:cNvPr id="345" name="直線コネクタ 344">
          <a:extLst>
            <a:ext uri="{FF2B5EF4-FFF2-40B4-BE49-F238E27FC236}">
              <a16:creationId xmlns:a16="http://schemas.microsoft.com/office/drawing/2014/main" id="{AD53913C-C913-4C14-96C7-CBDAB307CEEA}"/>
            </a:ext>
          </a:extLst>
        </xdr:cNvPr>
        <xdr:cNvCxnSpPr/>
      </xdr:nvCxnSpPr>
      <xdr:spPr>
        <a:xfrm flipV="1">
          <a:off x="9429115" y="12679407"/>
          <a:ext cx="0" cy="14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6" name="【公営住宅】&#10;一人当たり面積最小値テキスト">
          <a:extLst>
            <a:ext uri="{FF2B5EF4-FFF2-40B4-BE49-F238E27FC236}">
              <a16:creationId xmlns:a16="http://schemas.microsoft.com/office/drawing/2014/main" id="{9154FD85-B7F4-4091-AC29-819940C2C911}"/>
            </a:ext>
          </a:extLst>
        </xdr:cNvPr>
        <xdr:cNvSpPr txBox="1"/>
      </xdr:nvSpPr>
      <xdr:spPr>
        <a:xfrm>
          <a:off x="9467850"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7" name="直線コネクタ 346">
          <a:extLst>
            <a:ext uri="{FF2B5EF4-FFF2-40B4-BE49-F238E27FC236}">
              <a16:creationId xmlns:a16="http://schemas.microsoft.com/office/drawing/2014/main" id="{94954DAC-55B5-454A-9734-D0C30B481980}"/>
            </a:ext>
          </a:extLst>
        </xdr:cNvPr>
        <xdr:cNvCxnSpPr/>
      </xdr:nvCxnSpPr>
      <xdr:spPr>
        <a:xfrm>
          <a:off x="9363075" y="1409573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157859</xdr:rowOff>
    </xdr:from>
    <xdr:ext cx="469744" cy="259045"/>
    <xdr:sp macro="" textlink="">
      <xdr:nvSpPr>
        <xdr:cNvPr id="348" name="【公営住宅】&#10;一人当たり面積最大値テキスト">
          <a:extLst>
            <a:ext uri="{FF2B5EF4-FFF2-40B4-BE49-F238E27FC236}">
              <a16:creationId xmlns:a16="http://schemas.microsoft.com/office/drawing/2014/main" id="{9CE65AF6-B167-4B3A-BD88-AEB9079BB4C0}"/>
            </a:ext>
          </a:extLst>
        </xdr:cNvPr>
        <xdr:cNvSpPr txBox="1"/>
      </xdr:nvSpPr>
      <xdr:spPr>
        <a:xfrm>
          <a:off x="9467850" y="1247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39732</xdr:rowOff>
    </xdr:from>
    <xdr:to>
      <xdr:col>55</xdr:col>
      <xdr:colOff>88900</xdr:colOff>
      <xdr:row>78</xdr:row>
      <xdr:rowOff>39732</xdr:rowOff>
    </xdr:to>
    <xdr:cxnSp macro="">
      <xdr:nvCxnSpPr>
        <xdr:cNvPr id="349" name="直線コネクタ 348">
          <a:extLst>
            <a:ext uri="{FF2B5EF4-FFF2-40B4-BE49-F238E27FC236}">
              <a16:creationId xmlns:a16="http://schemas.microsoft.com/office/drawing/2014/main" id="{D334FF3B-0B82-4A3D-8C3C-26887893235E}"/>
            </a:ext>
          </a:extLst>
        </xdr:cNvPr>
        <xdr:cNvCxnSpPr/>
      </xdr:nvCxnSpPr>
      <xdr:spPr>
        <a:xfrm>
          <a:off x="9363075" y="1267940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50" name="【公営住宅】&#10;一人当たり面積平均値テキスト">
          <a:extLst>
            <a:ext uri="{FF2B5EF4-FFF2-40B4-BE49-F238E27FC236}">
              <a16:creationId xmlns:a16="http://schemas.microsoft.com/office/drawing/2014/main" id="{3E4C5858-F6F4-4FED-9C4F-0CE7B7532BCB}"/>
            </a:ext>
          </a:extLst>
        </xdr:cNvPr>
        <xdr:cNvSpPr txBox="1"/>
      </xdr:nvSpPr>
      <xdr:spPr>
        <a:xfrm>
          <a:off x="9467850" y="137667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1" name="フローチャート: 判断 350">
          <a:extLst>
            <a:ext uri="{FF2B5EF4-FFF2-40B4-BE49-F238E27FC236}">
              <a16:creationId xmlns:a16="http://schemas.microsoft.com/office/drawing/2014/main" id="{A3169242-2D9A-46A2-8275-5D4EDBD1853B}"/>
            </a:ext>
          </a:extLst>
        </xdr:cNvPr>
        <xdr:cNvSpPr/>
      </xdr:nvSpPr>
      <xdr:spPr>
        <a:xfrm>
          <a:off x="9401175" y="1390577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132624</xdr:rowOff>
    </xdr:from>
    <xdr:to>
      <xdr:col>50</xdr:col>
      <xdr:colOff>165100</xdr:colOff>
      <xdr:row>86</xdr:row>
      <xdr:rowOff>62774</xdr:rowOff>
    </xdr:to>
    <xdr:sp macro="" textlink="">
      <xdr:nvSpPr>
        <xdr:cNvPr id="352" name="フローチャート: 判断 351">
          <a:extLst>
            <a:ext uri="{FF2B5EF4-FFF2-40B4-BE49-F238E27FC236}">
              <a16:creationId xmlns:a16="http://schemas.microsoft.com/office/drawing/2014/main" id="{17910087-8E16-4B69-A8E1-8D014F0FBEFB}"/>
            </a:ext>
          </a:extLst>
        </xdr:cNvPr>
        <xdr:cNvSpPr/>
      </xdr:nvSpPr>
      <xdr:spPr>
        <a:xfrm>
          <a:off x="8639175" y="139057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53" name="フローチャート: 判断 352">
          <a:extLst>
            <a:ext uri="{FF2B5EF4-FFF2-40B4-BE49-F238E27FC236}">
              <a16:creationId xmlns:a16="http://schemas.microsoft.com/office/drawing/2014/main" id="{711CAC73-E5F0-4DC4-B636-5031DBFB68C6}"/>
            </a:ext>
          </a:extLst>
        </xdr:cNvPr>
        <xdr:cNvSpPr/>
      </xdr:nvSpPr>
      <xdr:spPr>
        <a:xfrm>
          <a:off x="7839075" y="1389915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130992</xdr:rowOff>
    </xdr:from>
    <xdr:to>
      <xdr:col>41</xdr:col>
      <xdr:colOff>101600</xdr:colOff>
      <xdr:row>86</xdr:row>
      <xdr:rowOff>61142</xdr:rowOff>
    </xdr:to>
    <xdr:sp macro="" textlink="">
      <xdr:nvSpPr>
        <xdr:cNvPr id="354" name="フローチャート: 判断 353">
          <a:extLst>
            <a:ext uri="{FF2B5EF4-FFF2-40B4-BE49-F238E27FC236}">
              <a16:creationId xmlns:a16="http://schemas.microsoft.com/office/drawing/2014/main" id="{6736FCFC-1B55-4097-B799-C4EC32EFB880}"/>
            </a:ext>
          </a:extLst>
        </xdr:cNvPr>
        <xdr:cNvSpPr/>
      </xdr:nvSpPr>
      <xdr:spPr>
        <a:xfrm>
          <a:off x="7029450" y="1390414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55" name="フローチャート: 判断 354">
          <a:extLst>
            <a:ext uri="{FF2B5EF4-FFF2-40B4-BE49-F238E27FC236}">
              <a16:creationId xmlns:a16="http://schemas.microsoft.com/office/drawing/2014/main" id="{F5B1F4A2-0357-4774-996E-34ECE2147217}"/>
            </a:ext>
          </a:extLst>
        </xdr:cNvPr>
        <xdr:cNvSpPr/>
      </xdr:nvSpPr>
      <xdr:spPr>
        <a:xfrm>
          <a:off x="6238875" y="138993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3C47290-F2F6-410D-B7FB-C8E5750041CE}"/>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434122C-7D31-4E93-8892-4F8BD4799E62}"/>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296763C-B2D5-4FFD-A290-D7191AE1B67A}"/>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281D4C7-3E14-415C-8962-843B8303D4FB}"/>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C25F790-09D3-479D-B88F-E532CCF70C67}"/>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52614</xdr:rowOff>
    </xdr:from>
    <xdr:to>
      <xdr:col>55</xdr:col>
      <xdr:colOff>50800</xdr:colOff>
      <xdr:row>86</xdr:row>
      <xdr:rowOff>154214</xdr:rowOff>
    </xdr:to>
    <xdr:sp macro="" textlink="">
      <xdr:nvSpPr>
        <xdr:cNvPr id="361" name="楕円 360">
          <a:extLst>
            <a:ext uri="{FF2B5EF4-FFF2-40B4-BE49-F238E27FC236}">
              <a16:creationId xmlns:a16="http://schemas.microsoft.com/office/drawing/2014/main" id="{1BE5C2CB-1550-4420-B3A6-6A42E11459DA}"/>
            </a:ext>
          </a:extLst>
        </xdr:cNvPr>
        <xdr:cNvSpPr/>
      </xdr:nvSpPr>
      <xdr:spPr>
        <a:xfrm>
          <a:off x="9401175" y="13984514"/>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138991</xdr:rowOff>
    </xdr:from>
    <xdr:ext cx="469744" cy="259045"/>
    <xdr:sp macro="" textlink="">
      <xdr:nvSpPr>
        <xdr:cNvPr id="362" name="【公営住宅】&#10;一人当たり面積該当値テキスト">
          <a:extLst>
            <a:ext uri="{FF2B5EF4-FFF2-40B4-BE49-F238E27FC236}">
              <a16:creationId xmlns:a16="http://schemas.microsoft.com/office/drawing/2014/main" id="{D25F8BB3-E2A4-4089-B797-FDE4C09F9DF7}"/>
            </a:ext>
          </a:extLst>
        </xdr:cNvPr>
        <xdr:cNvSpPr txBox="1"/>
      </xdr:nvSpPr>
      <xdr:spPr>
        <a:xfrm>
          <a:off x="9467850" y="1391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363" name="楕円 362">
          <a:extLst>
            <a:ext uri="{FF2B5EF4-FFF2-40B4-BE49-F238E27FC236}">
              <a16:creationId xmlns:a16="http://schemas.microsoft.com/office/drawing/2014/main" id="{D889B66D-921C-465F-B697-F3CC984D7859}"/>
            </a:ext>
          </a:extLst>
        </xdr:cNvPr>
        <xdr:cNvSpPr/>
      </xdr:nvSpPr>
      <xdr:spPr>
        <a:xfrm>
          <a:off x="8639175" y="1398451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103414</xdr:rowOff>
    </xdr:from>
    <xdr:to>
      <xdr:col>55</xdr:col>
      <xdr:colOff>0</xdr:colOff>
      <xdr:row>86</xdr:row>
      <xdr:rowOff>103414</xdr:rowOff>
    </xdr:to>
    <xdr:cxnSp macro="">
      <xdr:nvCxnSpPr>
        <xdr:cNvPr id="364" name="直線コネクタ 363">
          <a:extLst>
            <a:ext uri="{FF2B5EF4-FFF2-40B4-BE49-F238E27FC236}">
              <a16:creationId xmlns:a16="http://schemas.microsoft.com/office/drawing/2014/main" id="{37238A19-F9FA-4986-ADC1-6A19896B2ACE}"/>
            </a:ext>
          </a:extLst>
        </xdr:cNvPr>
        <xdr:cNvCxnSpPr/>
      </xdr:nvCxnSpPr>
      <xdr:spPr>
        <a:xfrm>
          <a:off x="8686800" y="1404166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52614</xdr:rowOff>
    </xdr:from>
    <xdr:to>
      <xdr:col>46</xdr:col>
      <xdr:colOff>38100</xdr:colOff>
      <xdr:row>86</xdr:row>
      <xdr:rowOff>154214</xdr:rowOff>
    </xdr:to>
    <xdr:sp macro="" textlink="">
      <xdr:nvSpPr>
        <xdr:cNvPr id="365" name="楕円 364">
          <a:extLst>
            <a:ext uri="{FF2B5EF4-FFF2-40B4-BE49-F238E27FC236}">
              <a16:creationId xmlns:a16="http://schemas.microsoft.com/office/drawing/2014/main" id="{4D8E290F-FD26-4943-83FB-3FFE8970B75B}"/>
            </a:ext>
          </a:extLst>
        </xdr:cNvPr>
        <xdr:cNvSpPr/>
      </xdr:nvSpPr>
      <xdr:spPr>
        <a:xfrm>
          <a:off x="7839075" y="139845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103414</xdr:rowOff>
    </xdr:from>
    <xdr:to>
      <xdr:col>50</xdr:col>
      <xdr:colOff>114300</xdr:colOff>
      <xdr:row>86</xdr:row>
      <xdr:rowOff>103414</xdr:rowOff>
    </xdr:to>
    <xdr:cxnSp macro="">
      <xdr:nvCxnSpPr>
        <xdr:cNvPr id="366" name="直線コネクタ 365">
          <a:extLst>
            <a:ext uri="{FF2B5EF4-FFF2-40B4-BE49-F238E27FC236}">
              <a16:creationId xmlns:a16="http://schemas.microsoft.com/office/drawing/2014/main" id="{3DDB35A2-B0E7-4D60-AA7D-CE18AD68A77E}"/>
            </a:ext>
          </a:extLst>
        </xdr:cNvPr>
        <xdr:cNvCxnSpPr/>
      </xdr:nvCxnSpPr>
      <xdr:spPr>
        <a:xfrm>
          <a:off x="7886700" y="140416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50981</xdr:rowOff>
    </xdr:from>
    <xdr:to>
      <xdr:col>41</xdr:col>
      <xdr:colOff>101600</xdr:colOff>
      <xdr:row>86</xdr:row>
      <xdr:rowOff>152581</xdr:rowOff>
    </xdr:to>
    <xdr:sp macro="" textlink="">
      <xdr:nvSpPr>
        <xdr:cNvPr id="367" name="楕円 366">
          <a:extLst>
            <a:ext uri="{FF2B5EF4-FFF2-40B4-BE49-F238E27FC236}">
              <a16:creationId xmlns:a16="http://schemas.microsoft.com/office/drawing/2014/main" id="{6E86D916-8AD1-46D4-988E-86960BAE7E87}"/>
            </a:ext>
          </a:extLst>
        </xdr:cNvPr>
        <xdr:cNvSpPr/>
      </xdr:nvSpPr>
      <xdr:spPr>
        <a:xfrm>
          <a:off x="7029450" y="1398288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101781</xdr:rowOff>
    </xdr:from>
    <xdr:to>
      <xdr:col>45</xdr:col>
      <xdr:colOff>177800</xdr:colOff>
      <xdr:row>86</xdr:row>
      <xdr:rowOff>103414</xdr:rowOff>
    </xdr:to>
    <xdr:cxnSp macro="">
      <xdr:nvCxnSpPr>
        <xdr:cNvPr id="368" name="直線コネクタ 367">
          <a:extLst>
            <a:ext uri="{FF2B5EF4-FFF2-40B4-BE49-F238E27FC236}">
              <a16:creationId xmlns:a16="http://schemas.microsoft.com/office/drawing/2014/main" id="{FAAC23A2-2F5B-4FA1-B0E0-B0BE54EEAE9B}"/>
            </a:ext>
          </a:extLst>
        </xdr:cNvPr>
        <xdr:cNvCxnSpPr/>
      </xdr:nvCxnSpPr>
      <xdr:spPr>
        <a:xfrm>
          <a:off x="7077075" y="14040031"/>
          <a:ext cx="80962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49349</xdr:rowOff>
    </xdr:from>
    <xdr:to>
      <xdr:col>36</xdr:col>
      <xdr:colOff>165100</xdr:colOff>
      <xdr:row>86</xdr:row>
      <xdr:rowOff>150949</xdr:rowOff>
    </xdr:to>
    <xdr:sp macro="" textlink="">
      <xdr:nvSpPr>
        <xdr:cNvPr id="369" name="楕円 368">
          <a:extLst>
            <a:ext uri="{FF2B5EF4-FFF2-40B4-BE49-F238E27FC236}">
              <a16:creationId xmlns:a16="http://schemas.microsoft.com/office/drawing/2014/main" id="{F9CB455B-196E-4D3F-A58D-7DC2599508EC}"/>
            </a:ext>
          </a:extLst>
        </xdr:cNvPr>
        <xdr:cNvSpPr/>
      </xdr:nvSpPr>
      <xdr:spPr>
        <a:xfrm>
          <a:off x="6238875" y="1398124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100149</xdr:rowOff>
    </xdr:from>
    <xdr:to>
      <xdr:col>41</xdr:col>
      <xdr:colOff>50800</xdr:colOff>
      <xdr:row>86</xdr:row>
      <xdr:rowOff>101781</xdr:rowOff>
    </xdr:to>
    <xdr:cxnSp macro="">
      <xdr:nvCxnSpPr>
        <xdr:cNvPr id="370" name="直線コネクタ 369">
          <a:extLst>
            <a:ext uri="{FF2B5EF4-FFF2-40B4-BE49-F238E27FC236}">
              <a16:creationId xmlns:a16="http://schemas.microsoft.com/office/drawing/2014/main" id="{E010F712-3A8E-460C-97F7-E9AD79A11D99}"/>
            </a:ext>
          </a:extLst>
        </xdr:cNvPr>
        <xdr:cNvCxnSpPr/>
      </xdr:nvCxnSpPr>
      <xdr:spPr>
        <a:xfrm>
          <a:off x="6286500" y="14038399"/>
          <a:ext cx="79057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79301</xdr:rowOff>
    </xdr:from>
    <xdr:ext cx="469744" cy="259045"/>
    <xdr:sp macro="" textlink="">
      <xdr:nvSpPr>
        <xdr:cNvPr id="371" name="n_1aveValue【公営住宅】&#10;一人当たり面積">
          <a:extLst>
            <a:ext uri="{FF2B5EF4-FFF2-40B4-BE49-F238E27FC236}">
              <a16:creationId xmlns:a16="http://schemas.microsoft.com/office/drawing/2014/main" id="{074B2BC8-E4FC-4050-9002-5BF00E0F80C3}"/>
            </a:ext>
          </a:extLst>
        </xdr:cNvPr>
        <xdr:cNvSpPr txBox="1"/>
      </xdr:nvSpPr>
      <xdr:spPr>
        <a:xfrm>
          <a:off x="8458277" y="1369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69504</xdr:rowOff>
    </xdr:from>
    <xdr:ext cx="469744" cy="259045"/>
    <xdr:sp macro="" textlink="">
      <xdr:nvSpPr>
        <xdr:cNvPr id="372" name="n_2aveValue【公営住宅】&#10;一人当たり面積">
          <a:extLst>
            <a:ext uri="{FF2B5EF4-FFF2-40B4-BE49-F238E27FC236}">
              <a16:creationId xmlns:a16="http://schemas.microsoft.com/office/drawing/2014/main" id="{3C17D71D-638C-42BF-BCC6-E9FEB3F0BFAA}"/>
            </a:ext>
          </a:extLst>
        </xdr:cNvPr>
        <xdr:cNvSpPr txBox="1"/>
      </xdr:nvSpPr>
      <xdr:spPr>
        <a:xfrm>
          <a:off x="7677227" y="1367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77669</xdr:rowOff>
    </xdr:from>
    <xdr:ext cx="469744" cy="259045"/>
    <xdr:sp macro="" textlink="">
      <xdr:nvSpPr>
        <xdr:cNvPr id="373" name="n_3aveValue【公営住宅】&#10;一人当たり面積">
          <a:extLst>
            <a:ext uri="{FF2B5EF4-FFF2-40B4-BE49-F238E27FC236}">
              <a16:creationId xmlns:a16="http://schemas.microsoft.com/office/drawing/2014/main" id="{539253E9-DD1C-4618-A08F-76910E4F0DA6}"/>
            </a:ext>
          </a:extLst>
        </xdr:cNvPr>
        <xdr:cNvSpPr txBox="1"/>
      </xdr:nvSpPr>
      <xdr:spPr>
        <a:xfrm>
          <a:off x="6867602" y="1368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76035</xdr:rowOff>
    </xdr:from>
    <xdr:ext cx="469744" cy="259045"/>
    <xdr:sp macro="" textlink="">
      <xdr:nvSpPr>
        <xdr:cNvPr id="374" name="n_4aveValue【公営住宅】&#10;一人当たり面積">
          <a:extLst>
            <a:ext uri="{FF2B5EF4-FFF2-40B4-BE49-F238E27FC236}">
              <a16:creationId xmlns:a16="http://schemas.microsoft.com/office/drawing/2014/main" id="{13AF3F30-BAF4-4E1E-92FC-7926B774C413}"/>
            </a:ext>
          </a:extLst>
        </xdr:cNvPr>
        <xdr:cNvSpPr txBox="1"/>
      </xdr:nvSpPr>
      <xdr:spPr>
        <a:xfrm>
          <a:off x="6067502" y="1368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145341</xdr:rowOff>
    </xdr:from>
    <xdr:ext cx="469744" cy="259045"/>
    <xdr:sp macro="" textlink="">
      <xdr:nvSpPr>
        <xdr:cNvPr id="375" name="n_1mainValue【公営住宅】&#10;一人当たり面積">
          <a:extLst>
            <a:ext uri="{FF2B5EF4-FFF2-40B4-BE49-F238E27FC236}">
              <a16:creationId xmlns:a16="http://schemas.microsoft.com/office/drawing/2014/main" id="{2ED3958A-E3AE-4864-9F3A-BE65722E17E4}"/>
            </a:ext>
          </a:extLst>
        </xdr:cNvPr>
        <xdr:cNvSpPr txBox="1"/>
      </xdr:nvSpPr>
      <xdr:spPr>
        <a:xfrm>
          <a:off x="8458277" y="1407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145341</xdr:rowOff>
    </xdr:from>
    <xdr:ext cx="469744" cy="259045"/>
    <xdr:sp macro="" textlink="">
      <xdr:nvSpPr>
        <xdr:cNvPr id="376" name="n_2mainValue【公営住宅】&#10;一人当たり面積">
          <a:extLst>
            <a:ext uri="{FF2B5EF4-FFF2-40B4-BE49-F238E27FC236}">
              <a16:creationId xmlns:a16="http://schemas.microsoft.com/office/drawing/2014/main" id="{AC71C0E8-7181-46FE-8D18-D4415C8F3613}"/>
            </a:ext>
          </a:extLst>
        </xdr:cNvPr>
        <xdr:cNvSpPr txBox="1"/>
      </xdr:nvSpPr>
      <xdr:spPr>
        <a:xfrm>
          <a:off x="7677227" y="1407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143708</xdr:rowOff>
    </xdr:from>
    <xdr:ext cx="469744" cy="259045"/>
    <xdr:sp macro="" textlink="">
      <xdr:nvSpPr>
        <xdr:cNvPr id="377" name="n_3mainValue【公営住宅】&#10;一人当たり面積">
          <a:extLst>
            <a:ext uri="{FF2B5EF4-FFF2-40B4-BE49-F238E27FC236}">
              <a16:creationId xmlns:a16="http://schemas.microsoft.com/office/drawing/2014/main" id="{01071A91-B7AD-44BC-8290-1D5C584279E2}"/>
            </a:ext>
          </a:extLst>
        </xdr:cNvPr>
        <xdr:cNvSpPr txBox="1"/>
      </xdr:nvSpPr>
      <xdr:spPr>
        <a:xfrm>
          <a:off x="6867602" y="1407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142076</xdr:rowOff>
    </xdr:from>
    <xdr:ext cx="469744" cy="259045"/>
    <xdr:sp macro="" textlink="">
      <xdr:nvSpPr>
        <xdr:cNvPr id="378" name="n_4mainValue【公営住宅】&#10;一人当たり面積">
          <a:extLst>
            <a:ext uri="{FF2B5EF4-FFF2-40B4-BE49-F238E27FC236}">
              <a16:creationId xmlns:a16="http://schemas.microsoft.com/office/drawing/2014/main" id="{29F81540-ED54-4781-BD0A-B2FC9C570DC7}"/>
            </a:ext>
          </a:extLst>
        </xdr:cNvPr>
        <xdr:cNvSpPr txBox="1"/>
      </xdr:nvSpPr>
      <xdr:spPr>
        <a:xfrm>
          <a:off x="6067502" y="1408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EE438CA4-C3AE-4CDB-9E5A-852358BE0CEF}"/>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0" name="正方形/長方形 379">
          <a:extLst>
            <a:ext uri="{FF2B5EF4-FFF2-40B4-BE49-F238E27FC236}">
              <a16:creationId xmlns:a16="http://schemas.microsoft.com/office/drawing/2014/main" id="{3315DE99-86D3-46F7-B6ED-FF95727F2F17}"/>
            </a:ext>
          </a:extLst>
        </xdr:cNvPr>
        <xdr:cNvSpPr/>
      </xdr:nvSpPr>
      <xdr:spPr>
        <a:xfrm>
          <a:off x="6858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1" name="正方形/長方形 380">
          <a:extLst>
            <a:ext uri="{FF2B5EF4-FFF2-40B4-BE49-F238E27FC236}">
              <a16:creationId xmlns:a16="http://schemas.microsoft.com/office/drawing/2014/main" id="{C0FC5B31-282D-49D3-882B-D14845D0BE6B}"/>
            </a:ext>
          </a:extLst>
        </xdr:cNvPr>
        <xdr:cNvSpPr/>
      </xdr:nvSpPr>
      <xdr:spPr>
        <a:xfrm>
          <a:off x="6858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2" name="正方形/長方形 381">
          <a:extLst>
            <a:ext uri="{FF2B5EF4-FFF2-40B4-BE49-F238E27FC236}">
              <a16:creationId xmlns:a16="http://schemas.microsoft.com/office/drawing/2014/main" id="{6D3EA9EF-D95D-4196-B0DB-C68B4C99CAEB}"/>
            </a:ext>
          </a:extLst>
        </xdr:cNvPr>
        <xdr:cNvSpPr/>
      </xdr:nvSpPr>
      <xdr:spPr>
        <a:xfrm>
          <a:off x="183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3" name="正方形/長方形 382">
          <a:extLst>
            <a:ext uri="{FF2B5EF4-FFF2-40B4-BE49-F238E27FC236}">
              <a16:creationId xmlns:a16="http://schemas.microsoft.com/office/drawing/2014/main" id="{299254A7-E290-46DB-93BE-07AC52876A84}"/>
            </a:ext>
          </a:extLst>
        </xdr:cNvPr>
        <xdr:cNvSpPr/>
      </xdr:nvSpPr>
      <xdr:spPr>
        <a:xfrm>
          <a:off x="183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A2BBC6A8-4FAD-44A6-937D-3FE8B338E492}"/>
            </a:ext>
          </a:extLst>
        </xdr:cNvPr>
        <xdr:cNvSpPr/>
      </xdr:nvSpPr>
      <xdr:spPr>
        <a:xfrm>
          <a:off x="6858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2EA22661-BBF0-4F67-9C59-9E216EFC7A14}"/>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6" name="正方形/長方形 385">
          <a:extLst>
            <a:ext uri="{FF2B5EF4-FFF2-40B4-BE49-F238E27FC236}">
              <a16:creationId xmlns:a16="http://schemas.microsoft.com/office/drawing/2014/main" id="{C0E9FDC0-A127-4C6F-A1E9-3B83E35CB22A}"/>
            </a:ext>
          </a:extLst>
        </xdr:cNvPr>
        <xdr:cNvSpPr/>
      </xdr:nvSpPr>
      <xdr:spPr>
        <a:xfrm>
          <a:off x="59531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7" name="正方形/長方形 386">
          <a:extLst>
            <a:ext uri="{FF2B5EF4-FFF2-40B4-BE49-F238E27FC236}">
              <a16:creationId xmlns:a16="http://schemas.microsoft.com/office/drawing/2014/main" id="{24A7D89C-DDFE-4EC1-8983-0737717872EE}"/>
            </a:ext>
          </a:extLst>
        </xdr:cNvPr>
        <xdr:cNvSpPr/>
      </xdr:nvSpPr>
      <xdr:spPr>
        <a:xfrm>
          <a:off x="59531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8" name="正方形/長方形 387">
          <a:extLst>
            <a:ext uri="{FF2B5EF4-FFF2-40B4-BE49-F238E27FC236}">
              <a16:creationId xmlns:a16="http://schemas.microsoft.com/office/drawing/2014/main" id="{4F55DCAE-1846-4748-84E7-A95E03A8C9C8}"/>
            </a:ext>
          </a:extLst>
        </xdr:cNvPr>
        <xdr:cNvSpPr/>
      </xdr:nvSpPr>
      <xdr:spPr>
        <a:xfrm>
          <a:off x="70961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9" name="正方形/長方形 388">
          <a:extLst>
            <a:ext uri="{FF2B5EF4-FFF2-40B4-BE49-F238E27FC236}">
              <a16:creationId xmlns:a16="http://schemas.microsoft.com/office/drawing/2014/main" id="{52B6E96D-4E93-4187-AB5E-3BD4DE5CA798}"/>
            </a:ext>
          </a:extLst>
        </xdr:cNvPr>
        <xdr:cNvSpPr/>
      </xdr:nvSpPr>
      <xdr:spPr>
        <a:xfrm>
          <a:off x="70961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BF028E4C-22BC-45E4-B658-A188D4BB9A96}"/>
            </a:ext>
          </a:extLst>
        </xdr:cNvPr>
        <xdr:cNvSpPr/>
      </xdr:nvSpPr>
      <xdr:spPr>
        <a:xfrm>
          <a:off x="59531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9069D5F-CA1B-4AC4-8551-148B01551AF2}"/>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6E91E1AA-1526-4FCC-BD69-7F056B558348}"/>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2906B895-6B6D-4544-A37C-5986B48DE322}"/>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7317F66-2076-47C5-B213-DE4B43470F83}"/>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9D7E3EB-509C-4263-B7D3-A761BCFBC7BD}"/>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53C9DE1E-7FE2-4E0B-9362-821E51DD6CC8}"/>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100D5F6F-624C-4894-9B8A-0DB95CFA67B1}"/>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640AA5BF-61E4-442F-A2E6-1170A9AB882A}"/>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477E4499-226C-4CE2-9C78-B17B5FFF8910}"/>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30263017-7259-4EFF-8BCD-4CD8C6F60759}"/>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347372DF-7DFA-46BF-933E-E1A7B1C907B1}"/>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2" name="直線コネクタ 401">
          <a:extLst>
            <a:ext uri="{FF2B5EF4-FFF2-40B4-BE49-F238E27FC236}">
              <a16:creationId xmlns:a16="http://schemas.microsoft.com/office/drawing/2014/main" id="{22E21E54-BF03-44C9-BA0F-E3C1A6C318A2}"/>
            </a:ext>
          </a:extLst>
        </xdr:cNvPr>
        <xdr:cNvCxnSpPr/>
      </xdr:nvCxnSpPr>
      <xdr:spPr>
        <a:xfrm>
          <a:off x="11210925" y="678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3" name="テキスト ボックス 402">
          <a:extLst>
            <a:ext uri="{FF2B5EF4-FFF2-40B4-BE49-F238E27FC236}">
              <a16:creationId xmlns:a16="http://schemas.microsoft.com/office/drawing/2014/main" id="{C71BE052-0170-4310-A700-843C54D4F872}"/>
            </a:ext>
          </a:extLst>
        </xdr:cNvPr>
        <xdr:cNvSpPr txBox="1"/>
      </xdr:nvSpPr>
      <xdr:spPr>
        <a:xfrm>
          <a:off x="10845966" y="664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4" name="直線コネクタ 403">
          <a:extLst>
            <a:ext uri="{FF2B5EF4-FFF2-40B4-BE49-F238E27FC236}">
              <a16:creationId xmlns:a16="http://schemas.microsoft.com/office/drawing/2014/main" id="{47A0A01E-D1AE-439E-98E6-46FF77295231}"/>
            </a:ext>
          </a:extLst>
        </xdr:cNvPr>
        <xdr:cNvCxnSpPr/>
      </xdr:nvCxnSpPr>
      <xdr:spPr>
        <a:xfrm>
          <a:off x="11210925" y="634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5" name="テキスト ボックス 404">
          <a:extLst>
            <a:ext uri="{FF2B5EF4-FFF2-40B4-BE49-F238E27FC236}">
              <a16:creationId xmlns:a16="http://schemas.microsoft.com/office/drawing/2014/main" id="{447C5A40-F0A4-45E7-8D10-107DE4F8AF00}"/>
            </a:ext>
          </a:extLst>
        </xdr:cNvPr>
        <xdr:cNvSpPr txBox="1"/>
      </xdr:nvSpPr>
      <xdr:spPr>
        <a:xfrm>
          <a:off x="10845966"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6" name="直線コネクタ 405">
          <a:extLst>
            <a:ext uri="{FF2B5EF4-FFF2-40B4-BE49-F238E27FC236}">
              <a16:creationId xmlns:a16="http://schemas.microsoft.com/office/drawing/2014/main" id="{629283BD-2020-416A-8844-589999D6033D}"/>
            </a:ext>
          </a:extLst>
        </xdr:cNvPr>
        <xdr:cNvCxnSpPr/>
      </xdr:nvCxnSpPr>
      <xdr:spPr>
        <a:xfrm>
          <a:off x="11210925" y="591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7" name="テキスト ボックス 406">
          <a:extLst>
            <a:ext uri="{FF2B5EF4-FFF2-40B4-BE49-F238E27FC236}">
              <a16:creationId xmlns:a16="http://schemas.microsoft.com/office/drawing/2014/main" id="{8B199736-CA0C-4761-91F0-B1DD706D0289}"/>
            </a:ext>
          </a:extLst>
        </xdr:cNvPr>
        <xdr:cNvSpPr txBox="1"/>
      </xdr:nvSpPr>
      <xdr:spPr>
        <a:xfrm>
          <a:off x="10845966"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8" name="直線コネクタ 407">
          <a:extLst>
            <a:ext uri="{FF2B5EF4-FFF2-40B4-BE49-F238E27FC236}">
              <a16:creationId xmlns:a16="http://schemas.microsoft.com/office/drawing/2014/main" id="{E3142FA5-9012-4D00-AC05-4F9C12DB2164}"/>
            </a:ext>
          </a:extLst>
        </xdr:cNvPr>
        <xdr:cNvCxnSpPr/>
      </xdr:nvCxnSpPr>
      <xdr:spPr>
        <a:xfrm>
          <a:off x="11210925" y="548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9" name="テキスト ボックス 408">
          <a:extLst>
            <a:ext uri="{FF2B5EF4-FFF2-40B4-BE49-F238E27FC236}">
              <a16:creationId xmlns:a16="http://schemas.microsoft.com/office/drawing/2014/main" id="{7274D867-4846-409C-9153-A7559529917B}"/>
            </a:ext>
          </a:extLst>
        </xdr:cNvPr>
        <xdr:cNvSpPr txBox="1"/>
      </xdr:nvSpPr>
      <xdr:spPr>
        <a:xfrm>
          <a:off x="10845966"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BE3482F5-4C95-4EAA-9AA8-6E8B0998E0DF}"/>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C2BC67DB-D8C0-48CF-8D06-E50E7DC3E7AD}"/>
            </a:ext>
          </a:extLst>
        </xdr:cNvPr>
        <xdr:cNvSpPr txBox="1"/>
      </xdr:nvSpPr>
      <xdr:spPr>
        <a:xfrm>
          <a:off x="10903736" y="4912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4FDF5309-5CC1-4A03-ADCB-BE874A7CBFF2}"/>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39624</xdr:rowOff>
    </xdr:from>
    <xdr:to>
      <xdr:col>85</xdr:col>
      <xdr:colOff>126364</xdr:colOff>
      <xdr:row>42</xdr:row>
      <xdr:rowOff>16764</xdr:rowOff>
    </xdr:to>
    <xdr:cxnSp macro="">
      <xdr:nvCxnSpPr>
        <xdr:cNvPr id="413" name="直線コネクタ 412">
          <a:extLst>
            <a:ext uri="{FF2B5EF4-FFF2-40B4-BE49-F238E27FC236}">
              <a16:creationId xmlns:a16="http://schemas.microsoft.com/office/drawing/2014/main" id="{95CA5161-7779-47E9-B45A-81668E15FAF9}"/>
            </a:ext>
          </a:extLst>
        </xdr:cNvPr>
        <xdr:cNvCxnSpPr/>
      </xdr:nvCxnSpPr>
      <xdr:spPr>
        <a:xfrm flipV="1">
          <a:off x="14696439" y="5716524"/>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20591</xdr:rowOff>
    </xdr:from>
    <xdr:ext cx="405111" cy="259045"/>
    <xdr:sp macro="" textlink="">
      <xdr:nvSpPr>
        <xdr:cNvPr id="414" name="【認定こども園・幼稚園・保育所】&#10;有形固定資産減価償却率最小値テキスト">
          <a:extLst>
            <a:ext uri="{FF2B5EF4-FFF2-40B4-BE49-F238E27FC236}">
              <a16:creationId xmlns:a16="http://schemas.microsoft.com/office/drawing/2014/main" id="{B21D96C1-EDFC-4839-8B74-83E3D68EE402}"/>
            </a:ext>
          </a:extLst>
        </xdr:cNvPr>
        <xdr:cNvSpPr txBox="1"/>
      </xdr:nvSpPr>
      <xdr:spPr>
        <a:xfrm>
          <a:off x="14735175" y="683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xdr:rowOff>
    </xdr:from>
    <xdr:to>
      <xdr:col>86</xdr:col>
      <xdr:colOff>25400</xdr:colOff>
      <xdr:row>42</xdr:row>
      <xdr:rowOff>16764</xdr:rowOff>
    </xdr:to>
    <xdr:cxnSp macro="">
      <xdr:nvCxnSpPr>
        <xdr:cNvPr id="415" name="直線コネクタ 414">
          <a:extLst>
            <a:ext uri="{FF2B5EF4-FFF2-40B4-BE49-F238E27FC236}">
              <a16:creationId xmlns:a16="http://schemas.microsoft.com/office/drawing/2014/main" id="{E1AD61CB-13D2-4143-B4D1-DD97B56B8EF2}"/>
            </a:ext>
          </a:extLst>
        </xdr:cNvPr>
        <xdr:cNvCxnSpPr/>
      </xdr:nvCxnSpPr>
      <xdr:spPr>
        <a:xfrm>
          <a:off x="14611350" y="68271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157751</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FB1F4A53-5DD0-41B6-9773-475E4B130D00}"/>
            </a:ext>
          </a:extLst>
        </xdr:cNvPr>
        <xdr:cNvSpPr txBox="1"/>
      </xdr:nvSpPr>
      <xdr:spPr>
        <a:xfrm>
          <a:off x="14735175" y="551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39624</xdr:rowOff>
    </xdr:from>
    <xdr:to>
      <xdr:col>86</xdr:col>
      <xdr:colOff>25400</xdr:colOff>
      <xdr:row>35</xdr:row>
      <xdr:rowOff>39624</xdr:rowOff>
    </xdr:to>
    <xdr:cxnSp macro="">
      <xdr:nvCxnSpPr>
        <xdr:cNvPr id="417" name="直線コネクタ 416">
          <a:extLst>
            <a:ext uri="{FF2B5EF4-FFF2-40B4-BE49-F238E27FC236}">
              <a16:creationId xmlns:a16="http://schemas.microsoft.com/office/drawing/2014/main" id="{D0A7B2CF-9184-44C8-9BF6-5FE66259ECE7}"/>
            </a:ext>
          </a:extLst>
        </xdr:cNvPr>
        <xdr:cNvCxnSpPr/>
      </xdr:nvCxnSpPr>
      <xdr:spPr>
        <a:xfrm>
          <a:off x="14611350" y="571652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151147</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F6910F69-4257-40F9-A401-32B1103D4A02}"/>
            </a:ext>
          </a:extLst>
        </xdr:cNvPr>
        <xdr:cNvSpPr txBox="1"/>
      </xdr:nvSpPr>
      <xdr:spPr>
        <a:xfrm>
          <a:off x="14735175" y="598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19" name="フローチャート: 判断 418">
          <a:extLst>
            <a:ext uri="{FF2B5EF4-FFF2-40B4-BE49-F238E27FC236}">
              <a16:creationId xmlns:a16="http://schemas.microsoft.com/office/drawing/2014/main" id="{1A668E45-FBC7-4C05-8DB5-EEDB5570690B}"/>
            </a:ext>
          </a:extLst>
        </xdr:cNvPr>
        <xdr:cNvSpPr/>
      </xdr:nvSpPr>
      <xdr:spPr>
        <a:xfrm>
          <a:off x="14649450" y="61258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125984</xdr:rowOff>
    </xdr:from>
    <xdr:to>
      <xdr:col>81</xdr:col>
      <xdr:colOff>101600</xdr:colOff>
      <xdr:row>38</xdr:row>
      <xdr:rowOff>56135</xdr:rowOff>
    </xdr:to>
    <xdr:sp macro="" textlink="">
      <xdr:nvSpPr>
        <xdr:cNvPr id="420" name="フローチャート: 判断 419">
          <a:extLst>
            <a:ext uri="{FF2B5EF4-FFF2-40B4-BE49-F238E27FC236}">
              <a16:creationId xmlns:a16="http://schemas.microsoft.com/office/drawing/2014/main" id="{F01D5ED2-4F2E-4184-9D91-398C7D3F7EE2}"/>
            </a:ext>
          </a:extLst>
        </xdr:cNvPr>
        <xdr:cNvSpPr/>
      </xdr:nvSpPr>
      <xdr:spPr>
        <a:xfrm>
          <a:off x="13887450" y="6123559"/>
          <a:ext cx="104775"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21" name="フローチャート: 判断 420">
          <a:extLst>
            <a:ext uri="{FF2B5EF4-FFF2-40B4-BE49-F238E27FC236}">
              <a16:creationId xmlns:a16="http://schemas.microsoft.com/office/drawing/2014/main" id="{B2C2BC45-DA28-4FCB-88D9-E4ED9C66631C}"/>
            </a:ext>
          </a:extLst>
        </xdr:cNvPr>
        <xdr:cNvSpPr/>
      </xdr:nvSpPr>
      <xdr:spPr>
        <a:xfrm>
          <a:off x="13096875" y="610476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422" name="フローチャート: 判断 421">
          <a:extLst>
            <a:ext uri="{FF2B5EF4-FFF2-40B4-BE49-F238E27FC236}">
              <a16:creationId xmlns:a16="http://schemas.microsoft.com/office/drawing/2014/main" id="{8D55662C-5A42-4CA6-B676-35F86C6E2154}"/>
            </a:ext>
          </a:extLst>
        </xdr:cNvPr>
        <xdr:cNvSpPr/>
      </xdr:nvSpPr>
      <xdr:spPr>
        <a:xfrm>
          <a:off x="12296775" y="619175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3" name="フローチャート: 判断 422">
          <a:extLst>
            <a:ext uri="{FF2B5EF4-FFF2-40B4-BE49-F238E27FC236}">
              <a16:creationId xmlns:a16="http://schemas.microsoft.com/office/drawing/2014/main" id="{A3ECED80-AA2E-44F5-B132-A292166E4576}"/>
            </a:ext>
          </a:extLst>
        </xdr:cNvPr>
        <xdr:cNvSpPr/>
      </xdr:nvSpPr>
      <xdr:spPr>
        <a:xfrm>
          <a:off x="11487150" y="61995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9CD28BD2-F54D-48F9-87A7-A1849F57708C}"/>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C6B3AC7E-8049-4EDA-8EA3-40EA35204817}"/>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728EBF0B-C154-4491-8082-0654F1C2EFCD}"/>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B22AA0E-DC21-4712-9AE1-DD3CF2FC37E5}"/>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3938843-D10C-414D-B06D-3C28C30DD8FA}"/>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132842</xdr:rowOff>
    </xdr:from>
    <xdr:to>
      <xdr:col>85</xdr:col>
      <xdr:colOff>177800</xdr:colOff>
      <xdr:row>39</xdr:row>
      <xdr:rowOff>62992</xdr:rowOff>
    </xdr:to>
    <xdr:sp macro="" textlink="">
      <xdr:nvSpPr>
        <xdr:cNvPr id="429" name="楕円 428">
          <a:extLst>
            <a:ext uri="{FF2B5EF4-FFF2-40B4-BE49-F238E27FC236}">
              <a16:creationId xmlns:a16="http://schemas.microsoft.com/office/drawing/2014/main" id="{7022BE09-815B-4829-A377-BE76F8454C87}"/>
            </a:ext>
          </a:extLst>
        </xdr:cNvPr>
        <xdr:cNvSpPr/>
      </xdr:nvSpPr>
      <xdr:spPr>
        <a:xfrm>
          <a:off x="14649450" y="62955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111269</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13D8229C-CE27-445D-8A7F-572208B5A49C}"/>
            </a:ext>
          </a:extLst>
        </xdr:cNvPr>
        <xdr:cNvSpPr txBox="1"/>
      </xdr:nvSpPr>
      <xdr:spPr>
        <a:xfrm>
          <a:off x="14735175" y="6273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114554</xdr:rowOff>
    </xdr:from>
    <xdr:to>
      <xdr:col>81</xdr:col>
      <xdr:colOff>101600</xdr:colOff>
      <xdr:row>39</xdr:row>
      <xdr:rowOff>44704</xdr:rowOff>
    </xdr:to>
    <xdr:sp macro="" textlink="">
      <xdr:nvSpPr>
        <xdr:cNvPr id="431" name="楕円 430">
          <a:extLst>
            <a:ext uri="{FF2B5EF4-FFF2-40B4-BE49-F238E27FC236}">
              <a16:creationId xmlns:a16="http://schemas.microsoft.com/office/drawing/2014/main" id="{3BDD87EC-5593-478C-9730-9B3FADD27496}"/>
            </a:ext>
          </a:extLst>
        </xdr:cNvPr>
        <xdr:cNvSpPr/>
      </xdr:nvSpPr>
      <xdr:spPr>
        <a:xfrm>
          <a:off x="13887450" y="627722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165354</xdr:rowOff>
    </xdr:from>
    <xdr:to>
      <xdr:col>85</xdr:col>
      <xdr:colOff>127000</xdr:colOff>
      <xdr:row>39</xdr:row>
      <xdr:rowOff>12192</xdr:rowOff>
    </xdr:to>
    <xdr:cxnSp macro="">
      <xdr:nvCxnSpPr>
        <xdr:cNvPr id="432" name="直線コネクタ 431">
          <a:extLst>
            <a:ext uri="{FF2B5EF4-FFF2-40B4-BE49-F238E27FC236}">
              <a16:creationId xmlns:a16="http://schemas.microsoft.com/office/drawing/2014/main" id="{AAFCF62A-E08D-4C86-80EC-E9AE31FC32AB}"/>
            </a:ext>
          </a:extLst>
        </xdr:cNvPr>
        <xdr:cNvCxnSpPr/>
      </xdr:nvCxnSpPr>
      <xdr:spPr>
        <a:xfrm>
          <a:off x="13935075" y="6324854"/>
          <a:ext cx="762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82550</xdr:rowOff>
    </xdr:from>
    <xdr:to>
      <xdr:col>76</xdr:col>
      <xdr:colOff>165100</xdr:colOff>
      <xdr:row>39</xdr:row>
      <xdr:rowOff>12700</xdr:rowOff>
    </xdr:to>
    <xdr:sp macro="" textlink="">
      <xdr:nvSpPr>
        <xdr:cNvPr id="433" name="楕円 432">
          <a:extLst>
            <a:ext uri="{FF2B5EF4-FFF2-40B4-BE49-F238E27FC236}">
              <a16:creationId xmlns:a16="http://schemas.microsoft.com/office/drawing/2014/main" id="{CEFCD043-95FE-4367-A883-BB81C3F0CEE4}"/>
            </a:ext>
          </a:extLst>
        </xdr:cNvPr>
        <xdr:cNvSpPr/>
      </xdr:nvSpPr>
      <xdr:spPr>
        <a:xfrm>
          <a:off x="13096875" y="62484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133350</xdr:rowOff>
    </xdr:from>
    <xdr:to>
      <xdr:col>81</xdr:col>
      <xdr:colOff>50800</xdr:colOff>
      <xdr:row>38</xdr:row>
      <xdr:rowOff>165354</xdr:rowOff>
    </xdr:to>
    <xdr:cxnSp macro="">
      <xdr:nvCxnSpPr>
        <xdr:cNvPr id="434" name="直線コネクタ 433">
          <a:extLst>
            <a:ext uri="{FF2B5EF4-FFF2-40B4-BE49-F238E27FC236}">
              <a16:creationId xmlns:a16="http://schemas.microsoft.com/office/drawing/2014/main" id="{AFA9C620-ED44-4998-A373-BA26118D2A45}"/>
            </a:ext>
          </a:extLst>
        </xdr:cNvPr>
        <xdr:cNvCxnSpPr/>
      </xdr:nvCxnSpPr>
      <xdr:spPr>
        <a:xfrm>
          <a:off x="13144500" y="6296025"/>
          <a:ext cx="790575"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73406</xdr:rowOff>
    </xdr:from>
    <xdr:to>
      <xdr:col>72</xdr:col>
      <xdr:colOff>38100</xdr:colOff>
      <xdr:row>42</xdr:row>
      <xdr:rowOff>3556</xdr:rowOff>
    </xdr:to>
    <xdr:sp macro="" textlink="">
      <xdr:nvSpPr>
        <xdr:cNvPr id="435" name="楕円 434">
          <a:extLst>
            <a:ext uri="{FF2B5EF4-FFF2-40B4-BE49-F238E27FC236}">
              <a16:creationId xmlns:a16="http://schemas.microsoft.com/office/drawing/2014/main" id="{BF79FF3D-446E-482F-B835-6FFE6C32E2BA}"/>
            </a:ext>
          </a:extLst>
        </xdr:cNvPr>
        <xdr:cNvSpPr/>
      </xdr:nvSpPr>
      <xdr:spPr>
        <a:xfrm>
          <a:off x="12296775" y="67218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133350</xdr:rowOff>
    </xdr:from>
    <xdr:to>
      <xdr:col>76</xdr:col>
      <xdr:colOff>114300</xdr:colOff>
      <xdr:row>41</xdr:row>
      <xdr:rowOff>124206</xdr:rowOff>
    </xdr:to>
    <xdr:cxnSp macro="">
      <xdr:nvCxnSpPr>
        <xdr:cNvPr id="436" name="直線コネクタ 435">
          <a:extLst>
            <a:ext uri="{FF2B5EF4-FFF2-40B4-BE49-F238E27FC236}">
              <a16:creationId xmlns:a16="http://schemas.microsoft.com/office/drawing/2014/main" id="{EC8DDE9B-BD09-4050-AF1E-FA26B1FC3974}"/>
            </a:ext>
          </a:extLst>
        </xdr:cNvPr>
        <xdr:cNvCxnSpPr/>
      </xdr:nvCxnSpPr>
      <xdr:spPr>
        <a:xfrm flipV="1">
          <a:off x="12344400" y="6296025"/>
          <a:ext cx="800100" cy="4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107696</xdr:rowOff>
    </xdr:from>
    <xdr:to>
      <xdr:col>67</xdr:col>
      <xdr:colOff>101600</xdr:colOff>
      <xdr:row>42</xdr:row>
      <xdr:rowOff>37846</xdr:rowOff>
    </xdr:to>
    <xdr:sp macro="" textlink="">
      <xdr:nvSpPr>
        <xdr:cNvPr id="437" name="楕円 436">
          <a:extLst>
            <a:ext uri="{FF2B5EF4-FFF2-40B4-BE49-F238E27FC236}">
              <a16:creationId xmlns:a16="http://schemas.microsoft.com/office/drawing/2014/main" id="{5F67A243-326C-4ED8-AD8B-0729E9ABBAF4}"/>
            </a:ext>
          </a:extLst>
        </xdr:cNvPr>
        <xdr:cNvSpPr/>
      </xdr:nvSpPr>
      <xdr:spPr>
        <a:xfrm>
          <a:off x="11487150" y="675297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124206</xdr:rowOff>
    </xdr:from>
    <xdr:to>
      <xdr:col>71</xdr:col>
      <xdr:colOff>177800</xdr:colOff>
      <xdr:row>41</xdr:row>
      <xdr:rowOff>158496</xdr:rowOff>
    </xdr:to>
    <xdr:cxnSp macro="">
      <xdr:nvCxnSpPr>
        <xdr:cNvPr id="438" name="直線コネクタ 437">
          <a:extLst>
            <a:ext uri="{FF2B5EF4-FFF2-40B4-BE49-F238E27FC236}">
              <a16:creationId xmlns:a16="http://schemas.microsoft.com/office/drawing/2014/main" id="{6A8607F1-F5FE-461C-B6A3-96F23ACD3342}"/>
            </a:ext>
          </a:extLst>
        </xdr:cNvPr>
        <xdr:cNvCxnSpPr/>
      </xdr:nvCxnSpPr>
      <xdr:spPr>
        <a:xfrm flipV="1">
          <a:off x="11534775" y="6769481"/>
          <a:ext cx="809625"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72661</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D8B4CA9F-6B31-4494-BE3A-2DD92B37C3C2}"/>
            </a:ext>
          </a:extLst>
        </xdr:cNvPr>
        <xdr:cNvSpPr txBox="1"/>
      </xdr:nvSpPr>
      <xdr:spPr>
        <a:xfrm>
          <a:off x="13745219" y="5908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47515</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8DB5706B-AC22-4CD1-8E33-FC2B17A69A62}"/>
            </a:ext>
          </a:extLst>
        </xdr:cNvPr>
        <xdr:cNvSpPr txBox="1"/>
      </xdr:nvSpPr>
      <xdr:spPr>
        <a:xfrm>
          <a:off x="12964169" y="588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150385</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E273BCCE-860A-4BEC-A270-532A38279022}"/>
            </a:ext>
          </a:extLst>
        </xdr:cNvPr>
        <xdr:cNvSpPr txBox="1"/>
      </xdr:nvSpPr>
      <xdr:spPr>
        <a:xfrm>
          <a:off x="12164069" y="598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2CFBB397-EEF7-48F4-AE85-78831BC143F6}"/>
            </a:ext>
          </a:extLst>
        </xdr:cNvPr>
        <xdr:cNvSpPr txBox="1"/>
      </xdr:nvSpPr>
      <xdr:spPr>
        <a:xfrm>
          <a:off x="113544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35831</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664472A6-7D8C-42BC-8D38-D07A67CF16D3}"/>
            </a:ext>
          </a:extLst>
        </xdr:cNvPr>
        <xdr:cNvSpPr txBox="1"/>
      </xdr:nvSpPr>
      <xdr:spPr>
        <a:xfrm>
          <a:off x="13745219" y="6360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3827</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B5D0C027-DFDA-433F-854D-06A374194EF4}"/>
            </a:ext>
          </a:extLst>
        </xdr:cNvPr>
        <xdr:cNvSpPr txBox="1"/>
      </xdr:nvSpPr>
      <xdr:spPr>
        <a:xfrm>
          <a:off x="12964169" y="6331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166133</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A39FF6B3-4070-4A83-A743-38D61EC9AC26}"/>
            </a:ext>
          </a:extLst>
        </xdr:cNvPr>
        <xdr:cNvSpPr txBox="1"/>
      </xdr:nvSpPr>
      <xdr:spPr>
        <a:xfrm>
          <a:off x="12164069" y="681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28973</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F9E4B82C-F3C0-49F3-A467-8DC02D69FA9A}"/>
            </a:ext>
          </a:extLst>
        </xdr:cNvPr>
        <xdr:cNvSpPr txBox="1"/>
      </xdr:nvSpPr>
      <xdr:spPr>
        <a:xfrm>
          <a:off x="11354444" y="683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D2816C69-679D-4067-8FF5-6D7DEA9F815E}"/>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EFCDF181-23A8-4972-B5AC-246524ECBB40}"/>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1CF7F70E-6D26-4FD8-8E42-41BC6495F81C}"/>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74E691B8-40C9-44ED-BB94-50D2D413040F}"/>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2AFAEA31-D429-48AE-889B-6B298E860F00}"/>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CFEFC822-240D-4762-A330-C5FD984C804C}"/>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C107D8E6-2D20-412D-AA50-170C5370A488}"/>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A2E795E4-C70A-4A6F-9769-B8749C5BABD8}"/>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FBEE50AF-4F59-4326-A7B6-ED35592181CA}"/>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5F9AD472-4788-44E3-B756-12E415ABB3BE}"/>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8F147ABC-0ACC-475E-9313-83155F5E9B78}"/>
            </a:ext>
          </a:extLst>
        </xdr:cNvPr>
        <xdr:cNvCxnSpPr/>
      </xdr:nvCxnSpPr>
      <xdr:spPr>
        <a:xfrm>
          <a:off x="164592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a:extLst>
            <a:ext uri="{FF2B5EF4-FFF2-40B4-BE49-F238E27FC236}">
              <a16:creationId xmlns:a16="http://schemas.microsoft.com/office/drawing/2014/main" id="{2EADDC08-534E-442C-BB7E-9FDA7F6BE1AD}"/>
            </a:ext>
          </a:extLst>
        </xdr:cNvPr>
        <xdr:cNvSpPr txBox="1"/>
      </xdr:nvSpPr>
      <xdr:spPr>
        <a:xfrm>
          <a:off x="16052346"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9CF60623-7C76-44E7-A299-D82B9DAC9BE4}"/>
            </a:ext>
          </a:extLst>
        </xdr:cNvPr>
        <xdr:cNvCxnSpPr/>
      </xdr:nvCxnSpPr>
      <xdr:spPr>
        <a:xfrm>
          <a:off x="164592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a:extLst>
            <a:ext uri="{FF2B5EF4-FFF2-40B4-BE49-F238E27FC236}">
              <a16:creationId xmlns:a16="http://schemas.microsoft.com/office/drawing/2014/main" id="{507F6A1B-7EBF-461B-8093-ACECC072617F}"/>
            </a:ext>
          </a:extLst>
        </xdr:cNvPr>
        <xdr:cNvSpPr txBox="1"/>
      </xdr:nvSpPr>
      <xdr:spPr>
        <a:xfrm>
          <a:off x="16052346"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06EE6A63-B620-490B-86FE-F6B61B12F2E3}"/>
            </a:ext>
          </a:extLst>
        </xdr:cNvPr>
        <xdr:cNvCxnSpPr/>
      </xdr:nvCxnSpPr>
      <xdr:spPr>
        <a:xfrm>
          <a:off x="164592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a:extLst>
            <a:ext uri="{FF2B5EF4-FFF2-40B4-BE49-F238E27FC236}">
              <a16:creationId xmlns:a16="http://schemas.microsoft.com/office/drawing/2014/main" id="{0E1BC579-C286-497B-B55E-217F8EA9AC63}"/>
            </a:ext>
          </a:extLst>
        </xdr:cNvPr>
        <xdr:cNvSpPr txBox="1"/>
      </xdr:nvSpPr>
      <xdr:spPr>
        <a:xfrm>
          <a:off x="16052346" y="577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0CA2C4A5-89A1-433F-AC36-33C2B92D22BB}"/>
            </a:ext>
          </a:extLst>
        </xdr:cNvPr>
        <xdr:cNvCxnSpPr/>
      </xdr:nvCxnSpPr>
      <xdr:spPr>
        <a:xfrm>
          <a:off x="164592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a:extLst>
            <a:ext uri="{FF2B5EF4-FFF2-40B4-BE49-F238E27FC236}">
              <a16:creationId xmlns:a16="http://schemas.microsoft.com/office/drawing/2014/main" id="{881FE0E9-657D-463E-9F2D-BEEDAD8A2DDD}"/>
            </a:ext>
          </a:extLst>
        </xdr:cNvPr>
        <xdr:cNvSpPr txBox="1"/>
      </xdr:nvSpPr>
      <xdr:spPr>
        <a:xfrm>
          <a:off x="16052346" y="53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BA46E3CF-A521-496E-A3B0-AA28F684CD5B}"/>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330500FB-F6FA-4BC5-B02D-C758A7E53E81}"/>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5EBA3776-B6CF-4DF4-B629-843627A2093E}"/>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37338</xdr:rowOff>
    </xdr:from>
    <xdr:to>
      <xdr:col>116</xdr:col>
      <xdr:colOff>62864</xdr:colOff>
      <xdr:row>41</xdr:row>
      <xdr:rowOff>14478</xdr:rowOff>
    </xdr:to>
    <xdr:cxnSp macro="">
      <xdr:nvCxnSpPr>
        <xdr:cNvPr id="468" name="直線コネクタ 467">
          <a:extLst>
            <a:ext uri="{FF2B5EF4-FFF2-40B4-BE49-F238E27FC236}">
              <a16:creationId xmlns:a16="http://schemas.microsoft.com/office/drawing/2014/main" id="{5BB9CA1D-C06A-445F-8A1F-088AE677AEE1}"/>
            </a:ext>
          </a:extLst>
        </xdr:cNvPr>
        <xdr:cNvCxnSpPr/>
      </xdr:nvCxnSpPr>
      <xdr:spPr>
        <a:xfrm flipV="1">
          <a:off x="19954239" y="5390388"/>
          <a:ext cx="0" cy="126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9E8F70EB-8B72-43F2-AB9F-7194ED9CF4CD}"/>
            </a:ext>
          </a:extLst>
        </xdr:cNvPr>
        <xdr:cNvSpPr txBox="1"/>
      </xdr:nvSpPr>
      <xdr:spPr>
        <a:xfrm>
          <a:off x="19992975" y="666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0" name="直線コネクタ 469">
          <a:extLst>
            <a:ext uri="{FF2B5EF4-FFF2-40B4-BE49-F238E27FC236}">
              <a16:creationId xmlns:a16="http://schemas.microsoft.com/office/drawing/2014/main" id="{8F099DF8-6FB6-455F-B42D-7FAC7C01F4EC}"/>
            </a:ext>
          </a:extLst>
        </xdr:cNvPr>
        <xdr:cNvCxnSpPr/>
      </xdr:nvCxnSpPr>
      <xdr:spPr>
        <a:xfrm>
          <a:off x="19878675" y="66597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155465</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9C895C79-5750-4496-819E-D31AD6BEF67C}"/>
            </a:ext>
          </a:extLst>
        </xdr:cNvPr>
        <xdr:cNvSpPr txBox="1"/>
      </xdr:nvSpPr>
      <xdr:spPr>
        <a:xfrm>
          <a:off x="19992975" y="518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37338</xdr:rowOff>
    </xdr:from>
    <xdr:to>
      <xdr:col>116</xdr:col>
      <xdr:colOff>152400</xdr:colOff>
      <xdr:row>33</xdr:row>
      <xdr:rowOff>37338</xdr:rowOff>
    </xdr:to>
    <xdr:cxnSp macro="">
      <xdr:nvCxnSpPr>
        <xdr:cNvPr id="472" name="直線コネクタ 471">
          <a:extLst>
            <a:ext uri="{FF2B5EF4-FFF2-40B4-BE49-F238E27FC236}">
              <a16:creationId xmlns:a16="http://schemas.microsoft.com/office/drawing/2014/main" id="{5DC72F6E-2697-44DD-91C0-0D78C6773145}"/>
            </a:ext>
          </a:extLst>
        </xdr:cNvPr>
        <xdr:cNvCxnSpPr/>
      </xdr:nvCxnSpPr>
      <xdr:spPr>
        <a:xfrm>
          <a:off x="19878675" y="539038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69D1E920-2B7E-4CB4-9748-66F60EB4F3D5}"/>
            </a:ext>
          </a:extLst>
        </xdr:cNvPr>
        <xdr:cNvSpPr txBox="1"/>
      </xdr:nvSpPr>
      <xdr:spPr>
        <a:xfrm>
          <a:off x="19992975" y="6417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74" name="フローチャート: 判断 473">
          <a:extLst>
            <a:ext uri="{FF2B5EF4-FFF2-40B4-BE49-F238E27FC236}">
              <a16:creationId xmlns:a16="http://schemas.microsoft.com/office/drawing/2014/main" id="{96BC538A-534C-4A3B-BA73-18B508D987DE}"/>
            </a:ext>
          </a:extLst>
        </xdr:cNvPr>
        <xdr:cNvSpPr/>
      </xdr:nvSpPr>
      <xdr:spPr>
        <a:xfrm>
          <a:off x="19897725" y="643915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75" name="フローチャート: 判断 474">
          <a:extLst>
            <a:ext uri="{FF2B5EF4-FFF2-40B4-BE49-F238E27FC236}">
              <a16:creationId xmlns:a16="http://schemas.microsoft.com/office/drawing/2014/main" id="{F7FE4A84-1FF2-4015-9848-528EF1F8ECDD}"/>
            </a:ext>
          </a:extLst>
        </xdr:cNvPr>
        <xdr:cNvSpPr/>
      </xdr:nvSpPr>
      <xdr:spPr>
        <a:xfrm>
          <a:off x="19154775" y="644690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76" name="フローチャート: 判断 475">
          <a:extLst>
            <a:ext uri="{FF2B5EF4-FFF2-40B4-BE49-F238E27FC236}">
              <a16:creationId xmlns:a16="http://schemas.microsoft.com/office/drawing/2014/main" id="{EA4469BA-DF1F-492B-8FDA-1D00BA6C1DEF}"/>
            </a:ext>
          </a:extLst>
        </xdr:cNvPr>
        <xdr:cNvSpPr/>
      </xdr:nvSpPr>
      <xdr:spPr>
        <a:xfrm>
          <a:off x="18345150" y="64268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77" name="フローチャート: 判断 476">
          <a:extLst>
            <a:ext uri="{FF2B5EF4-FFF2-40B4-BE49-F238E27FC236}">
              <a16:creationId xmlns:a16="http://schemas.microsoft.com/office/drawing/2014/main" id="{6FB5F39D-AF09-4402-BE25-F377DF98BD3A}"/>
            </a:ext>
          </a:extLst>
        </xdr:cNvPr>
        <xdr:cNvSpPr/>
      </xdr:nvSpPr>
      <xdr:spPr>
        <a:xfrm>
          <a:off x="17554575" y="643915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78" name="フローチャート: 判断 477">
          <a:extLst>
            <a:ext uri="{FF2B5EF4-FFF2-40B4-BE49-F238E27FC236}">
              <a16:creationId xmlns:a16="http://schemas.microsoft.com/office/drawing/2014/main" id="{35A45416-615F-4AFF-B6BE-8D3B721BF8EC}"/>
            </a:ext>
          </a:extLst>
        </xdr:cNvPr>
        <xdr:cNvSpPr/>
      </xdr:nvSpPr>
      <xdr:spPr>
        <a:xfrm>
          <a:off x="16754475" y="644690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C72A9DD1-264E-4E25-985B-CF946DD4B0FD}"/>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70CAEB54-3121-4062-A232-6B704CF5A658}"/>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F1F9E4E5-1102-4CEC-806B-AC985298681D}"/>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31767F95-6987-4D83-8D8D-6C8E3278B010}"/>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29E90328-F2AD-41BC-8FE9-E738050BD0D9}"/>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89408</xdr:rowOff>
    </xdr:from>
    <xdr:to>
      <xdr:col>116</xdr:col>
      <xdr:colOff>114300</xdr:colOff>
      <xdr:row>39</xdr:row>
      <xdr:rowOff>19558</xdr:rowOff>
    </xdr:to>
    <xdr:sp macro="" textlink="">
      <xdr:nvSpPr>
        <xdr:cNvPr id="484" name="楕円 483">
          <a:extLst>
            <a:ext uri="{FF2B5EF4-FFF2-40B4-BE49-F238E27FC236}">
              <a16:creationId xmlns:a16="http://schemas.microsoft.com/office/drawing/2014/main" id="{CBEE1AD8-4986-4365-8269-15B034552D60}"/>
            </a:ext>
          </a:extLst>
        </xdr:cNvPr>
        <xdr:cNvSpPr/>
      </xdr:nvSpPr>
      <xdr:spPr>
        <a:xfrm>
          <a:off x="19897725" y="62489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112285</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41FFD67F-B4F2-4650-85B3-8EAFE894C819}"/>
            </a:ext>
          </a:extLst>
        </xdr:cNvPr>
        <xdr:cNvSpPr txBox="1"/>
      </xdr:nvSpPr>
      <xdr:spPr>
        <a:xfrm>
          <a:off x="19992975" y="611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89408</xdr:rowOff>
    </xdr:from>
    <xdr:to>
      <xdr:col>112</xdr:col>
      <xdr:colOff>38100</xdr:colOff>
      <xdr:row>39</xdr:row>
      <xdr:rowOff>19558</xdr:rowOff>
    </xdr:to>
    <xdr:sp macro="" textlink="">
      <xdr:nvSpPr>
        <xdr:cNvPr id="486" name="楕円 485">
          <a:extLst>
            <a:ext uri="{FF2B5EF4-FFF2-40B4-BE49-F238E27FC236}">
              <a16:creationId xmlns:a16="http://schemas.microsoft.com/office/drawing/2014/main" id="{74C712BB-878B-42E5-85BE-61BB5BD58CD2}"/>
            </a:ext>
          </a:extLst>
        </xdr:cNvPr>
        <xdr:cNvSpPr/>
      </xdr:nvSpPr>
      <xdr:spPr>
        <a:xfrm>
          <a:off x="19154775" y="62489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140208</xdr:rowOff>
    </xdr:from>
    <xdr:to>
      <xdr:col>116</xdr:col>
      <xdr:colOff>63500</xdr:colOff>
      <xdr:row>38</xdr:row>
      <xdr:rowOff>140208</xdr:rowOff>
    </xdr:to>
    <xdr:cxnSp macro="">
      <xdr:nvCxnSpPr>
        <xdr:cNvPr id="487" name="直線コネクタ 486">
          <a:extLst>
            <a:ext uri="{FF2B5EF4-FFF2-40B4-BE49-F238E27FC236}">
              <a16:creationId xmlns:a16="http://schemas.microsoft.com/office/drawing/2014/main" id="{C516BD5E-D517-4B5F-B772-158C85CB5841}"/>
            </a:ext>
          </a:extLst>
        </xdr:cNvPr>
        <xdr:cNvCxnSpPr/>
      </xdr:nvCxnSpPr>
      <xdr:spPr>
        <a:xfrm>
          <a:off x="19202400" y="6306058"/>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89408</xdr:rowOff>
    </xdr:from>
    <xdr:to>
      <xdr:col>107</xdr:col>
      <xdr:colOff>101600</xdr:colOff>
      <xdr:row>39</xdr:row>
      <xdr:rowOff>19558</xdr:rowOff>
    </xdr:to>
    <xdr:sp macro="" textlink="">
      <xdr:nvSpPr>
        <xdr:cNvPr id="488" name="楕円 487">
          <a:extLst>
            <a:ext uri="{FF2B5EF4-FFF2-40B4-BE49-F238E27FC236}">
              <a16:creationId xmlns:a16="http://schemas.microsoft.com/office/drawing/2014/main" id="{01F13BD2-DBB2-422C-8F0C-64F72D1F7EE5}"/>
            </a:ext>
          </a:extLst>
        </xdr:cNvPr>
        <xdr:cNvSpPr/>
      </xdr:nvSpPr>
      <xdr:spPr>
        <a:xfrm>
          <a:off x="18345150" y="62489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140208</xdr:rowOff>
    </xdr:from>
    <xdr:to>
      <xdr:col>111</xdr:col>
      <xdr:colOff>177800</xdr:colOff>
      <xdr:row>38</xdr:row>
      <xdr:rowOff>140208</xdr:rowOff>
    </xdr:to>
    <xdr:cxnSp macro="">
      <xdr:nvCxnSpPr>
        <xdr:cNvPr id="489" name="直線コネクタ 488">
          <a:extLst>
            <a:ext uri="{FF2B5EF4-FFF2-40B4-BE49-F238E27FC236}">
              <a16:creationId xmlns:a16="http://schemas.microsoft.com/office/drawing/2014/main" id="{866F9E63-C47B-46BC-BF74-5BAC90F0D000}"/>
            </a:ext>
          </a:extLst>
        </xdr:cNvPr>
        <xdr:cNvCxnSpPr/>
      </xdr:nvCxnSpPr>
      <xdr:spPr>
        <a:xfrm>
          <a:off x="18392775" y="630605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107696</xdr:rowOff>
    </xdr:from>
    <xdr:to>
      <xdr:col>102</xdr:col>
      <xdr:colOff>165100</xdr:colOff>
      <xdr:row>39</xdr:row>
      <xdr:rowOff>37846</xdr:rowOff>
    </xdr:to>
    <xdr:sp macro="" textlink="">
      <xdr:nvSpPr>
        <xdr:cNvPr id="490" name="楕円 489">
          <a:extLst>
            <a:ext uri="{FF2B5EF4-FFF2-40B4-BE49-F238E27FC236}">
              <a16:creationId xmlns:a16="http://schemas.microsoft.com/office/drawing/2014/main" id="{5CDED143-982D-4AF3-BF6C-71B30B565E0E}"/>
            </a:ext>
          </a:extLst>
        </xdr:cNvPr>
        <xdr:cNvSpPr/>
      </xdr:nvSpPr>
      <xdr:spPr>
        <a:xfrm>
          <a:off x="17554575" y="62671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140208</xdr:rowOff>
    </xdr:from>
    <xdr:to>
      <xdr:col>107</xdr:col>
      <xdr:colOff>50800</xdr:colOff>
      <xdr:row>38</xdr:row>
      <xdr:rowOff>158496</xdr:rowOff>
    </xdr:to>
    <xdr:cxnSp macro="">
      <xdr:nvCxnSpPr>
        <xdr:cNvPr id="491" name="直線コネクタ 490">
          <a:extLst>
            <a:ext uri="{FF2B5EF4-FFF2-40B4-BE49-F238E27FC236}">
              <a16:creationId xmlns:a16="http://schemas.microsoft.com/office/drawing/2014/main" id="{99AE1D29-7CF6-4A19-A1E5-183642FD4803}"/>
            </a:ext>
          </a:extLst>
        </xdr:cNvPr>
        <xdr:cNvCxnSpPr/>
      </xdr:nvCxnSpPr>
      <xdr:spPr>
        <a:xfrm flipV="1">
          <a:off x="17602200" y="6306058"/>
          <a:ext cx="7905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98552</xdr:rowOff>
    </xdr:from>
    <xdr:to>
      <xdr:col>98</xdr:col>
      <xdr:colOff>38100</xdr:colOff>
      <xdr:row>39</xdr:row>
      <xdr:rowOff>28702</xdr:rowOff>
    </xdr:to>
    <xdr:sp macro="" textlink="">
      <xdr:nvSpPr>
        <xdr:cNvPr id="492" name="楕円 491">
          <a:extLst>
            <a:ext uri="{FF2B5EF4-FFF2-40B4-BE49-F238E27FC236}">
              <a16:creationId xmlns:a16="http://schemas.microsoft.com/office/drawing/2014/main" id="{243CF09E-2BC0-4032-9BA2-70ECAD8BFB51}"/>
            </a:ext>
          </a:extLst>
        </xdr:cNvPr>
        <xdr:cNvSpPr/>
      </xdr:nvSpPr>
      <xdr:spPr>
        <a:xfrm>
          <a:off x="16754475" y="626440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149352</xdr:rowOff>
    </xdr:from>
    <xdr:to>
      <xdr:col>102</xdr:col>
      <xdr:colOff>114300</xdr:colOff>
      <xdr:row>38</xdr:row>
      <xdr:rowOff>158496</xdr:rowOff>
    </xdr:to>
    <xdr:cxnSp macro="">
      <xdr:nvCxnSpPr>
        <xdr:cNvPr id="493" name="直線コネクタ 492">
          <a:extLst>
            <a:ext uri="{FF2B5EF4-FFF2-40B4-BE49-F238E27FC236}">
              <a16:creationId xmlns:a16="http://schemas.microsoft.com/office/drawing/2014/main" id="{63E7799D-A59D-422F-B869-2DAF4B590DED}"/>
            </a:ext>
          </a:extLst>
        </xdr:cNvPr>
        <xdr:cNvCxnSpPr/>
      </xdr:nvCxnSpPr>
      <xdr:spPr>
        <a:xfrm>
          <a:off x="16802100" y="6312027"/>
          <a:ext cx="8001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1BF2A10C-B900-41DE-B68C-BC4286289647}"/>
            </a:ext>
          </a:extLst>
        </xdr:cNvPr>
        <xdr:cNvSpPr txBox="1"/>
      </xdr:nvSpPr>
      <xdr:spPr>
        <a:xfrm>
          <a:off x="18983402" y="652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B74149EF-BB9C-4948-80C0-D2A55724A5A6}"/>
            </a:ext>
          </a:extLst>
        </xdr:cNvPr>
        <xdr:cNvSpPr txBox="1"/>
      </xdr:nvSpPr>
      <xdr:spPr>
        <a:xfrm>
          <a:off x="18183302" y="651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17A34541-E648-4BEB-8EED-0630C4985037}"/>
            </a:ext>
          </a:extLst>
        </xdr:cNvPr>
        <xdr:cNvSpPr txBox="1"/>
      </xdr:nvSpPr>
      <xdr:spPr>
        <a:xfrm>
          <a:off x="17383202" y="652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40403</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5CE3522E-69CA-4E96-8C57-A13EB9682BDA}"/>
            </a:ext>
          </a:extLst>
        </xdr:cNvPr>
        <xdr:cNvSpPr txBox="1"/>
      </xdr:nvSpPr>
      <xdr:spPr>
        <a:xfrm>
          <a:off x="16592627" y="652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36085</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63AEFE14-4122-4847-9559-2764143EAFA1}"/>
            </a:ext>
          </a:extLst>
        </xdr:cNvPr>
        <xdr:cNvSpPr txBox="1"/>
      </xdr:nvSpPr>
      <xdr:spPr>
        <a:xfrm>
          <a:off x="18983402"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D8C419BB-8D62-4FFC-8BCB-953277F4694A}"/>
            </a:ext>
          </a:extLst>
        </xdr:cNvPr>
        <xdr:cNvSpPr txBox="1"/>
      </xdr:nvSpPr>
      <xdr:spPr>
        <a:xfrm>
          <a:off x="18183302"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54373</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84702DFD-F612-4DF7-A84B-62D87C24B758}"/>
            </a:ext>
          </a:extLst>
        </xdr:cNvPr>
        <xdr:cNvSpPr txBox="1"/>
      </xdr:nvSpPr>
      <xdr:spPr>
        <a:xfrm>
          <a:off x="17383202"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45229</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7BD0A8EC-197D-4A85-806C-9233F6626C8F}"/>
            </a:ext>
          </a:extLst>
        </xdr:cNvPr>
        <xdr:cNvSpPr txBox="1"/>
      </xdr:nvSpPr>
      <xdr:spPr>
        <a:xfrm>
          <a:off x="16592627" y="60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920B5B88-018E-44E9-A93A-816EC527DB71}"/>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B3072847-DE8E-473D-A72D-70E1BF6EF264}"/>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5E95DAD2-188D-44F8-BFC6-E5CFA5E88A5F}"/>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0C243D65-C4F1-4E17-816D-066B37FAA8AF}"/>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EAA93105-4EF8-4EF9-B42F-46D4E178FA8A}"/>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09D811BF-0839-4430-89C0-1ED4CF5B390B}"/>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1BA47DDA-3200-41D5-A602-C09469633153}"/>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047A2B36-F00F-4AE9-8007-BE01D4359F04}"/>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D199F61F-5FA7-4FC5-A317-093AC34B4BF6}"/>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139307EA-11A1-4253-8135-2116FE709199}"/>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a:extLst>
            <a:ext uri="{FF2B5EF4-FFF2-40B4-BE49-F238E27FC236}">
              <a16:creationId xmlns:a16="http://schemas.microsoft.com/office/drawing/2014/main" id="{85DA41D6-B235-491F-B8C5-CDF57CFAE28F}"/>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a:extLst>
            <a:ext uri="{FF2B5EF4-FFF2-40B4-BE49-F238E27FC236}">
              <a16:creationId xmlns:a16="http://schemas.microsoft.com/office/drawing/2014/main" id="{973493BF-4975-4DF2-8E73-5FCFCAE04B24}"/>
            </a:ext>
          </a:extLst>
        </xdr:cNvPr>
        <xdr:cNvCxnSpPr/>
      </xdr:nvCxnSpPr>
      <xdr:spPr>
        <a:xfrm>
          <a:off x="11210925" y="1050335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a:extLst>
            <a:ext uri="{FF2B5EF4-FFF2-40B4-BE49-F238E27FC236}">
              <a16:creationId xmlns:a16="http://schemas.microsoft.com/office/drawing/2014/main" id="{C22C22E7-1E81-41D0-860C-338446000CC5}"/>
            </a:ext>
          </a:extLst>
        </xdr:cNvPr>
        <xdr:cNvSpPr txBox="1"/>
      </xdr:nvSpPr>
      <xdr:spPr>
        <a:xfrm>
          <a:off x="10845966" y="103738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a:extLst>
            <a:ext uri="{FF2B5EF4-FFF2-40B4-BE49-F238E27FC236}">
              <a16:creationId xmlns:a16="http://schemas.microsoft.com/office/drawing/2014/main" id="{8C5DFEC6-A933-495A-9110-50F7D446DACA}"/>
            </a:ext>
          </a:extLst>
        </xdr:cNvPr>
        <xdr:cNvCxnSpPr/>
      </xdr:nvCxnSpPr>
      <xdr:spPr>
        <a:xfrm>
          <a:off x="11210925" y="101926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a:extLst>
            <a:ext uri="{FF2B5EF4-FFF2-40B4-BE49-F238E27FC236}">
              <a16:creationId xmlns:a16="http://schemas.microsoft.com/office/drawing/2014/main" id="{3165622D-6B4F-4E14-8445-577B88D5A9BD}"/>
            </a:ext>
          </a:extLst>
        </xdr:cNvPr>
        <xdr:cNvSpPr txBox="1"/>
      </xdr:nvSpPr>
      <xdr:spPr>
        <a:xfrm>
          <a:off x="10845966"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a:extLst>
            <a:ext uri="{FF2B5EF4-FFF2-40B4-BE49-F238E27FC236}">
              <a16:creationId xmlns:a16="http://schemas.microsoft.com/office/drawing/2014/main" id="{D1B133F6-B603-46AF-BAB0-F5157487CE2A}"/>
            </a:ext>
          </a:extLst>
        </xdr:cNvPr>
        <xdr:cNvCxnSpPr/>
      </xdr:nvCxnSpPr>
      <xdr:spPr>
        <a:xfrm>
          <a:off x="11210925" y="988513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a:extLst>
            <a:ext uri="{FF2B5EF4-FFF2-40B4-BE49-F238E27FC236}">
              <a16:creationId xmlns:a16="http://schemas.microsoft.com/office/drawing/2014/main" id="{2FCAB8D0-1517-459E-911D-2B311C86974A}"/>
            </a:ext>
          </a:extLst>
        </xdr:cNvPr>
        <xdr:cNvSpPr txBox="1"/>
      </xdr:nvSpPr>
      <xdr:spPr>
        <a:xfrm>
          <a:off x="10845966"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a:extLst>
            <a:ext uri="{FF2B5EF4-FFF2-40B4-BE49-F238E27FC236}">
              <a16:creationId xmlns:a16="http://schemas.microsoft.com/office/drawing/2014/main" id="{BA73EB22-8677-4F5F-B57D-76AE7AB2A494}"/>
            </a:ext>
          </a:extLst>
        </xdr:cNvPr>
        <xdr:cNvCxnSpPr/>
      </xdr:nvCxnSpPr>
      <xdr:spPr>
        <a:xfrm>
          <a:off x="11210925" y="957444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a:extLst>
            <a:ext uri="{FF2B5EF4-FFF2-40B4-BE49-F238E27FC236}">
              <a16:creationId xmlns:a16="http://schemas.microsoft.com/office/drawing/2014/main" id="{37D9939A-D9EE-489A-ACC5-2AE8259F997C}"/>
            </a:ext>
          </a:extLst>
        </xdr:cNvPr>
        <xdr:cNvSpPr txBox="1"/>
      </xdr:nvSpPr>
      <xdr:spPr>
        <a:xfrm>
          <a:off x="10845966"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a:extLst>
            <a:ext uri="{FF2B5EF4-FFF2-40B4-BE49-F238E27FC236}">
              <a16:creationId xmlns:a16="http://schemas.microsoft.com/office/drawing/2014/main" id="{64C6FD0A-873B-4A5C-BE5A-CACBEA5456CB}"/>
            </a:ext>
          </a:extLst>
        </xdr:cNvPr>
        <xdr:cNvCxnSpPr/>
      </xdr:nvCxnSpPr>
      <xdr:spPr>
        <a:xfrm>
          <a:off x="11210925" y="926691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a:extLst>
            <a:ext uri="{FF2B5EF4-FFF2-40B4-BE49-F238E27FC236}">
              <a16:creationId xmlns:a16="http://schemas.microsoft.com/office/drawing/2014/main" id="{E0E0021E-77CE-4335-9D7A-177856CB3739}"/>
            </a:ext>
          </a:extLst>
        </xdr:cNvPr>
        <xdr:cNvSpPr txBox="1"/>
      </xdr:nvSpPr>
      <xdr:spPr>
        <a:xfrm>
          <a:off x="10845966"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a:extLst>
            <a:ext uri="{FF2B5EF4-FFF2-40B4-BE49-F238E27FC236}">
              <a16:creationId xmlns:a16="http://schemas.microsoft.com/office/drawing/2014/main" id="{E69E22AD-834E-490E-B41F-50A339EE0B14}"/>
            </a:ext>
          </a:extLst>
        </xdr:cNvPr>
        <xdr:cNvCxnSpPr/>
      </xdr:nvCxnSpPr>
      <xdr:spPr>
        <a:xfrm>
          <a:off x="11210925" y="895622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a:extLst>
            <a:ext uri="{FF2B5EF4-FFF2-40B4-BE49-F238E27FC236}">
              <a16:creationId xmlns:a16="http://schemas.microsoft.com/office/drawing/2014/main" id="{2A816929-31DB-4983-B4BA-0FC9F0F3FA75}"/>
            </a:ext>
          </a:extLst>
        </xdr:cNvPr>
        <xdr:cNvSpPr txBox="1"/>
      </xdr:nvSpPr>
      <xdr:spPr>
        <a:xfrm>
          <a:off x="10845966" y="8820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E1D103CA-7AB0-46D0-8B80-F6AAA45E84B1}"/>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86C04F90-9F34-4069-9800-CBD85B3DEA2A}"/>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EEEE6EB6-AEA6-4C56-8921-81DC830E75AE}"/>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528" name="直線コネクタ 527">
          <a:extLst>
            <a:ext uri="{FF2B5EF4-FFF2-40B4-BE49-F238E27FC236}">
              <a16:creationId xmlns:a16="http://schemas.microsoft.com/office/drawing/2014/main" id="{C825DC53-FC40-45A8-997E-0B9A5D6D67AD}"/>
            </a:ext>
          </a:extLst>
        </xdr:cNvPr>
        <xdr:cNvCxnSpPr/>
      </xdr:nvCxnSpPr>
      <xdr:spPr>
        <a:xfrm flipV="1">
          <a:off x="14696439" y="9011738"/>
          <a:ext cx="0" cy="1354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45750137-673A-4C60-8FAB-590E03F76BAB}"/>
            </a:ext>
          </a:extLst>
        </xdr:cNvPr>
        <xdr:cNvSpPr txBox="1"/>
      </xdr:nvSpPr>
      <xdr:spPr>
        <a:xfrm>
          <a:off x="14735175" y="1037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530" name="直線コネクタ 529">
          <a:extLst>
            <a:ext uri="{FF2B5EF4-FFF2-40B4-BE49-F238E27FC236}">
              <a16:creationId xmlns:a16="http://schemas.microsoft.com/office/drawing/2014/main" id="{685A038C-1776-4AC3-AABC-CC333A9A801F}"/>
            </a:ext>
          </a:extLst>
        </xdr:cNvPr>
        <xdr:cNvCxnSpPr/>
      </xdr:nvCxnSpPr>
      <xdr:spPr>
        <a:xfrm>
          <a:off x="14611350" y="103659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3151FC82-AFAE-40B8-92FD-621CE4C58E18}"/>
            </a:ext>
          </a:extLst>
        </xdr:cNvPr>
        <xdr:cNvSpPr txBox="1"/>
      </xdr:nvSpPr>
      <xdr:spPr>
        <a:xfrm>
          <a:off x="14735175" y="879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32" name="直線コネクタ 531">
          <a:extLst>
            <a:ext uri="{FF2B5EF4-FFF2-40B4-BE49-F238E27FC236}">
              <a16:creationId xmlns:a16="http://schemas.microsoft.com/office/drawing/2014/main" id="{D6D2642A-90C0-447E-B53C-49FED31C42F6}"/>
            </a:ext>
          </a:extLst>
        </xdr:cNvPr>
        <xdr:cNvCxnSpPr/>
      </xdr:nvCxnSpPr>
      <xdr:spPr>
        <a:xfrm>
          <a:off x="14611350" y="90117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30170AC8-5FC0-4D6F-B969-BE95072829B7}"/>
            </a:ext>
          </a:extLst>
        </xdr:cNvPr>
        <xdr:cNvSpPr txBox="1"/>
      </xdr:nvSpPr>
      <xdr:spPr>
        <a:xfrm>
          <a:off x="14735175" y="95413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4" name="フローチャート: 判断 533">
          <a:extLst>
            <a:ext uri="{FF2B5EF4-FFF2-40B4-BE49-F238E27FC236}">
              <a16:creationId xmlns:a16="http://schemas.microsoft.com/office/drawing/2014/main" id="{FC4B88AF-E56B-478B-B488-68F64E78C690}"/>
            </a:ext>
          </a:extLst>
        </xdr:cNvPr>
        <xdr:cNvSpPr/>
      </xdr:nvSpPr>
      <xdr:spPr>
        <a:xfrm>
          <a:off x="14649450" y="96772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535" name="フローチャート: 判断 534">
          <a:extLst>
            <a:ext uri="{FF2B5EF4-FFF2-40B4-BE49-F238E27FC236}">
              <a16:creationId xmlns:a16="http://schemas.microsoft.com/office/drawing/2014/main" id="{59B6F948-43A4-4317-81B9-2B9305AE8820}"/>
            </a:ext>
          </a:extLst>
        </xdr:cNvPr>
        <xdr:cNvSpPr/>
      </xdr:nvSpPr>
      <xdr:spPr>
        <a:xfrm>
          <a:off x="13887450" y="97261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536" name="フローチャート: 判断 535">
          <a:extLst>
            <a:ext uri="{FF2B5EF4-FFF2-40B4-BE49-F238E27FC236}">
              <a16:creationId xmlns:a16="http://schemas.microsoft.com/office/drawing/2014/main" id="{94977759-CA46-4847-A7D2-9D0E5E1A3377}"/>
            </a:ext>
          </a:extLst>
        </xdr:cNvPr>
        <xdr:cNvSpPr/>
      </xdr:nvSpPr>
      <xdr:spPr>
        <a:xfrm>
          <a:off x="13096875" y="97329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37" name="フローチャート: 判断 536">
          <a:extLst>
            <a:ext uri="{FF2B5EF4-FFF2-40B4-BE49-F238E27FC236}">
              <a16:creationId xmlns:a16="http://schemas.microsoft.com/office/drawing/2014/main" id="{676F8F46-BE5D-4E6B-8497-6E6720E40057}"/>
            </a:ext>
          </a:extLst>
        </xdr:cNvPr>
        <xdr:cNvSpPr/>
      </xdr:nvSpPr>
      <xdr:spPr>
        <a:xfrm>
          <a:off x="12296775" y="977555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538" name="フローチャート: 判断 537">
          <a:extLst>
            <a:ext uri="{FF2B5EF4-FFF2-40B4-BE49-F238E27FC236}">
              <a16:creationId xmlns:a16="http://schemas.microsoft.com/office/drawing/2014/main" id="{E033E0CC-9053-4A4A-A5FC-7817D0A0C1FD}"/>
            </a:ext>
          </a:extLst>
        </xdr:cNvPr>
        <xdr:cNvSpPr/>
      </xdr:nvSpPr>
      <xdr:spPr>
        <a:xfrm>
          <a:off x="11487150" y="981147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F7929D0B-69CB-4DB2-A4A6-9B63F96DD5B3}"/>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A03A1A63-DA50-4553-BE78-DE4A99975AF3}"/>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CC84CE22-66FC-4D57-9800-12E8490C2325}"/>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810EFE1-F528-415E-8C15-B3A67F931E63}"/>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D56BEEB-43A0-474C-A59F-F661CE808465}"/>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53703</xdr:rowOff>
    </xdr:from>
    <xdr:to>
      <xdr:col>85</xdr:col>
      <xdr:colOff>177800</xdr:colOff>
      <xdr:row>60</xdr:row>
      <xdr:rowOff>155303</xdr:rowOff>
    </xdr:to>
    <xdr:sp macro="" textlink="">
      <xdr:nvSpPr>
        <xdr:cNvPr id="544" name="楕円 543">
          <a:extLst>
            <a:ext uri="{FF2B5EF4-FFF2-40B4-BE49-F238E27FC236}">
              <a16:creationId xmlns:a16="http://schemas.microsoft.com/office/drawing/2014/main" id="{4E60FB06-1B0D-46D8-9F5E-34B3E4A30445}"/>
            </a:ext>
          </a:extLst>
        </xdr:cNvPr>
        <xdr:cNvSpPr/>
      </xdr:nvSpPr>
      <xdr:spPr>
        <a:xfrm>
          <a:off x="14649450" y="977555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32130</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E36AE09B-E7B6-4288-AE45-28C2183C8C5C}"/>
            </a:ext>
          </a:extLst>
        </xdr:cNvPr>
        <xdr:cNvSpPr txBox="1"/>
      </xdr:nvSpPr>
      <xdr:spPr>
        <a:xfrm>
          <a:off x="14735175" y="975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546" name="楕円 545">
          <a:extLst>
            <a:ext uri="{FF2B5EF4-FFF2-40B4-BE49-F238E27FC236}">
              <a16:creationId xmlns:a16="http://schemas.microsoft.com/office/drawing/2014/main" id="{ED20B7E3-C859-4CE9-863D-5FC012B0F0E1}"/>
            </a:ext>
          </a:extLst>
        </xdr:cNvPr>
        <xdr:cNvSpPr/>
      </xdr:nvSpPr>
      <xdr:spPr>
        <a:xfrm>
          <a:off x="13887450" y="975269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60</xdr:row>
      <xdr:rowOff>104503</xdr:rowOff>
    </xdr:to>
    <xdr:cxnSp macro="">
      <xdr:nvCxnSpPr>
        <xdr:cNvPr id="547" name="直線コネクタ 546">
          <a:extLst>
            <a:ext uri="{FF2B5EF4-FFF2-40B4-BE49-F238E27FC236}">
              <a16:creationId xmlns:a16="http://schemas.microsoft.com/office/drawing/2014/main" id="{35AF370D-7AE1-4409-992D-135AF8720339}"/>
            </a:ext>
          </a:extLst>
        </xdr:cNvPr>
        <xdr:cNvCxnSpPr/>
      </xdr:nvCxnSpPr>
      <xdr:spPr>
        <a:xfrm>
          <a:off x="13935075" y="9809843"/>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48" name="楕円 547">
          <a:extLst>
            <a:ext uri="{FF2B5EF4-FFF2-40B4-BE49-F238E27FC236}">
              <a16:creationId xmlns:a16="http://schemas.microsoft.com/office/drawing/2014/main" id="{B7C1F015-874E-4E74-8D23-8A83356AC034}"/>
            </a:ext>
          </a:extLst>
        </xdr:cNvPr>
        <xdr:cNvSpPr/>
      </xdr:nvSpPr>
      <xdr:spPr>
        <a:xfrm>
          <a:off x="13096875" y="97034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81643</xdr:rowOff>
    </xdr:to>
    <xdr:cxnSp macro="">
      <xdr:nvCxnSpPr>
        <xdr:cNvPr id="549" name="直線コネクタ 548">
          <a:extLst>
            <a:ext uri="{FF2B5EF4-FFF2-40B4-BE49-F238E27FC236}">
              <a16:creationId xmlns:a16="http://schemas.microsoft.com/office/drawing/2014/main" id="{D085A414-C82F-43C9-B40D-338A128716AF}"/>
            </a:ext>
          </a:extLst>
        </xdr:cNvPr>
        <xdr:cNvCxnSpPr/>
      </xdr:nvCxnSpPr>
      <xdr:spPr>
        <a:xfrm>
          <a:off x="13144500" y="9751060"/>
          <a:ext cx="790575"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50" name="楕円 549">
          <a:extLst>
            <a:ext uri="{FF2B5EF4-FFF2-40B4-BE49-F238E27FC236}">
              <a16:creationId xmlns:a16="http://schemas.microsoft.com/office/drawing/2014/main" id="{1CFEA69E-7AC9-4C3D-A83B-78290CE574DA}"/>
            </a:ext>
          </a:extLst>
        </xdr:cNvPr>
        <xdr:cNvSpPr/>
      </xdr:nvSpPr>
      <xdr:spPr>
        <a:xfrm>
          <a:off x="12296775" y="97164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32657</xdr:rowOff>
    </xdr:to>
    <xdr:cxnSp macro="">
      <xdr:nvCxnSpPr>
        <xdr:cNvPr id="551" name="直線コネクタ 550">
          <a:extLst>
            <a:ext uri="{FF2B5EF4-FFF2-40B4-BE49-F238E27FC236}">
              <a16:creationId xmlns:a16="http://schemas.microsoft.com/office/drawing/2014/main" id="{EF3F7E6F-5EF8-425E-BDFD-C9B2FA4E2627}"/>
            </a:ext>
          </a:extLst>
        </xdr:cNvPr>
        <xdr:cNvCxnSpPr/>
      </xdr:nvCxnSpPr>
      <xdr:spPr>
        <a:xfrm flipV="1">
          <a:off x="12344400" y="9751060"/>
          <a:ext cx="8001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40640</xdr:rowOff>
    </xdr:from>
    <xdr:to>
      <xdr:col>67</xdr:col>
      <xdr:colOff>101600</xdr:colOff>
      <xdr:row>60</xdr:row>
      <xdr:rowOff>142240</xdr:rowOff>
    </xdr:to>
    <xdr:sp macro="" textlink="">
      <xdr:nvSpPr>
        <xdr:cNvPr id="552" name="楕円 551">
          <a:extLst>
            <a:ext uri="{FF2B5EF4-FFF2-40B4-BE49-F238E27FC236}">
              <a16:creationId xmlns:a16="http://schemas.microsoft.com/office/drawing/2014/main" id="{B77B3315-7F4D-4A11-B2B0-C759429D61FB}"/>
            </a:ext>
          </a:extLst>
        </xdr:cNvPr>
        <xdr:cNvSpPr/>
      </xdr:nvSpPr>
      <xdr:spPr>
        <a:xfrm>
          <a:off x="11487150" y="97656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91440</xdr:rowOff>
    </xdr:to>
    <xdr:cxnSp macro="">
      <xdr:nvCxnSpPr>
        <xdr:cNvPr id="553" name="直線コネクタ 552">
          <a:extLst>
            <a:ext uri="{FF2B5EF4-FFF2-40B4-BE49-F238E27FC236}">
              <a16:creationId xmlns:a16="http://schemas.microsoft.com/office/drawing/2014/main" id="{15DF2810-E3F1-45A1-B00E-75472A6E97CB}"/>
            </a:ext>
          </a:extLst>
        </xdr:cNvPr>
        <xdr:cNvCxnSpPr/>
      </xdr:nvCxnSpPr>
      <xdr:spPr>
        <a:xfrm flipV="1">
          <a:off x="11534775" y="9754507"/>
          <a:ext cx="809625"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106515</xdr:rowOff>
    </xdr:from>
    <xdr:ext cx="405111" cy="259045"/>
    <xdr:sp macro="" textlink="">
      <xdr:nvSpPr>
        <xdr:cNvPr id="554" name="n_1aveValue【学校施設】&#10;有形固定資産減価償却率">
          <a:extLst>
            <a:ext uri="{FF2B5EF4-FFF2-40B4-BE49-F238E27FC236}">
              <a16:creationId xmlns:a16="http://schemas.microsoft.com/office/drawing/2014/main" id="{1E2BB215-8EE8-49EC-B902-7F7F4E8E8ABC}"/>
            </a:ext>
          </a:extLst>
        </xdr:cNvPr>
        <xdr:cNvSpPr txBox="1"/>
      </xdr:nvSpPr>
      <xdr:spPr>
        <a:xfrm>
          <a:off x="13745219" y="950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555" name="n_2aveValue【学校施設】&#10;有形固定資産減価償却率">
          <a:extLst>
            <a:ext uri="{FF2B5EF4-FFF2-40B4-BE49-F238E27FC236}">
              <a16:creationId xmlns:a16="http://schemas.microsoft.com/office/drawing/2014/main" id="{0519D348-21E6-4A11-BAE0-9906018FBC0C}"/>
            </a:ext>
          </a:extLst>
        </xdr:cNvPr>
        <xdr:cNvSpPr txBox="1"/>
      </xdr:nvSpPr>
      <xdr:spPr>
        <a:xfrm>
          <a:off x="12964169" y="9822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556" name="n_3aveValue【学校施設】&#10;有形固定資産減価償却率">
          <a:extLst>
            <a:ext uri="{FF2B5EF4-FFF2-40B4-BE49-F238E27FC236}">
              <a16:creationId xmlns:a16="http://schemas.microsoft.com/office/drawing/2014/main" id="{68B0836E-F32B-4641-9A8C-E33211CC5A85}"/>
            </a:ext>
          </a:extLst>
        </xdr:cNvPr>
        <xdr:cNvSpPr txBox="1"/>
      </xdr:nvSpPr>
      <xdr:spPr>
        <a:xfrm>
          <a:off x="12164069" y="9868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557" name="n_4aveValue【学校施設】&#10;有形固定資産減価償却率">
          <a:extLst>
            <a:ext uri="{FF2B5EF4-FFF2-40B4-BE49-F238E27FC236}">
              <a16:creationId xmlns:a16="http://schemas.microsoft.com/office/drawing/2014/main" id="{AD6E589C-3A26-4544-9AFE-9200BA47E638}"/>
            </a:ext>
          </a:extLst>
        </xdr:cNvPr>
        <xdr:cNvSpPr txBox="1"/>
      </xdr:nvSpPr>
      <xdr:spPr>
        <a:xfrm>
          <a:off x="11354444" y="989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123570</xdr:rowOff>
    </xdr:from>
    <xdr:ext cx="405111" cy="259045"/>
    <xdr:sp macro="" textlink="">
      <xdr:nvSpPr>
        <xdr:cNvPr id="558" name="n_1mainValue【学校施設】&#10;有形固定資産減価償却率">
          <a:extLst>
            <a:ext uri="{FF2B5EF4-FFF2-40B4-BE49-F238E27FC236}">
              <a16:creationId xmlns:a16="http://schemas.microsoft.com/office/drawing/2014/main" id="{E2240EA3-FA7E-43A4-A2B7-A553A06E8325}"/>
            </a:ext>
          </a:extLst>
        </xdr:cNvPr>
        <xdr:cNvSpPr txBox="1"/>
      </xdr:nvSpPr>
      <xdr:spPr>
        <a:xfrm>
          <a:off x="13745219" y="985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559" name="n_2mainValue【学校施設】&#10;有形固定資産減価償却率">
          <a:extLst>
            <a:ext uri="{FF2B5EF4-FFF2-40B4-BE49-F238E27FC236}">
              <a16:creationId xmlns:a16="http://schemas.microsoft.com/office/drawing/2014/main" id="{A7E3326A-6B63-4005-A054-C2BC8D73FD59}"/>
            </a:ext>
          </a:extLst>
        </xdr:cNvPr>
        <xdr:cNvSpPr txBox="1"/>
      </xdr:nvSpPr>
      <xdr:spPr>
        <a:xfrm>
          <a:off x="12964169" y="948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60" name="n_3mainValue【学校施設】&#10;有形固定資産減価償却率">
          <a:extLst>
            <a:ext uri="{FF2B5EF4-FFF2-40B4-BE49-F238E27FC236}">
              <a16:creationId xmlns:a16="http://schemas.microsoft.com/office/drawing/2014/main" id="{06DC6B9E-FF37-4E4E-908E-00FC3E2CC3EC}"/>
            </a:ext>
          </a:extLst>
        </xdr:cNvPr>
        <xdr:cNvSpPr txBox="1"/>
      </xdr:nvSpPr>
      <xdr:spPr>
        <a:xfrm>
          <a:off x="12164069" y="950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158767</xdr:rowOff>
    </xdr:from>
    <xdr:ext cx="405111" cy="259045"/>
    <xdr:sp macro="" textlink="">
      <xdr:nvSpPr>
        <xdr:cNvPr id="561" name="n_4mainValue【学校施設】&#10;有形固定資産減価償却率">
          <a:extLst>
            <a:ext uri="{FF2B5EF4-FFF2-40B4-BE49-F238E27FC236}">
              <a16:creationId xmlns:a16="http://schemas.microsoft.com/office/drawing/2014/main" id="{A44D4995-C764-4010-9B3E-E247BA6C5C25}"/>
            </a:ext>
          </a:extLst>
        </xdr:cNvPr>
        <xdr:cNvSpPr txBox="1"/>
      </xdr:nvSpPr>
      <xdr:spPr>
        <a:xfrm>
          <a:off x="11354444"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19AB9CD1-1B8B-4C84-B87F-D8FEB32CF6A8}"/>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19AF8E8C-743C-48D6-A806-28720FD36D42}"/>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5BD131A2-266E-4E5D-B28F-9E5CC6D8CD24}"/>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C32CF000-632F-4F4A-ADAF-2A7033CA7CC0}"/>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D0A929EC-C75F-4214-84D2-BFB12D04ABBC}"/>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65F9F1C2-BC2B-428F-94D3-348B6B7F12AC}"/>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328DCE10-7D6E-47DA-83E7-1B93897489EC}"/>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155E7AE2-F6EA-4C2C-834D-8597DA4CCC6F}"/>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11E6F87D-A358-4F75-BBB7-F6EA80D6DD0D}"/>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5A407EB5-2DE7-4B54-84D3-52F6C6A11BD2}"/>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F9B2AB48-BCFC-4952-A23E-F2AE6DA0ACBA}"/>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a:extLst>
            <a:ext uri="{FF2B5EF4-FFF2-40B4-BE49-F238E27FC236}">
              <a16:creationId xmlns:a16="http://schemas.microsoft.com/office/drawing/2014/main" id="{7F08D94C-908E-4D8C-B53A-AE996F31202C}"/>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a:extLst>
            <a:ext uri="{FF2B5EF4-FFF2-40B4-BE49-F238E27FC236}">
              <a16:creationId xmlns:a16="http://schemas.microsoft.com/office/drawing/2014/main" id="{B3B1A9F4-8ECE-4CD3-B10D-3B8C8A067641}"/>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a:extLst>
            <a:ext uri="{FF2B5EF4-FFF2-40B4-BE49-F238E27FC236}">
              <a16:creationId xmlns:a16="http://schemas.microsoft.com/office/drawing/2014/main" id="{301CB27B-B8E9-4438-A48C-4171ED0E22A7}"/>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a:extLst>
            <a:ext uri="{FF2B5EF4-FFF2-40B4-BE49-F238E27FC236}">
              <a16:creationId xmlns:a16="http://schemas.microsoft.com/office/drawing/2014/main" id="{26691B94-9E69-432F-A7D7-21E4938D192E}"/>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a:extLst>
            <a:ext uri="{FF2B5EF4-FFF2-40B4-BE49-F238E27FC236}">
              <a16:creationId xmlns:a16="http://schemas.microsoft.com/office/drawing/2014/main" id="{201A1B4E-7EC3-4461-A0D6-577170F7750D}"/>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a:extLst>
            <a:ext uri="{FF2B5EF4-FFF2-40B4-BE49-F238E27FC236}">
              <a16:creationId xmlns:a16="http://schemas.microsoft.com/office/drawing/2014/main" id="{BF6A707B-B7C6-4963-AC90-D917316F1CBC}"/>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a:extLst>
            <a:ext uri="{FF2B5EF4-FFF2-40B4-BE49-F238E27FC236}">
              <a16:creationId xmlns:a16="http://schemas.microsoft.com/office/drawing/2014/main" id="{C9C8BC7D-A6CB-47F9-86AE-054D23EB45B8}"/>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a:extLst>
            <a:ext uri="{FF2B5EF4-FFF2-40B4-BE49-F238E27FC236}">
              <a16:creationId xmlns:a16="http://schemas.microsoft.com/office/drawing/2014/main" id="{A964C742-070E-4739-81D0-3C5FF5D7AFC7}"/>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a:extLst>
            <a:ext uri="{FF2B5EF4-FFF2-40B4-BE49-F238E27FC236}">
              <a16:creationId xmlns:a16="http://schemas.microsoft.com/office/drawing/2014/main" id="{F47151FA-7586-4273-86AC-F2351208B042}"/>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a:extLst>
            <a:ext uri="{FF2B5EF4-FFF2-40B4-BE49-F238E27FC236}">
              <a16:creationId xmlns:a16="http://schemas.microsoft.com/office/drawing/2014/main" id="{CDBCE617-BE12-4666-B2F3-7A6A407061AE}"/>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8F5C5961-691B-4878-B5C4-C6C71D43650A}"/>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DD7341FF-7245-45E2-AA84-1C7A255DDE18}"/>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id="{B1403592-99F8-4F67-B096-145F103F91EB}"/>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2540</xdr:rowOff>
    </xdr:from>
    <xdr:to>
      <xdr:col>116</xdr:col>
      <xdr:colOff>62864</xdr:colOff>
      <xdr:row>64</xdr:row>
      <xdr:rowOff>1270</xdr:rowOff>
    </xdr:to>
    <xdr:cxnSp macro="">
      <xdr:nvCxnSpPr>
        <xdr:cNvPr id="586" name="直線コネクタ 585">
          <a:extLst>
            <a:ext uri="{FF2B5EF4-FFF2-40B4-BE49-F238E27FC236}">
              <a16:creationId xmlns:a16="http://schemas.microsoft.com/office/drawing/2014/main" id="{D1FEB12C-FAB0-4640-B3AA-1AF6C083ABBA}"/>
            </a:ext>
          </a:extLst>
        </xdr:cNvPr>
        <xdr:cNvCxnSpPr/>
      </xdr:nvCxnSpPr>
      <xdr:spPr>
        <a:xfrm flipV="1">
          <a:off x="19954239" y="9079865"/>
          <a:ext cx="0" cy="129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87" name="【学校施設】&#10;一人当たり面積最小値テキスト">
          <a:extLst>
            <a:ext uri="{FF2B5EF4-FFF2-40B4-BE49-F238E27FC236}">
              <a16:creationId xmlns:a16="http://schemas.microsoft.com/office/drawing/2014/main" id="{FCD4C361-391D-454B-B3F2-1BC48EEDCE4E}"/>
            </a:ext>
          </a:extLst>
        </xdr:cNvPr>
        <xdr:cNvSpPr txBox="1"/>
      </xdr:nvSpPr>
      <xdr:spPr>
        <a:xfrm>
          <a:off x="19992975"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88" name="直線コネクタ 587">
          <a:extLst>
            <a:ext uri="{FF2B5EF4-FFF2-40B4-BE49-F238E27FC236}">
              <a16:creationId xmlns:a16="http://schemas.microsoft.com/office/drawing/2014/main" id="{6E59D4C2-C094-4383-8A7B-656E6F7CB700}"/>
            </a:ext>
          </a:extLst>
        </xdr:cNvPr>
        <xdr:cNvCxnSpPr/>
      </xdr:nvCxnSpPr>
      <xdr:spPr>
        <a:xfrm>
          <a:off x="19878675" y="10373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120667</xdr:rowOff>
    </xdr:from>
    <xdr:ext cx="469744" cy="259045"/>
    <xdr:sp macro="" textlink="">
      <xdr:nvSpPr>
        <xdr:cNvPr id="589" name="【学校施設】&#10;一人当たり面積最大値テキスト">
          <a:extLst>
            <a:ext uri="{FF2B5EF4-FFF2-40B4-BE49-F238E27FC236}">
              <a16:creationId xmlns:a16="http://schemas.microsoft.com/office/drawing/2014/main" id="{95BC748E-D51F-40F0-A277-878495C6C3A9}"/>
            </a:ext>
          </a:extLst>
        </xdr:cNvPr>
        <xdr:cNvSpPr txBox="1"/>
      </xdr:nvSpPr>
      <xdr:spPr>
        <a:xfrm>
          <a:off x="19992975" y="887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590" name="直線コネクタ 589">
          <a:extLst>
            <a:ext uri="{FF2B5EF4-FFF2-40B4-BE49-F238E27FC236}">
              <a16:creationId xmlns:a16="http://schemas.microsoft.com/office/drawing/2014/main" id="{278D9D63-CC11-499E-9E5A-32005CC2D8FF}"/>
            </a:ext>
          </a:extLst>
        </xdr:cNvPr>
        <xdr:cNvCxnSpPr/>
      </xdr:nvCxnSpPr>
      <xdr:spPr>
        <a:xfrm>
          <a:off x="19878675" y="90798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591" name="【学校施設】&#10;一人当たり面積平均値テキスト">
          <a:extLst>
            <a:ext uri="{FF2B5EF4-FFF2-40B4-BE49-F238E27FC236}">
              <a16:creationId xmlns:a16="http://schemas.microsoft.com/office/drawing/2014/main" id="{E1BC2298-D4D1-4FFA-9BEC-C621CA14F6E8}"/>
            </a:ext>
          </a:extLst>
        </xdr:cNvPr>
        <xdr:cNvSpPr txBox="1"/>
      </xdr:nvSpPr>
      <xdr:spPr>
        <a:xfrm>
          <a:off x="19992975" y="9932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92" name="フローチャート: 判断 591">
          <a:extLst>
            <a:ext uri="{FF2B5EF4-FFF2-40B4-BE49-F238E27FC236}">
              <a16:creationId xmlns:a16="http://schemas.microsoft.com/office/drawing/2014/main" id="{D5F944BD-316C-4621-A885-CC111D38A8FF}"/>
            </a:ext>
          </a:extLst>
        </xdr:cNvPr>
        <xdr:cNvSpPr/>
      </xdr:nvSpPr>
      <xdr:spPr>
        <a:xfrm>
          <a:off x="19897725" y="10077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593" name="フローチャート: 判断 592">
          <a:extLst>
            <a:ext uri="{FF2B5EF4-FFF2-40B4-BE49-F238E27FC236}">
              <a16:creationId xmlns:a16="http://schemas.microsoft.com/office/drawing/2014/main" id="{B74681E0-F1F0-4B59-9798-579FEB584461}"/>
            </a:ext>
          </a:extLst>
        </xdr:cNvPr>
        <xdr:cNvSpPr/>
      </xdr:nvSpPr>
      <xdr:spPr>
        <a:xfrm>
          <a:off x="19154775" y="100844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594" name="フローチャート: 判断 593">
          <a:extLst>
            <a:ext uri="{FF2B5EF4-FFF2-40B4-BE49-F238E27FC236}">
              <a16:creationId xmlns:a16="http://schemas.microsoft.com/office/drawing/2014/main" id="{86F49DAB-E2A7-4BEA-B6B5-420579EBF21E}"/>
            </a:ext>
          </a:extLst>
        </xdr:cNvPr>
        <xdr:cNvSpPr/>
      </xdr:nvSpPr>
      <xdr:spPr>
        <a:xfrm>
          <a:off x="18345150" y="1006094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95" name="フローチャート: 判断 594">
          <a:extLst>
            <a:ext uri="{FF2B5EF4-FFF2-40B4-BE49-F238E27FC236}">
              <a16:creationId xmlns:a16="http://schemas.microsoft.com/office/drawing/2014/main" id="{0979D4F9-891F-42C4-A687-A4404A7E52C1}"/>
            </a:ext>
          </a:extLst>
        </xdr:cNvPr>
        <xdr:cNvSpPr/>
      </xdr:nvSpPr>
      <xdr:spPr>
        <a:xfrm>
          <a:off x="17554575" y="100558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596" name="フローチャート: 判断 595">
          <a:extLst>
            <a:ext uri="{FF2B5EF4-FFF2-40B4-BE49-F238E27FC236}">
              <a16:creationId xmlns:a16="http://schemas.microsoft.com/office/drawing/2014/main" id="{C90E2C90-6D1E-4C1C-A227-CC22E6F41141}"/>
            </a:ext>
          </a:extLst>
        </xdr:cNvPr>
        <xdr:cNvSpPr/>
      </xdr:nvSpPr>
      <xdr:spPr>
        <a:xfrm>
          <a:off x="16754475" y="100653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BFACACC3-A862-44A7-A115-E08E59CF50D0}"/>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89826EA-F784-49CA-B365-0F7041F3F775}"/>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3BAFBA0-61B0-4B5D-8E4A-29C098FE0970}"/>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FB97729-3AD7-4663-953D-BCCFCE3D25BE}"/>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1F99825-C18D-4C83-8620-9EF1FA7769C7}"/>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99060</xdr:rowOff>
    </xdr:from>
    <xdr:to>
      <xdr:col>116</xdr:col>
      <xdr:colOff>114300</xdr:colOff>
      <xdr:row>63</xdr:row>
      <xdr:rowOff>29210</xdr:rowOff>
    </xdr:to>
    <xdr:sp macro="" textlink="">
      <xdr:nvSpPr>
        <xdr:cNvPr id="602" name="楕円 601">
          <a:extLst>
            <a:ext uri="{FF2B5EF4-FFF2-40B4-BE49-F238E27FC236}">
              <a16:creationId xmlns:a16="http://schemas.microsoft.com/office/drawing/2014/main" id="{535FDE87-9F6B-4418-B1A0-0632145CCA63}"/>
            </a:ext>
          </a:extLst>
        </xdr:cNvPr>
        <xdr:cNvSpPr/>
      </xdr:nvSpPr>
      <xdr:spPr>
        <a:xfrm>
          <a:off x="19897725" y="1015111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77487</xdr:rowOff>
    </xdr:from>
    <xdr:ext cx="469744" cy="259045"/>
    <xdr:sp macro="" textlink="">
      <xdr:nvSpPr>
        <xdr:cNvPr id="603" name="【学校施設】&#10;一人当たり面積該当値テキスト">
          <a:extLst>
            <a:ext uri="{FF2B5EF4-FFF2-40B4-BE49-F238E27FC236}">
              <a16:creationId xmlns:a16="http://schemas.microsoft.com/office/drawing/2014/main" id="{D45A9C90-C6C1-448C-8857-55D0C2A6EFF7}"/>
            </a:ext>
          </a:extLst>
        </xdr:cNvPr>
        <xdr:cNvSpPr txBox="1"/>
      </xdr:nvSpPr>
      <xdr:spPr>
        <a:xfrm>
          <a:off x="19992975" y="1012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100330</xdr:rowOff>
    </xdr:from>
    <xdr:to>
      <xdr:col>112</xdr:col>
      <xdr:colOff>38100</xdr:colOff>
      <xdr:row>63</xdr:row>
      <xdr:rowOff>30480</xdr:rowOff>
    </xdr:to>
    <xdr:sp macro="" textlink="">
      <xdr:nvSpPr>
        <xdr:cNvPr id="604" name="楕円 603">
          <a:extLst>
            <a:ext uri="{FF2B5EF4-FFF2-40B4-BE49-F238E27FC236}">
              <a16:creationId xmlns:a16="http://schemas.microsoft.com/office/drawing/2014/main" id="{51E93462-D66C-4526-8E2F-6D90ACB3617A}"/>
            </a:ext>
          </a:extLst>
        </xdr:cNvPr>
        <xdr:cNvSpPr/>
      </xdr:nvSpPr>
      <xdr:spPr>
        <a:xfrm>
          <a:off x="19154775" y="1015238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149860</xdr:rowOff>
    </xdr:from>
    <xdr:to>
      <xdr:col>116</xdr:col>
      <xdr:colOff>63500</xdr:colOff>
      <xdr:row>62</xdr:row>
      <xdr:rowOff>151130</xdr:rowOff>
    </xdr:to>
    <xdr:cxnSp macro="">
      <xdr:nvCxnSpPr>
        <xdr:cNvPr id="605" name="直線コネクタ 604">
          <a:extLst>
            <a:ext uri="{FF2B5EF4-FFF2-40B4-BE49-F238E27FC236}">
              <a16:creationId xmlns:a16="http://schemas.microsoft.com/office/drawing/2014/main" id="{9A3814DF-DCF5-47FF-AA0B-BDD18F056460}"/>
            </a:ext>
          </a:extLst>
        </xdr:cNvPr>
        <xdr:cNvCxnSpPr/>
      </xdr:nvCxnSpPr>
      <xdr:spPr>
        <a:xfrm flipV="1">
          <a:off x="19202400" y="10198735"/>
          <a:ext cx="75247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97790</xdr:rowOff>
    </xdr:from>
    <xdr:to>
      <xdr:col>107</xdr:col>
      <xdr:colOff>101600</xdr:colOff>
      <xdr:row>63</xdr:row>
      <xdr:rowOff>27940</xdr:rowOff>
    </xdr:to>
    <xdr:sp macro="" textlink="">
      <xdr:nvSpPr>
        <xdr:cNvPr id="606" name="楕円 605">
          <a:extLst>
            <a:ext uri="{FF2B5EF4-FFF2-40B4-BE49-F238E27FC236}">
              <a16:creationId xmlns:a16="http://schemas.microsoft.com/office/drawing/2014/main" id="{47E46CE5-A11E-4B89-B500-27BBA830E3C6}"/>
            </a:ext>
          </a:extLst>
        </xdr:cNvPr>
        <xdr:cNvSpPr/>
      </xdr:nvSpPr>
      <xdr:spPr>
        <a:xfrm>
          <a:off x="18345150" y="101466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148590</xdr:rowOff>
    </xdr:from>
    <xdr:to>
      <xdr:col>111</xdr:col>
      <xdr:colOff>177800</xdr:colOff>
      <xdr:row>62</xdr:row>
      <xdr:rowOff>151130</xdr:rowOff>
    </xdr:to>
    <xdr:cxnSp macro="">
      <xdr:nvCxnSpPr>
        <xdr:cNvPr id="607" name="直線コネクタ 606">
          <a:extLst>
            <a:ext uri="{FF2B5EF4-FFF2-40B4-BE49-F238E27FC236}">
              <a16:creationId xmlns:a16="http://schemas.microsoft.com/office/drawing/2014/main" id="{08979EB0-FA42-4160-8026-96013F2F63C2}"/>
            </a:ext>
          </a:extLst>
        </xdr:cNvPr>
        <xdr:cNvCxnSpPr/>
      </xdr:nvCxnSpPr>
      <xdr:spPr>
        <a:xfrm>
          <a:off x="18392775" y="10194290"/>
          <a:ext cx="80962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76200</xdr:rowOff>
    </xdr:from>
    <xdr:to>
      <xdr:col>102</xdr:col>
      <xdr:colOff>165100</xdr:colOff>
      <xdr:row>63</xdr:row>
      <xdr:rowOff>6350</xdr:rowOff>
    </xdr:to>
    <xdr:sp macro="" textlink="">
      <xdr:nvSpPr>
        <xdr:cNvPr id="608" name="楕円 607">
          <a:extLst>
            <a:ext uri="{FF2B5EF4-FFF2-40B4-BE49-F238E27FC236}">
              <a16:creationId xmlns:a16="http://schemas.microsoft.com/office/drawing/2014/main" id="{C0935AD6-09D9-48F6-900B-30C9BC36ACF8}"/>
            </a:ext>
          </a:extLst>
        </xdr:cNvPr>
        <xdr:cNvSpPr/>
      </xdr:nvSpPr>
      <xdr:spPr>
        <a:xfrm>
          <a:off x="17554575" y="101250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127000</xdr:rowOff>
    </xdr:from>
    <xdr:to>
      <xdr:col>107</xdr:col>
      <xdr:colOff>50800</xdr:colOff>
      <xdr:row>62</xdr:row>
      <xdr:rowOff>148590</xdr:rowOff>
    </xdr:to>
    <xdr:cxnSp macro="">
      <xdr:nvCxnSpPr>
        <xdr:cNvPr id="609" name="直線コネクタ 608">
          <a:extLst>
            <a:ext uri="{FF2B5EF4-FFF2-40B4-BE49-F238E27FC236}">
              <a16:creationId xmlns:a16="http://schemas.microsoft.com/office/drawing/2014/main" id="{EC6CD74D-686B-4AE1-8BA9-142384C53CC0}"/>
            </a:ext>
          </a:extLst>
        </xdr:cNvPr>
        <xdr:cNvCxnSpPr/>
      </xdr:nvCxnSpPr>
      <xdr:spPr>
        <a:xfrm>
          <a:off x="17602200" y="10172700"/>
          <a:ext cx="790575"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21590</xdr:rowOff>
    </xdr:from>
    <xdr:to>
      <xdr:col>98</xdr:col>
      <xdr:colOff>38100</xdr:colOff>
      <xdr:row>62</xdr:row>
      <xdr:rowOff>123190</xdr:rowOff>
    </xdr:to>
    <xdr:sp macro="" textlink="">
      <xdr:nvSpPr>
        <xdr:cNvPr id="610" name="楕円 609">
          <a:extLst>
            <a:ext uri="{FF2B5EF4-FFF2-40B4-BE49-F238E27FC236}">
              <a16:creationId xmlns:a16="http://schemas.microsoft.com/office/drawing/2014/main" id="{4CFEF9EB-5E9A-44D4-B876-D47D646BCD41}"/>
            </a:ext>
          </a:extLst>
        </xdr:cNvPr>
        <xdr:cNvSpPr/>
      </xdr:nvSpPr>
      <xdr:spPr>
        <a:xfrm>
          <a:off x="16754475" y="100704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72390</xdr:rowOff>
    </xdr:from>
    <xdr:to>
      <xdr:col>102</xdr:col>
      <xdr:colOff>114300</xdr:colOff>
      <xdr:row>62</xdr:row>
      <xdr:rowOff>127000</xdr:rowOff>
    </xdr:to>
    <xdr:cxnSp macro="">
      <xdr:nvCxnSpPr>
        <xdr:cNvPr id="611" name="直線コネクタ 610">
          <a:extLst>
            <a:ext uri="{FF2B5EF4-FFF2-40B4-BE49-F238E27FC236}">
              <a16:creationId xmlns:a16="http://schemas.microsoft.com/office/drawing/2014/main" id="{CD5AE729-C9ED-4A5F-A489-8DE5D8D7C6F3}"/>
            </a:ext>
          </a:extLst>
        </xdr:cNvPr>
        <xdr:cNvCxnSpPr/>
      </xdr:nvCxnSpPr>
      <xdr:spPr>
        <a:xfrm>
          <a:off x="16802100" y="10118090"/>
          <a:ext cx="8001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153687</xdr:rowOff>
    </xdr:from>
    <xdr:ext cx="469744" cy="259045"/>
    <xdr:sp macro="" textlink="">
      <xdr:nvSpPr>
        <xdr:cNvPr id="612" name="n_1aveValue【学校施設】&#10;一人当たり面積">
          <a:extLst>
            <a:ext uri="{FF2B5EF4-FFF2-40B4-BE49-F238E27FC236}">
              <a16:creationId xmlns:a16="http://schemas.microsoft.com/office/drawing/2014/main" id="{CEDC16CB-C5F9-4F20-81AA-876B22BF18D5}"/>
            </a:ext>
          </a:extLst>
        </xdr:cNvPr>
        <xdr:cNvSpPr txBox="1"/>
      </xdr:nvSpPr>
      <xdr:spPr>
        <a:xfrm>
          <a:off x="18983402" y="98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133367</xdr:rowOff>
    </xdr:from>
    <xdr:ext cx="469744" cy="259045"/>
    <xdr:sp macro="" textlink="">
      <xdr:nvSpPr>
        <xdr:cNvPr id="613" name="n_2aveValue【学校施設】&#10;一人当たり面積">
          <a:extLst>
            <a:ext uri="{FF2B5EF4-FFF2-40B4-BE49-F238E27FC236}">
              <a16:creationId xmlns:a16="http://schemas.microsoft.com/office/drawing/2014/main" id="{78BE8CEA-C4D6-45C1-BBAB-10E5BB719C49}"/>
            </a:ext>
          </a:extLst>
        </xdr:cNvPr>
        <xdr:cNvSpPr txBox="1"/>
      </xdr:nvSpPr>
      <xdr:spPr>
        <a:xfrm>
          <a:off x="18183302" y="985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128287</xdr:rowOff>
    </xdr:from>
    <xdr:ext cx="469744" cy="259045"/>
    <xdr:sp macro="" textlink="">
      <xdr:nvSpPr>
        <xdr:cNvPr id="614" name="n_3aveValue【学校施設】&#10;一人当たり面積">
          <a:extLst>
            <a:ext uri="{FF2B5EF4-FFF2-40B4-BE49-F238E27FC236}">
              <a16:creationId xmlns:a16="http://schemas.microsoft.com/office/drawing/2014/main" id="{249245FE-3800-4A71-8722-0186D5E6F7F5}"/>
            </a:ext>
          </a:extLst>
        </xdr:cNvPr>
        <xdr:cNvSpPr txBox="1"/>
      </xdr:nvSpPr>
      <xdr:spPr>
        <a:xfrm>
          <a:off x="17383202" y="98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134637</xdr:rowOff>
    </xdr:from>
    <xdr:ext cx="469744" cy="259045"/>
    <xdr:sp macro="" textlink="">
      <xdr:nvSpPr>
        <xdr:cNvPr id="615" name="n_4aveValue【学校施設】&#10;一人当たり面積">
          <a:extLst>
            <a:ext uri="{FF2B5EF4-FFF2-40B4-BE49-F238E27FC236}">
              <a16:creationId xmlns:a16="http://schemas.microsoft.com/office/drawing/2014/main" id="{E827578F-312A-4FEC-9407-653B8E07DFCF}"/>
            </a:ext>
          </a:extLst>
        </xdr:cNvPr>
        <xdr:cNvSpPr txBox="1"/>
      </xdr:nvSpPr>
      <xdr:spPr>
        <a:xfrm>
          <a:off x="16592627" y="985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21607</xdr:rowOff>
    </xdr:from>
    <xdr:ext cx="469744" cy="259045"/>
    <xdr:sp macro="" textlink="">
      <xdr:nvSpPr>
        <xdr:cNvPr id="616" name="n_1mainValue【学校施設】&#10;一人当たり面積">
          <a:extLst>
            <a:ext uri="{FF2B5EF4-FFF2-40B4-BE49-F238E27FC236}">
              <a16:creationId xmlns:a16="http://schemas.microsoft.com/office/drawing/2014/main" id="{1C607E9A-223F-4992-ACF0-90C05811F5FD}"/>
            </a:ext>
          </a:extLst>
        </xdr:cNvPr>
        <xdr:cNvSpPr txBox="1"/>
      </xdr:nvSpPr>
      <xdr:spPr>
        <a:xfrm>
          <a:off x="18983402"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17" name="n_2mainValue【学校施設】&#10;一人当たり面積">
          <a:extLst>
            <a:ext uri="{FF2B5EF4-FFF2-40B4-BE49-F238E27FC236}">
              <a16:creationId xmlns:a16="http://schemas.microsoft.com/office/drawing/2014/main" id="{814AD017-E1BE-407C-A1EC-ECA8FE689323}"/>
            </a:ext>
          </a:extLst>
        </xdr:cNvPr>
        <xdr:cNvSpPr txBox="1"/>
      </xdr:nvSpPr>
      <xdr:spPr>
        <a:xfrm>
          <a:off x="18183302"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168927</xdr:rowOff>
    </xdr:from>
    <xdr:ext cx="469744" cy="259045"/>
    <xdr:sp macro="" textlink="">
      <xdr:nvSpPr>
        <xdr:cNvPr id="618" name="n_3mainValue【学校施設】&#10;一人当たり面積">
          <a:extLst>
            <a:ext uri="{FF2B5EF4-FFF2-40B4-BE49-F238E27FC236}">
              <a16:creationId xmlns:a16="http://schemas.microsoft.com/office/drawing/2014/main" id="{ADC19378-1A22-4BC1-95D6-316C8910C0FD}"/>
            </a:ext>
          </a:extLst>
        </xdr:cNvPr>
        <xdr:cNvSpPr txBox="1"/>
      </xdr:nvSpPr>
      <xdr:spPr>
        <a:xfrm>
          <a:off x="17383202" y="102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114317</xdr:rowOff>
    </xdr:from>
    <xdr:ext cx="469744" cy="259045"/>
    <xdr:sp macro="" textlink="">
      <xdr:nvSpPr>
        <xdr:cNvPr id="619" name="n_4mainValue【学校施設】&#10;一人当たり面積">
          <a:extLst>
            <a:ext uri="{FF2B5EF4-FFF2-40B4-BE49-F238E27FC236}">
              <a16:creationId xmlns:a16="http://schemas.microsoft.com/office/drawing/2014/main" id="{7545FD38-EB00-48D3-A121-5DC002506F44}"/>
            </a:ext>
          </a:extLst>
        </xdr:cNvPr>
        <xdr:cNvSpPr txBox="1"/>
      </xdr:nvSpPr>
      <xdr:spPr>
        <a:xfrm>
          <a:off x="16592627" y="1016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CD985544-FD5D-40A1-BC1B-5C80FD16FA11}"/>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F38A1B98-EFB8-41A5-89BE-BD99BDB1069A}"/>
            </a:ext>
          </a:extLst>
        </xdr:cNvPr>
        <xdr:cNvSpPr/>
      </xdr:nvSpPr>
      <xdr:spPr>
        <a:xfrm>
          <a:off x="11315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576B9C87-0D69-4147-9500-BAAFE853A728}"/>
            </a:ext>
          </a:extLst>
        </xdr:cNvPr>
        <xdr:cNvSpPr/>
      </xdr:nvSpPr>
      <xdr:spPr>
        <a:xfrm>
          <a:off x="11315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5F235208-04E2-40A6-9972-06455FC70C09}"/>
            </a:ext>
          </a:extLst>
        </xdr:cNvPr>
        <xdr:cNvSpPr/>
      </xdr:nvSpPr>
      <xdr:spPr>
        <a:xfrm>
          <a:off x="1223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2E70C9D8-5D33-4CA1-AA62-3E43E6099302}"/>
            </a:ext>
          </a:extLst>
        </xdr:cNvPr>
        <xdr:cNvSpPr/>
      </xdr:nvSpPr>
      <xdr:spPr>
        <a:xfrm>
          <a:off x="1223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7E20C1F2-7B68-4623-810B-BA63AA6014F3}"/>
            </a:ext>
          </a:extLst>
        </xdr:cNvPr>
        <xdr:cNvSpPr/>
      </xdr:nvSpPr>
      <xdr:spPr>
        <a:xfrm>
          <a:off x="13268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692208FA-B4AB-4D25-88EB-6D5792012088}"/>
            </a:ext>
          </a:extLst>
        </xdr:cNvPr>
        <xdr:cNvSpPr/>
      </xdr:nvSpPr>
      <xdr:spPr>
        <a:xfrm>
          <a:off x="13268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0CF65B8B-22B5-4A5F-B7D7-2A2FB94826DF}"/>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74EDABF3-4957-4E1A-9380-D5496C941AF6}"/>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B3E4A607-FF1B-4E20-AA4D-EB373126ED0C}"/>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1C35BE29-64A9-4809-BDF2-9FC16D857D28}"/>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254CF377-FF4B-4DDA-BB69-410E6E82A929}"/>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832DEC2E-39BD-4C27-8D82-051CD306DF5B}"/>
            </a:ext>
          </a:extLst>
        </xdr:cNvPr>
        <xdr:cNvSpPr txBox="1"/>
      </xdr:nvSpPr>
      <xdr:spPr>
        <a:xfrm>
          <a:off x="107945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8C1C461A-DB52-48AA-A05B-7183893C1AA4}"/>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0030635A-063E-49DB-846B-230662A99978}"/>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9420AE97-1A3C-42E9-9462-EEFA16A98007}"/>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A37E952B-83FC-4AAB-96A7-D626B9A2EBCE}"/>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7C3B9832-63A8-4923-AAF1-31A20E35ECC4}"/>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327FAD3D-219B-4177-AC32-5F52BA0A6DF2}"/>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7A27BBE8-ABF9-4E50-B6B9-98CB98779580}"/>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a:extLst>
            <a:ext uri="{FF2B5EF4-FFF2-40B4-BE49-F238E27FC236}">
              <a16:creationId xmlns:a16="http://schemas.microsoft.com/office/drawing/2014/main" id="{2137824F-E10F-4EC7-B5B1-B6E6716AD67B}"/>
            </a:ext>
          </a:extLst>
        </xdr:cNvPr>
        <xdr:cNvSpPr txBox="1"/>
      </xdr:nvSpPr>
      <xdr:spPr>
        <a:xfrm>
          <a:off x="10845966"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825A74D5-AD00-4348-AF3A-DE188CC73911}"/>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id="{8FCC7B1B-CB3C-46DF-B4CC-A6A792F5E897}"/>
            </a:ext>
          </a:extLst>
        </xdr:cNvPr>
        <xdr:cNvSpPr txBox="1"/>
      </xdr:nvSpPr>
      <xdr:spPr>
        <a:xfrm>
          <a:off x="10903736" y="12113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3E35FF36-99FB-4A0A-BC66-28AA306F3AAB}"/>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644" name="直線コネクタ 643">
          <a:extLst>
            <a:ext uri="{FF2B5EF4-FFF2-40B4-BE49-F238E27FC236}">
              <a16:creationId xmlns:a16="http://schemas.microsoft.com/office/drawing/2014/main" id="{ED27ACF4-46DC-4BC0-91DE-9BC3957FA46C}"/>
            </a:ext>
          </a:extLst>
        </xdr:cNvPr>
        <xdr:cNvCxnSpPr/>
      </xdr:nvCxnSpPr>
      <xdr:spPr>
        <a:xfrm flipV="1">
          <a:off x="14696439" y="12524739"/>
          <a:ext cx="0" cy="1364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645" name="【児童館】&#10;有形固定資産減価償却率最小値テキスト">
          <a:extLst>
            <a:ext uri="{FF2B5EF4-FFF2-40B4-BE49-F238E27FC236}">
              <a16:creationId xmlns:a16="http://schemas.microsoft.com/office/drawing/2014/main" id="{FBD104E1-6157-4A78-8604-8A1CD7DD8B1B}"/>
            </a:ext>
          </a:extLst>
        </xdr:cNvPr>
        <xdr:cNvSpPr txBox="1"/>
      </xdr:nvSpPr>
      <xdr:spPr>
        <a:xfrm>
          <a:off x="14735175" y="13896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646" name="直線コネクタ 645">
          <a:extLst>
            <a:ext uri="{FF2B5EF4-FFF2-40B4-BE49-F238E27FC236}">
              <a16:creationId xmlns:a16="http://schemas.microsoft.com/office/drawing/2014/main" id="{B0857EF4-D490-4231-BBAB-8D535E2847E0}"/>
            </a:ext>
          </a:extLst>
        </xdr:cNvPr>
        <xdr:cNvCxnSpPr/>
      </xdr:nvCxnSpPr>
      <xdr:spPr>
        <a:xfrm>
          <a:off x="14611350" y="138893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47" name="【児童館】&#10;有形固定資産減価償却率最大値テキスト">
          <a:extLst>
            <a:ext uri="{FF2B5EF4-FFF2-40B4-BE49-F238E27FC236}">
              <a16:creationId xmlns:a16="http://schemas.microsoft.com/office/drawing/2014/main" id="{B7034779-C278-4F01-A936-F86919FE5ACF}"/>
            </a:ext>
          </a:extLst>
        </xdr:cNvPr>
        <xdr:cNvSpPr txBox="1"/>
      </xdr:nvSpPr>
      <xdr:spPr>
        <a:xfrm>
          <a:off x="14735175" y="1231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48" name="直線コネクタ 647">
          <a:extLst>
            <a:ext uri="{FF2B5EF4-FFF2-40B4-BE49-F238E27FC236}">
              <a16:creationId xmlns:a16="http://schemas.microsoft.com/office/drawing/2014/main" id="{05C54247-9281-4D9C-9A01-2A462A893982}"/>
            </a:ext>
          </a:extLst>
        </xdr:cNvPr>
        <xdr:cNvCxnSpPr/>
      </xdr:nvCxnSpPr>
      <xdr:spPr>
        <a:xfrm>
          <a:off x="14611350" y="125247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137813</xdr:rowOff>
    </xdr:from>
    <xdr:ext cx="405111" cy="259045"/>
    <xdr:sp macro="" textlink="">
      <xdr:nvSpPr>
        <xdr:cNvPr id="649" name="【児童館】&#10;有形固定資産減価償却率平均値テキスト">
          <a:extLst>
            <a:ext uri="{FF2B5EF4-FFF2-40B4-BE49-F238E27FC236}">
              <a16:creationId xmlns:a16="http://schemas.microsoft.com/office/drawing/2014/main" id="{0B2100A6-0855-4FA2-A845-75C2413D67F3}"/>
            </a:ext>
          </a:extLst>
        </xdr:cNvPr>
        <xdr:cNvSpPr txBox="1"/>
      </xdr:nvSpPr>
      <xdr:spPr>
        <a:xfrm>
          <a:off x="14735175" y="13104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650" name="フローチャート: 判断 649">
          <a:extLst>
            <a:ext uri="{FF2B5EF4-FFF2-40B4-BE49-F238E27FC236}">
              <a16:creationId xmlns:a16="http://schemas.microsoft.com/office/drawing/2014/main" id="{A6676C09-3687-4DDD-A127-A94EF0AAE3FC}"/>
            </a:ext>
          </a:extLst>
        </xdr:cNvPr>
        <xdr:cNvSpPr/>
      </xdr:nvSpPr>
      <xdr:spPr>
        <a:xfrm>
          <a:off x="14649450" y="132403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1" name="フローチャート: 判断 650">
          <a:extLst>
            <a:ext uri="{FF2B5EF4-FFF2-40B4-BE49-F238E27FC236}">
              <a16:creationId xmlns:a16="http://schemas.microsoft.com/office/drawing/2014/main" id="{631DF5EC-77D5-4564-AE89-E5926CE66267}"/>
            </a:ext>
          </a:extLst>
        </xdr:cNvPr>
        <xdr:cNvSpPr/>
      </xdr:nvSpPr>
      <xdr:spPr>
        <a:xfrm>
          <a:off x="13887450" y="132384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652" name="フローチャート: 判断 651">
          <a:extLst>
            <a:ext uri="{FF2B5EF4-FFF2-40B4-BE49-F238E27FC236}">
              <a16:creationId xmlns:a16="http://schemas.microsoft.com/office/drawing/2014/main" id="{2427ECC5-DA47-4B2C-9292-F6991BB3CBA7}"/>
            </a:ext>
          </a:extLst>
        </xdr:cNvPr>
        <xdr:cNvSpPr/>
      </xdr:nvSpPr>
      <xdr:spPr>
        <a:xfrm>
          <a:off x="13096875" y="132232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53" name="フローチャート: 判断 652">
          <a:extLst>
            <a:ext uri="{FF2B5EF4-FFF2-40B4-BE49-F238E27FC236}">
              <a16:creationId xmlns:a16="http://schemas.microsoft.com/office/drawing/2014/main" id="{EAE5ECEC-AE1C-4827-8A12-B82E93ABD6D6}"/>
            </a:ext>
          </a:extLst>
        </xdr:cNvPr>
        <xdr:cNvSpPr/>
      </xdr:nvSpPr>
      <xdr:spPr>
        <a:xfrm>
          <a:off x="12296775" y="132505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654" name="フローチャート: 判断 653">
          <a:extLst>
            <a:ext uri="{FF2B5EF4-FFF2-40B4-BE49-F238E27FC236}">
              <a16:creationId xmlns:a16="http://schemas.microsoft.com/office/drawing/2014/main" id="{12FBA347-5374-4F7A-80E4-AD9E2F45D55A}"/>
            </a:ext>
          </a:extLst>
        </xdr:cNvPr>
        <xdr:cNvSpPr/>
      </xdr:nvSpPr>
      <xdr:spPr>
        <a:xfrm>
          <a:off x="11487150" y="132232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9B67867A-5DA0-4410-A88A-011231BD5420}"/>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62309015-4A8F-4ED9-917E-9E4E42F6055B}"/>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9E06A95D-8B9A-4B5E-8F75-5D765964A20D}"/>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BA48CCA-08BE-4DD9-95EE-74076F081C01}"/>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F865E7B-7EEB-4A75-A6EA-280E1C9E749D}"/>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660" name="楕円 659">
          <a:extLst>
            <a:ext uri="{FF2B5EF4-FFF2-40B4-BE49-F238E27FC236}">
              <a16:creationId xmlns:a16="http://schemas.microsoft.com/office/drawing/2014/main" id="{D8FD83B7-1424-411B-B1D9-7B821065914B}"/>
            </a:ext>
          </a:extLst>
        </xdr:cNvPr>
        <xdr:cNvSpPr/>
      </xdr:nvSpPr>
      <xdr:spPr>
        <a:xfrm>
          <a:off x="14649450" y="134505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144797</xdr:rowOff>
    </xdr:from>
    <xdr:ext cx="405111" cy="259045"/>
    <xdr:sp macro="" textlink="">
      <xdr:nvSpPr>
        <xdr:cNvPr id="661" name="【児童館】&#10;有形固定資産減価償却率該当値テキスト">
          <a:extLst>
            <a:ext uri="{FF2B5EF4-FFF2-40B4-BE49-F238E27FC236}">
              <a16:creationId xmlns:a16="http://schemas.microsoft.com/office/drawing/2014/main" id="{502EB482-232E-4083-8ABD-5BC9248C4DF5}"/>
            </a:ext>
          </a:extLst>
        </xdr:cNvPr>
        <xdr:cNvSpPr txBox="1"/>
      </xdr:nvSpPr>
      <xdr:spPr>
        <a:xfrm>
          <a:off x="14735175"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164464</xdr:rowOff>
    </xdr:from>
    <xdr:to>
      <xdr:col>81</xdr:col>
      <xdr:colOff>101600</xdr:colOff>
      <xdr:row>83</xdr:row>
      <xdr:rowOff>94614</xdr:rowOff>
    </xdr:to>
    <xdr:sp macro="" textlink="">
      <xdr:nvSpPr>
        <xdr:cNvPr id="662" name="楕円 661">
          <a:extLst>
            <a:ext uri="{FF2B5EF4-FFF2-40B4-BE49-F238E27FC236}">
              <a16:creationId xmlns:a16="http://schemas.microsoft.com/office/drawing/2014/main" id="{63D1CA9A-3067-47F7-B97B-DBEE0B6556BC}"/>
            </a:ext>
          </a:extLst>
        </xdr:cNvPr>
        <xdr:cNvSpPr/>
      </xdr:nvSpPr>
      <xdr:spPr>
        <a:xfrm>
          <a:off x="13887450" y="134486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43814</xdr:rowOff>
    </xdr:from>
    <xdr:to>
      <xdr:col>85</xdr:col>
      <xdr:colOff>127000</xdr:colOff>
      <xdr:row>83</xdr:row>
      <xdr:rowOff>45720</xdr:rowOff>
    </xdr:to>
    <xdr:cxnSp macro="">
      <xdr:nvCxnSpPr>
        <xdr:cNvPr id="663" name="直線コネクタ 662">
          <a:extLst>
            <a:ext uri="{FF2B5EF4-FFF2-40B4-BE49-F238E27FC236}">
              <a16:creationId xmlns:a16="http://schemas.microsoft.com/office/drawing/2014/main" id="{E49C012A-CBA2-421F-B513-D4D6789C56CE}"/>
            </a:ext>
          </a:extLst>
        </xdr:cNvPr>
        <xdr:cNvCxnSpPr/>
      </xdr:nvCxnSpPr>
      <xdr:spPr>
        <a:xfrm>
          <a:off x="13935075" y="13496289"/>
          <a:ext cx="762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162561</xdr:rowOff>
    </xdr:from>
    <xdr:to>
      <xdr:col>76</xdr:col>
      <xdr:colOff>165100</xdr:colOff>
      <xdr:row>83</xdr:row>
      <xdr:rowOff>92711</xdr:rowOff>
    </xdr:to>
    <xdr:sp macro="" textlink="">
      <xdr:nvSpPr>
        <xdr:cNvPr id="664" name="楕円 663">
          <a:extLst>
            <a:ext uri="{FF2B5EF4-FFF2-40B4-BE49-F238E27FC236}">
              <a16:creationId xmlns:a16="http://schemas.microsoft.com/office/drawing/2014/main" id="{FE1D41BA-3440-404D-960C-6FF55E191CD6}"/>
            </a:ext>
          </a:extLst>
        </xdr:cNvPr>
        <xdr:cNvSpPr/>
      </xdr:nvSpPr>
      <xdr:spPr>
        <a:xfrm>
          <a:off x="13096875" y="134467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41911</xdr:rowOff>
    </xdr:from>
    <xdr:to>
      <xdr:col>81</xdr:col>
      <xdr:colOff>50800</xdr:colOff>
      <xdr:row>83</xdr:row>
      <xdr:rowOff>43814</xdr:rowOff>
    </xdr:to>
    <xdr:cxnSp macro="">
      <xdr:nvCxnSpPr>
        <xdr:cNvPr id="665" name="直線コネクタ 664">
          <a:extLst>
            <a:ext uri="{FF2B5EF4-FFF2-40B4-BE49-F238E27FC236}">
              <a16:creationId xmlns:a16="http://schemas.microsoft.com/office/drawing/2014/main" id="{2E3CC758-E0FC-4B9A-B38C-56F5766A35F5}"/>
            </a:ext>
          </a:extLst>
        </xdr:cNvPr>
        <xdr:cNvCxnSpPr/>
      </xdr:nvCxnSpPr>
      <xdr:spPr>
        <a:xfrm>
          <a:off x="13144500" y="13494386"/>
          <a:ext cx="790575"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162561</xdr:rowOff>
    </xdr:from>
    <xdr:to>
      <xdr:col>72</xdr:col>
      <xdr:colOff>38100</xdr:colOff>
      <xdr:row>83</xdr:row>
      <xdr:rowOff>92711</xdr:rowOff>
    </xdr:to>
    <xdr:sp macro="" textlink="">
      <xdr:nvSpPr>
        <xdr:cNvPr id="666" name="楕円 665">
          <a:extLst>
            <a:ext uri="{FF2B5EF4-FFF2-40B4-BE49-F238E27FC236}">
              <a16:creationId xmlns:a16="http://schemas.microsoft.com/office/drawing/2014/main" id="{802243E9-EB0C-45AA-8700-81E62EC23FBE}"/>
            </a:ext>
          </a:extLst>
        </xdr:cNvPr>
        <xdr:cNvSpPr/>
      </xdr:nvSpPr>
      <xdr:spPr>
        <a:xfrm>
          <a:off x="12296775" y="134467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41911</xdr:rowOff>
    </xdr:from>
    <xdr:to>
      <xdr:col>76</xdr:col>
      <xdr:colOff>114300</xdr:colOff>
      <xdr:row>83</xdr:row>
      <xdr:rowOff>41911</xdr:rowOff>
    </xdr:to>
    <xdr:cxnSp macro="">
      <xdr:nvCxnSpPr>
        <xdr:cNvPr id="667" name="直線コネクタ 666">
          <a:extLst>
            <a:ext uri="{FF2B5EF4-FFF2-40B4-BE49-F238E27FC236}">
              <a16:creationId xmlns:a16="http://schemas.microsoft.com/office/drawing/2014/main" id="{3ED1B04E-404A-4F46-B65C-01E9EED671DF}"/>
            </a:ext>
          </a:extLst>
        </xdr:cNvPr>
        <xdr:cNvCxnSpPr/>
      </xdr:nvCxnSpPr>
      <xdr:spPr>
        <a:xfrm>
          <a:off x="12344400" y="1349438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139700</xdr:rowOff>
    </xdr:from>
    <xdr:to>
      <xdr:col>67</xdr:col>
      <xdr:colOff>101600</xdr:colOff>
      <xdr:row>83</xdr:row>
      <xdr:rowOff>69850</xdr:rowOff>
    </xdr:to>
    <xdr:sp macro="" textlink="">
      <xdr:nvSpPr>
        <xdr:cNvPr id="668" name="楕円 667">
          <a:extLst>
            <a:ext uri="{FF2B5EF4-FFF2-40B4-BE49-F238E27FC236}">
              <a16:creationId xmlns:a16="http://schemas.microsoft.com/office/drawing/2014/main" id="{1AFC667E-3348-487F-A417-E45427A37BF0}"/>
            </a:ext>
          </a:extLst>
        </xdr:cNvPr>
        <xdr:cNvSpPr/>
      </xdr:nvSpPr>
      <xdr:spPr>
        <a:xfrm>
          <a:off x="11487150" y="134302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19050</xdr:rowOff>
    </xdr:from>
    <xdr:to>
      <xdr:col>71</xdr:col>
      <xdr:colOff>177800</xdr:colOff>
      <xdr:row>83</xdr:row>
      <xdr:rowOff>41911</xdr:rowOff>
    </xdr:to>
    <xdr:cxnSp macro="">
      <xdr:nvCxnSpPr>
        <xdr:cNvPr id="669" name="直線コネクタ 668">
          <a:extLst>
            <a:ext uri="{FF2B5EF4-FFF2-40B4-BE49-F238E27FC236}">
              <a16:creationId xmlns:a16="http://schemas.microsoft.com/office/drawing/2014/main" id="{5A654769-7A7C-4857-BC0B-8F6D0619304B}"/>
            </a:ext>
          </a:extLst>
        </xdr:cNvPr>
        <xdr:cNvCxnSpPr/>
      </xdr:nvCxnSpPr>
      <xdr:spPr>
        <a:xfrm>
          <a:off x="11534775" y="13468350"/>
          <a:ext cx="809625"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70" name="n_1aveValue【児童館】&#10;有形固定資産減価償却率">
          <a:extLst>
            <a:ext uri="{FF2B5EF4-FFF2-40B4-BE49-F238E27FC236}">
              <a16:creationId xmlns:a16="http://schemas.microsoft.com/office/drawing/2014/main" id="{EC733BB0-DB69-4D76-B3AA-36982364A4D3}"/>
            </a:ext>
          </a:extLst>
        </xdr:cNvPr>
        <xdr:cNvSpPr txBox="1"/>
      </xdr:nvSpPr>
      <xdr:spPr>
        <a:xfrm>
          <a:off x="13745219" y="1302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671" name="n_2aveValue【児童館】&#10;有形固定資産減価償却率">
          <a:extLst>
            <a:ext uri="{FF2B5EF4-FFF2-40B4-BE49-F238E27FC236}">
              <a16:creationId xmlns:a16="http://schemas.microsoft.com/office/drawing/2014/main" id="{B48D1571-459A-44F6-9043-53E02C8210E7}"/>
            </a:ext>
          </a:extLst>
        </xdr:cNvPr>
        <xdr:cNvSpPr txBox="1"/>
      </xdr:nvSpPr>
      <xdr:spPr>
        <a:xfrm>
          <a:off x="12964169" y="1301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672" name="n_3aveValue【児童館】&#10;有形固定資産減価償却率">
          <a:extLst>
            <a:ext uri="{FF2B5EF4-FFF2-40B4-BE49-F238E27FC236}">
              <a16:creationId xmlns:a16="http://schemas.microsoft.com/office/drawing/2014/main" id="{CDCEFDDD-C9D4-4B00-A394-62A64C28A15B}"/>
            </a:ext>
          </a:extLst>
        </xdr:cNvPr>
        <xdr:cNvSpPr txBox="1"/>
      </xdr:nvSpPr>
      <xdr:spPr>
        <a:xfrm>
          <a:off x="12164069" y="1303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44466</xdr:rowOff>
    </xdr:from>
    <xdr:ext cx="405111" cy="259045"/>
    <xdr:sp macro="" textlink="">
      <xdr:nvSpPr>
        <xdr:cNvPr id="673" name="n_4aveValue【児童館】&#10;有形固定資産減価償却率">
          <a:extLst>
            <a:ext uri="{FF2B5EF4-FFF2-40B4-BE49-F238E27FC236}">
              <a16:creationId xmlns:a16="http://schemas.microsoft.com/office/drawing/2014/main" id="{690E5FBF-269F-4EE4-B73D-273ED1B635B2}"/>
            </a:ext>
          </a:extLst>
        </xdr:cNvPr>
        <xdr:cNvSpPr txBox="1"/>
      </xdr:nvSpPr>
      <xdr:spPr>
        <a:xfrm>
          <a:off x="11354444" y="1301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85741</xdr:rowOff>
    </xdr:from>
    <xdr:ext cx="405111" cy="259045"/>
    <xdr:sp macro="" textlink="">
      <xdr:nvSpPr>
        <xdr:cNvPr id="674" name="n_1mainValue【児童館】&#10;有形固定資産減価償却率">
          <a:extLst>
            <a:ext uri="{FF2B5EF4-FFF2-40B4-BE49-F238E27FC236}">
              <a16:creationId xmlns:a16="http://schemas.microsoft.com/office/drawing/2014/main" id="{8A2153BA-2726-465E-A7BE-4348277510C0}"/>
            </a:ext>
          </a:extLst>
        </xdr:cNvPr>
        <xdr:cNvSpPr txBox="1"/>
      </xdr:nvSpPr>
      <xdr:spPr>
        <a:xfrm>
          <a:off x="13745219"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83838</xdr:rowOff>
    </xdr:from>
    <xdr:ext cx="405111" cy="259045"/>
    <xdr:sp macro="" textlink="">
      <xdr:nvSpPr>
        <xdr:cNvPr id="675" name="n_2mainValue【児童館】&#10;有形固定資産減価償却率">
          <a:extLst>
            <a:ext uri="{FF2B5EF4-FFF2-40B4-BE49-F238E27FC236}">
              <a16:creationId xmlns:a16="http://schemas.microsoft.com/office/drawing/2014/main" id="{1F5D2752-D582-4D5F-B953-BDCC5AF109B6}"/>
            </a:ext>
          </a:extLst>
        </xdr:cNvPr>
        <xdr:cNvSpPr txBox="1"/>
      </xdr:nvSpPr>
      <xdr:spPr>
        <a:xfrm>
          <a:off x="12964169" y="13536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83838</xdr:rowOff>
    </xdr:from>
    <xdr:ext cx="405111" cy="259045"/>
    <xdr:sp macro="" textlink="">
      <xdr:nvSpPr>
        <xdr:cNvPr id="676" name="n_3mainValue【児童館】&#10;有形固定資産減価償却率">
          <a:extLst>
            <a:ext uri="{FF2B5EF4-FFF2-40B4-BE49-F238E27FC236}">
              <a16:creationId xmlns:a16="http://schemas.microsoft.com/office/drawing/2014/main" id="{01187345-20D3-453B-8BE7-13351403A103}"/>
            </a:ext>
          </a:extLst>
        </xdr:cNvPr>
        <xdr:cNvSpPr txBox="1"/>
      </xdr:nvSpPr>
      <xdr:spPr>
        <a:xfrm>
          <a:off x="12164069" y="13536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60977</xdr:rowOff>
    </xdr:from>
    <xdr:ext cx="405111" cy="259045"/>
    <xdr:sp macro="" textlink="">
      <xdr:nvSpPr>
        <xdr:cNvPr id="677" name="n_4mainValue【児童館】&#10;有形固定資産減価償却率">
          <a:extLst>
            <a:ext uri="{FF2B5EF4-FFF2-40B4-BE49-F238E27FC236}">
              <a16:creationId xmlns:a16="http://schemas.microsoft.com/office/drawing/2014/main" id="{4E569354-CF17-4415-830E-CF8950387284}"/>
            </a:ext>
          </a:extLst>
        </xdr:cNvPr>
        <xdr:cNvSpPr txBox="1"/>
      </xdr:nvSpPr>
      <xdr:spPr>
        <a:xfrm>
          <a:off x="11354444" y="13513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577DB0C8-457E-4FB3-9385-8406EE4FC371}"/>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E11145C5-9D7E-4D48-848A-25BE72D7582E}"/>
            </a:ext>
          </a:extLst>
        </xdr:cNvPr>
        <xdr:cNvSpPr/>
      </xdr:nvSpPr>
      <xdr:spPr>
        <a:xfrm>
          <a:off x="16583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EBF6ED75-CD71-46A2-A9E0-F3204353444A}"/>
            </a:ext>
          </a:extLst>
        </xdr:cNvPr>
        <xdr:cNvSpPr/>
      </xdr:nvSpPr>
      <xdr:spPr>
        <a:xfrm>
          <a:off x="16583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85377EE7-FE6D-4A5E-A1FC-D8EA68F19DBD}"/>
            </a:ext>
          </a:extLst>
        </xdr:cNvPr>
        <xdr:cNvSpPr/>
      </xdr:nvSpPr>
      <xdr:spPr>
        <a:xfrm>
          <a:off x="174879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A47D25DF-9E5D-4E29-B837-E013F410CF7A}"/>
            </a:ext>
          </a:extLst>
        </xdr:cNvPr>
        <xdr:cNvSpPr/>
      </xdr:nvSpPr>
      <xdr:spPr>
        <a:xfrm>
          <a:off x="174879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392C54F0-D04F-4D5C-8B48-3AEAD04ED2E1}"/>
            </a:ext>
          </a:extLst>
        </xdr:cNvPr>
        <xdr:cNvSpPr/>
      </xdr:nvSpPr>
      <xdr:spPr>
        <a:xfrm>
          <a:off x="18516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F57F9168-6D52-41E2-9A86-B4645A81BF70}"/>
            </a:ext>
          </a:extLst>
        </xdr:cNvPr>
        <xdr:cNvSpPr/>
      </xdr:nvSpPr>
      <xdr:spPr>
        <a:xfrm>
          <a:off x="18516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55634D10-18D2-4C71-B97C-CA823DD794C7}"/>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E1D709C9-531C-4B77-87FB-F8C32BD49542}"/>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219DAE62-8855-41DD-B523-69EB697089CD}"/>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a:extLst>
            <a:ext uri="{FF2B5EF4-FFF2-40B4-BE49-F238E27FC236}">
              <a16:creationId xmlns:a16="http://schemas.microsoft.com/office/drawing/2014/main" id="{AEE45B84-00DD-4825-8D1E-1FFA78348746}"/>
            </a:ext>
          </a:extLst>
        </xdr:cNvPr>
        <xdr:cNvCxnSpPr/>
      </xdr:nvCxnSpPr>
      <xdr:spPr>
        <a:xfrm>
          <a:off x="164592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a:extLst>
            <a:ext uri="{FF2B5EF4-FFF2-40B4-BE49-F238E27FC236}">
              <a16:creationId xmlns:a16="http://schemas.microsoft.com/office/drawing/2014/main" id="{36ABF9BF-076C-4772-9F2C-8683F409DBD7}"/>
            </a:ext>
          </a:extLst>
        </xdr:cNvPr>
        <xdr:cNvSpPr txBox="1"/>
      </xdr:nvSpPr>
      <xdr:spPr>
        <a:xfrm>
          <a:off x="160523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a:extLst>
            <a:ext uri="{FF2B5EF4-FFF2-40B4-BE49-F238E27FC236}">
              <a16:creationId xmlns:a16="http://schemas.microsoft.com/office/drawing/2014/main" id="{FF957EC2-025B-4594-9A18-721CB7C6F7C5}"/>
            </a:ext>
          </a:extLst>
        </xdr:cNvPr>
        <xdr:cNvCxnSpPr/>
      </xdr:nvCxnSpPr>
      <xdr:spPr>
        <a:xfrm>
          <a:off x="164592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a:extLst>
            <a:ext uri="{FF2B5EF4-FFF2-40B4-BE49-F238E27FC236}">
              <a16:creationId xmlns:a16="http://schemas.microsoft.com/office/drawing/2014/main" id="{9943A901-55DA-4386-AEAC-563751746C6B}"/>
            </a:ext>
          </a:extLst>
        </xdr:cNvPr>
        <xdr:cNvSpPr txBox="1"/>
      </xdr:nvSpPr>
      <xdr:spPr>
        <a:xfrm>
          <a:off x="16052346"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a:extLst>
            <a:ext uri="{FF2B5EF4-FFF2-40B4-BE49-F238E27FC236}">
              <a16:creationId xmlns:a16="http://schemas.microsoft.com/office/drawing/2014/main" id="{CC28E92D-6B41-4032-8DED-B0B5C302B718}"/>
            </a:ext>
          </a:extLst>
        </xdr:cNvPr>
        <xdr:cNvCxnSpPr/>
      </xdr:nvCxnSpPr>
      <xdr:spPr>
        <a:xfrm>
          <a:off x="164592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a:extLst>
            <a:ext uri="{FF2B5EF4-FFF2-40B4-BE49-F238E27FC236}">
              <a16:creationId xmlns:a16="http://schemas.microsoft.com/office/drawing/2014/main" id="{C71B1D87-E1AD-428D-82C9-88260A6DD760}"/>
            </a:ext>
          </a:extLst>
        </xdr:cNvPr>
        <xdr:cNvSpPr txBox="1"/>
      </xdr:nvSpPr>
      <xdr:spPr>
        <a:xfrm>
          <a:off x="16052346"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a:extLst>
            <a:ext uri="{FF2B5EF4-FFF2-40B4-BE49-F238E27FC236}">
              <a16:creationId xmlns:a16="http://schemas.microsoft.com/office/drawing/2014/main" id="{7E091D48-9F07-4751-8FDF-ECBB1DCA4B74}"/>
            </a:ext>
          </a:extLst>
        </xdr:cNvPr>
        <xdr:cNvCxnSpPr/>
      </xdr:nvCxnSpPr>
      <xdr:spPr>
        <a:xfrm>
          <a:off x="164592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a:extLst>
            <a:ext uri="{FF2B5EF4-FFF2-40B4-BE49-F238E27FC236}">
              <a16:creationId xmlns:a16="http://schemas.microsoft.com/office/drawing/2014/main" id="{0572E23A-03A5-420F-9056-EFE488064080}"/>
            </a:ext>
          </a:extLst>
        </xdr:cNvPr>
        <xdr:cNvSpPr txBox="1"/>
      </xdr:nvSpPr>
      <xdr:spPr>
        <a:xfrm>
          <a:off x="16052346"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a:extLst>
            <a:ext uri="{FF2B5EF4-FFF2-40B4-BE49-F238E27FC236}">
              <a16:creationId xmlns:a16="http://schemas.microsoft.com/office/drawing/2014/main" id="{7C5D3D9E-9147-4F69-B2B5-F91FC0F5256E}"/>
            </a:ext>
          </a:extLst>
        </xdr:cNvPr>
        <xdr:cNvCxnSpPr/>
      </xdr:nvCxnSpPr>
      <xdr:spPr>
        <a:xfrm>
          <a:off x="164592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a:extLst>
            <a:ext uri="{FF2B5EF4-FFF2-40B4-BE49-F238E27FC236}">
              <a16:creationId xmlns:a16="http://schemas.microsoft.com/office/drawing/2014/main" id="{154A3269-5C39-4B05-A2D2-9D92BF9958ED}"/>
            </a:ext>
          </a:extLst>
        </xdr:cNvPr>
        <xdr:cNvSpPr txBox="1"/>
      </xdr:nvSpPr>
      <xdr:spPr>
        <a:xfrm>
          <a:off x="16052346"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8C400C41-081F-4FA1-8F29-218ACEE4AC50}"/>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D3ED29B1-1D3D-48E0-8843-28595FECE28C}"/>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a:extLst>
            <a:ext uri="{FF2B5EF4-FFF2-40B4-BE49-F238E27FC236}">
              <a16:creationId xmlns:a16="http://schemas.microsoft.com/office/drawing/2014/main" id="{C90EB7FA-F9DF-4E02-BA13-072735574F5A}"/>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1" name="直線コネクタ 700">
          <a:extLst>
            <a:ext uri="{FF2B5EF4-FFF2-40B4-BE49-F238E27FC236}">
              <a16:creationId xmlns:a16="http://schemas.microsoft.com/office/drawing/2014/main" id="{9921584E-7EE1-45D9-A6C6-641D763A0228}"/>
            </a:ext>
          </a:extLst>
        </xdr:cNvPr>
        <xdr:cNvCxnSpPr/>
      </xdr:nvCxnSpPr>
      <xdr:spPr>
        <a:xfrm flipV="1">
          <a:off x="19954239" y="1255395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2" name="【児童館】&#10;一人当たり面積最小値テキスト">
          <a:extLst>
            <a:ext uri="{FF2B5EF4-FFF2-40B4-BE49-F238E27FC236}">
              <a16:creationId xmlns:a16="http://schemas.microsoft.com/office/drawing/2014/main" id="{9431D2E4-7AAF-4AF3-9B4D-1034FE4BEC9D}"/>
            </a:ext>
          </a:extLst>
        </xdr:cNvPr>
        <xdr:cNvSpPr txBox="1"/>
      </xdr:nvSpPr>
      <xdr:spPr>
        <a:xfrm>
          <a:off x="19992975" y="1398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3" name="直線コネクタ 702">
          <a:extLst>
            <a:ext uri="{FF2B5EF4-FFF2-40B4-BE49-F238E27FC236}">
              <a16:creationId xmlns:a16="http://schemas.microsoft.com/office/drawing/2014/main" id="{87BD7316-22F8-494F-986D-C2B0DDF0FEC7}"/>
            </a:ext>
          </a:extLst>
        </xdr:cNvPr>
        <xdr:cNvCxnSpPr/>
      </xdr:nvCxnSpPr>
      <xdr:spPr>
        <a:xfrm>
          <a:off x="19878675" y="13973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4" name="【児童館】&#10;一人当たり面積最大値テキスト">
          <a:extLst>
            <a:ext uri="{FF2B5EF4-FFF2-40B4-BE49-F238E27FC236}">
              <a16:creationId xmlns:a16="http://schemas.microsoft.com/office/drawing/2014/main" id="{CC4023A8-C2A7-4A82-A29F-4A09E085A008}"/>
            </a:ext>
          </a:extLst>
        </xdr:cNvPr>
        <xdr:cNvSpPr txBox="1"/>
      </xdr:nvSpPr>
      <xdr:spPr>
        <a:xfrm>
          <a:off x="19992975" y="1234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5" name="直線コネクタ 704">
          <a:extLst>
            <a:ext uri="{FF2B5EF4-FFF2-40B4-BE49-F238E27FC236}">
              <a16:creationId xmlns:a16="http://schemas.microsoft.com/office/drawing/2014/main" id="{375E13F7-167D-4673-8E0F-805B0F0B932A}"/>
            </a:ext>
          </a:extLst>
        </xdr:cNvPr>
        <xdr:cNvCxnSpPr/>
      </xdr:nvCxnSpPr>
      <xdr:spPr>
        <a:xfrm>
          <a:off x="19878675" y="12553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6" name="【児童館】&#10;一人当たり面積平均値テキスト">
          <a:extLst>
            <a:ext uri="{FF2B5EF4-FFF2-40B4-BE49-F238E27FC236}">
              <a16:creationId xmlns:a16="http://schemas.microsoft.com/office/drawing/2014/main" id="{D3146A09-C7F4-4571-82E8-94ACB21B36EB}"/>
            </a:ext>
          </a:extLst>
        </xdr:cNvPr>
        <xdr:cNvSpPr txBox="1"/>
      </xdr:nvSpPr>
      <xdr:spPr>
        <a:xfrm>
          <a:off x="19992975" y="13494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7" name="フローチャート: 判断 706">
          <a:extLst>
            <a:ext uri="{FF2B5EF4-FFF2-40B4-BE49-F238E27FC236}">
              <a16:creationId xmlns:a16="http://schemas.microsoft.com/office/drawing/2014/main" id="{A95893C3-D56A-4FB7-90CD-71F8BC0990D5}"/>
            </a:ext>
          </a:extLst>
        </xdr:cNvPr>
        <xdr:cNvSpPr/>
      </xdr:nvSpPr>
      <xdr:spPr>
        <a:xfrm>
          <a:off x="19897725" y="13515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8" name="フローチャート: 判断 707">
          <a:extLst>
            <a:ext uri="{FF2B5EF4-FFF2-40B4-BE49-F238E27FC236}">
              <a16:creationId xmlns:a16="http://schemas.microsoft.com/office/drawing/2014/main" id="{C09B024E-3666-4D73-84D7-618C1612AA1A}"/>
            </a:ext>
          </a:extLst>
        </xdr:cNvPr>
        <xdr:cNvSpPr/>
      </xdr:nvSpPr>
      <xdr:spPr>
        <a:xfrm>
          <a:off x="19154775" y="13496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09" name="フローチャート: 判断 708">
          <a:extLst>
            <a:ext uri="{FF2B5EF4-FFF2-40B4-BE49-F238E27FC236}">
              <a16:creationId xmlns:a16="http://schemas.microsoft.com/office/drawing/2014/main" id="{62DCFD62-DB52-448A-A73D-08DECB634D2F}"/>
            </a:ext>
          </a:extLst>
        </xdr:cNvPr>
        <xdr:cNvSpPr/>
      </xdr:nvSpPr>
      <xdr:spPr>
        <a:xfrm>
          <a:off x="18345150" y="13458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0" name="フローチャート: 判断 709">
          <a:extLst>
            <a:ext uri="{FF2B5EF4-FFF2-40B4-BE49-F238E27FC236}">
              <a16:creationId xmlns:a16="http://schemas.microsoft.com/office/drawing/2014/main" id="{90E0C8BA-FF07-45C1-9D55-C8EB3543FEFD}"/>
            </a:ext>
          </a:extLst>
        </xdr:cNvPr>
        <xdr:cNvSpPr/>
      </xdr:nvSpPr>
      <xdr:spPr>
        <a:xfrm>
          <a:off x="17554575" y="134969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1" name="フローチャート: 判断 710">
          <a:extLst>
            <a:ext uri="{FF2B5EF4-FFF2-40B4-BE49-F238E27FC236}">
              <a16:creationId xmlns:a16="http://schemas.microsoft.com/office/drawing/2014/main" id="{161A22C0-C41F-469F-8D1E-2CB7D155C2AA}"/>
            </a:ext>
          </a:extLst>
        </xdr:cNvPr>
        <xdr:cNvSpPr/>
      </xdr:nvSpPr>
      <xdr:spPr>
        <a:xfrm>
          <a:off x="16754475" y="134778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FF88CCF8-D8BA-4432-BDEF-B26CD4D53ED4}"/>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584C848A-7BC8-43AA-8E29-A1994FA26037}"/>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EC25BE51-6638-4D4C-95BE-E144092490D6}"/>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3BA1DA3B-E01A-437D-A59C-9E60BE2E1DA3}"/>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DDC048B-D652-4466-BE53-0D5C20171B78}"/>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82550</xdr:rowOff>
    </xdr:from>
    <xdr:to>
      <xdr:col>116</xdr:col>
      <xdr:colOff>114300</xdr:colOff>
      <xdr:row>83</xdr:row>
      <xdr:rowOff>12700</xdr:rowOff>
    </xdr:to>
    <xdr:sp macro="" textlink="">
      <xdr:nvSpPr>
        <xdr:cNvPr id="717" name="楕円 716">
          <a:extLst>
            <a:ext uri="{FF2B5EF4-FFF2-40B4-BE49-F238E27FC236}">
              <a16:creationId xmlns:a16="http://schemas.microsoft.com/office/drawing/2014/main" id="{CFD6C091-BF35-469B-8A15-20EDCBC20E34}"/>
            </a:ext>
          </a:extLst>
        </xdr:cNvPr>
        <xdr:cNvSpPr/>
      </xdr:nvSpPr>
      <xdr:spPr>
        <a:xfrm>
          <a:off x="19897725" y="133731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105427</xdr:rowOff>
    </xdr:from>
    <xdr:ext cx="469744" cy="259045"/>
    <xdr:sp macro="" textlink="">
      <xdr:nvSpPr>
        <xdr:cNvPr id="718" name="【児童館】&#10;一人当たり面積該当値テキスト">
          <a:extLst>
            <a:ext uri="{FF2B5EF4-FFF2-40B4-BE49-F238E27FC236}">
              <a16:creationId xmlns:a16="http://schemas.microsoft.com/office/drawing/2014/main" id="{1934E8AE-B5B4-48C9-B1A9-FD22B9C2374B}"/>
            </a:ext>
          </a:extLst>
        </xdr:cNvPr>
        <xdr:cNvSpPr txBox="1"/>
      </xdr:nvSpPr>
      <xdr:spPr>
        <a:xfrm>
          <a:off x="19992975" y="1322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82550</xdr:rowOff>
    </xdr:from>
    <xdr:to>
      <xdr:col>112</xdr:col>
      <xdr:colOff>38100</xdr:colOff>
      <xdr:row>83</xdr:row>
      <xdr:rowOff>12700</xdr:rowOff>
    </xdr:to>
    <xdr:sp macro="" textlink="">
      <xdr:nvSpPr>
        <xdr:cNvPr id="719" name="楕円 718">
          <a:extLst>
            <a:ext uri="{FF2B5EF4-FFF2-40B4-BE49-F238E27FC236}">
              <a16:creationId xmlns:a16="http://schemas.microsoft.com/office/drawing/2014/main" id="{59B77568-12B3-4A51-BE72-44F971CBF95D}"/>
            </a:ext>
          </a:extLst>
        </xdr:cNvPr>
        <xdr:cNvSpPr/>
      </xdr:nvSpPr>
      <xdr:spPr>
        <a:xfrm>
          <a:off x="19154775" y="133731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133350</xdr:rowOff>
    </xdr:from>
    <xdr:to>
      <xdr:col>116</xdr:col>
      <xdr:colOff>63500</xdr:colOff>
      <xdr:row>82</xdr:row>
      <xdr:rowOff>133350</xdr:rowOff>
    </xdr:to>
    <xdr:cxnSp macro="">
      <xdr:nvCxnSpPr>
        <xdr:cNvPr id="720" name="直線コネクタ 719">
          <a:extLst>
            <a:ext uri="{FF2B5EF4-FFF2-40B4-BE49-F238E27FC236}">
              <a16:creationId xmlns:a16="http://schemas.microsoft.com/office/drawing/2014/main" id="{4329B10B-BE44-4BB0-9C3C-92163E28AEE1}"/>
            </a:ext>
          </a:extLst>
        </xdr:cNvPr>
        <xdr:cNvCxnSpPr/>
      </xdr:nvCxnSpPr>
      <xdr:spPr>
        <a:xfrm>
          <a:off x="19202400" y="134207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82550</xdr:rowOff>
    </xdr:from>
    <xdr:to>
      <xdr:col>107</xdr:col>
      <xdr:colOff>101600</xdr:colOff>
      <xdr:row>83</xdr:row>
      <xdr:rowOff>12700</xdr:rowOff>
    </xdr:to>
    <xdr:sp macro="" textlink="">
      <xdr:nvSpPr>
        <xdr:cNvPr id="721" name="楕円 720">
          <a:extLst>
            <a:ext uri="{FF2B5EF4-FFF2-40B4-BE49-F238E27FC236}">
              <a16:creationId xmlns:a16="http://schemas.microsoft.com/office/drawing/2014/main" id="{9004BAB9-B44C-415B-8737-6390860BB679}"/>
            </a:ext>
          </a:extLst>
        </xdr:cNvPr>
        <xdr:cNvSpPr/>
      </xdr:nvSpPr>
      <xdr:spPr>
        <a:xfrm>
          <a:off x="18345150" y="133731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133350</xdr:rowOff>
    </xdr:from>
    <xdr:to>
      <xdr:col>111</xdr:col>
      <xdr:colOff>177800</xdr:colOff>
      <xdr:row>82</xdr:row>
      <xdr:rowOff>133350</xdr:rowOff>
    </xdr:to>
    <xdr:cxnSp macro="">
      <xdr:nvCxnSpPr>
        <xdr:cNvPr id="722" name="直線コネクタ 721">
          <a:extLst>
            <a:ext uri="{FF2B5EF4-FFF2-40B4-BE49-F238E27FC236}">
              <a16:creationId xmlns:a16="http://schemas.microsoft.com/office/drawing/2014/main" id="{FE37E0E6-BE70-48C3-81E3-50F07B4761AF}"/>
            </a:ext>
          </a:extLst>
        </xdr:cNvPr>
        <xdr:cNvCxnSpPr/>
      </xdr:nvCxnSpPr>
      <xdr:spPr>
        <a:xfrm>
          <a:off x="18392775" y="134207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723" name="楕円 722">
          <a:extLst>
            <a:ext uri="{FF2B5EF4-FFF2-40B4-BE49-F238E27FC236}">
              <a16:creationId xmlns:a16="http://schemas.microsoft.com/office/drawing/2014/main" id="{14A55843-725B-4495-910E-9FE845947C55}"/>
            </a:ext>
          </a:extLst>
        </xdr:cNvPr>
        <xdr:cNvSpPr/>
      </xdr:nvSpPr>
      <xdr:spPr>
        <a:xfrm>
          <a:off x="17554575" y="13354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133350</xdr:rowOff>
    </xdr:to>
    <xdr:cxnSp macro="">
      <xdr:nvCxnSpPr>
        <xdr:cNvPr id="724" name="直線コネクタ 723">
          <a:extLst>
            <a:ext uri="{FF2B5EF4-FFF2-40B4-BE49-F238E27FC236}">
              <a16:creationId xmlns:a16="http://schemas.microsoft.com/office/drawing/2014/main" id="{55C68CF0-D6FA-4665-A357-91326C348EE7}"/>
            </a:ext>
          </a:extLst>
        </xdr:cNvPr>
        <xdr:cNvCxnSpPr/>
      </xdr:nvCxnSpPr>
      <xdr:spPr>
        <a:xfrm>
          <a:off x="17602200" y="13401675"/>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44450</xdr:rowOff>
    </xdr:from>
    <xdr:to>
      <xdr:col>98</xdr:col>
      <xdr:colOff>38100</xdr:colOff>
      <xdr:row>82</xdr:row>
      <xdr:rowOff>146050</xdr:rowOff>
    </xdr:to>
    <xdr:sp macro="" textlink="">
      <xdr:nvSpPr>
        <xdr:cNvPr id="725" name="楕円 724">
          <a:extLst>
            <a:ext uri="{FF2B5EF4-FFF2-40B4-BE49-F238E27FC236}">
              <a16:creationId xmlns:a16="http://schemas.microsoft.com/office/drawing/2014/main" id="{D5CFAF4B-7650-4E1E-B12B-85EBFFDDB7E1}"/>
            </a:ext>
          </a:extLst>
        </xdr:cNvPr>
        <xdr:cNvSpPr/>
      </xdr:nvSpPr>
      <xdr:spPr>
        <a:xfrm>
          <a:off x="16754475" y="13335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95250</xdr:rowOff>
    </xdr:from>
    <xdr:to>
      <xdr:col>102</xdr:col>
      <xdr:colOff>114300</xdr:colOff>
      <xdr:row>82</xdr:row>
      <xdr:rowOff>114300</xdr:rowOff>
    </xdr:to>
    <xdr:cxnSp macro="">
      <xdr:nvCxnSpPr>
        <xdr:cNvPr id="726" name="直線コネクタ 725">
          <a:extLst>
            <a:ext uri="{FF2B5EF4-FFF2-40B4-BE49-F238E27FC236}">
              <a16:creationId xmlns:a16="http://schemas.microsoft.com/office/drawing/2014/main" id="{B8968642-32CC-4E8D-A59E-A891311131B9}"/>
            </a:ext>
          </a:extLst>
        </xdr:cNvPr>
        <xdr:cNvCxnSpPr/>
      </xdr:nvCxnSpPr>
      <xdr:spPr>
        <a:xfrm>
          <a:off x="16802100" y="13382625"/>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27" name="n_1aveValue【児童館】&#10;一人当たり面積">
          <a:extLst>
            <a:ext uri="{FF2B5EF4-FFF2-40B4-BE49-F238E27FC236}">
              <a16:creationId xmlns:a16="http://schemas.microsoft.com/office/drawing/2014/main" id="{8A7D3981-A192-432A-9C6D-C9D4C6023ADA}"/>
            </a:ext>
          </a:extLst>
        </xdr:cNvPr>
        <xdr:cNvSpPr txBox="1"/>
      </xdr:nvSpPr>
      <xdr:spPr>
        <a:xfrm>
          <a:off x="18983402" y="1358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28" name="n_2aveValue【児童館】&#10;一人当たり面積">
          <a:extLst>
            <a:ext uri="{FF2B5EF4-FFF2-40B4-BE49-F238E27FC236}">
              <a16:creationId xmlns:a16="http://schemas.microsoft.com/office/drawing/2014/main" id="{0A2D76DB-54EE-4E42-AF03-EF5328BD8263}"/>
            </a:ext>
          </a:extLst>
        </xdr:cNvPr>
        <xdr:cNvSpPr txBox="1"/>
      </xdr:nvSpPr>
      <xdr:spPr>
        <a:xfrm>
          <a:off x="18183302" y="1355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29" name="n_3aveValue【児童館】&#10;一人当たり面積">
          <a:extLst>
            <a:ext uri="{FF2B5EF4-FFF2-40B4-BE49-F238E27FC236}">
              <a16:creationId xmlns:a16="http://schemas.microsoft.com/office/drawing/2014/main" id="{9D4D11D3-C7A3-4432-8460-5F94CD8EA562}"/>
            </a:ext>
          </a:extLst>
        </xdr:cNvPr>
        <xdr:cNvSpPr txBox="1"/>
      </xdr:nvSpPr>
      <xdr:spPr>
        <a:xfrm>
          <a:off x="17383202" y="1358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730" name="n_4aveValue【児童館】&#10;一人当たり面積">
          <a:extLst>
            <a:ext uri="{FF2B5EF4-FFF2-40B4-BE49-F238E27FC236}">
              <a16:creationId xmlns:a16="http://schemas.microsoft.com/office/drawing/2014/main" id="{33E211E8-C67F-4914-9BE6-F0CC8B102867}"/>
            </a:ext>
          </a:extLst>
        </xdr:cNvPr>
        <xdr:cNvSpPr txBox="1"/>
      </xdr:nvSpPr>
      <xdr:spPr>
        <a:xfrm>
          <a:off x="16592627" y="1357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29227</xdr:rowOff>
    </xdr:from>
    <xdr:ext cx="469744" cy="259045"/>
    <xdr:sp macro="" textlink="">
      <xdr:nvSpPr>
        <xdr:cNvPr id="731" name="n_1mainValue【児童館】&#10;一人当たり面積">
          <a:extLst>
            <a:ext uri="{FF2B5EF4-FFF2-40B4-BE49-F238E27FC236}">
              <a16:creationId xmlns:a16="http://schemas.microsoft.com/office/drawing/2014/main" id="{D8DB7D91-708D-4FE4-80D2-CF34AC752E74}"/>
            </a:ext>
          </a:extLst>
        </xdr:cNvPr>
        <xdr:cNvSpPr txBox="1"/>
      </xdr:nvSpPr>
      <xdr:spPr>
        <a:xfrm>
          <a:off x="18983402" y="1315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29227</xdr:rowOff>
    </xdr:from>
    <xdr:ext cx="469744" cy="259045"/>
    <xdr:sp macro="" textlink="">
      <xdr:nvSpPr>
        <xdr:cNvPr id="732" name="n_2mainValue【児童館】&#10;一人当たり面積">
          <a:extLst>
            <a:ext uri="{FF2B5EF4-FFF2-40B4-BE49-F238E27FC236}">
              <a16:creationId xmlns:a16="http://schemas.microsoft.com/office/drawing/2014/main" id="{5616BBA2-DBA2-4203-A86A-62F16327B402}"/>
            </a:ext>
          </a:extLst>
        </xdr:cNvPr>
        <xdr:cNvSpPr txBox="1"/>
      </xdr:nvSpPr>
      <xdr:spPr>
        <a:xfrm>
          <a:off x="18183302" y="1315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733" name="n_3mainValue【児童館】&#10;一人当たり面積">
          <a:extLst>
            <a:ext uri="{FF2B5EF4-FFF2-40B4-BE49-F238E27FC236}">
              <a16:creationId xmlns:a16="http://schemas.microsoft.com/office/drawing/2014/main" id="{06872C1B-FB39-4236-81EF-AADC9A901038}"/>
            </a:ext>
          </a:extLst>
        </xdr:cNvPr>
        <xdr:cNvSpPr txBox="1"/>
      </xdr:nvSpPr>
      <xdr:spPr>
        <a:xfrm>
          <a:off x="17383202" y="1313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162577</xdr:rowOff>
    </xdr:from>
    <xdr:ext cx="469744" cy="259045"/>
    <xdr:sp macro="" textlink="">
      <xdr:nvSpPr>
        <xdr:cNvPr id="734" name="n_4mainValue【児童館】&#10;一人当たり面積">
          <a:extLst>
            <a:ext uri="{FF2B5EF4-FFF2-40B4-BE49-F238E27FC236}">
              <a16:creationId xmlns:a16="http://schemas.microsoft.com/office/drawing/2014/main" id="{2E66A409-62BC-42DD-AC51-E166196203F0}"/>
            </a:ext>
          </a:extLst>
        </xdr:cNvPr>
        <xdr:cNvSpPr txBox="1"/>
      </xdr:nvSpPr>
      <xdr:spPr>
        <a:xfrm>
          <a:off x="16592627"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E343331E-216B-4E1C-B670-9EFA07E7468A}"/>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6" name="正方形/長方形 735">
          <a:extLst>
            <a:ext uri="{FF2B5EF4-FFF2-40B4-BE49-F238E27FC236}">
              <a16:creationId xmlns:a16="http://schemas.microsoft.com/office/drawing/2014/main" id="{3CC5D905-DB18-4309-A08D-4241F8A417C5}"/>
            </a:ext>
          </a:extLst>
        </xdr:cNvPr>
        <xdr:cNvSpPr/>
      </xdr:nvSpPr>
      <xdr:spPr>
        <a:xfrm>
          <a:off x="112109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7" name="正方形/長方形 736">
          <a:extLst>
            <a:ext uri="{FF2B5EF4-FFF2-40B4-BE49-F238E27FC236}">
              <a16:creationId xmlns:a16="http://schemas.microsoft.com/office/drawing/2014/main" id="{B347C070-6814-47C2-BF94-53EA50C295FE}"/>
            </a:ext>
          </a:extLst>
        </xdr:cNvPr>
        <xdr:cNvSpPr/>
      </xdr:nvSpPr>
      <xdr:spPr>
        <a:xfrm>
          <a:off x="112109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38" name="正方形/長方形 737">
          <a:extLst>
            <a:ext uri="{FF2B5EF4-FFF2-40B4-BE49-F238E27FC236}">
              <a16:creationId xmlns:a16="http://schemas.microsoft.com/office/drawing/2014/main" id="{D283395E-1EB3-4417-AB7F-6F1DAFD2AB9C}"/>
            </a:ext>
          </a:extLst>
        </xdr:cNvPr>
        <xdr:cNvSpPr/>
      </xdr:nvSpPr>
      <xdr:spPr>
        <a:xfrm>
          <a:off x="123444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39" name="正方形/長方形 738">
          <a:extLst>
            <a:ext uri="{FF2B5EF4-FFF2-40B4-BE49-F238E27FC236}">
              <a16:creationId xmlns:a16="http://schemas.microsoft.com/office/drawing/2014/main" id="{4C3A5D00-7ADE-415A-A2C7-8D24E840800C}"/>
            </a:ext>
          </a:extLst>
        </xdr:cNvPr>
        <xdr:cNvSpPr/>
      </xdr:nvSpPr>
      <xdr:spPr>
        <a:xfrm>
          <a:off x="123444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id="{E82C3012-1B9F-45CE-8429-671117C5FCA4}"/>
            </a:ext>
          </a:extLst>
        </xdr:cNvPr>
        <xdr:cNvSpPr/>
      </xdr:nvSpPr>
      <xdr:spPr>
        <a:xfrm>
          <a:off x="112109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a:extLst>
            <a:ext uri="{FF2B5EF4-FFF2-40B4-BE49-F238E27FC236}">
              <a16:creationId xmlns:a16="http://schemas.microsoft.com/office/drawing/2014/main" id="{2DF607BA-ED47-4335-BF19-EFE9C6ECD9AE}"/>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2" name="正方形/長方形 741">
          <a:extLst>
            <a:ext uri="{FF2B5EF4-FFF2-40B4-BE49-F238E27FC236}">
              <a16:creationId xmlns:a16="http://schemas.microsoft.com/office/drawing/2014/main" id="{9483F67B-84E7-4B70-9DDB-E0353469F08A}"/>
            </a:ext>
          </a:extLst>
        </xdr:cNvPr>
        <xdr:cNvSpPr/>
      </xdr:nvSpPr>
      <xdr:spPr>
        <a:xfrm>
          <a:off x="16459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3" name="正方形/長方形 742">
          <a:extLst>
            <a:ext uri="{FF2B5EF4-FFF2-40B4-BE49-F238E27FC236}">
              <a16:creationId xmlns:a16="http://schemas.microsoft.com/office/drawing/2014/main" id="{ACA5285E-56DC-4CAD-98BD-D051740783AB}"/>
            </a:ext>
          </a:extLst>
        </xdr:cNvPr>
        <xdr:cNvSpPr/>
      </xdr:nvSpPr>
      <xdr:spPr>
        <a:xfrm>
          <a:off x="16459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4" name="正方形/長方形 743">
          <a:extLst>
            <a:ext uri="{FF2B5EF4-FFF2-40B4-BE49-F238E27FC236}">
              <a16:creationId xmlns:a16="http://schemas.microsoft.com/office/drawing/2014/main" id="{BA976DD7-F83A-4691-A681-73D6219E69B4}"/>
            </a:ext>
          </a:extLst>
        </xdr:cNvPr>
        <xdr:cNvSpPr/>
      </xdr:nvSpPr>
      <xdr:spPr>
        <a:xfrm>
          <a:off x="176117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5" name="正方形/長方形 744">
          <a:extLst>
            <a:ext uri="{FF2B5EF4-FFF2-40B4-BE49-F238E27FC236}">
              <a16:creationId xmlns:a16="http://schemas.microsoft.com/office/drawing/2014/main" id="{81EC0E5E-5BB8-4F50-9D2E-3759BBB6339C}"/>
            </a:ext>
          </a:extLst>
        </xdr:cNvPr>
        <xdr:cNvSpPr/>
      </xdr:nvSpPr>
      <xdr:spPr>
        <a:xfrm>
          <a:off x="176117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a:extLst>
            <a:ext uri="{FF2B5EF4-FFF2-40B4-BE49-F238E27FC236}">
              <a16:creationId xmlns:a16="http://schemas.microsoft.com/office/drawing/2014/main" id="{B8E57D6A-089F-4233-96E5-0E4B656F3C0D}"/>
            </a:ext>
          </a:extLst>
        </xdr:cNvPr>
        <xdr:cNvSpPr/>
      </xdr:nvSpPr>
      <xdr:spPr>
        <a:xfrm>
          <a:off x="164592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D116A5EF-8F11-48ED-BE07-EE3B70AAAD43}"/>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D7AA450F-6308-439E-9834-DAE44056DD66}"/>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28FA5815-6205-4682-BE8B-777FC1801042}"/>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有形固定資産減価償却率については、ほとんどの類型において平均に位置づく状況です。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今後も引き続き、老朽化が進行した施設については、改修等の対策を検討していきます。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CFC62DC-4078-4458-830C-C0F12D4EFD2D}"/>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54D1059-CA13-49B4-AEE4-E91896514315}"/>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F935021-42A4-41CB-835E-6CCC64F8FA76}"/>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AD667DA-649D-40D5-A03B-355C24B935D1}"/>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4A4FA2-CF01-4224-A27E-98C2E738DAAF}"/>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67C3BE-9956-4EDC-9765-7FC5F043BEB7}"/>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FF32369-FC8F-4DB5-A4AB-462BF4A0757E}"/>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E22E125-F9F8-497F-95E4-ED1517D2E562}"/>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5DE359A-8379-4F38-A7D5-64B55BD5E061}"/>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AC7B96-2EBB-469E-8512-ABEA658A4351}"/>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226,332
216,586
11.29
134,394,457
125,897,297
6,740,885
64,432,145
4,831,514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B0FF1A3-1EC7-45FF-B426-0EB5F676077B}"/>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7A7D2C7-4737-4147-8CC0-24724280C8E8}"/>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F05451-E2EC-449D-83E2-F3076D660256}"/>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7D5B165-5635-4811-BB5A-07AB135743CF}"/>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610A51-DBEB-480D-B407-0193AA795D77}"/>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CDE50B-CEAF-4B79-B420-7C9ABE7F62FD}"/>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C7B005-1DA9-4E51-8E60-FE5AD8E290B7}"/>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489C48D-1A9F-4754-B98E-C38917DC9174}"/>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84A831-4DAB-4D31-8D27-837393AB7B85}"/>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AFDDBFE-6F59-4980-9824-5EAB115CFA5E}"/>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65E8FFB-31CA-45D3-A168-A584AF774A1C}"/>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8A84124-63FA-40EB-A6B1-903924B8231A}"/>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CB6FCAD-77CA-4F7F-8956-E88E68978FCF}"/>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BDDB2D7-6F11-45DA-BE3A-32BFB8F1F23E}"/>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4F5D35D-1BC1-4DED-96BB-6770FF217D5E}"/>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D0705AE-7629-496F-9310-91E7E3DFB4BE}"/>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673A7A-470D-43AE-8E4A-ABC51FDCE73D}"/>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E581D6B-3EC9-4FB2-99C9-CD4C7F88F0D4}"/>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0D26B6-68A3-4B91-B1DF-89F42948054F}"/>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87021ED-D1BB-43B8-BF64-AC42B4339DAD}"/>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6DBCF5-6214-49CD-9D8A-47DEA794FF8F}"/>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6C2660D-3A63-4E0A-8068-ECAF3B1DE907}"/>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8FA817A-BAAE-4C1A-9716-04F8F936A54D}"/>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21AA573-55C5-4D90-BA18-2648C6C7AA7D}"/>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8C3FC8B-965F-4165-8E1D-DDC50A33F430}"/>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330D3B6-250D-4011-A5AB-2915637CCFE5}"/>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4E0528-AF83-486C-A7FB-24E797D81FAF}"/>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23BA83B-7DD1-42DC-BA8D-2AE385CD57D2}"/>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0020F12-F785-4C8C-A6AB-0B6343048C1D}"/>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A5B7DCE-E929-4268-8E73-24D36C1DBAF0}"/>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2A15A18-49C8-40BE-8F2A-49DF756F427B}"/>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740FC662-B20C-4E03-9982-D62EC4602032}"/>
            </a:ext>
          </a:extLst>
        </xdr:cNvPr>
        <xdr:cNvSpPr txBox="1"/>
      </xdr:nvSpPr>
      <xdr:spPr>
        <a:xfrm>
          <a:off x="339891"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C5959A0F-77F7-435F-BAC4-899FB2112D97}"/>
            </a:ext>
          </a:extLst>
        </xdr:cNvPr>
        <xdr:cNvCxnSpPr/>
      </xdr:nvCxnSpPr>
      <xdr:spPr>
        <a:xfrm>
          <a:off x="685800" y="6943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a:extLst>
            <a:ext uri="{FF2B5EF4-FFF2-40B4-BE49-F238E27FC236}">
              <a16:creationId xmlns:a16="http://schemas.microsoft.com/office/drawing/2014/main" id="{CC5FA05F-839E-49BA-A769-3C56B0DAB04B}"/>
            </a:ext>
          </a:extLst>
        </xdr:cNvPr>
        <xdr:cNvSpPr txBox="1"/>
      </xdr:nvSpPr>
      <xdr:spPr>
        <a:xfrm>
          <a:off x="339891" y="6807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1F7E2464-5E81-4DEB-89EC-8FFFED5FC35F}"/>
            </a:ext>
          </a:extLst>
        </xdr:cNvPr>
        <xdr:cNvCxnSpPr/>
      </xdr:nvCxnSpPr>
      <xdr:spPr>
        <a:xfrm>
          <a:off x="685800" y="666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97D8268E-9013-47B7-92E7-674416001015}"/>
            </a:ext>
          </a:extLst>
        </xdr:cNvPr>
        <xdr:cNvSpPr txBox="1"/>
      </xdr:nvSpPr>
      <xdr:spPr>
        <a:xfrm>
          <a:off x="339891" y="6531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DCB11F94-CAA1-4A33-9A29-4B5CEF855743}"/>
            </a:ext>
          </a:extLst>
        </xdr:cNvPr>
        <xdr:cNvCxnSpPr/>
      </xdr:nvCxnSpPr>
      <xdr:spPr>
        <a:xfrm>
          <a:off x="685800" y="6400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FE809818-0F06-4444-A314-E9165A701B38}"/>
            </a:ext>
          </a:extLst>
        </xdr:cNvPr>
        <xdr:cNvSpPr txBox="1"/>
      </xdr:nvSpPr>
      <xdr:spPr>
        <a:xfrm>
          <a:off x="339891" y="6264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C6E22C6C-A503-4DBB-8EE8-509E5618356F}"/>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C34F3814-A558-44FF-821E-3D82DA1B8662}"/>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2738412F-5556-4E6F-9C93-F25598160125}"/>
            </a:ext>
          </a:extLst>
        </xdr:cNvPr>
        <xdr:cNvCxnSpPr/>
      </xdr:nvCxnSpPr>
      <xdr:spPr>
        <a:xfrm>
          <a:off x="685800" y="5857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5C8DD430-5F91-49EC-800A-D29AC818E09E}"/>
            </a:ext>
          </a:extLst>
        </xdr:cNvPr>
        <xdr:cNvSpPr txBox="1"/>
      </xdr:nvSpPr>
      <xdr:spPr>
        <a:xfrm>
          <a:off x="339891" y="5722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650234F4-717E-41A0-88CB-89590AA54332}"/>
            </a:ext>
          </a:extLst>
        </xdr:cNvPr>
        <xdr:cNvCxnSpPr/>
      </xdr:nvCxnSpPr>
      <xdr:spPr>
        <a:xfrm>
          <a:off x="685800" y="5591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AF47FE9F-3116-4DED-9E76-5BE7A91BD4D3}"/>
            </a:ext>
          </a:extLst>
        </xdr:cNvPr>
        <xdr:cNvSpPr txBox="1"/>
      </xdr:nvSpPr>
      <xdr:spPr>
        <a:xfrm>
          <a:off x="339891" y="5455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7F900F76-C6F2-4132-8BC9-463FE3745832}"/>
            </a:ext>
          </a:extLst>
        </xdr:cNvPr>
        <xdr:cNvCxnSpPr/>
      </xdr:nvCxnSpPr>
      <xdr:spPr>
        <a:xfrm>
          <a:off x="685800" y="5324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89E5F3DD-36D6-4C02-9689-E7ACB32DE200}"/>
            </a:ext>
          </a:extLst>
        </xdr:cNvPr>
        <xdr:cNvSpPr txBox="1"/>
      </xdr:nvSpPr>
      <xdr:spPr>
        <a:xfrm>
          <a:off x="339891" y="5188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30F3CA1F-560D-480D-B2C0-21EE2570B5A4}"/>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1BA3FC90-10B2-4951-B349-741C69AEE267}"/>
            </a:ext>
          </a:extLst>
        </xdr:cNvPr>
        <xdr:cNvSpPr txBox="1"/>
      </xdr:nvSpPr>
      <xdr:spPr>
        <a:xfrm>
          <a:off x="339891"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図書館】&#10;有形固定資産減価償却率グラフ枠">
          <a:extLst>
            <a:ext uri="{FF2B5EF4-FFF2-40B4-BE49-F238E27FC236}">
              <a16:creationId xmlns:a16="http://schemas.microsoft.com/office/drawing/2014/main" id="{32A422CF-D751-4410-9DA2-3A4BA5619441}"/>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156210</xdr:rowOff>
    </xdr:to>
    <xdr:cxnSp macro="">
      <xdr:nvCxnSpPr>
        <xdr:cNvPr id="61" name="直線コネクタ 60">
          <a:extLst>
            <a:ext uri="{FF2B5EF4-FFF2-40B4-BE49-F238E27FC236}">
              <a16:creationId xmlns:a16="http://schemas.microsoft.com/office/drawing/2014/main" id="{BE3B6A0C-9D03-4212-BEB7-1B5884C3F7EC}"/>
            </a:ext>
          </a:extLst>
        </xdr:cNvPr>
        <xdr:cNvCxnSpPr/>
      </xdr:nvCxnSpPr>
      <xdr:spPr>
        <a:xfrm flipV="1">
          <a:off x="4180840" y="545528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62" name="【図書館】&#10;有形固定資産減価償却率最小値テキスト">
          <a:extLst>
            <a:ext uri="{FF2B5EF4-FFF2-40B4-BE49-F238E27FC236}">
              <a16:creationId xmlns:a16="http://schemas.microsoft.com/office/drawing/2014/main" id="{5D315477-18AC-48BB-BCFE-FF5382B0D8DD}"/>
            </a:ext>
          </a:extLst>
        </xdr:cNvPr>
        <xdr:cNvSpPr txBox="1"/>
      </xdr:nvSpPr>
      <xdr:spPr>
        <a:xfrm>
          <a:off x="4219575" y="681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3" name="直線コネクタ 62">
          <a:extLst>
            <a:ext uri="{FF2B5EF4-FFF2-40B4-BE49-F238E27FC236}">
              <a16:creationId xmlns:a16="http://schemas.microsoft.com/office/drawing/2014/main" id="{B6E601AC-BBAF-4C8E-9564-F92C2A9141C3}"/>
            </a:ext>
          </a:extLst>
        </xdr:cNvPr>
        <xdr:cNvCxnSpPr/>
      </xdr:nvCxnSpPr>
      <xdr:spPr>
        <a:xfrm>
          <a:off x="4105275" y="68078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405111" cy="259045"/>
    <xdr:sp macro="" textlink="">
      <xdr:nvSpPr>
        <xdr:cNvPr id="64" name="【図書館】&#10;有形固定資産減価償却率最大値テキスト">
          <a:extLst>
            <a:ext uri="{FF2B5EF4-FFF2-40B4-BE49-F238E27FC236}">
              <a16:creationId xmlns:a16="http://schemas.microsoft.com/office/drawing/2014/main" id="{68CC06FC-A52A-4C20-A5BF-2FD73A4111F7}"/>
            </a:ext>
          </a:extLst>
        </xdr:cNvPr>
        <xdr:cNvSpPr txBox="1"/>
      </xdr:nvSpPr>
      <xdr:spPr>
        <a:xfrm>
          <a:off x="4219575" y="524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5" name="直線コネクタ 64">
          <a:extLst>
            <a:ext uri="{FF2B5EF4-FFF2-40B4-BE49-F238E27FC236}">
              <a16:creationId xmlns:a16="http://schemas.microsoft.com/office/drawing/2014/main" id="{70223DC4-59D1-41CB-8613-70A65ADA2A6D}"/>
            </a:ext>
          </a:extLst>
        </xdr:cNvPr>
        <xdr:cNvCxnSpPr/>
      </xdr:nvCxnSpPr>
      <xdr:spPr>
        <a:xfrm>
          <a:off x="4105275" y="54552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39705</xdr:rowOff>
    </xdr:from>
    <xdr:ext cx="405111" cy="259045"/>
    <xdr:sp macro="" textlink="">
      <xdr:nvSpPr>
        <xdr:cNvPr id="66" name="【図書館】&#10;有形固定資産減価償却率平均値テキスト">
          <a:extLst>
            <a:ext uri="{FF2B5EF4-FFF2-40B4-BE49-F238E27FC236}">
              <a16:creationId xmlns:a16="http://schemas.microsoft.com/office/drawing/2014/main" id="{6339B3F5-7A18-4144-84A9-7A056611336C}"/>
            </a:ext>
          </a:extLst>
        </xdr:cNvPr>
        <xdr:cNvSpPr txBox="1"/>
      </xdr:nvSpPr>
      <xdr:spPr>
        <a:xfrm>
          <a:off x="4219575" y="5878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16828</xdr:rowOff>
    </xdr:from>
    <xdr:to>
      <xdr:col>24</xdr:col>
      <xdr:colOff>114300</xdr:colOff>
      <xdr:row>37</xdr:row>
      <xdr:rowOff>118428</xdr:rowOff>
    </xdr:to>
    <xdr:sp macro="" textlink="">
      <xdr:nvSpPr>
        <xdr:cNvPr id="67" name="フローチャート: 判断 66">
          <a:extLst>
            <a:ext uri="{FF2B5EF4-FFF2-40B4-BE49-F238E27FC236}">
              <a16:creationId xmlns:a16="http://schemas.microsoft.com/office/drawing/2014/main" id="{7A23DE06-ED88-4F1C-97DD-F1B0F59E56AF}"/>
            </a:ext>
          </a:extLst>
        </xdr:cNvPr>
        <xdr:cNvSpPr/>
      </xdr:nvSpPr>
      <xdr:spPr>
        <a:xfrm>
          <a:off x="4124325" y="601757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11113</xdr:rowOff>
    </xdr:from>
    <xdr:to>
      <xdr:col>20</xdr:col>
      <xdr:colOff>38100</xdr:colOff>
      <xdr:row>37</xdr:row>
      <xdr:rowOff>112713</xdr:rowOff>
    </xdr:to>
    <xdr:sp macro="" textlink="">
      <xdr:nvSpPr>
        <xdr:cNvPr id="68" name="フローチャート: 判断 67">
          <a:extLst>
            <a:ext uri="{FF2B5EF4-FFF2-40B4-BE49-F238E27FC236}">
              <a16:creationId xmlns:a16="http://schemas.microsoft.com/office/drawing/2014/main" id="{55E2A0EA-A6A8-4A8A-A79D-703FF7F0F8C7}"/>
            </a:ext>
          </a:extLst>
        </xdr:cNvPr>
        <xdr:cNvSpPr/>
      </xdr:nvSpPr>
      <xdr:spPr>
        <a:xfrm>
          <a:off x="3381375" y="600868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9" name="フローチャート: 判断 68">
          <a:extLst>
            <a:ext uri="{FF2B5EF4-FFF2-40B4-BE49-F238E27FC236}">
              <a16:creationId xmlns:a16="http://schemas.microsoft.com/office/drawing/2014/main" id="{6FBE7815-17B9-4171-9380-A785013C314B}"/>
            </a:ext>
          </a:extLst>
        </xdr:cNvPr>
        <xdr:cNvSpPr/>
      </xdr:nvSpPr>
      <xdr:spPr>
        <a:xfrm>
          <a:off x="2571750" y="60204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136842</xdr:rowOff>
    </xdr:from>
    <xdr:to>
      <xdr:col>10</xdr:col>
      <xdr:colOff>165100</xdr:colOff>
      <xdr:row>37</xdr:row>
      <xdr:rowOff>66992</xdr:rowOff>
    </xdr:to>
    <xdr:sp macro="" textlink="">
      <xdr:nvSpPr>
        <xdr:cNvPr id="70" name="フローチャート: 判断 69">
          <a:extLst>
            <a:ext uri="{FF2B5EF4-FFF2-40B4-BE49-F238E27FC236}">
              <a16:creationId xmlns:a16="http://schemas.microsoft.com/office/drawing/2014/main" id="{6533A9B8-3DB1-4038-A8E3-D96F05B64377}"/>
            </a:ext>
          </a:extLst>
        </xdr:cNvPr>
        <xdr:cNvSpPr/>
      </xdr:nvSpPr>
      <xdr:spPr>
        <a:xfrm>
          <a:off x="1781175" y="597884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1" name="フローチャート: 判断 70">
          <a:extLst>
            <a:ext uri="{FF2B5EF4-FFF2-40B4-BE49-F238E27FC236}">
              <a16:creationId xmlns:a16="http://schemas.microsoft.com/office/drawing/2014/main" id="{F7D9377D-06F5-4F2A-BD76-9D8F78909170}"/>
            </a:ext>
          </a:extLst>
        </xdr:cNvPr>
        <xdr:cNvSpPr/>
      </xdr:nvSpPr>
      <xdr:spPr>
        <a:xfrm>
          <a:off x="981075" y="59067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801A291-B5CF-403F-BDAE-923DBDB1C1B0}"/>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0184823-3634-4370-AEF9-63BD09F8E885}"/>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D6F70491-C016-4830-8008-F72C8F802179}"/>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A419DA03-2208-40C9-BDB1-12EF293288A8}"/>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BA4529AA-5909-4262-9B5B-3D19D485C070}"/>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105410</xdr:rowOff>
    </xdr:from>
    <xdr:to>
      <xdr:col>24</xdr:col>
      <xdr:colOff>114300</xdr:colOff>
      <xdr:row>42</xdr:row>
      <xdr:rowOff>35560</xdr:rowOff>
    </xdr:to>
    <xdr:sp macro="" textlink="">
      <xdr:nvSpPr>
        <xdr:cNvPr id="77" name="楕円 76">
          <a:extLst>
            <a:ext uri="{FF2B5EF4-FFF2-40B4-BE49-F238E27FC236}">
              <a16:creationId xmlns:a16="http://schemas.microsoft.com/office/drawing/2014/main" id="{D6222DB4-0FEC-47D0-A87C-849479716532}"/>
            </a:ext>
          </a:extLst>
        </xdr:cNvPr>
        <xdr:cNvSpPr/>
      </xdr:nvSpPr>
      <xdr:spPr>
        <a:xfrm>
          <a:off x="4124325" y="67506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20337</xdr:rowOff>
    </xdr:from>
    <xdr:ext cx="405111" cy="259045"/>
    <xdr:sp macro="" textlink="">
      <xdr:nvSpPr>
        <xdr:cNvPr id="78" name="【図書館】&#10;有形固定資産減価償却率該当値テキスト">
          <a:extLst>
            <a:ext uri="{FF2B5EF4-FFF2-40B4-BE49-F238E27FC236}">
              <a16:creationId xmlns:a16="http://schemas.microsoft.com/office/drawing/2014/main" id="{9F68295E-DC15-435A-ADE7-377CDB9DD158}"/>
            </a:ext>
          </a:extLst>
        </xdr:cNvPr>
        <xdr:cNvSpPr txBox="1"/>
      </xdr:nvSpPr>
      <xdr:spPr>
        <a:xfrm>
          <a:off x="4219575" y="666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82550</xdr:rowOff>
    </xdr:from>
    <xdr:to>
      <xdr:col>20</xdr:col>
      <xdr:colOff>38100</xdr:colOff>
      <xdr:row>42</xdr:row>
      <xdr:rowOff>12700</xdr:rowOff>
    </xdr:to>
    <xdr:sp macro="" textlink="">
      <xdr:nvSpPr>
        <xdr:cNvPr id="79" name="楕円 78">
          <a:extLst>
            <a:ext uri="{FF2B5EF4-FFF2-40B4-BE49-F238E27FC236}">
              <a16:creationId xmlns:a16="http://schemas.microsoft.com/office/drawing/2014/main" id="{1D45824D-66EA-4640-AD94-35DF40706F04}"/>
            </a:ext>
          </a:extLst>
        </xdr:cNvPr>
        <xdr:cNvSpPr/>
      </xdr:nvSpPr>
      <xdr:spPr>
        <a:xfrm>
          <a:off x="3381375" y="67341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133350</xdr:rowOff>
    </xdr:from>
    <xdr:to>
      <xdr:col>24</xdr:col>
      <xdr:colOff>63500</xdr:colOff>
      <xdr:row>41</xdr:row>
      <xdr:rowOff>156210</xdr:rowOff>
    </xdr:to>
    <xdr:cxnSp macro="">
      <xdr:nvCxnSpPr>
        <xdr:cNvPr id="80" name="直線コネクタ 79">
          <a:extLst>
            <a:ext uri="{FF2B5EF4-FFF2-40B4-BE49-F238E27FC236}">
              <a16:creationId xmlns:a16="http://schemas.microsoft.com/office/drawing/2014/main" id="{89DBC21A-B5FB-42BC-AD4D-957F92FEEFB6}"/>
            </a:ext>
          </a:extLst>
        </xdr:cNvPr>
        <xdr:cNvCxnSpPr/>
      </xdr:nvCxnSpPr>
      <xdr:spPr>
        <a:xfrm>
          <a:off x="3429000" y="6781800"/>
          <a:ext cx="752475"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39688</xdr:rowOff>
    </xdr:from>
    <xdr:to>
      <xdr:col>15</xdr:col>
      <xdr:colOff>101600</xdr:colOff>
      <xdr:row>41</xdr:row>
      <xdr:rowOff>141288</xdr:rowOff>
    </xdr:to>
    <xdr:sp macro="" textlink="">
      <xdr:nvSpPr>
        <xdr:cNvPr id="81" name="楕円 80">
          <a:extLst>
            <a:ext uri="{FF2B5EF4-FFF2-40B4-BE49-F238E27FC236}">
              <a16:creationId xmlns:a16="http://schemas.microsoft.com/office/drawing/2014/main" id="{2C5DA1B7-9E7B-4F5D-A35B-3A8BE9D1A758}"/>
            </a:ext>
          </a:extLst>
        </xdr:cNvPr>
        <xdr:cNvSpPr/>
      </xdr:nvSpPr>
      <xdr:spPr>
        <a:xfrm>
          <a:off x="2571750" y="668813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90488</xdr:rowOff>
    </xdr:from>
    <xdr:to>
      <xdr:col>19</xdr:col>
      <xdr:colOff>177800</xdr:colOff>
      <xdr:row>41</xdr:row>
      <xdr:rowOff>133350</xdr:rowOff>
    </xdr:to>
    <xdr:cxnSp macro="">
      <xdr:nvCxnSpPr>
        <xdr:cNvPr id="82" name="直線コネクタ 81">
          <a:extLst>
            <a:ext uri="{FF2B5EF4-FFF2-40B4-BE49-F238E27FC236}">
              <a16:creationId xmlns:a16="http://schemas.microsoft.com/office/drawing/2014/main" id="{21D40399-44BC-4BA5-B2AA-EC654606E679}"/>
            </a:ext>
          </a:extLst>
        </xdr:cNvPr>
        <xdr:cNvCxnSpPr/>
      </xdr:nvCxnSpPr>
      <xdr:spPr>
        <a:xfrm>
          <a:off x="2619375" y="6735763"/>
          <a:ext cx="809625" cy="4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11113</xdr:rowOff>
    </xdr:from>
    <xdr:to>
      <xdr:col>10</xdr:col>
      <xdr:colOff>165100</xdr:colOff>
      <xdr:row>41</xdr:row>
      <xdr:rowOff>112713</xdr:rowOff>
    </xdr:to>
    <xdr:sp macro="" textlink="">
      <xdr:nvSpPr>
        <xdr:cNvPr id="83" name="楕円 82">
          <a:extLst>
            <a:ext uri="{FF2B5EF4-FFF2-40B4-BE49-F238E27FC236}">
              <a16:creationId xmlns:a16="http://schemas.microsoft.com/office/drawing/2014/main" id="{4550B804-C818-4DB0-9DC1-22027E0CCEE8}"/>
            </a:ext>
          </a:extLst>
        </xdr:cNvPr>
        <xdr:cNvSpPr/>
      </xdr:nvSpPr>
      <xdr:spPr>
        <a:xfrm>
          <a:off x="1781175" y="665638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61913</xdr:rowOff>
    </xdr:from>
    <xdr:to>
      <xdr:col>15</xdr:col>
      <xdr:colOff>50800</xdr:colOff>
      <xdr:row>41</xdr:row>
      <xdr:rowOff>90488</xdr:rowOff>
    </xdr:to>
    <xdr:cxnSp macro="">
      <xdr:nvCxnSpPr>
        <xdr:cNvPr id="84" name="直線コネクタ 83">
          <a:extLst>
            <a:ext uri="{FF2B5EF4-FFF2-40B4-BE49-F238E27FC236}">
              <a16:creationId xmlns:a16="http://schemas.microsoft.com/office/drawing/2014/main" id="{2EF684FE-79FE-452D-AFF8-44DCB58D1896}"/>
            </a:ext>
          </a:extLst>
        </xdr:cNvPr>
        <xdr:cNvCxnSpPr/>
      </xdr:nvCxnSpPr>
      <xdr:spPr>
        <a:xfrm>
          <a:off x="1828800" y="6713538"/>
          <a:ext cx="790575"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59690</xdr:rowOff>
    </xdr:from>
    <xdr:to>
      <xdr:col>6</xdr:col>
      <xdr:colOff>38100</xdr:colOff>
      <xdr:row>41</xdr:row>
      <xdr:rowOff>161290</xdr:rowOff>
    </xdr:to>
    <xdr:sp macro="" textlink="">
      <xdr:nvSpPr>
        <xdr:cNvPr id="85" name="楕円 84">
          <a:extLst>
            <a:ext uri="{FF2B5EF4-FFF2-40B4-BE49-F238E27FC236}">
              <a16:creationId xmlns:a16="http://schemas.microsoft.com/office/drawing/2014/main" id="{54C44D51-2608-4938-A84A-483E2D2C3D2F}"/>
            </a:ext>
          </a:extLst>
        </xdr:cNvPr>
        <xdr:cNvSpPr/>
      </xdr:nvSpPr>
      <xdr:spPr>
        <a:xfrm>
          <a:off x="981075" y="67081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61913</xdr:rowOff>
    </xdr:from>
    <xdr:to>
      <xdr:col>10</xdr:col>
      <xdr:colOff>114300</xdr:colOff>
      <xdr:row>41</xdr:row>
      <xdr:rowOff>110490</xdr:rowOff>
    </xdr:to>
    <xdr:cxnSp macro="">
      <xdr:nvCxnSpPr>
        <xdr:cNvPr id="86" name="直線コネクタ 85">
          <a:extLst>
            <a:ext uri="{FF2B5EF4-FFF2-40B4-BE49-F238E27FC236}">
              <a16:creationId xmlns:a16="http://schemas.microsoft.com/office/drawing/2014/main" id="{C6AD48B5-6D06-4B45-A04F-1097736602A0}"/>
            </a:ext>
          </a:extLst>
        </xdr:cNvPr>
        <xdr:cNvCxnSpPr/>
      </xdr:nvCxnSpPr>
      <xdr:spPr>
        <a:xfrm flipV="1">
          <a:off x="1028700" y="6713538"/>
          <a:ext cx="8001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129240</xdr:rowOff>
    </xdr:from>
    <xdr:ext cx="405111" cy="259045"/>
    <xdr:sp macro="" textlink="">
      <xdr:nvSpPr>
        <xdr:cNvPr id="87" name="n_1aveValue【図書館】&#10;有形固定資産減価償却率">
          <a:extLst>
            <a:ext uri="{FF2B5EF4-FFF2-40B4-BE49-F238E27FC236}">
              <a16:creationId xmlns:a16="http://schemas.microsoft.com/office/drawing/2014/main" id="{EB5D1141-4146-4FB7-8D49-1D91603DC0A5}"/>
            </a:ext>
          </a:extLst>
        </xdr:cNvPr>
        <xdr:cNvSpPr txBox="1"/>
      </xdr:nvSpPr>
      <xdr:spPr>
        <a:xfrm>
          <a:off x="3239144" y="580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aveValue【図書館】&#10;有形固定資産減価償却率">
          <a:extLst>
            <a:ext uri="{FF2B5EF4-FFF2-40B4-BE49-F238E27FC236}">
              <a16:creationId xmlns:a16="http://schemas.microsoft.com/office/drawing/2014/main" id="{0E7B6135-C275-41E5-AACA-C9E89C14E7E1}"/>
            </a:ext>
          </a:extLst>
        </xdr:cNvPr>
        <xdr:cNvSpPr txBox="1"/>
      </xdr:nvSpPr>
      <xdr:spPr>
        <a:xfrm>
          <a:off x="2439044" y="581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83519</xdr:rowOff>
    </xdr:from>
    <xdr:ext cx="405111" cy="259045"/>
    <xdr:sp macro="" textlink="">
      <xdr:nvSpPr>
        <xdr:cNvPr id="89" name="n_3aveValue【図書館】&#10;有形固定資産減価償却率">
          <a:extLst>
            <a:ext uri="{FF2B5EF4-FFF2-40B4-BE49-F238E27FC236}">
              <a16:creationId xmlns:a16="http://schemas.microsoft.com/office/drawing/2014/main" id="{A34CC9F4-DB37-49E8-83EA-0BDAF6D0DFDF}"/>
            </a:ext>
          </a:extLst>
        </xdr:cNvPr>
        <xdr:cNvSpPr txBox="1"/>
      </xdr:nvSpPr>
      <xdr:spPr>
        <a:xfrm>
          <a:off x="1648469" y="576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aveValue【図書館】&#10;有形固定資産減価償却率">
          <a:extLst>
            <a:ext uri="{FF2B5EF4-FFF2-40B4-BE49-F238E27FC236}">
              <a16:creationId xmlns:a16="http://schemas.microsoft.com/office/drawing/2014/main" id="{2C81F4D8-C5BD-46E9-ADED-F6FD4201433C}"/>
            </a:ext>
          </a:extLst>
        </xdr:cNvPr>
        <xdr:cNvSpPr txBox="1"/>
      </xdr:nvSpPr>
      <xdr:spPr>
        <a:xfrm>
          <a:off x="848369"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3827</xdr:rowOff>
    </xdr:from>
    <xdr:ext cx="405111" cy="259045"/>
    <xdr:sp macro="" textlink="">
      <xdr:nvSpPr>
        <xdr:cNvPr id="91" name="n_1mainValue【図書館】&#10;有形固定資産減価償却率">
          <a:extLst>
            <a:ext uri="{FF2B5EF4-FFF2-40B4-BE49-F238E27FC236}">
              <a16:creationId xmlns:a16="http://schemas.microsoft.com/office/drawing/2014/main" id="{FD9A4008-D954-4BCA-A317-7877ADE7D819}"/>
            </a:ext>
          </a:extLst>
        </xdr:cNvPr>
        <xdr:cNvSpPr txBox="1"/>
      </xdr:nvSpPr>
      <xdr:spPr>
        <a:xfrm>
          <a:off x="3239144" y="681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132415</xdr:rowOff>
    </xdr:from>
    <xdr:ext cx="405111" cy="259045"/>
    <xdr:sp macro="" textlink="">
      <xdr:nvSpPr>
        <xdr:cNvPr id="92" name="n_2mainValue【図書館】&#10;有形固定資産減価償却率">
          <a:extLst>
            <a:ext uri="{FF2B5EF4-FFF2-40B4-BE49-F238E27FC236}">
              <a16:creationId xmlns:a16="http://schemas.microsoft.com/office/drawing/2014/main" id="{A5F7E063-A281-4350-B494-AB0F2DBA0038}"/>
            </a:ext>
          </a:extLst>
        </xdr:cNvPr>
        <xdr:cNvSpPr txBox="1"/>
      </xdr:nvSpPr>
      <xdr:spPr>
        <a:xfrm>
          <a:off x="2439044" y="6780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103840</xdr:rowOff>
    </xdr:from>
    <xdr:ext cx="405111" cy="259045"/>
    <xdr:sp macro="" textlink="">
      <xdr:nvSpPr>
        <xdr:cNvPr id="93" name="n_3mainValue【図書館】&#10;有形固定資産減価償却率">
          <a:extLst>
            <a:ext uri="{FF2B5EF4-FFF2-40B4-BE49-F238E27FC236}">
              <a16:creationId xmlns:a16="http://schemas.microsoft.com/office/drawing/2014/main" id="{228CBEB0-5BCF-4D86-8F66-780794145BA0}"/>
            </a:ext>
          </a:extLst>
        </xdr:cNvPr>
        <xdr:cNvSpPr txBox="1"/>
      </xdr:nvSpPr>
      <xdr:spPr>
        <a:xfrm>
          <a:off x="1648469" y="675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152417</xdr:rowOff>
    </xdr:from>
    <xdr:ext cx="405111" cy="259045"/>
    <xdr:sp macro="" textlink="">
      <xdr:nvSpPr>
        <xdr:cNvPr id="94" name="n_4mainValue【図書館】&#10;有形固定資産減価償却率">
          <a:extLst>
            <a:ext uri="{FF2B5EF4-FFF2-40B4-BE49-F238E27FC236}">
              <a16:creationId xmlns:a16="http://schemas.microsoft.com/office/drawing/2014/main" id="{6EAAD328-BFAD-4497-95C5-66D66100D35F}"/>
            </a:ext>
          </a:extLst>
        </xdr:cNvPr>
        <xdr:cNvSpPr txBox="1"/>
      </xdr:nvSpPr>
      <xdr:spPr>
        <a:xfrm>
          <a:off x="848369"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F58AF35E-AF58-49CE-B006-ADE6C645835E}"/>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E3395C52-29D3-4BCC-ADDE-9F1270804F3E}"/>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31E48999-379B-4D5E-A8B5-96FE9ED6A74C}"/>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88A03D40-9A23-4E6C-A9A8-5864A3B24A65}"/>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301C807C-D92C-4636-8885-594392943DC4}"/>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69367968-4DF1-4BC5-B66E-95E412AC45A6}"/>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0D932B95-CBA7-4AF2-927A-7A09E1336DA7}"/>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7982FEEA-6A4C-45A3-A26E-96FE72FF45EC}"/>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3" name="テキスト ボックス 102">
          <a:extLst>
            <a:ext uri="{FF2B5EF4-FFF2-40B4-BE49-F238E27FC236}">
              <a16:creationId xmlns:a16="http://schemas.microsoft.com/office/drawing/2014/main" id="{73190E56-3F5B-4AC7-87DE-E42E87091DDD}"/>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A6A393FF-E491-41E1-BFCE-D1F06EFCBB71}"/>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5" name="直線コネクタ 104">
          <a:extLst>
            <a:ext uri="{FF2B5EF4-FFF2-40B4-BE49-F238E27FC236}">
              <a16:creationId xmlns:a16="http://schemas.microsoft.com/office/drawing/2014/main" id="{C756DE92-9CE6-4570-9354-1D14E5681209}"/>
            </a:ext>
          </a:extLst>
        </xdr:cNvPr>
        <xdr:cNvCxnSpPr/>
      </xdr:nvCxnSpPr>
      <xdr:spPr>
        <a:xfrm>
          <a:off x="5953125" y="678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6" name="テキスト ボックス 105">
          <a:extLst>
            <a:ext uri="{FF2B5EF4-FFF2-40B4-BE49-F238E27FC236}">
              <a16:creationId xmlns:a16="http://schemas.microsoft.com/office/drawing/2014/main" id="{9F8F7580-5788-4762-AD2C-C82E79AB2938}"/>
            </a:ext>
          </a:extLst>
        </xdr:cNvPr>
        <xdr:cNvSpPr txBox="1"/>
      </xdr:nvSpPr>
      <xdr:spPr>
        <a:xfrm>
          <a:off x="5527221"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7" name="直線コネクタ 106">
          <a:extLst>
            <a:ext uri="{FF2B5EF4-FFF2-40B4-BE49-F238E27FC236}">
              <a16:creationId xmlns:a16="http://schemas.microsoft.com/office/drawing/2014/main" id="{E771902E-D56C-4E1C-B673-0E474176912C}"/>
            </a:ext>
          </a:extLst>
        </xdr:cNvPr>
        <xdr:cNvCxnSpPr/>
      </xdr:nvCxnSpPr>
      <xdr:spPr>
        <a:xfrm>
          <a:off x="5953125" y="634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8" name="テキスト ボックス 107">
          <a:extLst>
            <a:ext uri="{FF2B5EF4-FFF2-40B4-BE49-F238E27FC236}">
              <a16:creationId xmlns:a16="http://schemas.microsoft.com/office/drawing/2014/main" id="{15681E44-CABF-4DB5-AA99-C45AA66236BB}"/>
            </a:ext>
          </a:extLst>
        </xdr:cNvPr>
        <xdr:cNvSpPr txBox="1"/>
      </xdr:nvSpPr>
      <xdr:spPr>
        <a:xfrm>
          <a:off x="55272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9" name="直線コネクタ 108">
          <a:extLst>
            <a:ext uri="{FF2B5EF4-FFF2-40B4-BE49-F238E27FC236}">
              <a16:creationId xmlns:a16="http://schemas.microsoft.com/office/drawing/2014/main" id="{B82F45F7-83D3-4F47-9D15-6FCA9135B3D3}"/>
            </a:ext>
          </a:extLst>
        </xdr:cNvPr>
        <xdr:cNvCxnSpPr/>
      </xdr:nvCxnSpPr>
      <xdr:spPr>
        <a:xfrm>
          <a:off x="5953125" y="591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10" name="テキスト ボックス 109">
          <a:extLst>
            <a:ext uri="{FF2B5EF4-FFF2-40B4-BE49-F238E27FC236}">
              <a16:creationId xmlns:a16="http://schemas.microsoft.com/office/drawing/2014/main" id="{63475ED2-5AB2-4D29-8ED7-EF409103A5EC}"/>
            </a:ext>
          </a:extLst>
        </xdr:cNvPr>
        <xdr:cNvSpPr txBox="1"/>
      </xdr:nvSpPr>
      <xdr:spPr>
        <a:xfrm>
          <a:off x="5527221" y="577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1" name="直線コネクタ 110">
          <a:extLst>
            <a:ext uri="{FF2B5EF4-FFF2-40B4-BE49-F238E27FC236}">
              <a16:creationId xmlns:a16="http://schemas.microsoft.com/office/drawing/2014/main" id="{96979A33-1F0E-47D6-9F1F-4FD931E78506}"/>
            </a:ext>
          </a:extLst>
        </xdr:cNvPr>
        <xdr:cNvCxnSpPr/>
      </xdr:nvCxnSpPr>
      <xdr:spPr>
        <a:xfrm>
          <a:off x="5953125" y="548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12" name="テキスト ボックス 111">
          <a:extLst>
            <a:ext uri="{FF2B5EF4-FFF2-40B4-BE49-F238E27FC236}">
              <a16:creationId xmlns:a16="http://schemas.microsoft.com/office/drawing/2014/main" id="{4BDCDB93-9D3D-42B6-88B8-8E09CE79257A}"/>
            </a:ext>
          </a:extLst>
        </xdr:cNvPr>
        <xdr:cNvSpPr txBox="1"/>
      </xdr:nvSpPr>
      <xdr:spPr>
        <a:xfrm>
          <a:off x="5527221" y="53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21FAEA6C-D683-43F5-80E9-14ADFEE6FE95}"/>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a:extLst>
            <a:ext uri="{FF2B5EF4-FFF2-40B4-BE49-F238E27FC236}">
              <a16:creationId xmlns:a16="http://schemas.microsoft.com/office/drawing/2014/main" id="{58E01CF6-3E17-4B85-883B-2BF120339168}"/>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a:extLst>
            <a:ext uri="{FF2B5EF4-FFF2-40B4-BE49-F238E27FC236}">
              <a16:creationId xmlns:a16="http://schemas.microsoft.com/office/drawing/2014/main" id="{F5C11314-4E6D-43E1-A73A-2A7CC4909195}"/>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96774</xdr:rowOff>
    </xdr:from>
    <xdr:to>
      <xdr:col>54</xdr:col>
      <xdr:colOff>189865</xdr:colOff>
      <xdr:row>41</xdr:row>
      <xdr:rowOff>96774</xdr:rowOff>
    </xdr:to>
    <xdr:cxnSp macro="">
      <xdr:nvCxnSpPr>
        <xdr:cNvPr id="116" name="直線コネクタ 115">
          <a:extLst>
            <a:ext uri="{FF2B5EF4-FFF2-40B4-BE49-F238E27FC236}">
              <a16:creationId xmlns:a16="http://schemas.microsoft.com/office/drawing/2014/main" id="{9803C083-0792-45FA-9580-41EB7BA074A7}"/>
            </a:ext>
          </a:extLst>
        </xdr:cNvPr>
        <xdr:cNvCxnSpPr/>
      </xdr:nvCxnSpPr>
      <xdr:spPr>
        <a:xfrm flipV="1">
          <a:off x="9429115" y="5773674"/>
          <a:ext cx="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7" name="【図書館】&#10;一人当たり面積最小値テキスト">
          <a:extLst>
            <a:ext uri="{FF2B5EF4-FFF2-40B4-BE49-F238E27FC236}">
              <a16:creationId xmlns:a16="http://schemas.microsoft.com/office/drawing/2014/main" id="{8AFDE318-B162-4BBB-B704-7B87E80F07D0}"/>
            </a:ext>
          </a:extLst>
        </xdr:cNvPr>
        <xdr:cNvSpPr txBox="1"/>
      </xdr:nvSpPr>
      <xdr:spPr>
        <a:xfrm>
          <a:off x="9467850" y="675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8" name="直線コネクタ 117">
          <a:extLst>
            <a:ext uri="{FF2B5EF4-FFF2-40B4-BE49-F238E27FC236}">
              <a16:creationId xmlns:a16="http://schemas.microsoft.com/office/drawing/2014/main" id="{AB69221D-E465-464E-9C7C-83841DC4B7C5}"/>
            </a:ext>
          </a:extLst>
        </xdr:cNvPr>
        <xdr:cNvCxnSpPr/>
      </xdr:nvCxnSpPr>
      <xdr:spPr>
        <a:xfrm>
          <a:off x="9363075" y="67452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43451</xdr:rowOff>
    </xdr:from>
    <xdr:ext cx="469744" cy="259045"/>
    <xdr:sp macro="" textlink="">
      <xdr:nvSpPr>
        <xdr:cNvPr id="119" name="【図書館】&#10;一人当たり面積最大値テキスト">
          <a:extLst>
            <a:ext uri="{FF2B5EF4-FFF2-40B4-BE49-F238E27FC236}">
              <a16:creationId xmlns:a16="http://schemas.microsoft.com/office/drawing/2014/main" id="{068B3D55-B573-47A7-A238-3FC120B7F094}"/>
            </a:ext>
          </a:extLst>
        </xdr:cNvPr>
        <xdr:cNvSpPr txBox="1"/>
      </xdr:nvSpPr>
      <xdr:spPr>
        <a:xfrm>
          <a:off x="9467850" y="556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96774</xdr:rowOff>
    </xdr:from>
    <xdr:to>
      <xdr:col>55</xdr:col>
      <xdr:colOff>88900</xdr:colOff>
      <xdr:row>35</xdr:row>
      <xdr:rowOff>96774</xdr:rowOff>
    </xdr:to>
    <xdr:cxnSp macro="">
      <xdr:nvCxnSpPr>
        <xdr:cNvPr id="120" name="直線コネクタ 119">
          <a:extLst>
            <a:ext uri="{FF2B5EF4-FFF2-40B4-BE49-F238E27FC236}">
              <a16:creationId xmlns:a16="http://schemas.microsoft.com/office/drawing/2014/main" id="{ADEFD6AF-B15B-47F4-8380-DB2C5CD51301}"/>
            </a:ext>
          </a:extLst>
        </xdr:cNvPr>
        <xdr:cNvCxnSpPr/>
      </xdr:nvCxnSpPr>
      <xdr:spPr>
        <a:xfrm>
          <a:off x="9363075" y="57736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1" name="【図書館】&#10;一人当たり面積平均値テキスト">
          <a:extLst>
            <a:ext uri="{FF2B5EF4-FFF2-40B4-BE49-F238E27FC236}">
              <a16:creationId xmlns:a16="http://schemas.microsoft.com/office/drawing/2014/main" id="{C8EBB377-644A-488B-9DF7-07264D2C4F47}"/>
            </a:ext>
          </a:extLst>
        </xdr:cNvPr>
        <xdr:cNvSpPr txBox="1"/>
      </xdr:nvSpPr>
      <xdr:spPr>
        <a:xfrm>
          <a:off x="9467850" y="655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2" name="フローチャート: 判断 121">
          <a:extLst>
            <a:ext uri="{FF2B5EF4-FFF2-40B4-BE49-F238E27FC236}">
              <a16:creationId xmlns:a16="http://schemas.microsoft.com/office/drawing/2014/main" id="{C468305A-C4DB-413A-A0DD-8FC27E0619CF}"/>
            </a:ext>
          </a:extLst>
        </xdr:cNvPr>
        <xdr:cNvSpPr/>
      </xdr:nvSpPr>
      <xdr:spPr>
        <a:xfrm>
          <a:off x="9401175" y="658050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23" name="フローチャート: 判断 122">
          <a:extLst>
            <a:ext uri="{FF2B5EF4-FFF2-40B4-BE49-F238E27FC236}">
              <a16:creationId xmlns:a16="http://schemas.microsoft.com/office/drawing/2014/main" id="{29D3DA9C-2E16-4797-8612-31E393E5059B}"/>
            </a:ext>
          </a:extLst>
        </xdr:cNvPr>
        <xdr:cNvSpPr/>
      </xdr:nvSpPr>
      <xdr:spPr>
        <a:xfrm>
          <a:off x="8639175" y="65805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24" name="フローチャート: 判断 123">
          <a:extLst>
            <a:ext uri="{FF2B5EF4-FFF2-40B4-BE49-F238E27FC236}">
              <a16:creationId xmlns:a16="http://schemas.microsoft.com/office/drawing/2014/main" id="{681255D2-F977-4BAA-BBE5-B321C440D88C}"/>
            </a:ext>
          </a:extLst>
        </xdr:cNvPr>
        <xdr:cNvSpPr/>
      </xdr:nvSpPr>
      <xdr:spPr>
        <a:xfrm>
          <a:off x="7839075" y="657275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93980</xdr:rowOff>
    </xdr:from>
    <xdr:to>
      <xdr:col>41</xdr:col>
      <xdr:colOff>101600</xdr:colOff>
      <xdr:row>41</xdr:row>
      <xdr:rowOff>24130</xdr:rowOff>
    </xdr:to>
    <xdr:sp macro="" textlink="">
      <xdr:nvSpPr>
        <xdr:cNvPr id="125" name="フローチャート: 判断 124">
          <a:extLst>
            <a:ext uri="{FF2B5EF4-FFF2-40B4-BE49-F238E27FC236}">
              <a16:creationId xmlns:a16="http://schemas.microsoft.com/office/drawing/2014/main" id="{CDDFEAE7-D7AE-441C-AEBC-B491530003F9}"/>
            </a:ext>
          </a:extLst>
        </xdr:cNvPr>
        <xdr:cNvSpPr/>
      </xdr:nvSpPr>
      <xdr:spPr>
        <a:xfrm>
          <a:off x="7029450" y="65805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89408</xdr:rowOff>
    </xdr:from>
    <xdr:to>
      <xdr:col>36</xdr:col>
      <xdr:colOff>165100</xdr:colOff>
      <xdr:row>41</xdr:row>
      <xdr:rowOff>19558</xdr:rowOff>
    </xdr:to>
    <xdr:sp macro="" textlink="">
      <xdr:nvSpPr>
        <xdr:cNvPr id="126" name="フローチャート: 判断 125">
          <a:extLst>
            <a:ext uri="{FF2B5EF4-FFF2-40B4-BE49-F238E27FC236}">
              <a16:creationId xmlns:a16="http://schemas.microsoft.com/office/drawing/2014/main" id="{4CC33BD8-7B2F-47B6-B84A-7D8B08B8591D}"/>
            </a:ext>
          </a:extLst>
        </xdr:cNvPr>
        <xdr:cNvSpPr/>
      </xdr:nvSpPr>
      <xdr:spPr>
        <a:xfrm>
          <a:off x="6238875" y="657275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9B79A8A-3F69-4F01-9305-23758CED63C1}"/>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1ADACBC-FD32-46F3-A3BD-B0F84F728632}"/>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79C738C-BFF9-4CD4-8A42-ED70D5AB83CA}"/>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88A4535-DA7A-4002-AE10-F1BC001E062F}"/>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870451BB-35D3-4F9D-AB3B-67F0F1AAC5C6}"/>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32" name="楕円 131">
          <a:extLst>
            <a:ext uri="{FF2B5EF4-FFF2-40B4-BE49-F238E27FC236}">
              <a16:creationId xmlns:a16="http://schemas.microsoft.com/office/drawing/2014/main" id="{2F3E19DC-4B4A-4E23-A1DE-233FA0461F9E}"/>
            </a:ext>
          </a:extLst>
        </xdr:cNvPr>
        <xdr:cNvSpPr/>
      </xdr:nvSpPr>
      <xdr:spPr>
        <a:xfrm>
          <a:off x="9401175" y="648906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25417</xdr:rowOff>
    </xdr:from>
    <xdr:ext cx="469744" cy="259045"/>
    <xdr:sp macro="" textlink="">
      <xdr:nvSpPr>
        <xdr:cNvPr id="133" name="【図書館】&#10;一人当たり面積該当値テキスト">
          <a:extLst>
            <a:ext uri="{FF2B5EF4-FFF2-40B4-BE49-F238E27FC236}">
              <a16:creationId xmlns:a16="http://schemas.microsoft.com/office/drawing/2014/main" id="{6BF23278-EEC8-4777-8D98-83C95234517F}"/>
            </a:ext>
          </a:extLst>
        </xdr:cNvPr>
        <xdr:cNvSpPr txBox="1"/>
      </xdr:nvSpPr>
      <xdr:spPr>
        <a:xfrm>
          <a:off x="9467850" y="635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34" name="楕円 133">
          <a:extLst>
            <a:ext uri="{FF2B5EF4-FFF2-40B4-BE49-F238E27FC236}">
              <a16:creationId xmlns:a16="http://schemas.microsoft.com/office/drawing/2014/main" id="{71C78BF3-0386-42B9-A67B-7379E4929ECD}"/>
            </a:ext>
          </a:extLst>
        </xdr:cNvPr>
        <xdr:cNvSpPr/>
      </xdr:nvSpPr>
      <xdr:spPr>
        <a:xfrm>
          <a:off x="8639175" y="64890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53340</xdr:rowOff>
    </xdr:to>
    <xdr:cxnSp macro="">
      <xdr:nvCxnSpPr>
        <xdr:cNvPr id="135" name="直線コネクタ 134">
          <a:extLst>
            <a:ext uri="{FF2B5EF4-FFF2-40B4-BE49-F238E27FC236}">
              <a16:creationId xmlns:a16="http://schemas.microsoft.com/office/drawing/2014/main" id="{24E5EE85-BD7A-4F42-9DFE-A1447A11581F}"/>
            </a:ext>
          </a:extLst>
        </xdr:cNvPr>
        <xdr:cNvCxnSpPr/>
      </xdr:nvCxnSpPr>
      <xdr:spPr>
        <a:xfrm>
          <a:off x="8686800" y="65366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6" name="楕円 135">
          <a:extLst>
            <a:ext uri="{FF2B5EF4-FFF2-40B4-BE49-F238E27FC236}">
              <a16:creationId xmlns:a16="http://schemas.microsoft.com/office/drawing/2014/main" id="{152F641E-C3E4-4D40-8427-3A6FDEC4A764}"/>
            </a:ext>
          </a:extLst>
        </xdr:cNvPr>
        <xdr:cNvSpPr/>
      </xdr:nvSpPr>
      <xdr:spPr>
        <a:xfrm>
          <a:off x="7839075" y="64890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53340</xdr:rowOff>
    </xdr:to>
    <xdr:cxnSp macro="">
      <xdr:nvCxnSpPr>
        <xdr:cNvPr id="137" name="直線コネクタ 136">
          <a:extLst>
            <a:ext uri="{FF2B5EF4-FFF2-40B4-BE49-F238E27FC236}">
              <a16:creationId xmlns:a16="http://schemas.microsoft.com/office/drawing/2014/main" id="{05D93D6F-7A8E-4FCE-9F4E-0F91FB90ECE6}"/>
            </a:ext>
          </a:extLst>
        </xdr:cNvPr>
        <xdr:cNvCxnSpPr/>
      </xdr:nvCxnSpPr>
      <xdr:spPr>
        <a:xfrm>
          <a:off x="7886700" y="653669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169418</xdr:rowOff>
    </xdr:from>
    <xdr:to>
      <xdr:col>41</xdr:col>
      <xdr:colOff>101600</xdr:colOff>
      <xdr:row>40</xdr:row>
      <xdr:rowOff>99568</xdr:rowOff>
    </xdr:to>
    <xdr:sp macro="" textlink="">
      <xdr:nvSpPr>
        <xdr:cNvPr id="138" name="楕円 137">
          <a:extLst>
            <a:ext uri="{FF2B5EF4-FFF2-40B4-BE49-F238E27FC236}">
              <a16:creationId xmlns:a16="http://schemas.microsoft.com/office/drawing/2014/main" id="{AD73E712-CC97-488B-A9C3-AAD0641F2F8D}"/>
            </a:ext>
          </a:extLst>
        </xdr:cNvPr>
        <xdr:cNvSpPr/>
      </xdr:nvSpPr>
      <xdr:spPr>
        <a:xfrm>
          <a:off x="7029450" y="648449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48768</xdr:rowOff>
    </xdr:from>
    <xdr:to>
      <xdr:col>45</xdr:col>
      <xdr:colOff>177800</xdr:colOff>
      <xdr:row>40</xdr:row>
      <xdr:rowOff>53340</xdr:rowOff>
    </xdr:to>
    <xdr:cxnSp macro="">
      <xdr:nvCxnSpPr>
        <xdr:cNvPr id="139" name="直線コネクタ 138">
          <a:extLst>
            <a:ext uri="{FF2B5EF4-FFF2-40B4-BE49-F238E27FC236}">
              <a16:creationId xmlns:a16="http://schemas.microsoft.com/office/drawing/2014/main" id="{80DB04A1-AECA-4C44-B0A4-BD75A61D01F1}"/>
            </a:ext>
          </a:extLst>
        </xdr:cNvPr>
        <xdr:cNvCxnSpPr/>
      </xdr:nvCxnSpPr>
      <xdr:spPr>
        <a:xfrm>
          <a:off x="7077075" y="6532118"/>
          <a:ext cx="8096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164846</xdr:rowOff>
    </xdr:from>
    <xdr:to>
      <xdr:col>36</xdr:col>
      <xdr:colOff>165100</xdr:colOff>
      <xdr:row>40</xdr:row>
      <xdr:rowOff>94996</xdr:rowOff>
    </xdr:to>
    <xdr:sp macro="" textlink="">
      <xdr:nvSpPr>
        <xdr:cNvPr id="140" name="楕円 139">
          <a:extLst>
            <a:ext uri="{FF2B5EF4-FFF2-40B4-BE49-F238E27FC236}">
              <a16:creationId xmlns:a16="http://schemas.microsoft.com/office/drawing/2014/main" id="{940D1270-57E1-4EAA-8EF3-86FD944CC299}"/>
            </a:ext>
          </a:extLst>
        </xdr:cNvPr>
        <xdr:cNvSpPr/>
      </xdr:nvSpPr>
      <xdr:spPr>
        <a:xfrm>
          <a:off x="6238875" y="64862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44196</xdr:rowOff>
    </xdr:from>
    <xdr:to>
      <xdr:col>41</xdr:col>
      <xdr:colOff>50800</xdr:colOff>
      <xdr:row>40</xdr:row>
      <xdr:rowOff>48768</xdr:rowOff>
    </xdr:to>
    <xdr:cxnSp macro="">
      <xdr:nvCxnSpPr>
        <xdr:cNvPr id="141" name="直線コネクタ 140">
          <a:extLst>
            <a:ext uri="{FF2B5EF4-FFF2-40B4-BE49-F238E27FC236}">
              <a16:creationId xmlns:a16="http://schemas.microsoft.com/office/drawing/2014/main" id="{594631BC-D619-4502-BD50-E4AAE5C752D8}"/>
            </a:ext>
          </a:extLst>
        </xdr:cNvPr>
        <xdr:cNvCxnSpPr/>
      </xdr:nvCxnSpPr>
      <xdr:spPr>
        <a:xfrm>
          <a:off x="6286500" y="653389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15257</xdr:rowOff>
    </xdr:from>
    <xdr:ext cx="469744" cy="259045"/>
    <xdr:sp macro="" textlink="">
      <xdr:nvSpPr>
        <xdr:cNvPr id="142" name="n_1aveValue【図書館】&#10;一人当たり面積">
          <a:extLst>
            <a:ext uri="{FF2B5EF4-FFF2-40B4-BE49-F238E27FC236}">
              <a16:creationId xmlns:a16="http://schemas.microsoft.com/office/drawing/2014/main" id="{A7F7E931-F7D8-4EDA-B39A-8F704428E41E}"/>
            </a:ext>
          </a:extLst>
        </xdr:cNvPr>
        <xdr:cNvSpPr txBox="1"/>
      </xdr:nvSpPr>
      <xdr:spPr>
        <a:xfrm>
          <a:off x="8458277"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43" name="n_2aveValue【図書館】&#10;一人当たり面積">
          <a:extLst>
            <a:ext uri="{FF2B5EF4-FFF2-40B4-BE49-F238E27FC236}">
              <a16:creationId xmlns:a16="http://schemas.microsoft.com/office/drawing/2014/main" id="{237DBA18-7181-4842-8BEE-ED571E639774}"/>
            </a:ext>
          </a:extLst>
        </xdr:cNvPr>
        <xdr:cNvSpPr txBox="1"/>
      </xdr:nvSpPr>
      <xdr:spPr>
        <a:xfrm>
          <a:off x="7677227" y="66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4" name="n_3aveValue【図書館】&#10;一人当たり面積">
          <a:extLst>
            <a:ext uri="{FF2B5EF4-FFF2-40B4-BE49-F238E27FC236}">
              <a16:creationId xmlns:a16="http://schemas.microsoft.com/office/drawing/2014/main" id="{54F7BDDC-537F-4BFB-8D9F-00B98A2053FD}"/>
            </a:ext>
          </a:extLst>
        </xdr:cNvPr>
        <xdr:cNvSpPr txBox="1"/>
      </xdr:nvSpPr>
      <xdr:spPr>
        <a:xfrm>
          <a:off x="6867602"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10685</xdr:rowOff>
    </xdr:from>
    <xdr:ext cx="469744" cy="259045"/>
    <xdr:sp macro="" textlink="">
      <xdr:nvSpPr>
        <xdr:cNvPr id="145" name="n_4aveValue【図書館】&#10;一人当たり面積">
          <a:extLst>
            <a:ext uri="{FF2B5EF4-FFF2-40B4-BE49-F238E27FC236}">
              <a16:creationId xmlns:a16="http://schemas.microsoft.com/office/drawing/2014/main" id="{57830643-7BBF-4C91-B878-A04C3565E7BD}"/>
            </a:ext>
          </a:extLst>
        </xdr:cNvPr>
        <xdr:cNvSpPr txBox="1"/>
      </xdr:nvSpPr>
      <xdr:spPr>
        <a:xfrm>
          <a:off x="6067502" y="66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120667</xdr:rowOff>
    </xdr:from>
    <xdr:ext cx="469744" cy="259045"/>
    <xdr:sp macro="" textlink="">
      <xdr:nvSpPr>
        <xdr:cNvPr id="146" name="n_1mainValue【図書館】&#10;一人当たり面積">
          <a:extLst>
            <a:ext uri="{FF2B5EF4-FFF2-40B4-BE49-F238E27FC236}">
              <a16:creationId xmlns:a16="http://schemas.microsoft.com/office/drawing/2014/main" id="{49CD2B49-2AF4-4B23-915C-690D2F3359D0}"/>
            </a:ext>
          </a:extLst>
        </xdr:cNvPr>
        <xdr:cNvSpPr txBox="1"/>
      </xdr:nvSpPr>
      <xdr:spPr>
        <a:xfrm>
          <a:off x="845827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120667</xdr:rowOff>
    </xdr:from>
    <xdr:ext cx="469744" cy="259045"/>
    <xdr:sp macro="" textlink="">
      <xdr:nvSpPr>
        <xdr:cNvPr id="147" name="n_2mainValue【図書館】&#10;一人当たり面積">
          <a:extLst>
            <a:ext uri="{FF2B5EF4-FFF2-40B4-BE49-F238E27FC236}">
              <a16:creationId xmlns:a16="http://schemas.microsoft.com/office/drawing/2014/main" id="{CAFF1E12-FEB5-48AD-B798-AEB44C56AD78}"/>
            </a:ext>
          </a:extLst>
        </xdr:cNvPr>
        <xdr:cNvSpPr txBox="1"/>
      </xdr:nvSpPr>
      <xdr:spPr>
        <a:xfrm>
          <a:off x="76772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116095</xdr:rowOff>
    </xdr:from>
    <xdr:ext cx="469744" cy="259045"/>
    <xdr:sp macro="" textlink="">
      <xdr:nvSpPr>
        <xdr:cNvPr id="148" name="n_3mainValue【図書館】&#10;一人当たり面積">
          <a:extLst>
            <a:ext uri="{FF2B5EF4-FFF2-40B4-BE49-F238E27FC236}">
              <a16:creationId xmlns:a16="http://schemas.microsoft.com/office/drawing/2014/main" id="{5E2672DA-266E-4480-93E4-B2F1550E1312}"/>
            </a:ext>
          </a:extLst>
        </xdr:cNvPr>
        <xdr:cNvSpPr txBox="1"/>
      </xdr:nvSpPr>
      <xdr:spPr>
        <a:xfrm>
          <a:off x="6867602" y="62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111523</xdr:rowOff>
    </xdr:from>
    <xdr:ext cx="469744" cy="259045"/>
    <xdr:sp macro="" textlink="">
      <xdr:nvSpPr>
        <xdr:cNvPr id="149" name="n_4mainValue【図書館】&#10;一人当たり面積">
          <a:extLst>
            <a:ext uri="{FF2B5EF4-FFF2-40B4-BE49-F238E27FC236}">
              <a16:creationId xmlns:a16="http://schemas.microsoft.com/office/drawing/2014/main" id="{57525A4D-A756-45EC-AFC5-E17A01A83091}"/>
            </a:ext>
          </a:extLst>
        </xdr:cNvPr>
        <xdr:cNvSpPr txBox="1"/>
      </xdr:nvSpPr>
      <xdr:spPr>
        <a:xfrm>
          <a:off x="6067502"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AA7F7D58-FBCD-4988-A58F-CC2B7EC636A7}"/>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17FEFDD8-E0AF-4AE8-BA52-A57BA417E05D}"/>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1397E792-9448-403B-A3C9-02E9EE6589C7}"/>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BFA9C118-420C-419C-8BFC-C1E2A1B7204D}"/>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EC8475AF-DB71-422A-954C-1DB711D377FE}"/>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121BF6A6-B129-46E2-8740-9CE7348A2397}"/>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7F15444E-F691-4C1F-A5BF-5940AB8D3ADD}"/>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6BD676FC-AF00-40CE-A5C8-4531FEBFAC82}"/>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B81B0D6B-3397-4082-AA98-FA9F862AFB43}"/>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732D578D-299C-4941-A676-6B78CD1EC3EE}"/>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E2C248B2-CF3C-4533-B097-A1D8724FB026}"/>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00EE17C8-40BA-4823-8A97-B4A2F3D17B09}"/>
            </a:ext>
          </a:extLst>
        </xdr:cNvPr>
        <xdr:cNvCxnSpPr/>
      </xdr:nvCxnSpPr>
      <xdr:spPr>
        <a:xfrm>
          <a:off x="685800" y="1037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DFCF1278-8629-41F5-BCA1-C579C6BE05DE}"/>
            </a:ext>
          </a:extLst>
        </xdr:cNvPr>
        <xdr:cNvSpPr txBox="1"/>
      </xdr:nvSpPr>
      <xdr:spPr>
        <a:xfrm>
          <a:off x="339891"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35E03EBC-0F66-4B1F-A156-FCB1E5AE6F2D}"/>
            </a:ext>
          </a:extLst>
        </xdr:cNvPr>
        <xdr:cNvCxnSpPr/>
      </xdr:nvCxnSpPr>
      <xdr:spPr>
        <a:xfrm>
          <a:off x="685800" y="994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DE03D674-4749-4CA1-9B62-D950C07FC32C}"/>
            </a:ext>
          </a:extLst>
        </xdr:cNvPr>
        <xdr:cNvSpPr txBox="1"/>
      </xdr:nvSpPr>
      <xdr:spPr>
        <a:xfrm>
          <a:off x="339891"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344AFEA8-7FF8-4415-B41E-7B54C07CFD4F}"/>
            </a:ext>
          </a:extLst>
        </xdr:cNvPr>
        <xdr:cNvCxnSpPr/>
      </xdr:nvCxnSpPr>
      <xdr:spPr>
        <a:xfrm>
          <a:off x="685800" y="951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9222A01E-723C-498F-A5CA-D8D39D39E973}"/>
            </a:ext>
          </a:extLst>
        </xdr:cNvPr>
        <xdr:cNvSpPr txBox="1"/>
      </xdr:nvSpPr>
      <xdr:spPr>
        <a:xfrm>
          <a:off x="339891"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75E6A380-51DB-4F2D-BDC7-68F43D81DC20}"/>
            </a:ext>
          </a:extLst>
        </xdr:cNvPr>
        <xdr:cNvCxnSpPr/>
      </xdr:nvCxnSpPr>
      <xdr:spPr>
        <a:xfrm>
          <a:off x="685800" y="907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AE41C717-5945-4038-BE61-7A0A7672705D}"/>
            </a:ext>
          </a:extLst>
        </xdr:cNvPr>
        <xdr:cNvSpPr txBox="1"/>
      </xdr:nvSpPr>
      <xdr:spPr>
        <a:xfrm>
          <a:off x="339891"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2CF839D-8579-4D68-875A-1962157348A9}"/>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B98856D0-A8B9-4C48-A9EC-96753A98E2E1}"/>
            </a:ext>
          </a:extLst>
        </xdr:cNvPr>
        <xdr:cNvSpPr txBox="1"/>
      </xdr:nvSpPr>
      <xdr:spPr>
        <a:xfrm>
          <a:off x="388136" y="85128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8886F69A-4DA8-4BEC-B09E-4AD57D53AF28}"/>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72" name="直線コネクタ 171">
          <a:extLst>
            <a:ext uri="{FF2B5EF4-FFF2-40B4-BE49-F238E27FC236}">
              <a16:creationId xmlns:a16="http://schemas.microsoft.com/office/drawing/2014/main" id="{6958F568-4B54-4C7C-ACD2-92D5212ED52F}"/>
            </a:ext>
          </a:extLst>
        </xdr:cNvPr>
        <xdr:cNvCxnSpPr/>
      </xdr:nvCxnSpPr>
      <xdr:spPr>
        <a:xfrm flipV="1">
          <a:off x="4180840" y="9021445"/>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69EBDD9D-333B-42A3-B37D-0EF4FCBE72DF}"/>
            </a:ext>
          </a:extLst>
        </xdr:cNvPr>
        <xdr:cNvSpPr txBox="1"/>
      </xdr:nvSpPr>
      <xdr:spPr>
        <a:xfrm>
          <a:off x="4219575" y="10336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74" name="直線コネクタ 173">
          <a:extLst>
            <a:ext uri="{FF2B5EF4-FFF2-40B4-BE49-F238E27FC236}">
              <a16:creationId xmlns:a16="http://schemas.microsoft.com/office/drawing/2014/main" id="{0E07F99C-31F2-4EFD-A70F-5CFEB0BA90BF}"/>
            </a:ext>
          </a:extLst>
        </xdr:cNvPr>
        <xdr:cNvCxnSpPr/>
      </xdr:nvCxnSpPr>
      <xdr:spPr>
        <a:xfrm>
          <a:off x="4105275" y="103328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A90F1128-A2CC-41AE-B16C-F14295A39E93}"/>
            </a:ext>
          </a:extLst>
        </xdr:cNvPr>
        <xdr:cNvSpPr txBox="1"/>
      </xdr:nvSpPr>
      <xdr:spPr>
        <a:xfrm>
          <a:off x="4219575" y="879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6" name="直線コネクタ 175">
          <a:extLst>
            <a:ext uri="{FF2B5EF4-FFF2-40B4-BE49-F238E27FC236}">
              <a16:creationId xmlns:a16="http://schemas.microsoft.com/office/drawing/2014/main" id="{7CF62C18-887C-4F38-A732-86352D61DA34}"/>
            </a:ext>
          </a:extLst>
        </xdr:cNvPr>
        <xdr:cNvCxnSpPr/>
      </xdr:nvCxnSpPr>
      <xdr:spPr>
        <a:xfrm>
          <a:off x="4105275" y="90214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92219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55A5E231-8B79-4887-ABA3-7D61C1271CCD}"/>
            </a:ext>
          </a:extLst>
        </xdr:cNvPr>
        <xdr:cNvSpPr txBox="1"/>
      </xdr:nvSpPr>
      <xdr:spPr>
        <a:xfrm>
          <a:off x="4219575" y="9655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78" name="フローチャート: 判断 177">
          <a:extLst>
            <a:ext uri="{FF2B5EF4-FFF2-40B4-BE49-F238E27FC236}">
              <a16:creationId xmlns:a16="http://schemas.microsoft.com/office/drawing/2014/main" id="{8023A02D-B61C-45B9-9DBC-2B68BE297BA0}"/>
            </a:ext>
          </a:extLst>
        </xdr:cNvPr>
        <xdr:cNvSpPr/>
      </xdr:nvSpPr>
      <xdr:spPr>
        <a:xfrm>
          <a:off x="4124325" y="967689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9" name="フローチャート: 判断 178">
          <a:extLst>
            <a:ext uri="{FF2B5EF4-FFF2-40B4-BE49-F238E27FC236}">
              <a16:creationId xmlns:a16="http://schemas.microsoft.com/office/drawing/2014/main" id="{20DB4D2C-7831-43FE-B9AD-331E6D8CDC3F}"/>
            </a:ext>
          </a:extLst>
        </xdr:cNvPr>
        <xdr:cNvSpPr/>
      </xdr:nvSpPr>
      <xdr:spPr>
        <a:xfrm>
          <a:off x="3381375" y="962799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80" name="フローチャート: 判断 179">
          <a:extLst>
            <a:ext uri="{FF2B5EF4-FFF2-40B4-BE49-F238E27FC236}">
              <a16:creationId xmlns:a16="http://schemas.microsoft.com/office/drawing/2014/main" id="{81338A96-B7E5-4692-B321-4886D6D20D12}"/>
            </a:ext>
          </a:extLst>
        </xdr:cNvPr>
        <xdr:cNvSpPr/>
      </xdr:nvSpPr>
      <xdr:spPr>
        <a:xfrm>
          <a:off x="2571750" y="963206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81" name="フローチャート: 判断 180">
          <a:extLst>
            <a:ext uri="{FF2B5EF4-FFF2-40B4-BE49-F238E27FC236}">
              <a16:creationId xmlns:a16="http://schemas.microsoft.com/office/drawing/2014/main" id="{47799BD6-108C-4194-B2BC-E9FF5B6F4737}"/>
            </a:ext>
          </a:extLst>
        </xdr:cNvPr>
        <xdr:cNvSpPr/>
      </xdr:nvSpPr>
      <xdr:spPr>
        <a:xfrm>
          <a:off x="1781175" y="965034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82" name="フローチャート: 判断 181">
          <a:extLst>
            <a:ext uri="{FF2B5EF4-FFF2-40B4-BE49-F238E27FC236}">
              <a16:creationId xmlns:a16="http://schemas.microsoft.com/office/drawing/2014/main" id="{E85AE379-E815-4F1C-BE25-4FFD68C43298}"/>
            </a:ext>
          </a:extLst>
        </xdr:cNvPr>
        <xdr:cNvSpPr/>
      </xdr:nvSpPr>
      <xdr:spPr>
        <a:xfrm>
          <a:off x="981075" y="963028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B92E7E4-C90A-4471-8A96-5571ECD3F65B}"/>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8571C62-D2E6-42E1-BE5D-F04D20559124}"/>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7DCFBD7-8BF0-4572-B81D-573577E01FA4}"/>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1B2FF6F-0081-4E40-A866-5AD4FAD2521F}"/>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6F2E172-C9D7-49C8-8117-10CD92BC3E24}"/>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58928</xdr:rowOff>
    </xdr:from>
    <xdr:to>
      <xdr:col>24</xdr:col>
      <xdr:colOff>114300</xdr:colOff>
      <xdr:row>58</xdr:row>
      <xdr:rowOff>160528</xdr:rowOff>
    </xdr:to>
    <xdr:sp macro="" textlink="">
      <xdr:nvSpPr>
        <xdr:cNvPr id="188" name="楕円 187">
          <a:extLst>
            <a:ext uri="{FF2B5EF4-FFF2-40B4-BE49-F238E27FC236}">
              <a16:creationId xmlns:a16="http://schemas.microsoft.com/office/drawing/2014/main" id="{A44F50ED-485D-4445-90C2-084E9B85F1E8}"/>
            </a:ext>
          </a:extLst>
        </xdr:cNvPr>
        <xdr:cNvSpPr/>
      </xdr:nvSpPr>
      <xdr:spPr>
        <a:xfrm>
          <a:off x="4124325" y="946010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81805</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BA0A86E0-802B-4D5E-A610-1CA1D96D4EAB}"/>
            </a:ext>
          </a:extLst>
        </xdr:cNvPr>
        <xdr:cNvSpPr txBox="1"/>
      </xdr:nvSpPr>
      <xdr:spPr>
        <a:xfrm>
          <a:off x="4219575" y="932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138938</xdr:rowOff>
    </xdr:from>
    <xdr:to>
      <xdr:col>20</xdr:col>
      <xdr:colOff>38100</xdr:colOff>
      <xdr:row>58</xdr:row>
      <xdr:rowOff>69088</xdr:rowOff>
    </xdr:to>
    <xdr:sp macro="" textlink="">
      <xdr:nvSpPr>
        <xdr:cNvPr id="190" name="楕円 189">
          <a:extLst>
            <a:ext uri="{FF2B5EF4-FFF2-40B4-BE49-F238E27FC236}">
              <a16:creationId xmlns:a16="http://schemas.microsoft.com/office/drawing/2014/main" id="{75F29551-108C-4012-8D44-C5E86BAA0976}"/>
            </a:ext>
          </a:extLst>
        </xdr:cNvPr>
        <xdr:cNvSpPr/>
      </xdr:nvSpPr>
      <xdr:spPr>
        <a:xfrm>
          <a:off x="3381375" y="938136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18288</xdr:rowOff>
    </xdr:from>
    <xdr:to>
      <xdr:col>24</xdr:col>
      <xdr:colOff>63500</xdr:colOff>
      <xdr:row>58</xdr:row>
      <xdr:rowOff>109728</xdr:rowOff>
    </xdr:to>
    <xdr:cxnSp macro="">
      <xdr:nvCxnSpPr>
        <xdr:cNvPr id="191" name="直線コネクタ 190">
          <a:extLst>
            <a:ext uri="{FF2B5EF4-FFF2-40B4-BE49-F238E27FC236}">
              <a16:creationId xmlns:a16="http://schemas.microsoft.com/office/drawing/2014/main" id="{5EEF8841-524F-4813-BE83-CB45319E0695}"/>
            </a:ext>
          </a:extLst>
        </xdr:cNvPr>
        <xdr:cNvCxnSpPr/>
      </xdr:nvCxnSpPr>
      <xdr:spPr>
        <a:xfrm>
          <a:off x="3429000" y="9419463"/>
          <a:ext cx="752475"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61214</xdr:rowOff>
    </xdr:from>
    <xdr:to>
      <xdr:col>15</xdr:col>
      <xdr:colOff>101600</xdr:colOff>
      <xdr:row>57</xdr:row>
      <xdr:rowOff>162814</xdr:rowOff>
    </xdr:to>
    <xdr:sp macro="" textlink="">
      <xdr:nvSpPr>
        <xdr:cNvPr id="192" name="楕円 191">
          <a:extLst>
            <a:ext uri="{FF2B5EF4-FFF2-40B4-BE49-F238E27FC236}">
              <a16:creationId xmlns:a16="http://schemas.microsoft.com/office/drawing/2014/main" id="{E076F392-4129-47E0-8C7E-451C1F978C5C}"/>
            </a:ext>
          </a:extLst>
        </xdr:cNvPr>
        <xdr:cNvSpPr/>
      </xdr:nvSpPr>
      <xdr:spPr>
        <a:xfrm>
          <a:off x="2571750" y="93036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112014</xdr:rowOff>
    </xdr:from>
    <xdr:to>
      <xdr:col>19</xdr:col>
      <xdr:colOff>177800</xdr:colOff>
      <xdr:row>58</xdr:row>
      <xdr:rowOff>18288</xdr:rowOff>
    </xdr:to>
    <xdr:cxnSp macro="">
      <xdr:nvCxnSpPr>
        <xdr:cNvPr id="193" name="直線コネクタ 192">
          <a:extLst>
            <a:ext uri="{FF2B5EF4-FFF2-40B4-BE49-F238E27FC236}">
              <a16:creationId xmlns:a16="http://schemas.microsoft.com/office/drawing/2014/main" id="{8B48A7E4-C60D-4C31-88F6-8276917FBC3C}"/>
            </a:ext>
          </a:extLst>
        </xdr:cNvPr>
        <xdr:cNvCxnSpPr/>
      </xdr:nvCxnSpPr>
      <xdr:spPr>
        <a:xfrm>
          <a:off x="2619375" y="9351264"/>
          <a:ext cx="809625"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138938</xdr:rowOff>
    </xdr:from>
    <xdr:to>
      <xdr:col>10</xdr:col>
      <xdr:colOff>165100</xdr:colOff>
      <xdr:row>57</xdr:row>
      <xdr:rowOff>69088</xdr:rowOff>
    </xdr:to>
    <xdr:sp macro="" textlink="">
      <xdr:nvSpPr>
        <xdr:cNvPr id="194" name="楕円 193">
          <a:extLst>
            <a:ext uri="{FF2B5EF4-FFF2-40B4-BE49-F238E27FC236}">
              <a16:creationId xmlns:a16="http://schemas.microsoft.com/office/drawing/2014/main" id="{5D3D5F67-7311-4A01-A0AA-38CF30382EE1}"/>
            </a:ext>
          </a:extLst>
        </xdr:cNvPr>
        <xdr:cNvSpPr/>
      </xdr:nvSpPr>
      <xdr:spPr>
        <a:xfrm>
          <a:off x="1781175" y="921943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18288</xdr:rowOff>
    </xdr:from>
    <xdr:to>
      <xdr:col>15</xdr:col>
      <xdr:colOff>50800</xdr:colOff>
      <xdr:row>57</xdr:row>
      <xdr:rowOff>112014</xdr:rowOff>
    </xdr:to>
    <xdr:cxnSp macro="">
      <xdr:nvCxnSpPr>
        <xdr:cNvPr id="195" name="直線コネクタ 194">
          <a:extLst>
            <a:ext uri="{FF2B5EF4-FFF2-40B4-BE49-F238E27FC236}">
              <a16:creationId xmlns:a16="http://schemas.microsoft.com/office/drawing/2014/main" id="{1E65BAAD-D5DE-4269-9B38-9E0C9AD030FC}"/>
            </a:ext>
          </a:extLst>
        </xdr:cNvPr>
        <xdr:cNvCxnSpPr/>
      </xdr:nvCxnSpPr>
      <xdr:spPr>
        <a:xfrm>
          <a:off x="1828800" y="9257538"/>
          <a:ext cx="790575"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109220</xdr:rowOff>
    </xdr:from>
    <xdr:to>
      <xdr:col>6</xdr:col>
      <xdr:colOff>38100</xdr:colOff>
      <xdr:row>59</xdr:row>
      <xdr:rowOff>39370</xdr:rowOff>
    </xdr:to>
    <xdr:sp macro="" textlink="">
      <xdr:nvSpPr>
        <xdr:cNvPr id="196" name="楕円 195">
          <a:extLst>
            <a:ext uri="{FF2B5EF4-FFF2-40B4-BE49-F238E27FC236}">
              <a16:creationId xmlns:a16="http://schemas.microsoft.com/office/drawing/2014/main" id="{82F233BE-437B-4405-A340-1B5FEEA0F6C7}"/>
            </a:ext>
          </a:extLst>
        </xdr:cNvPr>
        <xdr:cNvSpPr/>
      </xdr:nvSpPr>
      <xdr:spPr>
        <a:xfrm>
          <a:off x="981075" y="95072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18288</xdr:rowOff>
    </xdr:from>
    <xdr:to>
      <xdr:col>10</xdr:col>
      <xdr:colOff>114300</xdr:colOff>
      <xdr:row>58</xdr:row>
      <xdr:rowOff>160020</xdr:rowOff>
    </xdr:to>
    <xdr:cxnSp macro="">
      <xdr:nvCxnSpPr>
        <xdr:cNvPr id="197" name="直線コネクタ 196">
          <a:extLst>
            <a:ext uri="{FF2B5EF4-FFF2-40B4-BE49-F238E27FC236}">
              <a16:creationId xmlns:a16="http://schemas.microsoft.com/office/drawing/2014/main" id="{401C316E-3431-4DAB-AAD3-D3FFEE1190AC}"/>
            </a:ext>
          </a:extLst>
        </xdr:cNvPr>
        <xdr:cNvCxnSpPr/>
      </xdr:nvCxnSpPr>
      <xdr:spPr>
        <a:xfrm flipV="1">
          <a:off x="1028700" y="9257538"/>
          <a:ext cx="800100" cy="3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160799</xdr:rowOff>
    </xdr:from>
    <xdr:ext cx="405111" cy="259045"/>
    <xdr:sp macro="" textlink="">
      <xdr:nvSpPr>
        <xdr:cNvPr id="198" name="n_1aveValue【体育館・プール】&#10;有形固定資産減価償却率">
          <a:extLst>
            <a:ext uri="{FF2B5EF4-FFF2-40B4-BE49-F238E27FC236}">
              <a16:creationId xmlns:a16="http://schemas.microsoft.com/office/drawing/2014/main" id="{19993703-1452-4DD7-8FFF-C1678F8EDB7D}"/>
            </a:ext>
          </a:extLst>
        </xdr:cNvPr>
        <xdr:cNvSpPr txBox="1"/>
      </xdr:nvSpPr>
      <xdr:spPr>
        <a:xfrm>
          <a:off x="3239144" y="9727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158513</xdr:rowOff>
    </xdr:from>
    <xdr:ext cx="405111" cy="259045"/>
    <xdr:sp macro="" textlink="">
      <xdr:nvSpPr>
        <xdr:cNvPr id="199" name="n_2aveValue【体育館・プール】&#10;有形固定資産減価償却率">
          <a:extLst>
            <a:ext uri="{FF2B5EF4-FFF2-40B4-BE49-F238E27FC236}">
              <a16:creationId xmlns:a16="http://schemas.microsoft.com/office/drawing/2014/main" id="{6C3D2ABD-B2E1-47C2-B579-4192ACE007D5}"/>
            </a:ext>
          </a:extLst>
        </xdr:cNvPr>
        <xdr:cNvSpPr txBox="1"/>
      </xdr:nvSpPr>
      <xdr:spPr>
        <a:xfrm>
          <a:off x="2439044" y="972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5351</xdr:rowOff>
    </xdr:from>
    <xdr:ext cx="405111" cy="259045"/>
    <xdr:sp macro="" textlink="">
      <xdr:nvSpPr>
        <xdr:cNvPr id="200" name="n_3aveValue【体育館・プール】&#10;有形固定資産減価償却率">
          <a:extLst>
            <a:ext uri="{FF2B5EF4-FFF2-40B4-BE49-F238E27FC236}">
              <a16:creationId xmlns:a16="http://schemas.microsoft.com/office/drawing/2014/main" id="{1C105480-7310-48DB-A1CB-9CDC42CAF85F}"/>
            </a:ext>
          </a:extLst>
        </xdr:cNvPr>
        <xdr:cNvSpPr txBox="1"/>
      </xdr:nvSpPr>
      <xdr:spPr>
        <a:xfrm>
          <a:off x="1648469" y="9733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163085</xdr:rowOff>
    </xdr:from>
    <xdr:ext cx="405111" cy="259045"/>
    <xdr:sp macro="" textlink="">
      <xdr:nvSpPr>
        <xdr:cNvPr id="201" name="n_4aveValue【体育館・プール】&#10;有形固定資産減価償却率">
          <a:extLst>
            <a:ext uri="{FF2B5EF4-FFF2-40B4-BE49-F238E27FC236}">
              <a16:creationId xmlns:a16="http://schemas.microsoft.com/office/drawing/2014/main" id="{63B6A086-55A7-4B24-9289-5BBC24C1F599}"/>
            </a:ext>
          </a:extLst>
        </xdr:cNvPr>
        <xdr:cNvSpPr txBox="1"/>
      </xdr:nvSpPr>
      <xdr:spPr>
        <a:xfrm>
          <a:off x="848369" y="972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85615</xdr:rowOff>
    </xdr:from>
    <xdr:ext cx="405111" cy="259045"/>
    <xdr:sp macro="" textlink="">
      <xdr:nvSpPr>
        <xdr:cNvPr id="202" name="n_1mainValue【体育館・プール】&#10;有形固定資産減価償却率">
          <a:extLst>
            <a:ext uri="{FF2B5EF4-FFF2-40B4-BE49-F238E27FC236}">
              <a16:creationId xmlns:a16="http://schemas.microsoft.com/office/drawing/2014/main" id="{7A25E0FE-ACF5-40DA-8B17-E39C8CB47301}"/>
            </a:ext>
          </a:extLst>
        </xdr:cNvPr>
        <xdr:cNvSpPr txBox="1"/>
      </xdr:nvSpPr>
      <xdr:spPr>
        <a:xfrm>
          <a:off x="3239144" y="916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7891</xdr:rowOff>
    </xdr:from>
    <xdr:ext cx="405111" cy="259045"/>
    <xdr:sp macro="" textlink="">
      <xdr:nvSpPr>
        <xdr:cNvPr id="203" name="n_2mainValue【体育館・プール】&#10;有形固定資産減価償却率">
          <a:extLst>
            <a:ext uri="{FF2B5EF4-FFF2-40B4-BE49-F238E27FC236}">
              <a16:creationId xmlns:a16="http://schemas.microsoft.com/office/drawing/2014/main" id="{A5953A1A-D163-472F-8475-40ADBF018268}"/>
            </a:ext>
          </a:extLst>
        </xdr:cNvPr>
        <xdr:cNvSpPr txBox="1"/>
      </xdr:nvSpPr>
      <xdr:spPr>
        <a:xfrm>
          <a:off x="2439044" y="908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85615</xdr:rowOff>
    </xdr:from>
    <xdr:ext cx="405111" cy="259045"/>
    <xdr:sp macro="" textlink="">
      <xdr:nvSpPr>
        <xdr:cNvPr id="204" name="n_3mainValue【体育館・プール】&#10;有形固定資産減価償却率">
          <a:extLst>
            <a:ext uri="{FF2B5EF4-FFF2-40B4-BE49-F238E27FC236}">
              <a16:creationId xmlns:a16="http://schemas.microsoft.com/office/drawing/2014/main" id="{9A2E2984-1370-423D-8FDE-8A469A9BA303}"/>
            </a:ext>
          </a:extLst>
        </xdr:cNvPr>
        <xdr:cNvSpPr txBox="1"/>
      </xdr:nvSpPr>
      <xdr:spPr>
        <a:xfrm>
          <a:off x="1648469" y="9004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55897</xdr:rowOff>
    </xdr:from>
    <xdr:ext cx="405111" cy="259045"/>
    <xdr:sp macro="" textlink="">
      <xdr:nvSpPr>
        <xdr:cNvPr id="205" name="n_4mainValue【体育館・プール】&#10;有形固定資産減価償却率">
          <a:extLst>
            <a:ext uri="{FF2B5EF4-FFF2-40B4-BE49-F238E27FC236}">
              <a16:creationId xmlns:a16="http://schemas.microsoft.com/office/drawing/2014/main" id="{02AEC6E5-10FB-4412-AFD3-F6DBD8D2923A}"/>
            </a:ext>
          </a:extLst>
        </xdr:cNvPr>
        <xdr:cNvSpPr txBox="1"/>
      </xdr:nvSpPr>
      <xdr:spPr>
        <a:xfrm>
          <a:off x="848369"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295ADEA4-C696-4C4A-898F-862A0A141823}"/>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712A471F-0079-4944-9A03-BAA0714070B8}"/>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6933C438-E337-4BC9-863D-E308D6212C25}"/>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BCD6FD5-5E5C-4516-9312-50A9488232C3}"/>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677C59C8-9A1F-4FDA-AFAC-4959D97609B1}"/>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6B1420D4-56D8-4E39-AAB0-53D852F45C52}"/>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918F4DAA-3B9A-4968-98F8-5C51336CE60C}"/>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C27EBA1D-8A59-4B0C-BACD-6EF99C1197EE}"/>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A9D29236-8D1F-4915-BA08-53012CD232F4}"/>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E4299AFF-EFEC-406A-838F-6B945EC26E25}"/>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a:extLst>
            <a:ext uri="{FF2B5EF4-FFF2-40B4-BE49-F238E27FC236}">
              <a16:creationId xmlns:a16="http://schemas.microsoft.com/office/drawing/2014/main" id="{1CFADA60-BB98-4798-B87A-7BB526912355}"/>
            </a:ext>
          </a:extLst>
        </xdr:cNvPr>
        <xdr:cNvSpPr txBox="1"/>
      </xdr:nvSpPr>
      <xdr:spPr>
        <a:xfrm>
          <a:off x="5527221"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4B627FC1-28F1-474A-B1D3-87605B5417AB}"/>
            </a:ext>
          </a:extLst>
        </xdr:cNvPr>
        <xdr:cNvCxnSpPr/>
      </xdr:nvCxnSpPr>
      <xdr:spPr>
        <a:xfrm>
          <a:off x="5953125" y="105033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C1829A11-5E5F-4E67-8943-E713653C9F3D}"/>
            </a:ext>
          </a:extLst>
        </xdr:cNvPr>
        <xdr:cNvSpPr txBox="1"/>
      </xdr:nvSpPr>
      <xdr:spPr>
        <a:xfrm>
          <a:off x="5527221"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8C32162-1556-4354-96C8-C245A4C4BFA4}"/>
            </a:ext>
          </a:extLst>
        </xdr:cNvPr>
        <xdr:cNvCxnSpPr/>
      </xdr:nvCxnSpPr>
      <xdr:spPr>
        <a:xfrm>
          <a:off x="5953125" y="101926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E8ECF02-183B-4FCE-B2BB-0B0A04698B6B}"/>
            </a:ext>
          </a:extLst>
        </xdr:cNvPr>
        <xdr:cNvSpPr txBox="1"/>
      </xdr:nvSpPr>
      <xdr:spPr>
        <a:xfrm>
          <a:off x="5527221"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2836C76B-602E-4584-87D6-5D2ECF3E6765}"/>
            </a:ext>
          </a:extLst>
        </xdr:cNvPr>
        <xdr:cNvCxnSpPr/>
      </xdr:nvCxnSpPr>
      <xdr:spPr>
        <a:xfrm>
          <a:off x="5953125" y="98851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9B0FABA9-0E27-46AE-BB50-6DE6F34F3240}"/>
            </a:ext>
          </a:extLst>
        </xdr:cNvPr>
        <xdr:cNvSpPr txBox="1"/>
      </xdr:nvSpPr>
      <xdr:spPr>
        <a:xfrm>
          <a:off x="5527221"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256296F5-2670-4F83-AC6F-2DDFD20B966E}"/>
            </a:ext>
          </a:extLst>
        </xdr:cNvPr>
        <xdr:cNvCxnSpPr/>
      </xdr:nvCxnSpPr>
      <xdr:spPr>
        <a:xfrm>
          <a:off x="5953125" y="9574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E91090CE-4C46-4186-ACA9-25EFD57CA172}"/>
            </a:ext>
          </a:extLst>
        </xdr:cNvPr>
        <xdr:cNvSpPr txBox="1"/>
      </xdr:nvSpPr>
      <xdr:spPr>
        <a:xfrm>
          <a:off x="5527221"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49A8561B-CB6F-4DE4-8C23-5A3177648D65}"/>
            </a:ext>
          </a:extLst>
        </xdr:cNvPr>
        <xdr:cNvCxnSpPr/>
      </xdr:nvCxnSpPr>
      <xdr:spPr>
        <a:xfrm>
          <a:off x="5953125" y="926691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56A6165D-461C-44B6-8F35-20CAD231D91C}"/>
            </a:ext>
          </a:extLst>
        </xdr:cNvPr>
        <xdr:cNvSpPr txBox="1"/>
      </xdr:nvSpPr>
      <xdr:spPr>
        <a:xfrm>
          <a:off x="5527221"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83E46D4-4E76-497D-AA8A-126E4A1918C6}"/>
            </a:ext>
          </a:extLst>
        </xdr:cNvPr>
        <xdr:cNvCxnSpPr/>
      </xdr:nvCxnSpPr>
      <xdr:spPr>
        <a:xfrm>
          <a:off x="5953125" y="89562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5F69A6DE-510A-467E-9F74-8282F2F24700}"/>
            </a:ext>
          </a:extLst>
        </xdr:cNvPr>
        <xdr:cNvSpPr txBox="1"/>
      </xdr:nvSpPr>
      <xdr:spPr>
        <a:xfrm>
          <a:off x="5527221"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8E491178-E331-4270-84E9-64A680A1D528}"/>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9AAC41AD-3169-4683-906F-52DEAA715566}"/>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8EEC4776-07E9-4881-BD28-B88B3A8E86CF}"/>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73478</xdr:rowOff>
    </xdr:from>
    <xdr:to>
      <xdr:col>54</xdr:col>
      <xdr:colOff>189865</xdr:colOff>
      <xdr:row>64</xdr:row>
      <xdr:rowOff>54428</xdr:rowOff>
    </xdr:to>
    <xdr:cxnSp macro="">
      <xdr:nvCxnSpPr>
        <xdr:cNvPr id="232" name="直線コネクタ 231">
          <a:extLst>
            <a:ext uri="{FF2B5EF4-FFF2-40B4-BE49-F238E27FC236}">
              <a16:creationId xmlns:a16="http://schemas.microsoft.com/office/drawing/2014/main" id="{229F0072-DE8C-41F1-9F94-7D301F38669E}"/>
            </a:ext>
          </a:extLst>
        </xdr:cNvPr>
        <xdr:cNvCxnSpPr/>
      </xdr:nvCxnSpPr>
      <xdr:spPr>
        <a:xfrm flipV="1">
          <a:off x="9429115" y="8988878"/>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a:extLst>
            <a:ext uri="{FF2B5EF4-FFF2-40B4-BE49-F238E27FC236}">
              <a16:creationId xmlns:a16="http://schemas.microsoft.com/office/drawing/2014/main" id="{EF5D83AA-B352-4059-B32A-6B6B3953258F}"/>
            </a:ext>
          </a:extLst>
        </xdr:cNvPr>
        <xdr:cNvSpPr txBox="1"/>
      </xdr:nvSpPr>
      <xdr:spPr>
        <a:xfrm>
          <a:off x="9467850" y="1043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a:extLst>
            <a:ext uri="{FF2B5EF4-FFF2-40B4-BE49-F238E27FC236}">
              <a16:creationId xmlns:a16="http://schemas.microsoft.com/office/drawing/2014/main" id="{C52B92A6-4C2B-44B4-AB17-1A9EB9FF0EA4}"/>
            </a:ext>
          </a:extLst>
        </xdr:cNvPr>
        <xdr:cNvCxnSpPr/>
      </xdr:nvCxnSpPr>
      <xdr:spPr>
        <a:xfrm>
          <a:off x="9363075" y="1042715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20155</xdr:rowOff>
    </xdr:from>
    <xdr:ext cx="469744" cy="259045"/>
    <xdr:sp macro="" textlink="">
      <xdr:nvSpPr>
        <xdr:cNvPr id="235" name="【体育館・プール】&#10;一人当たり面積最大値テキスト">
          <a:extLst>
            <a:ext uri="{FF2B5EF4-FFF2-40B4-BE49-F238E27FC236}">
              <a16:creationId xmlns:a16="http://schemas.microsoft.com/office/drawing/2014/main" id="{FA8AFE88-37DF-4811-BEB0-18A1B89B47FE}"/>
            </a:ext>
          </a:extLst>
        </xdr:cNvPr>
        <xdr:cNvSpPr txBox="1"/>
      </xdr:nvSpPr>
      <xdr:spPr>
        <a:xfrm>
          <a:off x="9467850" y="877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73478</xdr:rowOff>
    </xdr:from>
    <xdr:to>
      <xdr:col>55</xdr:col>
      <xdr:colOff>88900</xdr:colOff>
      <xdr:row>55</xdr:row>
      <xdr:rowOff>73478</xdr:rowOff>
    </xdr:to>
    <xdr:cxnSp macro="">
      <xdr:nvCxnSpPr>
        <xdr:cNvPr id="236" name="直線コネクタ 235">
          <a:extLst>
            <a:ext uri="{FF2B5EF4-FFF2-40B4-BE49-F238E27FC236}">
              <a16:creationId xmlns:a16="http://schemas.microsoft.com/office/drawing/2014/main" id="{A0EC7081-7748-4D44-ACF4-7FE42ECD85DD}"/>
            </a:ext>
          </a:extLst>
        </xdr:cNvPr>
        <xdr:cNvCxnSpPr/>
      </xdr:nvCxnSpPr>
      <xdr:spPr>
        <a:xfrm>
          <a:off x="9363075" y="898887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9270</xdr:rowOff>
    </xdr:from>
    <xdr:ext cx="469744" cy="259045"/>
    <xdr:sp macro="" textlink="">
      <xdr:nvSpPr>
        <xdr:cNvPr id="237" name="【体育館・プール】&#10;一人当たり面積平均値テキスト">
          <a:extLst>
            <a:ext uri="{FF2B5EF4-FFF2-40B4-BE49-F238E27FC236}">
              <a16:creationId xmlns:a16="http://schemas.microsoft.com/office/drawing/2014/main" id="{79434CF6-9154-4816-B525-A2D3D7D2FED6}"/>
            </a:ext>
          </a:extLst>
        </xdr:cNvPr>
        <xdr:cNvSpPr txBox="1"/>
      </xdr:nvSpPr>
      <xdr:spPr>
        <a:xfrm>
          <a:off x="9467850" y="10061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8" name="フローチャート: 判断 237">
          <a:extLst>
            <a:ext uri="{FF2B5EF4-FFF2-40B4-BE49-F238E27FC236}">
              <a16:creationId xmlns:a16="http://schemas.microsoft.com/office/drawing/2014/main" id="{BD7E1D87-3D5F-4156-9358-09076D189F41}"/>
            </a:ext>
          </a:extLst>
        </xdr:cNvPr>
        <xdr:cNvSpPr/>
      </xdr:nvSpPr>
      <xdr:spPr>
        <a:xfrm>
          <a:off x="9401175" y="10076543"/>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30843</xdr:rowOff>
    </xdr:from>
    <xdr:to>
      <xdr:col>50</xdr:col>
      <xdr:colOff>165100</xdr:colOff>
      <xdr:row>62</xdr:row>
      <xdr:rowOff>132443</xdr:rowOff>
    </xdr:to>
    <xdr:sp macro="" textlink="">
      <xdr:nvSpPr>
        <xdr:cNvPr id="239" name="フローチャート: 判断 238">
          <a:extLst>
            <a:ext uri="{FF2B5EF4-FFF2-40B4-BE49-F238E27FC236}">
              <a16:creationId xmlns:a16="http://schemas.microsoft.com/office/drawing/2014/main" id="{DD386499-695A-469E-95A1-0BB853157706}"/>
            </a:ext>
          </a:extLst>
        </xdr:cNvPr>
        <xdr:cNvSpPr/>
      </xdr:nvSpPr>
      <xdr:spPr>
        <a:xfrm>
          <a:off x="8639175" y="1007654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40" name="フローチャート: 判断 239">
          <a:extLst>
            <a:ext uri="{FF2B5EF4-FFF2-40B4-BE49-F238E27FC236}">
              <a16:creationId xmlns:a16="http://schemas.microsoft.com/office/drawing/2014/main" id="{8A4F1942-FEE5-4AC1-8220-7BDE81206EB7}"/>
            </a:ext>
          </a:extLst>
        </xdr:cNvPr>
        <xdr:cNvSpPr/>
      </xdr:nvSpPr>
      <xdr:spPr>
        <a:xfrm>
          <a:off x="7839075" y="100937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52615</xdr:rowOff>
    </xdr:from>
    <xdr:to>
      <xdr:col>41</xdr:col>
      <xdr:colOff>101600</xdr:colOff>
      <xdr:row>62</xdr:row>
      <xdr:rowOff>154215</xdr:rowOff>
    </xdr:to>
    <xdr:sp macro="" textlink="">
      <xdr:nvSpPr>
        <xdr:cNvPr id="241" name="フローチャート: 判断 240">
          <a:extLst>
            <a:ext uri="{FF2B5EF4-FFF2-40B4-BE49-F238E27FC236}">
              <a16:creationId xmlns:a16="http://schemas.microsoft.com/office/drawing/2014/main" id="{5C00C851-070A-4C42-9DBC-4898A13C2258}"/>
            </a:ext>
          </a:extLst>
        </xdr:cNvPr>
        <xdr:cNvSpPr/>
      </xdr:nvSpPr>
      <xdr:spPr>
        <a:xfrm>
          <a:off x="7029450" y="100983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42" name="フローチャート: 判断 241">
          <a:extLst>
            <a:ext uri="{FF2B5EF4-FFF2-40B4-BE49-F238E27FC236}">
              <a16:creationId xmlns:a16="http://schemas.microsoft.com/office/drawing/2014/main" id="{F5874EFB-80B5-494A-9747-96E434DFB520}"/>
            </a:ext>
          </a:extLst>
        </xdr:cNvPr>
        <xdr:cNvSpPr/>
      </xdr:nvSpPr>
      <xdr:spPr>
        <a:xfrm>
          <a:off x="6238875" y="1013732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95CD81D-F226-490C-821A-8E2E884B3E8E}"/>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BAD5919-8B43-42B5-ABE4-F00F21B2E058}"/>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9D0CEA3-05FF-4FF0-B7AD-AC91692A854F}"/>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DE6A479-F221-4115-8052-B5858C30A068}"/>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E35E708-7490-411B-A773-B6EBF8A4D327}"/>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17235</xdr:rowOff>
    </xdr:from>
    <xdr:to>
      <xdr:col>55</xdr:col>
      <xdr:colOff>50800</xdr:colOff>
      <xdr:row>61</xdr:row>
      <xdr:rowOff>118835</xdr:rowOff>
    </xdr:to>
    <xdr:sp macro="" textlink="">
      <xdr:nvSpPr>
        <xdr:cNvPr id="248" name="楕円 247">
          <a:extLst>
            <a:ext uri="{FF2B5EF4-FFF2-40B4-BE49-F238E27FC236}">
              <a16:creationId xmlns:a16="http://schemas.microsoft.com/office/drawing/2014/main" id="{7000B520-E180-443D-997E-42C0D20305B7}"/>
            </a:ext>
          </a:extLst>
        </xdr:cNvPr>
        <xdr:cNvSpPr/>
      </xdr:nvSpPr>
      <xdr:spPr>
        <a:xfrm>
          <a:off x="9401175" y="990418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40112</xdr:rowOff>
    </xdr:from>
    <xdr:ext cx="469744" cy="259045"/>
    <xdr:sp macro="" textlink="">
      <xdr:nvSpPr>
        <xdr:cNvPr id="249" name="【体育館・プール】&#10;一人当たり面積該当値テキスト">
          <a:extLst>
            <a:ext uri="{FF2B5EF4-FFF2-40B4-BE49-F238E27FC236}">
              <a16:creationId xmlns:a16="http://schemas.microsoft.com/office/drawing/2014/main" id="{1FCEBE5C-EE4C-4D04-BD5D-CCCA16433A01}"/>
            </a:ext>
          </a:extLst>
        </xdr:cNvPr>
        <xdr:cNvSpPr txBox="1"/>
      </xdr:nvSpPr>
      <xdr:spPr>
        <a:xfrm>
          <a:off x="9467850" y="976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17235</xdr:rowOff>
    </xdr:from>
    <xdr:to>
      <xdr:col>50</xdr:col>
      <xdr:colOff>165100</xdr:colOff>
      <xdr:row>61</xdr:row>
      <xdr:rowOff>118835</xdr:rowOff>
    </xdr:to>
    <xdr:sp macro="" textlink="">
      <xdr:nvSpPr>
        <xdr:cNvPr id="250" name="楕円 249">
          <a:extLst>
            <a:ext uri="{FF2B5EF4-FFF2-40B4-BE49-F238E27FC236}">
              <a16:creationId xmlns:a16="http://schemas.microsoft.com/office/drawing/2014/main" id="{C4314195-7BE8-4039-BE44-86D79A984E82}"/>
            </a:ext>
          </a:extLst>
        </xdr:cNvPr>
        <xdr:cNvSpPr/>
      </xdr:nvSpPr>
      <xdr:spPr>
        <a:xfrm>
          <a:off x="8639175" y="99041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68035</xdr:rowOff>
    </xdr:from>
    <xdr:to>
      <xdr:col>55</xdr:col>
      <xdr:colOff>0</xdr:colOff>
      <xdr:row>61</xdr:row>
      <xdr:rowOff>68035</xdr:rowOff>
    </xdr:to>
    <xdr:cxnSp macro="">
      <xdr:nvCxnSpPr>
        <xdr:cNvPr id="251" name="直線コネクタ 250">
          <a:extLst>
            <a:ext uri="{FF2B5EF4-FFF2-40B4-BE49-F238E27FC236}">
              <a16:creationId xmlns:a16="http://schemas.microsoft.com/office/drawing/2014/main" id="{DCA45B55-912D-441C-B438-6306829B34AD}"/>
            </a:ext>
          </a:extLst>
        </xdr:cNvPr>
        <xdr:cNvCxnSpPr/>
      </xdr:nvCxnSpPr>
      <xdr:spPr>
        <a:xfrm>
          <a:off x="8686800" y="995181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28122</xdr:rowOff>
    </xdr:from>
    <xdr:to>
      <xdr:col>46</xdr:col>
      <xdr:colOff>38100</xdr:colOff>
      <xdr:row>61</xdr:row>
      <xdr:rowOff>129722</xdr:rowOff>
    </xdr:to>
    <xdr:sp macro="" textlink="">
      <xdr:nvSpPr>
        <xdr:cNvPr id="252" name="楕円 251">
          <a:extLst>
            <a:ext uri="{FF2B5EF4-FFF2-40B4-BE49-F238E27FC236}">
              <a16:creationId xmlns:a16="http://schemas.microsoft.com/office/drawing/2014/main" id="{94FD338B-8E97-4BA4-A8B8-B4F787EA1BC7}"/>
            </a:ext>
          </a:extLst>
        </xdr:cNvPr>
        <xdr:cNvSpPr/>
      </xdr:nvSpPr>
      <xdr:spPr>
        <a:xfrm>
          <a:off x="7839075" y="991824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68035</xdr:rowOff>
    </xdr:from>
    <xdr:to>
      <xdr:col>50</xdr:col>
      <xdr:colOff>114300</xdr:colOff>
      <xdr:row>61</xdr:row>
      <xdr:rowOff>78922</xdr:rowOff>
    </xdr:to>
    <xdr:cxnSp macro="">
      <xdr:nvCxnSpPr>
        <xdr:cNvPr id="253" name="直線コネクタ 252">
          <a:extLst>
            <a:ext uri="{FF2B5EF4-FFF2-40B4-BE49-F238E27FC236}">
              <a16:creationId xmlns:a16="http://schemas.microsoft.com/office/drawing/2014/main" id="{EB1213B5-4949-4C5A-93F6-8F14FF007EC8}"/>
            </a:ext>
          </a:extLst>
        </xdr:cNvPr>
        <xdr:cNvCxnSpPr/>
      </xdr:nvCxnSpPr>
      <xdr:spPr>
        <a:xfrm flipV="1">
          <a:off x="7886700" y="9951810"/>
          <a:ext cx="800100"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xdr:rowOff>
    </xdr:from>
    <xdr:to>
      <xdr:col>41</xdr:col>
      <xdr:colOff>101600</xdr:colOff>
      <xdr:row>61</xdr:row>
      <xdr:rowOff>107950</xdr:rowOff>
    </xdr:to>
    <xdr:sp macro="" textlink="">
      <xdr:nvSpPr>
        <xdr:cNvPr id="254" name="楕円 253">
          <a:extLst>
            <a:ext uri="{FF2B5EF4-FFF2-40B4-BE49-F238E27FC236}">
              <a16:creationId xmlns:a16="http://schemas.microsoft.com/office/drawing/2014/main" id="{5C2A20CA-9F41-4DD9-884C-0AD064DE620A}"/>
            </a:ext>
          </a:extLst>
        </xdr:cNvPr>
        <xdr:cNvSpPr/>
      </xdr:nvSpPr>
      <xdr:spPr>
        <a:xfrm>
          <a:off x="7029450" y="989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57150</xdr:rowOff>
    </xdr:from>
    <xdr:to>
      <xdr:col>45</xdr:col>
      <xdr:colOff>177800</xdr:colOff>
      <xdr:row>61</xdr:row>
      <xdr:rowOff>78922</xdr:rowOff>
    </xdr:to>
    <xdr:cxnSp macro="">
      <xdr:nvCxnSpPr>
        <xdr:cNvPr id="255" name="直線コネクタ 254">
          <a:extLst>
            <a:ext uri="{FF2B5EF4-FFF2-40B4-BE49-F238E27FC236}">
              <a16:creationId xmlns:a16="http://schemas.microsoft.com/office/drawing/2014/main" id="{4465E162-8BCE-49C5-B74E-08F8CE3DDAA4}"/>
            </a:ext>
          </a:extLst>
        </xdr:cNvPr>
        <xdr:cNvCxnSpPr/>
      </xdr:nvCxnSpPr>
      <xdr:spPr>
        <a:xfrm>
          <a:off x="7077075" y="9944100"/>
          <a:ext cx="809625"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166915</xdr:rowOff>
    </xdr:from>
    <xdr:to>
      <xdr:col>36</xdr:col>
      <xdr:colOff>165100</xdr:colOff>
      <xdr:row>61</xdr:row>
      <xdr:rowOff>97065</xdr:rowOff>
    </xdr:to>
    <xdr:sp macro="" textlink="">
      <xdr:nvSpPr>
        <xdr:cNvPr id="256" name="楕円 255">
          <a:extLst>
            <a:ext uri="{FF2B5EF4-FFF2-40B4-BE49-F238E27FC236}">
              <a16:creationId xmlns:a16="http://schemas.microsoft.com/office/drawing/2014/main" id="{D3AD29CD-F91D-4CFF-8832-D9948EAE0A4F}"/>
            </a:ext>
          </a:extLst>
        </xdr:cNvPr>
        <xdr:cNvSpPr/>
      </xdr:nvSpPr>
      <xdr:spPr>
        <a:xfrm>
          <a:off x="6238875" y="98887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46265</xdr:rowOff>
    </xdr:from>
    <xdr:to>
      <xdr:col>41</xdr:col>
      <xdr:colOff>50800</xdr:colOff>
      <xdr:row>61</xdr:row>
      <xdr:rowOff>57150</xdr:rowOff>
    </xdr:to>
    <xdr:cxnSp macro="">
      <xdr:nvCxnSpPr>
        <xdr:cNvPr id="257" name="直線コネクタ 256">
          <a:extLst>
            <a:ext uri="{FF2B5EF4-FFF2-40B4-BE49-F238E27FC236}">
              <a16:creationId xmlns:a16="http://schemas.microsoft.com/office/drawing/2014/main" id="{1AAAE155-0C67-4F16-AEE1-83D66AE897CF}"/>
            </a:ext>
          </a:extLst>
        </xdr:cNvPr>
        <xdr:cNvCxnSpPr/>
      </xdr:nvCxnSpPr>
      <xdr:spPr>
        <a:xfrm>
          <a:off x="6286500" y="9936390"/>
          <a:ext cx="79057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123570</xdr:rowOff>
    </xdr:from>
    <xdr:ext cx="469744" cy="259045"/>
    <xdr:sp macro="" textlink="">
      <xdr:nvSpPr>
        <xdr:cNvPr id="258" name="n_1aveValue【体育館・プール】&#10;一人当たり面積">
          <a:extLst>
            <a:ext uri="{FF2B5EF4-FFF2-40B4-BE49-F238E27FC236}">
              <a16:creationId xmlns:a16="http://schemas.microsoft.com/office/drawing/2014/main" id="{1EA7CE46-A42A-4273-BFC7-B8B64AB72D54}"/>
            </a:ext>
          </a:extLst>
        </xdr:cNvPr>
        <xdr:cNvSpPr txBox="1"/>
      </xdr:nvSpPr>
      <xdr:spPr>
        <a:xfrm>
          <a:off x="8458277" y="101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134455</xdr:rowOff>
    </xdr:from>
    <xdr:ext cx="469744" cy="259045"/>
    <xdr:sp macro="" textlink="">
      <xdr:nvSpPr>
        <xdr:cNvPr id="259" name="n_2aveValue【体育館・プール】&#10;一人当たり面積">
          <a:extLst>
            <a:ext uri="{FF2B5EF4-FFF2-40B4-BE49-F238E27FC236}">
              <a16:creationId xmlns:a16="http://schemas.microsoft.com/office/drawing/2014/main" id="{E32A9CAF-5EE3-4F81-9120-670F8E6EAA7A}"/>
            </a:ext>
          </a:extLst>
        </xdr:cNvPr>
        <xdr:cNvSpPr txBox="1"/>
      </xdr:nvSpPr>
      <xdr:spPr>
        <a:xfrm>
          <a:off x="7677227" y="1018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145342</xdr:rowOff>
    </xdr:from>
    <xdr:ext cx="469744" cy="259045"/>
    <xdr:sp macro="" textlink="">
      <xdr:nvSpPr>
        <xdr:cNvPr id="260" name="n_3aveValue【体育館・プール】&#10;一人当たり面積">
          <a:extLst>
            <a:ext uri="{FF2B5EF4-FFF2-40B4-BE49-F238E27FC236}">
              <a16:creationId xmlns:a16="http://schemas.microsoft.com/office/drawing/2014/main" id="{72B02432-55D9-4AC4-A058-6B2159C8F04E}"/>
            </a:ext>
          </a:extLst>
        </xdr:cNvPr>
        <xdr:cNvSpPr txBox="1"/>
      </xdr:nvSpPr>
      <xdr:spPr>
        <a:xfrm>
          <a:off x="6867602" y="1019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6549</xdr:rowOff>
    </xdr:from>
    <xdr:ext cx="469744" cy="259045"/>
    <xdr:sp macro="" textlink="">
      <xdr:nvSpPr>
        <xdr:cNvPr id="261" name="n_4aveValue【体育館・プール】&#10;一人当たり面積">
          <a:extLst>
            <a:ext uri="{FF2B5EF4-FFF2-40B4-BE49-F238E27FC236}">
              <a16:creationId xmlns:a16="http://schemas.microsoft.com/office/drawing/2014/main" id="{AFA28D76-32E4-48C1-81C8-9DE26F0463CC}"/>
            </a:ext>
          </a:extLst>
        </xdr:cNvPr>
        <xdr:cNvSpPr txBox="1"/>
      </xdr:nvSpPr>
      <xdr:spPr>
        <a:xfrm>
          <a:off x="6067502" y="1022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135362</xdr:rowOff>
    </xdr:from>
    <xdr:ext cx="469744" cy="259045"/>
    <xdr:sp macro="" textlink="">
      <xdr:nvSpPr>
        <xdr:cNvPr id="262" name="n_1mainValue【体育館・プール】&#10;一人当たり面積">
          <a:extLst>
            <a:ext uri="{FF2B5EF4-FFF2-40B4-BE49-F238E27FC236}">
              <a16:creationId xmlns:a16="http://schemas.microsoft.com/office/drawing/2014/main" id="{50DC6449-89A2-4049-A6A4-B546950F7491}"/>
            </a:ext>
          </a:extLst>
        </xdr:cNvPr>
        <xdr:cNvSpPr txBox="1"/>
      </xdr:nvSpPr>
      <xdr:spPr>
        <a:xfrm>
          <a:off x="8458277" y="969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146249</xdr:rowOff>
    </xdr:from>
    <xdr:ext cx="469744" cy="259045"/>
    <xdr:sp macro="" textlink="">
      <xdr:nvSpPr>
        <xdr:cNvPr id="263" name="n_2mainValue【体育館・プール】&#10;一人当たり面積">
          <a:extLst>
            <a:ext uri="{FF2B5EF4-FFF2-40B4-BE49-F238E27FC236}">
              <a16:creationId xmlns:a16="http://schemas.microsoft.com/office/drawing/2014/main" id="{D80242B6-74B5-44B8-8E88-21FDFE214F0B}"/>
            </a:ext>
          </a:extLst>
        </xdr:cNvPr>
        <xdr:cNvSpPr txBox="1"/>
      </xdr:nvSpPr>
      <xdr:spPr>
        <a:xfrm>
          <a:off x="7677227" y="970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124477</xdr:rowOff>
    </xdr:from>
    <xdr:ext cx="469744" cy="259045"/>
    <xdr:sp macro="" textlink="">
      <xdr:nvSpPr>
        <xdr:cNvPr id="264" name="n_3mainValue【体育館・プール】&#10;一人当たり面積">
          <a:extLst>
            <a:ext uri="{FF2B5EF4-FFF2-40B4-BE49-F238E27FC236}">
              <a16:creationId xmlns:a16="http://schemas.microsoft.com/office/drawing/2014/main" id="{0EA96678-5FFA-4FE8-9B74-967331AE6291}"/>
            </a:ext>
          </a:extLst>
        </xdr:cNvPr>
        <xdr:cNvSpPr txBox="1"/>
      </xdr:nvSpPr>
      <xdr:spPr>
        <a:xfrm>
          <a:off x="6867602" y="968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113592</xdr:rowOff>
    </xdr:from>
    <xdr:ext cx="469744" cy="259045"/>
    <xdr:sp macro="" textlink="">
      <xdr:nvSpPr>
        <xdr:cNvPr id="265" name="n_4mainValue【体育館・プール】&#10;一人当たり面積">
          <a:extLst>
            <a:ext uri="{FF2B5EF4-FFF2-40B4-BE49-F238E27FC236}">
              <a16:creationId xmlns:a16="http://schemas.microsoft.com/office/drawing/2014/main" id="{3CF48A11-A8DD-4C65-B98E-DA9E834B4C6A}"/>
            </a:ext>
          </a:extLst>
        </xdr:cNvPr>
        <xdr:cNvSpPr txBox="1"/>
      </xdr:nvSpPr>
      <xdr:spPr>
        <a:xfrm>
          <a:off x="6067502" y="96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240280ED-BBC6-4747-82CA-163EFF4E1A0D}"/>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906D0716-3150-4951-8105-564C8CD0EC2D}"/>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397038E0-B2FE-423B-A4ED-6820D53B100A}"/>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70130B0D-A3F6-4515-B30D-D1A7F0F77AFB}"/>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C9B86584-99B7-46C4-814C-4ED2EB51B19D}"/>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F69E6973-2B55-495B-BDE2-0BD6CDE8C85D}"/>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898DB67-E973-4426-8826-2A1749354B03}"/>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BC23FC97-AC1F-4D28-9618-6A7C0880D42B}"/>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983BC76E-D9B2-484A-AE01-B7CE37BDB0C5}"/>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18960138-B0F5-45BB-BC68-EDAA81B60762}"/>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100221B3-F539-4020-A4E9-44585360FFFE}"/>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EFD95723-E126-4C6E-950D-B229D2A50B9B}"/>
            </a:ext>
          </a:extLst>
        </xdr:cNvPr>
        <xdr:cNvCxnSpPr/>
      </xdr:nvCxnSpPr>
      <xdr:spPr>
        <a:xfrm>
          <a:off x="6858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C805727B-1D09-4102-A48B-53D1B41E8B1F}"/>
            </a:ext>
          </a:extLst>
        </xdr:cNvPr>
        <xdr:cNvSpPr txBox="1"/>
      </xdr:nvSpPr>
      <xdr:spPr>
        <a:xfrm>
          <a:off x="339891"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EAEB415B-7E7B-4CF0-8C67-AFEA2DCEC145}"/>
            </a:ext>
          </a:extLst>
        </xdr:cNvPr>
        <xdr:cNvCxnSpPr/>
      </xdr:nvCxnSpPr>
      <xdr:spPr>
        <a:xfrm>
          <a:off x="6858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E6016785-151D-4673-8CF2-AC4A2D5B43FA}"/>
            </a:ext>
          </a:extLst>
        </xdr:cNvPr>
        <xdr:cNvSpPr txBox="1"/>
      </xdr:nvSpPr>
      <xdr:spPr>
        <a:xfrm>
          <a:off x="339891"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FD5CAF41-F301-4726-AE0C-04B2A087BE02}"/>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2A58E7A3-01AB-40CE-A7F0-52C56C3A4A91}"/>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EC4958A2-B30A-47A4-987F-73669DC3D2B6}"/>
            </a:ext>
          </a:extLst>
        </xdr:cNvPr>
        <xdr:cNvCxnSpPr/>
      </xdr:nvCxnSpPr>
      <xdr:spPr>
        <a:xfrm>
          <a:off x="6858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D58CE8D3-43F9-47E0-BDF8-61F6A719B62D}"/>
            </a:ext>
          </a:extLst>
        </xdr:cNvPr>
        <xdr:cNvSpPr txBox="1"/>
      </xdr:nvSpPr>
      <xdr:spPr>
        <a:xfrm>
          <a:off x="339891"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B86D7028-03DE-49AA-B9E1-5CF2F15565A0}"/>
            </a:ext>
          </a:extLst>
        </xdr:cNvPr>
        <xdr:cNvCxnSpPr/>
      </xdr:nvCxnSpPr>
      <xdr:spPr>
        <a:xfrm>
          <a:off x="6858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5709F495-B217-4B45-8CF9-D2C76285D9B4}"/>
            </a:ext>
          </a:extLst>
        </xdr:cNvPr>
        <xdr:cNvSpPr txBox="1"/>
      </xdr:nvSpPr>
      <xdr:spPr>
        <a:xfrm>
          <a:off x="339891"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2BCB9101-9ABF-4DCC-9CF7-01D7F24AA3B0}"/>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277CF8FF-0CBD-4E8E-896E-1C191AC6F720}"/>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6D4AEFEA-F13C-4B0B-94EB-4873B6B047C4}"/>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290" name="直線コネクタ 289">
          <a:extLst>
            <a:ext uri="{FF2B5EF4-FFF2-40B4-BE49-F238E27FC236}">
              <a16:creationId xmlns:a16="http://schemas.microsoft.com/office/drawing/2014/main" id="{C4EEA0BB-0EB3-40A8-80D2-2AA75797B548}"/>
            </a:ext>
          </a:extLst>
        </xdr:cNvPr>
        <xdr:cNvCxnSpPr/>
      </xdr:nvCxnSpPr>
      <xdr:spPr>
        <a:xfrm flipV="1">
          <a:off x="4180840" y="12703811"/>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35ED011F-4C14-4214-A6B7-998F1F2171CA}"/>
            </a:ext>
          </a:extLst>
        </xdr:cNvPr>
        <xdr:cNvSpPr txBox="1"/>
      </xdr:nvSpPr>
      <xdr:spPr>
        <a:xfrm>
          <a:off x="4219575" y="14098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92" name="直線コネクタ 291">
          <a:extLst>
            <a:ext uri="{FF2B5EF4-FFF2-40B4-BE49-F238E27FC236}">
              <a16:creationId xmlns:a16="http://schemas.microsoft.com/office/drawing/2014/main" id="{74230440-F382-4C47-B875-72CD08840F20}"/>
            </a:ext>
          </a:extLst>
        </xdr:cNvPr>
        <xdr:cNvCxnSpPr/>
      </xdr:nvCxnSpPr>
      <xdr:spPr>
        <a:xfrm>
          <a:off x="4105275" y="140944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F45F729-EF9F-4E6F-BA9C-8ADD5A6C730F}"/>
            </a:ext>
          </a:extLst>
        </xdr:cNvPr>
        <xdr:cNvSpPr txBox="1"/>
      </xdr:nvSpPr>
      <xdr:spPr>
        <a:xfrm>
          <a:off x="4219575" y="1248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4" name="直線コネクタ 293">
          <a:extLst>
            <a:ext uri="{FF2B5EF4-FFF2-40B4-BE49-F238E27FC236}">
              <a16:creationId xmlns:a16="http://schemas.microsoft.com/office/drawing/2014/main" id="{71CB06FE-75AA-44AD-A6A4-06C673D2F1E3}"/>
            </a:ext>
          </a:extLst>
        </xdr:cNvPr>
        <xdr:cNvCxnSpPr/>
      </xdr:nvCxnSpPr>
      <xdr:spPr>
        <a:xfrm>
          <a:off x="4105275" y="127038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928C9F87-4707-4173-AB6E-74433357A13C}"/>
            </a:ext>
          </a:extLst>
        </xdr:cNvPr>
        <xdr:cNvSpPr txBox="1"/>
      </xdr:nvSpPr>
      <xdr:spPr>
        <a:xfrm>
          <a:off x="4219575" y="13314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6" name="フローチャート: 判断 295">
          <a:extLst>
            <a:ext uri="{FF2B5EF4-FFF2-40B4-BE49-F238E27FC236}">
              <a16:creationId xmlns:a16="http://schemas.microsoft.com/office/drawing/2014/main" id="{445B722F-B265-4EA0-BBE3-F21DF4C3B71C}"/>
            </a:ext>
          </a:extLst>
        </xdr:cNvPr>
        <xdr:cNvSpPr/>
      </xdr:nvSpPr>
      <xdr:spPr>
        <a:xfrm>
          <a:off x="4124325" y="133362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7" name="フローチャート: 判断 296">
          <a:extLst>
            <a:ext uri="{FF2B5EF4-FFF2-40B4-BE49-F238E27FC236}">
              <a16:creationId xmlns:a16="http://schemas.microsoft.com/office/drawing/2014/main" id="{D6E1AE46-F25D-4058-8450-A88FB4056534}"/>
            </a:ext>
          </a:extLst>
        </xdr:cNvPr>
        <xdr:cNvSpPr/>
      </xdr:nvSpPr>
      <xdr:spPr>
        <a:xfrm>
          <a:off x="3381375" y="13315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8" name="フローチャート: 判断 297">
          <a:extLst>
            <a:ext uri="{FF2B5EF4-FFF2-40B4-BE49-F238E27FC236}">
              <a16:creationId xmlns:a16="http://schemas.microsoft.com/office/drawing/2014/main" id="{097F6EF6-6DA8-4634-82EB-3B1E59AF55CD}"/>
            </a:ext>
          </a:extLst>
        </xdr:cNvPr>
        <xdr:cNvSpPr/>
      </xdr:nvSpPr>
      <xdr:spPr>
        <a:xfrm>
          <a:off x="2571750" y="132467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9" name="フローチャート: 判断 298">
          <a:extLst>
            <a:ext uri="{FF2B5EF4-FFF2-40B4-BE49-F238E27FC236}">
              <a16:creationId xmlns:a16="http://schemas.microsoft.com/office/drawing/2014/main" id="{9DF94A9B-6413-4046-B3DF-F7845DB74F9D}"/>
            </a:ext>
          </a:extLst>
        </xdr:cNvPr>
        <xdr:cNvSpPr/>
      </xdr:nvSpPr>
      <xdr:spPr>
        <a:xfrm>
          <a:off x="1781175" y="132276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300" name="フローチャート: 判断 299">
          <a:extLst>
            <a:ext uri="{FF2B5EF4-FFF2-40B4-BE49-F238E27FC236}">
              <a16:creationId xmlns:a16="http://schemas.microsoft.com/office/drawing/2014/main" id="{9123B540-E927-4CCD-A1B7-EA10E7E61DE7}"/>
            </a:ext>
          </a:extLst>
        </xdr:cNvPr>
        <xdr:cNvSpPr/>
      </xdr:nvSpPr>
      <xdr:spPr>
        <a:xfrm>
          <a:off x="981075" y="131540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52AC867-801C-42B4-B1DC-FD5608FEC2A7}"/>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9CE3A55-16A8-4777-973F-B3E2FD75DC7F}"/>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91716A2-54F6-461E-99D3-AD51A5DF7ECD}"/>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E459DD5-DA1F-44CC-BE8D-D116597A8033}"/>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DBE048A-5FBF-4600-82A6-EF5FF2BF27D5}"/>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48261</xdr:rowOff>
    </xdr:from>
    <xdr:to>
      <xdr:col>24</xdr:col>
      <xdr:colOff>114300</xdr:colOff>
      <xdr:row>80</xdr:row>
      <xdr:rowOff>149861</xdr:rowOff>
    </xdr:to>
    <xdr:sp macro="" textlink="">
      <xdr:nvSpPr>
        <xdr:cNvPr id="306" name="楕円 305">
          <a:extLst>
            <a:ext uri="{FF2B5EF4-FFF2-40B4-BE49-F238E27FC236}">
              <a16:creationId xmlns:a16="http://schemas.microsoft.com/office/drawing/2014/main" id="{27B2B0C3-E4C2-4124-B525-2A420950B148}"/>
            </a:ext>
          </a:extLst>
        </xdr:cNvPr>
        <xdr:cNvSpPr/>
      </xdr:nvSpPr>
      <xdr:spPr>
        <a:xfrm>
          <a:off x="4124325" y="1300861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71138</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B89ADB91-6888-476C-A118-28BF801A6835}"/>
            </a:ext>
          </a:extLst>
        </xdr:cNvPr>
        <xdr:cNvSpPr txBox="1"/>
      </xdr:nvSpPr>
      <xdr:spPr>
        <a:xfrm>
          <a:off x="4219575" y="1286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116839</xdr:rowOff>
    </xdr:from>
    <xdr:to>
      <xdr:col>20</xdr:col>
      <xdr:colOff>38100</xdr:colOff>
      <xdr:row>80</xdr:row>
      <xdr:rowOff>46989</xdr:rowOff>
    </xdr:to>
    <xdr:sp macro="" textlink="">
      <xdr:nvSpPr>
        <xdr:cNvPr id="308" name="楕円 307">
          <a:extLst>
            <a:ext uri="{FF2B5EF4-FFF2-40B4-BE49-F238E27FC236}">
              <a16:creationId xmlns:a16="http://schemas.microsoft.com/office/drawing/2014/main" id="{65E720A6-6FBB-4DA0-AF81-78EABFDE4F19}"/>
            </a:ext>
          </a:extLst>
        </xdr:cNvPr>
        <xdr:cNvSpPr/>
      </xdr:nvSpPr>
      <xdr:spPr>
        <a:xfrm>
          <a:off x="3381375" y="129184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167639</xdr:rowOff>
    </xdr:from>
    <xdr:to>
      <xdr:col>24</xdr:col>
      <xdr:colOff>63500</xdr:colOff>
      <xdr:row>80</xdr:row>
      <xdr:rowOff>99061</xdr:rowOff>
    </xdr:to>
    <xdr:cxnSp macro="">
      <xdr:nvCxnSpPr>
        <xdr:cNvPr id="309" name="直線コネクタ 308">
          <a:extLst>
            <a:ext uri="{FF2B5EF4-FFF2-40B4-BE49-F238E27FC236}">
              <a16:creationId xmlns:a16="http://schemas.microsoft.com/office/drawing/2014/main" id="{5DB78486-4E9E-4D27-8205-026EB306552B}"/>
            </a:ext>
          </a:extLst>
        </xdr:cNvPr>
        <xdr:cNvCxnSpPr/>
      </xdr:nvCxnSpPr>
      <xdr:spPr>
        <a:xfrm>
          <a:off x="3429000" y="12966064"/>
          <a:ext cx="752475" cy="9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10161</xdr:rowOff>
    </xdr:from>
    <xdr:to>
      <xdr:col>15</xdr:col>
      <xdr:colOff>101600</xdr:colOff>
      <xdr:row>79</xdr:row>
      <xdr:rowOff>111761</xdr:rowOff>
    </xdr:to>
    <xdr:sp macro="" textlink="">
      <xdr:nvSpPr>
        <xdr:cNvPr id="310" name="楕円 309">
          <a:extLst>
            <a:ext uri="{FF2B5EF4-FFF2-40B4-BE49-F238E27FC236}">
              <a16:creationId xmlns:a16="http://schemas.microsoft.com/office/drawing/2014/main" id="{D49B267C-A25D-42E1-B0E7-281E78A3E56A}"/>
            </a:ext>
          </a:extLst>
        </xdr:cNvPr>
        <xdr:cNvSpPr/>
      </xdr:nvSpPr>
      <xdr:spPr>
        <a:xfrm>
          <a:off x="2571750" y="128085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60961</xdr:rowOff>
    </xdr:from>
    <xdr:to>
      <xdr:col>19</xdr:col>
      <xdr:colOff>177800</xdr:colOff>
      <xdr:row>79</xdr:row>
      <xdr:rowOff>167639</xdr:rowOff>
    </xdr:to>
    <xdr:cxnSp macro="">
      <xdr:nvCxnSpPr>
        <xdr:cNvPr id="311" name="直線コネクタ 310">
          <a:extLst>
            <a:ext uri="{FF2B5EF4-FFF2-40B4-BE49-F238E27FC236}">
              <a16:creationId xmlns:a16="http://schemas.microsoft.com/office/drawing/2014/main" id="{C1D54CBD-29FA-4C86-AD05-17D8D34E7A70}"/>
            </a:ext>
          </a:extLst>
        </xdr:cNvPr>
        <xdr:cNvCxnSpPr/>
      </xdr:nvCxnSpPr>
      <xdr:spPr>
        <a:xfrm>
          <a:off x="2619375" y="12865736"/>
          <a:ext cx="809625" cy="10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139700</xdr:rowOff>
    </xdr:from>
    <xdr:to>
      <xdr:col>10</xdr:col>
      <xdr:colOff>165100</xdr:colOff>
      <xdr:row>80</xdr:row>
      <xdr:rowOff>69850</xdr:rowOff>
    </xdr:to>
    <xdr:sp macro="" textlink="">
      <xdr:nvSpPr>
        <xdr:cNvPr id="312" name="楕円 311">
          <a:extLst>
            <a:ext uri="{FF2B5EF4-FFF2-40B4-BE49-F238E27FC236}">
              <a16:creationId xmlns:a16="http://schemas.microsoft.com/office/drawing/2014/main" id="{E02BCA56-ED63-4767-9FE6-FDDB59D13F14}"/>
            </a:ext>
          </a:extLst>
        </xdr:cNvPr>
        <xdr:cNvSpPr/>
      </xdr:nvSpPr>
      <xdr:spPr>
        <a:xfrm>
          <a:off x="1781175" y="129444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60961</xdr:rowOff>
    </xdr:from>
    <xdr:to>
      <xdr:col>15</xdr:col>
      <xdr:colOff>50800</xdr:colOff>
      <xdr:row>80</xdr:row>
      <xdr:rowOff>19050</xdr:rowOff>
    </xdr:to>
    <xdr:cxnSp macro="">
      <xdr:nvCxnSpPr>
        <xdr:cNvPr id="313" name="直線コネクタ 312">
          <a:extLst>
            <a:ext uri="{FF2B5EF4-FFF2-40B4-BE49-F238E27FC236}">
              <a16:creationId xmlns:a16="http://schemas.microsoft.com/office/drawing/2014/main" id="{F136DE9F-BBD3-40D9-B0F6-C83DCDFE54C1}"/>
            </a:ext>
          </a:extLst>
        </xdr:cNvPr>
        <xdr:cNvCxnSpPr/>
      </xdr:nvCxnSpPr>
      <xdr:spPr>
        <a:xfrm flipV="1">
          <a:off x="1828800" y="12865736"/>
          <a:ext cx="790575" cy="1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71120</xdr:rowOff>
    </xdr:from>
    <xdr:to>
      <xdr:col>6</xdr:col>
      <xdr:colOff>38100</xdr:colOff>
      <xdr:row>80</xdr:row>
      <xdr:rowOff>1270</xdr:rowOff>
    </xdr:to>
    <xdr:sp macro="" textlink="">
      <xdr:nvSpPr>
        <xdr:cNvPr id="314" name="楕円 313">
          <a:extLst>
            <a:ext uri="{FF2B5EF4-FFF2-40B4-BE49-F238E27FC236}">
              <a16:creationId xmlns:a16="http://schemas.microsoft.com/office/drawing/2014/main" id="{6EBE8576-3653-4AFA-A14D-B5A0801D7C2F}"/>
            </a:ext>
          </a:extLst>
        </xdr:cNvPr>
        <xdr:cNvSpPr/>
      </xdr:nvSpPr>
      <xdr:spPr>
        <a:xfrm>
          <a:off x="981075" y="128695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121920</xdr:rowOff>
    </xdr:from>
    <xdr:to>
      <xdr:col>10</xdr:col>
      <xdr:colOff>114300</xdr:colOff>
      <xdr:row>80</xdr:row>
      <xdr:rowOff>19050</xdr:rowOff>
    </xdr:to>
    <xdr:cxnSp macro="">
      <xdr:nvCxnSpPr>
        <xdr:cNvPr id="315" name="直線コネクタ 314">
          <a:extLst>
            <a:ext uri="{FF2B5EF4-FFF2-40B4-BE49-F238E27FC236}">
              <a16:creationId xmlns:a16="http://schemas.microsoft.com/office/drawing/2014/main" id="{2DE36C37-564D-4BF6-BE6D-034C572906D8}"/>
            </a:ext>
          </a:extLst>
        </xdr:cNvPr>
        <xdr:cNvCxnSpPr/>
      </xdr:nvCxnSpPr>
      <xdr:spPr>
        <a:xfrm>
          <a:off x="1028700" y="12926695"/>
          <a:ext cx="8001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118127</xdr:rowOff>
    </xdr:from>
    <xdr:ext cx="405111" cy="259045"/>
    <xdr:sp macro="" textlink="">
      <xdr:nvSpPr>
        <xdr:cNvPr id="316" name="n_1aveValue【福祉施設】&#10;有形固定資産減価償却率">
          <a:extLst>
            <a:ext uri="{FF2B5EF4-FFF2-40B4-BE49-F238E27FC236}">
              <a16:creationId xmlns:a16="http://schemas.microsoft.com/office/drawing/2014/main" id="{B9915FC7-7F31-4126-B603-ADF9E21BB681}"/>
            </a:ext>
          </a:extLst>
        </xdr:cNvPr>
        <xdr:cNvSpPr txBox="1"/>
      </xdr:nvSpPr>
      <xdr:spPr>
        <a:xfrm>
          <a:off x="3239144" y="1340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317" name="n_2aveValue【福祉施設】&#10;有形固定資産減価償却率">
          <a:extLst>
            <a:ext uri="{FF2B5EF4-FFF2-40B4-BE49-F238E27FC236}">
              <a16:creationId xmlns:a16="http://schemas.microsoft.com/office/drawing/2014/main" id="{949564CE-E9D5-471E-9D30-BD8AD29BF388}"/>
            </a:ext>
          </a:extLst>
        </xdr:cNvPr>
        <xdr:cNvSpPr txBox="1"/>
      </xdr:nvSpPr>
      <xdr:spPr>
        <a:xfrm>
          <a:off x="2439044"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26688</xdr:rowOff>
    </xdr:from>
    <xdr:ext cx="405111" cy="259045"/>
    <xdr:sp macro="" textlink="">
      <xdr:nvSpPr>
        <xdr:cNvPr id="318" name="n_3aveValue【福祉施設】&#10;有形固定資産減価償却率">
          <a:extLst>
            <a:ext uri="{FF2B5EF4-FFF2-40B4-BE49-F238E27FC236}">
              <a16:creationId xmlns:a16="http://schemas.microsoft.com/office/drawing/2014/main" id="{D5A8EC98-4AFD-4A4B-BB58-3BD41CB48887}"/>
            </a:ext>
          </a:extLst>
        </xdr:cNvPr>
        <xdr:cNvSpPr txBox="1"/>
      </xdr:nvSpPr>
      <xdr:spPr>
        <a:xfrm>
          <a:off x="1648469" y="1331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118127</xdr:rowOff>
    </xdr:from>
    <xdr:ext cx="405111" cy="259045"/>
    <xdr:sp macro="" textlink="">
      <xdr:nvSpPr>
        <xdr:cNvPr id="319" name="n_4aveValue【福祉施設】&#10;有形固定資産減価償却率">
          <a:extLst>
            <a:ext uri="{FF2B5EF4-FFF2-40B4-BE49-F238E27FC236}">
              <a16:creationId xmlns:a16="http://schemas.microsoft.com/office/drawing/2014/main" id="{E43ED5CA-1F87-44A5-B4C0-9FC6F0022858}"/>
            </a:ext>
          </a:extLst>
        </xdr:cNvPr>
        <xdr:cNvSpPr txBox="1"/>
      </xdr:nvSpPr>
      <xdr:spPr>
        <a:xfrm>
          <a:off x="848369" y="1324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63516</xdr:rowOff>
    </xdr:from>
    <xdr:ext cx="405111" cy="259045"/>
    <xdr:sp macro="" textlink="">
      <xdr:nvSpPr>
        <xdr:cNvPr id="320" name="n_1mainValue【福祉施設】&#10;有形固定資産減価償却率">
          <a:extLst>
            <a:ext uri="{FF2B5EF4-FFF2-40B4-BE49-F238E27FC236}">
              <a16:creationId xmlns:a16="http://schemas.microsoft.com/office/drawing/2014/main" id="{D56D44D4-3AFE-40BD-AEF7-8AD4A4D3E576}"/>
            </a:ext>
          </a:extLst>
        </xdr:cNvPr>
        <xdr:cNvSpPr txBox="1"/>
      </xdr:nvSpPr>
      <xdr:spPr>
        <a:xfrm>
          <a:off x="3239144" y="1270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128288</xdr:rowOff>
    </xdr:from>
    <xdr:ext cx="405111" cy="259045"/>
    <xdr:sp macro="" textlink="">
      <xdr:nvSpPr>
        <xdr:cNvPr id="321" name="n_2mainValue【福祉施設】&#10;有形固定資産減価償却率">
          <a:extLst>
            <a:ext uri="{FF2B5EF4-FFF2-40B4-BE49-F238E27FC236}">
              <a16:creationId xmlns:a16="http://schemas.microsoft.com/office/drawing/2014/main" id="{A12330F4-671F-45D0-8CCA-2B225509E8CB}"/>
            </a:ext>
          </a:extLst>
        </xdr:cNvPr>
        <xdr:cNvSpPr txBox="1"/>
      </xdr:nvSpPr>
      <xdr:spPr>
        <a:xfrm>
          <a:off x="2439044" y="1260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86377</xdr:rowOff>
    </xdr:from>
    <xdr:ext cx="405111" cy="259045"/>
    <xdr:sp macro="" textlink="">
      <xdr:nvSpPr>
        <xdr:cNvPr id="322" name="n_3mainValue【福祉施設】&#10;有形固定資産減価償却率">
          <a:extLst>
            <a:ext uri="{FF2B5EF4-FFF2-40B4-BE49-F238E27FC236}">
              <a16:creationId xmlns:a16="http://schemas.microsoft.com/office/drawing/2014/main" id="{547EB875-DFAE-487F-83A3-4450670CE280}"/>
            </a:ext>
          </a:extLst>
        </xdr:cNvPr>
        <xdr:cNvSpPr txBox="1"/>
      </xdr:nvSpPr>
      <xdr:spPr>
        <a:xfrm>
          <a:off x="1648469" y="1272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17797</xdr:rowOff>
    </xdr:from>
    <xdr:ext cx="405111" cy="259045"/>
    <xdr:sp macro="" textlink="">
      <xdr:nvSpPr>
        <xdr:cNvPr id="323" name="n_4mainValue【福祉施設】&#10;有形固定資産減価償却率">
          <a:extLst>
            <a:ext uri="{FF2B5EF4-FFF2-40B4-BE49-F238E27FC236}">
              <a16:creationId xmlns:a16="http://schemas.microsoft.com/office/drawing/2014/main" id="{9215FBAC-47FF-4C1F-A663-38FDD56C0E9A}"/>
            </a:ext>
          </a:extLst>
        </xdr:cNvPr>
        <xdr:cNvSpPr txBox="1"/>
      </xdr:nvSpPr>
      <xdr:spPr>
        <a:xfrm>
          <a:off x="848369" y="1265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5A57A5DC-A8D8-48D8-A7C9-E4BDDC9FCDA4}"/>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3CED21CF-A3B3-47D4-87D7-D55DBF8075D4}"/>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B4C615FB-7207-4584-BD0D-123E727A92C7}"/>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BB743C53-775D-44BB-9424-13AAD238D65C}"/>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C052DCC-64FC-4236-95A6-B274D3D939E2}"/>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A50F64F-ED52-4EC0-B5E2-1AD86A9059EF}"/>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89DB21FF-0C7E-4E13-8E2B-F502A2C2DE0A}"/>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CACD270F-36D8-4E12-ABFD-5B7F0EB1DB69}"/>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B00159AD-A7A6-421E-A093-1F3F46F85253}"/>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FC90C75-09F9-4798-B7D2-DAE8884CA0E9}"/>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98FCB389-0E8B-4FE4-82CF-3F99A5CA989C}"/>
            </a:ext>
          </a:extLst>
        </xdr:cNvPr>
        <xdr:cNvCxnSpPr/>
      </xdr:nvCxnSpPr>
      <xdr:spPr>
        <a:xfrm>
          <a:off x="5953125" y="14094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A7DA6CEB-C634-4215-B365-4027F27C0F44}"/>
            </a:ext>
          </a:extLst>
        </xdr:cNvPr>
        <xdr:cNvSpPr txBox="1"/>
      </xdr:nvSpPr>
      <xdr:spPr>
        <a:xfrm>
          <a:off x="5527221"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7C20BEC2-0EF9-4C82-A058-58432EA54D84}"/>
            </a:ext>
          </a:extLst>
        </xdr:cNvPr>
        <xdr:cNvCxnSpPr/>
      </xdr:nvCxnSpPr>
      <xdr:spPr>
        <a:xfrm>
          <a:off x="5953125" y="137835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CB39295E-9184-44EA-BAD2-A33AFF2063E0}"/>
            </a:ext>
          </a:extLst>
        </xdr:cNvPr>
        <xdr:cNvSpPr txBox="1"/>
      </xdr:nvSpPr>
      <xdr:spPr>
        <a:xfrm>
          <a:off x="5527221"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1C6FF345-BBEE-44B8-A8D7-187A73129D3E}"/>
            </a:ext>
          </a:extLst>
        </xdr:cNvPr>
        <xdr:cNvCxnSpPr/>
      </xdr:nvCxnSpPr>
      <xdr:spPr>
        <a:xfrm>
          <a:off x="5953125" y="134760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6DFE4266-FDB8-4ABE-BD3A-CDD319AB9349}"/>
            </a:ext>
          </a:extLst>
        </xdr:cNvPr>
        <xdr:cNvSpPr txBox="1"/>
      </xdr:nvSpPr>
      <xdr:spPr>
        <a:xfrm>
          <a:off x="55272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1B75A4BE-BC07-4F2A-BE62-17E8E32ED956}"/>
            </a:ext>
          </a:extLst>
        </xdr:cNvPr>
        <xdr:cNvCxnSpPr/>
      </xdr:nvCxnSpPr>
      <xdr:spPr>
        <a:xfrm>
          <a:off x="5953125" y="131748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9BFCC3D3-BFFF-4A4A-8EDA-912B7D2BFB64}"/>
            </a:ext>
          </a:extLst>
        </xdr:cNvPr>
        <xdr:cNvSpPr txBox="1"/>
      </xdr:nvSpPr>
      <xdr:spPr>
        <a:xfrm>
          <a:off x="55272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3A464331-D410-44B7-83A0-08E3285033DF}"/>
            </a:ext>
          </a:extLst>
        </xdr:cNvPr>
        <xdr:cNvCxnSpPr/>
      </xdr:nvCxnSpPr>
      <xdr:spPr>
        <a:xfrm>
          <a:off x="5953125" y="128673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7539D528-F2FF-4A8C-A105-95AC16627707}"/>
            </a:ext>
          </a:extLst>
        </xdr:cNvPr>
        <xdr:cNvSpPr txBox="1"/>
      </xdr:nvSpPr>
      <xdr:spPr>
        <a:xfrm>
          <a:off x="5527221"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78A8C20E-5FD1-4DF6-8579-92C1850BD7B4}"/>
            </a:ext>
          </a:extLst>
        </xdr:cNvPr>
        <xdr:cNvCxnSpPr/>
      </xdr:nvCxnSpPr>
      <xdr:spPr>
        <a:xfrm>
          <a:off x="5953125" y="125566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0B9532BF-904D-4FBE-8AE3-3A746CEBAE57}"/>
            </a:ext>
          </a:extLst>
        </xdr:cNvPr>
        <xdr:cNvSpPr txBox="1"/>
      </xdr:nvSpPr>
      <xdr:spPr>
        <a:xfrm>
          <a:off x="5527221"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CBE3958E-89E4-4CA8-A605-18568F2B7D85}"/>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3272A53-7991-4402-A4E4-B03AF29C1548}"/>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650876D9-D331-486E-8AB9-6850D01DD525}"/>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152400</xdr:rowOff>
    </xdr:to>
    <xdr:cxnSp macro="">
      <xdr:nvCxnSpPr>
        <xdr:cNvPr id="349" name="直線コネクタ 348">
          <a:extLst>
            <a:ext uri="{FF2B5EF4-FFF2-40B4-BE49-F238E27FC236}">
              <a16:creationId xmlns:a16="http://schemas.microsoft.com/office/drawing/2014/main" id="{50F0CCDF-65D9-4E78-938A-DE79EA006C96}"/>
            </a:ext>
          </a:extLst>
        </xdr:cNvPr>
        <xdr:cNvCxnSpPr/>
      </xdr:nvCxnSpPr>
      <xdr:spPr>
        <a:xfrm flipV="1">
          <a:off x="9429115" y="12658181"/>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50" name="【福祉施設】&#10;一人当たり面積最小値テキスト">
          <a:extLst>
            <a:ext uri="{FF2B5EF4-FFF2-40B4-BE49-F238E27FC236}">
              <a16:creationId xmlns:a16="http://schemas.microsoft.com/office/drawing/2014/main" id="{F00C30B9-FEF9-4119-A2BB-D0A972C5C423}"/>
            </a:ext>
          </a:extLst>
        </xdr:cNvPr>
        <xdr:cNvSpPr txBox="1"/>
      </xdr:nvSpPr>
      <xdr:spPr>
        <a:xfrm>
          <a:off x="9467850" y="1409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51" name="直線コネクタ 350">
          <a:extLst>
            <a:ext uri="{FF2B5EF4-FFF2-40B4-BE49-F238E27FC236}">
              <a16:creationId xmlns:a16="http://schemas.microsoft.com/office/drawing/2014/main" id="{A1B9F731-3AC3-49E0-9E6C-6CBAFAF54CD8}"/>
            </a:ext>
          </a:extLst>
        </xdr:cNvPr>
        <xdr:cNvCxnSpPr/>
      </xdr:nvCxnSpPr>
      <xdr:spPr>
        <a:xfrm>
          <a:off x="9363075" y="140874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2" name="【福祉施設】&#10;一人当たり面積最大値テキスト">
          <a:extLst>
            <a:ext uri="{FF2B5EF4-FFF2-40B4-BE49-F238E27FC236}">
              <a16:creationId xmlns:a16="http://schemas.microsoft.com/office/drawing/2014/main" id="{DF9C71E5-0AD0-41C4-8DB5-A66DA0AA0ED0}"/>
            </a:ext>
          </a:extLst>
        </xdr:cNvPr>
        <xdr:cNvSpPr txBox="1"/>
      </xdr:nvSpPr>
      <xdr:spPr>
        <a:xfrm>
          <a:off x="9467850" y="1245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3" name="直線コネクタ 352">
          <a:extLst>
            <a:ext uri="{FF2B5EF4-FFF2-40B4-BE49-F238E27FC236}">
              <a16:creationId xmlns:a16="http://schemas.microsoft.com/office/drawing/2014/main" id="{0EA08C6F-F28B-4D1D-A604-FDFF7D94919C}"/>
            </a:ext>
          </a:extLst>
        </xdr:cNvPr>
        <xdr:cNvCxnSpPr/>
      </xdr:nvCxnSpPr>
      <xdr:spPr>
        <a:xfrm>
          <a:off x="9363075" y="1265818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54" name="【福祉施設】&#10;一人当たり面積平均値テキスト">
          <a:extLst>
            <a:ext uri="{FF2B5EF4-FFF2-40B4-BE49-F238E27FC236}">
              <a16:creationId xmlns:a16="http://schemas.microsoft.com/office/drawing/2014/main" id="{82119C01-8580-4739-8E0B-49FE94A8D0A5}"/>
            </a:ext>
          </a:extLst>
        </xdr:cNvPr>
        <xdr:cNvSpPr txBox="1"/>
      </xdr:nvSpPr>
      <xdr:spPr>
        <a:xfrm>
          <a:off x="9467850" y="1376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55" name="フローチャート: 判断 354">
          <a:extLst>
            <a:ext uri="{FF2B5EF4-FFF2-40B4-BE49-F238E27FC236}">
              <a16:creationId xmlns:a16="http://schemas.microsoft.com/office/drawing/2014/main" id="{5E3BCF54-4DD7-4491-B683-6C330E83931D}"/>
            </a:ext>
          </a:extLst>
        </xdr:cNvPr>
        <xdr:cNvSpPr/>
      </xdr:nvSpPr>
      <xdr:spPr>
        <a:xfrm>
          <a:off x="9401175" y="1377514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6" name="フローチャート: 判断 355">
          <a:extLst>
            <a:ext uri="{FF2B5EF4-FFF2-40B4-BE49-F238E27FC236}">
              <a16:creationId xmlns:a16="http://schemas.microsoft.com/office/drawing/2014/main" id="{452CC205-2C93-4017-9072-F03DACBEA71D}"/>
            </a:ext>
          </a:extLst>
        </xdr:cNvPr>
        <xdr:cNvSpPr/>
      </xdr:nvSpPr>
      <xdr:spPr>
        <a:xfrm>
          <a:off x="8639175" y="137718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57" name="フローチャート: 判断 356">
          <a:extLst>
            <a:ext uri="{FF2B5EF4-FFF2-40B4-BE49-F238E27FC236}">
              <a16:creationId xmlns:a16="http://schemas.microsoft.com/office/drawing/2014/main" id="{268823BA-DA44-405A-99A7-C72FDE75671C}"/>
            </a:ext>
          </a:extLst>
        </xdr:cNvPr>
        <xdr:cNvSpPr/>
      </xdr:nvSpPr>
      <xdr:spPr>
        <a:xfrm>
          <a:off x="7839075" y="1377151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58" name="フローチャート: 判断 357">
          <a:extLst>
            <a:ext uri="{FF2B5EF4-FFF2-40B4-BE49-F238E27FC236}">
              <a16:creationId xmlns:a16="http://schemas.microsoft.com/office/drawing/2014/main" id="{75E8A9D3-E8DA-4F2E-BD60-6B3FD46CC1E1}"/>
            </a:ext>
          </a:extLst>
        </xdr:cNvPr>
        <xdr:cNvSpPr/>
      </xdr:nvSpPr>
      <xdr:spPr>
        <a:xfrm>
          <a:off x="7029450" y="137751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59" name="フローチャート: 判断 358">
          <a:extLst>
            <a:ext uri="{FF2B5EF4-FFF2-40B4-BE49-F238E27FC236}">
              <a16:creationId xmlns:a16="http://schemas.microsoft.com/office/drawing/2014/main" id="{3884F777-4866-47E6-9207-F7BC6AABD565}"/>
            </a:ext>
          </a:extLst>
        </xdr:cNvPr>
        <xdr:cNvSpPr/>
      </xdr:nvSpPr>
      <xdr:spPr>
        <a:xfrm>
          <a:off x="6238875" y="137947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4DFDD76-B26B-4203-9D9F-90FFEEDA6770}"/>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7CE1391-5E04-4E0B-954A-2745DAF61036}"/>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D306991-4E58-4338-B70C-9D3682C84DFB}"/>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8F317FE-FE04-4F5F-B31D-BE0E2E864A94}"/>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5405E2FB-228E-49CA-97E8-941E3D4110CD}"/>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65" name="楕円 364">
          <a:extLst>
            <a:ext uri="{FF2B5EF4-FFF2-40B4-BE49-F238E27FC236}">
              <a16:creationId xmlns:a16="http://schemas.microsoft.com/office/drawing/2014/main" id="{A8251B16-6C1B-40CA-B56E-2BC8392B5991}"/>
            </a:ext>
          </a:extLst>
        </xdr:cNvPr>
        <xdr:cNvSpPr/>
      </xdr:nvSpPr>
      <xdr:spPr>
        <a:xfrm>
          <a:off x="9401175" y="13608323"/>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19975</xdr:rowOff>
    </xdr:from>
    <xdr:ext cx="469744" cy="259045"/>
    <xdr:sp macro="" textlink="">
      <xdr:nvSpPr>
        <xdr:cNvPr id="366" name="【福祉施設】&#10;一人当たり面積該当値テキスト">
          <a:extLst>
            <a:ext uri="{FF2B5EF4-FFF2-40B4-BE49-F238E27FC236}">
              <a16:creationId xmlns:a16="http://schemas.microsoft.com/office/drawing/2014/main" id="{FAEEA015-1AC1-4B41-B396-A76C1FB119F8}"/>
            </a:ext>
          </a:extLst>
        </xdr:cNvPr>
        <xdr:cNvSpPr txBox="1"/>
      </xdr:nvSpPr>
      <xdr:spPr>
        <a:xfrm>
          <a:off x="9467850" y="1346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168548</xdr:rowOff>
    </xdr:from>
    <xdr:to>
      <xdr:col>50</xdr:col>
      <xdr:colOff>165100</xdr:colOff>
      <xdr:row>84</xdr:row>
      <xdr:rowOff>98698</xdr:rowOff>
    </xdr:to>
    <xdr:sp macro="" textlink="">
      <xdr:nvSpPr>
        <xdr:cNvPr id="367" name="楕円 366">
          <a:extLst>
            <a:ext uri="{FF2B5EF4-FFF2-40B4-BE49-F238E27FC236}">
              <a16:creationId xmlns:a16="http://schemas.microsoft.com/office/drawing/2014/main" id="{D0E545FF-8F9C-4AEB-AA8B-7FAEEA25ECF7}"/>
            </a:ext>
          </a:extLst>
        </xdr:cNvPr>
        <xdr:cNvSpPr/>
      </xdr:nvSpPr>
      <xdr:spPr>
        <a:xfrm>
          <a:off x="8639175" y="1360832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47898</xdr:rowOff>
    </xdr:from>
    <xdr:to>
      <xdr:col>55</xdr:col>
      <xdr:colOff>0</xdr:colOff>
      <xdr:row>84</xdr:row>
      <xdr:rowOff>47898</xdr:rowOff>
    </xdr:to>
    <xdr:cxnSp macro="">
      <xdr:nvCxnSpPr>
        <xdr:cNvPr id="368" name="直線コネクタ 367">
          <a:extLst>
            <a:ext uri="{FF2B5EF4-FFF2-40B4-BE49-F238E27FC236}">
              <a16:creationId xmlns:a16="http://schemas.microsoft.com/office/drawing/2014/main" id="{EE6BBBA8-36A0-477A-AEB0-8A6E27F9C307}"/>
            </a:ext>
          </a:extLst>
        </xdr:cNvPr>
        <xdr:cNvCxnSpPr/>
      </xdr:nvCxnSpPr>
      <xdr:spPr>
        <a:xfrm>
          <a:off x="8686800" y="1365594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168548</xdr:rowOff>
    </xdr:from>
    <xdr:to>
      <xdr:col>46</xdr:col>
      <xdr:colOff>38100</xdr:colOff>
      <xdr:row>84</xdr:row>
      <xdr:rowOff>98698</xdr:rowOff>
    </xdr:to>
    <xdr:sp macro="" textlink="">
      <xdr:nvSpPr>
        <xdr:cNvPr id="369" name="楕円 368">
          <a:extLst>
            <a:ext uri="{FF2B5EF4-FFF2-40B4-BE49-F238E27FC236}">
              <a16:creationId xmlns:a16="http://schemas.microsoft.com/office/drawing/2014/main" id="{575E03B7-048D-4F97-91C0-B685282F52F8}"/>
            </a:ext>
          </a:extLst>
        </xdr:cNvPr>
        <xdr:cNvSpPr/>
      </xdr:nvSpPr>
      <xdr:spPr>
        <a:xfrm>
          <a:off x="7839075" y="1360832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47898</xdr:rowOff>
    </xdr:from>
    <xdr:to>
      <xdr:col>50</xdr:col>
      <xdr:colOff>114300</xdr:colOff>
      <xdr:row>84</xdr:row>
      <xdr:rowOff>47898</xdr:rowOff>
    </xdr:to>
    <xdr:cxnSp macro="">
      <xdr:nvCxnSpPr>
        <xdr:cNvPr id="370" name="直線コネクタ 369">
          <a:extLst>
            <a:ext uri="{FF2B5EF4-FFF2-40B4-BE49-F238E27FC236}">
              <a16:creationId xmlns:a16="http://schemas.microsoft.com/office/drawing/2014/main" id="{6B6EEEB2-760A-4DA4-A2A7-D8E73C673B90}"/>
            </a:ext>
          </a:extLst>
        </xdr:cNvPr>
        <xdr:cNvCxnSpPr/>
      </xdr:nvCxnSpPr>
      <xdr:spPr>
        <a:xfrm>
          <a:off x="7886700" y="1365594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158750</xdr:rowOff>
    </xdr:from>
    <xdr:to>
      <xdr:col>41</xdr:col>
      <xdr:colOff>101600</xdr:colOff>
      <xdr:row>84</xdr:row>
      <xdr:rowOff>88900</xdr:rowOff>
    </xdr:to>
    <xdr:sp macro="" textlink="">
      <xdr:nvSpPr>
        <xdr:cNvPr id="371" name="楕円 370">
          <a:extLst>
            <a:ext uri="{FF2B5EF4-FFF2-40B4-BE49-F238E27FC236}">
              <a16:creationId xmlns:a16="http://schemas.microsoft.com/office/drawing/2014/main" id="{C5B5A2DE-ECB1-43D6-9DD8-8A61DD745399}"/>
            </a:ext>
          </a:extLst>
        </xdr:cNvPr>
        <xdr:cNvSpPr/>
      </xdr:nvSpPr>
      <xdr:spPr>
        <a:xfrm>
          <a:off x="7029450" y="13611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38100</xdr:rowOff>
    </xdr:from>
    <xdr:to>
      <xdr:col>45</xdr:col>
      <xdr:colOff>177800</xdr:colOff>
      <xdr:row>84</xdr:row>
      <xdr:rowOff>47898</xdr:rowOff>
    </xdr:to>
    <xdr:cxnSp macro="">
      <xdr:nvCxnSpPr>
        <xdr:cNvPr id="372" name="直線コネクタ 371">
          <a:extLst>
            <a:ext uri="{FF2B5EF4-FFF2-40B4-BE49-F238E27FC236}">
              <a16:creationId xmlns:a16="http://schemas.microsoft.com/office/drawing/2014/main" id="{CC8C980C-BFEE-4246-BCF8-CAB48B6D5B70}"/>
            </a:ext>
          </a:extLst>
        </xdr:cNvPr>
        <xdr:cNvCxnSpPr/>
      </xdr:nvCxnSpPr>
      <xdr:spPr>
        <a:xfrm>
          <a:off x="7077075" y="13649325"/>
          <a:ext cx="809625"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148952</xdr:rowOff>
    </xdr:from>
    <xdr:to>
      <xdr:col>36</xdr:col>
      <xdr:colOff>165100</xdr:colOff>
      <xdr:row>84</xdr:row>
      <xdr:rowOff>79102</xdr:rowOff>
    </xdr:to>
    <xdr:sp macro="" textlink="">
      <xdr:nvSpPr>
        <xdr:cNvPr id="373" name="楕円 372">
          <a:extLst>
            <a:ext uri="{FF2B5EF4-FFF2-40B4-BE49-F238E27FC236}">
              <a16:creationId xmlns:a16="http://schemas.microsoft.com/office/drawing/2014/main" id="{11343C44-9B4C-4F76-853D-AA67A72B2F58}"/>
            </a:ext>
          </a:extLst>
        </xdr:cNvPr>
        <xdr:cNvSpPr/>
      </xdr:nvSpPr>
      <xdr:spPr>
        <a:xfrm>
          <a:off x="6238875" y="135950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28302</xdr:rowOff>
    </xdr:from>
    <xdr:to>
      <xdr:col>41</xdr:col>
      <xdr:colOff>50800</xdr:colOff>
      <xdr:row>84</xdr:row>
      <xdr:rowOff>38100</xdr:rowOff>
    </xdr:to>
    <xdr:cxnSp macro="">
      <xdr:nvCxnSpPr>
        <xdr:cNvPr id="374" name="直線コネクタ 373">
          <a:extLst>
            <a:ext uri="{FF2B5EF4-FFF2-40B4-BE49-F238E27FC236}">
              <a16:creationId xmlns:a16="http://schemas.microsoft.com/office/drawing/2014/main" id="{E14F1FEA-E812-4BDA-9F3A-1524BD7D8D3E}"/>
            </a:ext>
          </a:extLst>
        </xdr:cNvPr>
        <xdr:cNvCxnSpPr/>
      </xdr:nvCxnSpPr>
      <xdr:spPr>
        <a:xfrm>
          <a:off x="6286500" y="13642702"/>
          <a:ext cx="790575"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91457</xdr:rowOff>
    </xdr:from>
    <xdr:ext cx="469744" cy="259045"/>
    <xdr:sp macro="" textlink="">
      <xdr:nvSpPr>
        <xdr:cNvPr id="375" name="n_1aveValue【福祉施設】&#10;一人当たり面積">
          <a:extLst>
            <a:ext uri="{FF2B5EF4-FFF2-40B4-BE49-F238E27FC236}">
              <a16:creationId xmlns:a16="http://schemas.microsoft.com/office/drawing/2014/main" id="{5327F091-C959-4647-B362-777891A1A5A2}"/>
            </a:ext>
          </a:extLst>
        </xdr:cNvPr>
        <xdr:cNvSpPr txBox="1"/>
      </xdr:nvSpPr>
      <xdr:spPr>
        <a:xfrm>
          <a:off x="845827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78395</xdr:rowOff>
    </xdr:from>
    <xdr:ext cx="469744" cy="259045"/>
    <xdr:sp macro="" textlink="">
      <xdr:nvSpPr>
        <xdr:cNvPr id="376" name="n_2aveValue【福祉施設】&#10;一人当たり面積">
          <a:extLst>
            <a:ext uri="{FF2B5EF4-FFF2-40B4-BE49-F238E27FC236}">
              <a16:creationId xmlns:a16="http://schemas.microsoft.com/office/drawing/2014/main" id="{8E57843D-A876-4C9E-94AD-388488AF3310}"/>
            </a:ext>
          </a:extLst>
        </xdr:cNvPr>
        <xdr:cNvSpPr txBox="1"/>
      </xdr:nvSpPr>
      <xdr:spPr>
        <a:xfrm>
          <a:off x="7677227" y="1385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94722</xdr:rowOff>
    </xdr:from>
    <xdr:ext cx="469744" cy="259045"/>
    <xdr:sp macro="" textlink="">
      <xdr:nvSpPr>
        <xdr:cNvPr id="377" name="n_3aveValue【福祉施設】&#10;一人当たり面積">
          <a:extLst>
            <a:ext uri="{FF2B5EF4-FFF2-40B4-BE49-F238E27FC236}">
              <a16:creationId xmlns:a16="http://schemas.microsoft.com/office/drawing/2014/main" id="{61F25494-02B4-4834-941F-9C476232CD2A}"/>
            </a:ext>
          </a:extLst>
        </xdr:cNvPr>
        <xdr:cNvSpPr txBox="1"/>
      </xdr:nvSpPr>
      <xdr:spPr>
        <a:xfrm>
          <a:off x="6867602" y="1386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114316</xdr:rowOff>
    </xdr:from>
    <xdr:ext cx="469744" cy="259045"/>
    <xdr:sp macro="" textlink="">
      <xdr:nvSpPr>
        <xdr:cNvPr id="378" name="n_4aveValue【福祉施設】&#10;一人当たり面積">
          <a:extLst>
            <a:ext uri="{FF2B5EF4-FFF2-40B4-BE49-F238E27FC236}">
              <a16:creationId xmlns:a16="http://schemas.microsoft.com/office/drawing/2014/main" id="{843F07F3-1EF1-4ECA-AA6D-AB6011CE42F2}"/>
            </a:ext>
          </a:extLst>
        </xdr:cNvPr>
        <xdr:cNvSpPr txBox="1"/>
      </xdr:nvSpPr>
      <xdr:spPr>
        <a:xfrm>
          <a:off x="6067502" y="1388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115225</xdr:rowOff>
    </xdr:from>
    <xdr:ext cx="469744" cy="259045"/>
    <xdr:sp macro="" textlink="">
      <xdr:nvSpPr>
        <xdr:cNvPr id="379" name="n_1mainValue【福祉施設】&#10;一人当たり面積">
          <a:extLst>
            <a:ext uri="{FF2B5EF4-FFF2-40B4-BE49-F238E27FC236}">
              <a16:creationId xmlns:a16="http://schemas.microsoft.com/office/drawing/2014/main" id="{B724522E-E4C0-44B0-9831-F11F46378C9B}"/>
            </a:ext>
          </a:extLst>
        </xdr:cNvPr>
        <xdr:cNvSpPr txBox="1"/>
      </xdr:nvSpPr>
      <xdr:spPr>
        <a:xfrm>
          <a:off x="8458277" y="1340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115225</xdr:rowOff>
    </xdr:from>
    <xdr:ext cx="469744" cy="259045"/>
    <xdr:sp macro="" textlink="">
      <xdr:nvSpPr>
        <xdr:cNvPr id="380" name="n_2mainValue【福祉施設】&#10;一人当たり面積">
          <a:extLst>
            <a:ext uri="{FF2B5EF4-FFF2-40B4-BE49-F238E27FC236}">
              <a16:creationId xmlns:a16="http://schemas.microsoft.com/office/drawing/2014/main" id="{444519DF-EB90-42CF-B15E-57CDDA152BBF}"/>
            </a:ext>
          </a:extLst>
        </xdr:cNvPr>
        <xdr:cNvSpPr txBox="1"/>
      </xdr:nvSpPr>
      <xdr:spPr>
        <a:xfrm>
          <a:off x="7677227" y="1340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105427</xdr:rowOff>
    </xdr:from>
    <xdr:ext cx="469744" cy="259045"/>
    <xdr:sp macro="" textlink="">
      <xdr:nvSpPr>
        <xdr:cNvPr id="381" name="n_3mainValue【福祉施設】&#10;一人当たり面積">
          <a:extLst>
            <a:ext uri="{FF2B5EF4-FFF2-40B4-BE49-F238E27FC236}">
              <a16:creationId xmlns:a16="http://schemas.microsoft.com/office/drawing/2014/main" id="{92241B18-C866-4473-8C9E-28554F80B393}"/>
            </a:ext>
          </a:extLst>
        </xdr:cNvPr>
        <xdr:cNvSpPr txBox="1"/>
      </xdr:nvSpPr>
      <xdr:spPr>
        <a:xfrm>
          <a:off x="6867602"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95629</xdr:rowOff>
    </xdr:from>
    <xdr:ext cx="469744" cy="259045"/>
    <xdr:sp macro="" textlink="">
      <xdr:nvSpPr>
        <xdr:cNvPr id="382" name="n_4mainValue【福祉施設】&#10;一人当たり面積">
          <a:extLst>
            <a:ext uri="{FF2B5EF4-FFF2-40B4-BE49-F238E27FC236}">
              <a16:creationId xmlns:a16="http://schemas.microsoft.com/office/drawing/2014/main" id="{BF7B9C81-6347-45CD-99B8-7A953B030E82}"/>
            </a:ext>
          </a:extLst>
        </xdr:cNvPr>
        <xdr:cNvSpPr txBox="1"/>
      </xdr:nvSpPr>
      <xdr:spPr>
        <a:xfrm>
          <a:off x="6067502" y="1338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DBD986D7-869F-467C-AEF2-C8AAB11FB831}"/>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9C7A371D-5ADF-4791-944E-33E343D71580}"/>
            </a:ext>
          </a:extLst>
        </xdr:cNvPr>
        <xdr:cNvSpPr/>
      </xdr:nvSpPr>
      <xdr:spPr>
        <a:xfrm>
          <a:off x="80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A187DB15-28EB-454B-9FB4-7F25FEFB1090}"/>
            </a:ext>
          </a:extLst>
        </xdr:cNvPr>
        <xdr:cNvSpPr/>
      </xdr:nvSpPr>
      <xdr:spPr>
        <a:xfrm>
          <a:off x="80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D9B4A07-0A41-4AA9-A735-4A92C22ED5DC}"/>
            </a:ext>
          </a:extLst>
        </xdr:cNvPr>
        <xdr:cNvSpPr/>
      </xdr:nvSpPr>
      <xdr:spPr>
        <a:xfrm>
          <a:off x="17145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CFEE5F3F-6290-4E2D-A6B7-3CE462AFB5BF}"/>
            </a:ext>
          </a:extLst>
        </xdr:cNvPr>
        <xdr:cNvSpPr/>
      </xdr:nvSpPr>
      <xdr:spPr>
        <a:xfrm>
          <a:off x="17145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13C605CA-D81D-4F2E-9A01-D622EABE3670}"/>
            </a:ext>
          </a:extLst>
        </xdr:cNvPr>
        <xdr:cNvSpPr/>
      </xdr:nvSpPr>
      <xdr:spPr>
        <a:xfrm>
          <a:off x="2743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1F6BCD3D-5A45-4DEA-8A29-C13C9F0AF6D1}"/>
            </a:ext>
          </a:extLst>
        </xdr:cNvPr>
        <xdr:cNvSpPr/>
      </xdr:nvSpPr>
      <xdr:spPr>
        <a:xfrm>
          <a:off x="2743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69EC377D-DE99-431B-BAD2-242A63B85042}"/>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EA22EA9F-0EA7-4F73-A744-77CCCD033BB4}"/>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1D587C4C-24A7-4AF0-99D6-350976DAEBF6}"/>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27623993-DE2E-4DB4-B15F-12994B72AE04}"/>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A657FFF4-1BF5-4A2A-8C98-7DCC7D39DFCD}"/>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a:extLst>
            <a:ext uri="{FF2B5EF4-FFF2-40B4-BE49-F238E27FC236}">
              <a16:creationId xmlns:a16="http://schemas.microsoft.com/office/drawing/2014/main" id="{CFBE340D-9092-4A92-BFE0-2B51446177FF}"/>
            </a:ext>
          </a:extLst>
        </xdr:cNvPr>
        <xdr:cNvSpPr txBox="1"/>
      </xdr:nvSpPr>
      <xdr:spPr>
        <a:xfrm>
          <a:off x="339891"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F44B206B-20AB-443C-8BD8-50A810A5174C}"/>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781D777F-BBC2-476E-B35C-6F00890D819A}"/>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27C28FA6-2301-4BF4-882D-A7B10B46EDAD}"/>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DF938398-E3D9-4561-8F24-49C1133E0D85}"/>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D8BB5B6C-C154-45C5-A2FE-990861478636}"/>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A7A97158-5222-48F3-A884-1624BB786851}"/>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62CB1655-745A-4B17-A921-502DAA30805A}"/>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882C59A5-18BF-4E57-A02F-9DEF78FF75F1}"/>
            </a:ext>
          </a:extLst>
        </xdr:cNvPr>
        <xdr:cNvSpPr txBox="1"/>
      </xdr:nvSpPr>
      <xdr:spPr>
        <a:xfrm>
          <a:off x="388136" y="16142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9846BBD5-C291-47C6-83AD-FE78ECACD9AB}"/>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B27FB9E7-B48C-4961-93A6-4B14C8141A86}"/>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406" name="直線コネクタ 405">
          <a:extLst>
            <a:ext uri="{FF2B5EF4-FFF2-40B4-BE49-F238E27FC236}">
              <a16:creationId xmlns:a16="http://schemas.microsoft.com/office/drawing/2014/main" id="{A48B0074-F972-4328-AA70-84B604367A6A}"/>
            </a:ext>
          </a:extLst>
        </xdr:cNvPr>
        <xdr:cNvCxnSpPr/>
      </xdr:nvCxnSpPr>
      <xdr:spPr>
        <a:xfrm flipV="1">
          <a:off x="4180840" y="165036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6AE1D410-0561-467F-BCED-AD45A5F25E7E}"/>
            </a:ext>
          </a:extLst>
        </xdr:cNvPr>
        <xdr:cNvSpPr txBox="1"/>
      </xdr:nvSpPr>
      <xdr:spPr>
        <a:xfrm>
          <a:off x="4219575"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408" name="直線コネクタ 407">
          <a:extLst>
            <a:ext uri="{FF2B5EF4-FFF2-40B4-BE49-F238E27FC236}">
              <a16:creationId xmlns:a16="http://schemas.microsoft.com/office/drawing/2014/main" id="{75CB3312-9154-41A1-BEB8-A4C7D24931E5}"/>
            </a:ext>
          </a:extLst>
        </xdr:cNvPr>
        <xdr:cNvCxnSpPr/>
      </xdr:nvCxnSpPr>
      <xdr:spPr>
        <a:xfrm>
          <a:off x="4105275" y="178600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7C8B54F0-F3E4-4DFD-9ABF-585A7EAD0071}"/>
            </a:ext>
          </a:extLst>
        </xdr:cNvPr>
        <xdr:cNvSpPr txBox="1"/>
      </xdr:nvSpPr>
      <xdr:spPr>
        <a:xfrm>
          <a:off x="4219575" y="1627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10" name="直線コネクタ 409">
          <a:extLst>
            <a:ext uri="{FF2B5EF4-FFF2-40B4-BE49-F238E27FC236}">
              <a16:creationId xmlns:a16="http://schemas.microsoft.com/office/drawing/2014/main" id="{67E65FCC-3FA6-46AB-8FFD-0854587D41B2}"/>
            </a:ext>
          </a:extLst>
        </xdr:cNvPr>
        <xdr:cNvCxnSpPr/>
      </xdr:nvCxnSpPr>
      <xdr:spPr>
        <a:xfrm>
          <a:off x="4105275" y="1650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78122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9802C359-530E-4376-B44D-4F5F06CE614C}"/>
            </a:ext>
          </a:extLst>
        </xdr:cNvPr>
        <xdr:cNvSpPr txBox="1"/>
      </xdr:nvSpPr>
      <xdr:spPr>
        <a:xfrm>
          <a:off x="4219575" y="17223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12" name="フローチャート: 判断 411">
          <a:extLst>
            <a:ext uri="{FF2B5EF4-FFF2-40B4-BE49-F238E27FC236}">
              <a16:creationId xmlns:a16="http://schemas.microsoft.com/office/drawing/2014/main" id="{F98139AC-3462-4532-90A5-DC35ACEA30F6}"/>
            </a:ext>
          </a:extLst>
        </xdr:cNvPr>
        <xdr:cNvSpPr/>
      </xdr:nvSpPr>
      <xdr:spPr>
        <a:xfrm>
          <a:off x="4124325" y="172478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413" name="フローチャート: 判断 412">
          <a:extLst>
            <a:ext uri="{FF2B5EF4-FFF2-40B4-BE49-F238E27FC236}">
              <a16:creationId xmlns:a16="http://schemas.microsoft.com/office/drawing/2014/main" id="{5C90E5B9-6AF3-46B7-B1B0-7B80A2FF12BC}"/>
            </a:ext>
          </a:extLst>
        </xdr:cNvPr>
        <xdr:cNvSpPr/>
      </xdr:nvSpPr>
      <xdr:spPr>
        <a:xfrm>
          <a:off x="3381375" y="1722183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a:extLst>
            <a:ext uri="{FF2B5EF4-FFF2-40B4-BE49-F238E27FC236}">
              <a16:creationId xmlns:a16="http://schemas.microsoft.com/office/drawing/2014/main" id="{C180EE12-163D-4D37-B168-FCE4699C72A1}"/>
            </a:ext>
          </a:extLst>
        </xdr:cNvPr>
        <xdr:cNvSpPr/>
      </xdr:nvSpPr>
      <xdr:spPr>
        <a:xfrm>
          <a:off x="2571750" y="17230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15" name="フローチャート: 判断 414">
          <a:extLst>
            <a:ext uri="{FF2B5EF4-FFF2-40B4-BE49-F238E27FC236}">
              <a16:creationId xmlns:a16="http://schemas.microsoft.com/office/drawing/2014/main" id="{520A9789-81F4-434B-A489-07DD28451E2F}"/>
            </a:ext>
          </a:extLst>
        </xdr:cNvPr>
        <xdr:cNvSpPr/>
      </xdr:nvSpPr>
      <xdr:spPr>
        <a:xfrm>
          <a:off x="1781175" y="172199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31114</xdr:rowOff>
    </xdr:from>
    <xdr:to>
      <xdr:col>6</xdr:col>
      <xdr:colOff>38100</xdr:colOff>
      <xdr:row>105</xdr:row>
      <xdr:rowOff>132714</xdr:rowOff>
    </xdr:to>
    <xdr:sp macro="" textlink="">
      <xdr:nvSpPr>
        <xdr:cNvPr id="416" name="フローチャート: 判断 415">
          <a:extLst>
            <a:ext uri="{FF2B5EF4-FFF2-40B4-BE49-F238E27FC236}">
              <a16:creationId xmlns:a16="http://schemas.microsoft.com/office/drawing/2014/main" id="{7F91E3B9-4E34-41AC-9B1D-9FAD4D10197F}"/>
            </a:ext>
          </a:extLst>
        </xdr:cNvPr>
        <xdr:cNvSpPr/>
      </xdr:nvSpPr>
      <xdr:spPr>
        <a:xfrm>
          <a:off x="981075" y="1717293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98B2908-26E3-467F-BADD-E3F53B5C0C66}"/>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4EAF47F-E0F1-4DC2-AEC3-EA7E415AF6B5}"/>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E7D2024-EA41-40DB-B87D-1E60216508F6}"/>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2CD0286-6FCB-4F49-994E-67DE985872BE}"/>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6720C5AC-4A00-4EA6-B8AE-BCBFFD45FE12}"/>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153036</xdr:rowOff>
    </xdr:from>
    <xdr:to>
      <xdr:col>24</xdr:col>
      <xdr:colOff>114300</xdr:colOff>
      <xdr:row>105</xdr:row>
      <xdr:rowOff>83186</xdr:rowOff>
    </xdr:to>
    <xdr:sp macro="" textlink="">
      <xdr:nvSpPr>
        <xdr:cNvPr id="422" name="楕円 421">
          <a:extLst>
            <a:ext uri="{FF2B5EF4-FFF2-40B4-BE49-F238E27FC236}">
              <a16:creationId xmlns:a16="http://schemas.microsoft.com/office/drawing/2014/main" id="{8CB86FEE-EFB6-4E59-B0C4-7BB58B7F3D26}"/>
            </a:ext>
          </a:extLst>
        </xdr:cNvPr>
        <xdr:cNvSpPr/>
      </xdr:nvSpPr>
      <xdr:spPr>
        <a:xfrm>
          <a:off x="4124325" y="171265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4463</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F77B99F7-9031-4340-901B-42291D73B60C}"/>
            </a:ext>
          </a:extLst>
        </xdr:cNvPr>
        <xdr:cNvSpPr txBox="1"/>
      </xdr:nvSpPr>
      <xdr:spPr>
        <a:xfrm>
          <a:off x="4219575"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114936</xdr:rowOff>
    </xdr:from>
    <xdr:to>
      <xdr:col>20</xdr:col>
      <xdr:colOff>38100</xdr:colOff>
      <xdr:row>105</xdr:row>
      <xdr:rowOff>45086</xdr:rowOff>
    </xdr:to>
    <xdr:sp macro="" textlink="">
      <xdr:nvSpPr>
        <xdr:cNvPr id="424" name="楕円 423">
          <a:extLst>
            <a:ext uri="{FF2B5EF4-FFF2-40B4-BE49-F238E27FC236}">
              <a16:creationId xmlns:a16="http://schemas.microsoft.com/office/drawing/2014/main" id="{1D723224-657D-4197-85CA-5B971D4B9387}"/>
            </a:ext>
          </a:extLst>
        </xdr:cNvPr>
        <xdr:cNvSpPr/>
      </xdr:nvSpPr>
      <xdr:spPr>
        <a:xfrm>
          <a:off x="3381375" y="170884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165736</xdr:rowOff>
    </xdr:from>
    <xdr:to>
      <xdr:col>24</xdr:col>
      <xdr:colOff>63500</xdr:colOff>
      <xdr:row>105</xdr:row>
      <xdr:rowOff>32386</xdr:rowOff>
    </xdr:to>
    <xdr:cxnSp macro="">
      <xdr:nvCxnSpPr>
        <xdr:cNvPr id="425" name="直線コネクタ 424">
          <a:extLst>
            <a:ext uri="{FF2B5EF4-FFF2-40B4-BE49-F238E27FC236}">
              <a16:creationId xmlns:a16="http://schemas.microsoft.com/office/drawing/2014/main" id="{7C1B77D1-5F96-4D08-A252-0C6935F03CAC}"/>
            </a:ext>
          </a:extLst>
        </xdr:cNvPr>
        <xdr:cNvCxnSpPr/>
      </xdr:nvCxnSpPr>
      <xdr:spPr>
        <a:xfrm>
          <a:off x="3429000" y="17136111"/>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76836</xdr:rowOff>
    </xdr:from>
    <xdr:to>
      <xdr:col>15</xdr:col>
      <xdr:colOff>101600</xdr:colOff>
      <xdr:row>105</xdr:row>
      <xdr:rowOff>6986</xdr:rowOff>
    </xdr:to>
    <xdr:sp macro="" textlink="">
      <xdr:nvSpPr>
        <xdr:cNvPr id="426" name="楕円 425">
          <a:extLst>
            <a:ext uri="{FF2B5EF4-FFF2-40B4-BE49-F238E27FC236}">
              <a16:creationId xmlns:a16="http://schemas.microsoft.com/office/drawing/2014/main" id="{9867DD49-A454-4F77-AF78-AC11B4C8415F}"/>
            </a:ext>
          </a:extLst>
        </xdr:cNvPr>
        <xdr:cNvSpPr/>
      </xdr:nvSpPr>
      <xdr:spPr>
        <a:xfrm>
          <a:off x="2571750" y="170503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127636</xdr:rowOff>
    </xdr:from>
    <xdr:to>
      <xdr:col>19</xdr:col>
      <xdr:colOff>177800</xdr:colOff>
      <xdr:row>104</xdr:row>
      <xdr:rowOff>165736</xdr:rowOff>
    </xdr:to>
    <xdr:cxnSp macro="">
      <xdr:nvCxnSpPr>
        <xdr:cNvPr id="427" name="直線コネクタ 426">
          <a:extLst>
            <a:ext uri="{FF2B5EF4-FFF2-40B4-BE49-F238E27FC236}">
              <a16:creationId xmlns:a16="http://schemas.microsoft.com/office/drawing/2014/main" id="{D6502473-8575-42B7-9C2F-A6FDF9C73A7C}"/>
            </a:ext>
          </a:extLst>
        </xdr:cNvPr>
        <xdr:cNvCxnSpPr/>
      </xdr:nvCxnSpPr>
      <xdr:spPr>
        <a:xfrm>
          <a:off x="2619375" y="17098011"/>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428" name="楕円 427">
          <a:extLst>
            <a:ext uri="{FF2B5EF4-FFF2-40B4-BE49-F238E27FC236}">
              <a16:creationId xmlns:a16="http://schemas.microsoft.com/office/drawing/2014/main" id="{DE26286C-CEE2-4838-84B0-782B144BF163}"/>
            </a:ext>
          </a:extLst>
        </xdr:cNvPr>
        <xdr:cNvSpPr/>
      </xdr:nvSpPr>
      <xdr:spPr>
        <a:xfrm>
          <a:off x="1781175" y="170103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87630</xdr:rowOff>
    </xdr:from>
    <xdr:to>
      <xdr:col>15</xdr:col>
      <xdr:colOff>50800</xdr:colOff>
      <xdr:row>104</xdr:row>
      <xdr:rowOff>127636</xdr:rowOff>
    </xdr:to>
    <xdr:cxnSp macro="">
      <xdr:nvCxnSpPr>
        <xdr:cNvPr id="429" name="直線コネクタ 428">
          <a:extLst>
            <a:ext uri="{FF2B5EF4-FFF2-40B4-BE49-F238E27FC236}">
              <a16:creationId xmlns:a16="http://schemas.microsoft.com/office/drawing/2014/main" id="{3607124D-7AAE-4821-87D3-1D71DBDD327B}"/>
            </a:ext>
          </a:extLst>
        </xdr:cNvPr>
        <xdr:cNvCxnSpPr/>
      </xdr:nvCxnSpPr>
      <xdr:spPr>
        <a:xfrm>
          <a:off x="1828800" y="17058005"/>
          <a:ext cx="790575"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6350</xdr:rowOff>
    </xdr:from>
    <xdr:to>
      <xdr:col>6</xdr:col>
      <xdr:colOff>38100</xdr:colOff>
      <xdr:row>104</xdr:row>
      <xdr:rowOff>107950</xdr:rowOff>
    </xdr:to>
    <xdr:sp macro="" textlink="">
      <xdr:nvSpPr>
        <xdr:cNvPr id="430" name="楕円 429">
          <a:extLst>
            <a:ext uri="{FF2B5EF4-FFF2-40B4-BE49-F238E27FC236}">
              <a16:creationId xmlns:a16="http://schemas.microsoft.com/office/drawing/2014/main" id="{58EDF3C9-2677-46BB-9464-88FDD68076CE}"/>
            </a:ext>
          </a:extLst>
        </xdr:cNvPr>
        <xdr:cNvSpPr/>
      </xdr:nvSpPr>
      <xdr:spPr>
        <a:xfrm>
          <a:off x="981075" y="169830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57150</xdr:rowOff>
    </xdr:from>
    <xdr:to>
      <xdr:col>10</xdr:col>
      <xdr:colOff>114300</xdr:colOff>
      <xdr:row>104</xdr:row>
      <xdr:rowOff>87630</xdr:rowOff>
    </xdr:to>
    <xdr:cxnSp macro="">
      <xdr:nvCxnSpPr>
        <xdr:cNvPr id="431" name="直線コネクタ 430">
          <a:extLst>
            <a:ext uri="{FF2B5EF4-FFF2-40B4-BE49-F238E27FC236}">
              <a16:creationId xmlns:a16="http://schemas.microsoft.com/office/drawing/2014/main" id="{3E6DB100-C495-48DB-B099-4BB910ED0172}"/>
            </a:ext>
          </a:extLst>
        </xdr:cNvPr>
        <xdr:cNvCxnSpPr/>
      </xdr:nvCxnSpPr>
      <xdr:spPr>
        <a:xfrm>
          <a:off x="1028700" y="17030700"/>
          <a:ext cx="8001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169563</xdr:rowOff>
    </xdr:from>
    <xdr:ext cx="405111" cy="259045"/>
    <xdr:sp macro="" textlink="">
      <xdr:nvSpPr>
        <xdr:cNvPr id="432" name="n_1aveValue【市民会館】&#10;有形固定資産減価償却率">
          <a:extLst>
            <a:ext uri="{FF2B5EF4-FFF2-40B4-BE49-F238E27FC236}">
              <a16:creationId xmlns:a16="http://schemas.microsoft.com/office/drawing/2014/main" id="{B9C36492-3234-42DD-B208-7FFA8A9466E7}"/>
            </a:ext>
          </a:extLst>
        </xdr:cNvPr>
        <xdr:cNvSpPr txBox="1"/>
      </xdr:nvSpPr>
      <xdr:spPr>
        <a:xfrm>
          <a:off x="3239144" y="1731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市民会館】&#10;有形固定資産減価償却率">
          <a:extLst>
            <a:ext uri="{FF2B5EF4-FFF2-40B4-BE49-F238E27FC236}">
              <a16:creationId xmlns:a16="http://schemas.microsoft.com/office/drawing/2014/main" id="{D211C486-68BE-433E-91BD-C8BBB69F0F60}"/>
            </a:ext>
          </a:extLst>
        </xdr:cNvPr>
        <xdr:cNvSpPr txBox="1"/>
      </xdr:nvSpPr>
      <xdr:spPr>
        <a:xfrm>
          <a:off x="2439044" y="17323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167657</xdr:rowOff>
    </xdr:from>
    <xdr:ext cx="405111" cy="259045"/>
    <xdr:sp macro="" textlink="">
      <xdr:nvSpPr>
        <xdr:cNvPr id="434" name="n_3aveValue【市民会館】&#10;有形固定資産減価償却率">
          <a:extLst>
            <a:ext uri="{FF2B5EF4-FFF2-40B4-BE49-F238E27FC236}">
              <a16:creationId xmlns:a16="http://schemas.microsoft.com/office/drawing/2014/main" id="{CE225AD5-8493-48D5-8334-A14F09457317}"/>
            </a:ext>
          </a:extLst>
        </xdr:cNvPr>
        <xdr:cNvSpPr txBox="1"/>
      </xdr:nvSpPr>
      <xdr:spPr>
        <a:xfrm>
          <a:off x="1648469" y="1730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123841</xdr:rowOff>
    </xdr:from>
    <xdr:ext cx="405111" cy="259045"/>
    <xdr:sp macro="" textlink="">
      <xdr:nvSpPr>
        <xdr:cNvPr id="435" name="n_4aveValue【市民会館】&#10;有形固定資産減価償却率">
          <a:extLst>
            <a:ext uri="{FF2B5EF4-FFF2-40B4-BE49-F238E27FC236}">
              <a16:creationId xmlns:a16="http://schemas.microsoft.com/office/drawing/2014/main" id="{C4631815-BC91-44D9-86F8-9F56C8B76C17}"/>
            </a:ext>
          </a:extLst>
        </xdr:cNvPr>
        <xdr:cNvSpPr txBox="1"/>
      </xdr:nvSpPr>
      <xdr:spPr>
        <a:xfrm>
          <a:off x="848369"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61613</xdr:rowOff>
    </xdr:from>
    <xdr:ext cx="405111" cy="259045"/>
    <xdr:sp macro="" textlink="">
      <xdr:nvSpPr>
        <xdr:cNvPr id="436" name="n_1mainValue【市民会館】&#10;有形固定資産減価償却率">
          <a:extLst>
            <a:ext uri="{FF2B5EF4-FFF2-40B4-BE49-F238E27FC236}">
              <a16:creationId xmlns:a16="http://schemas.microsoft.com/office/drawing/2014/main" id="{B3B6C11D-D69C-4EC5-8562-E9EA5A9FE414}"/>
            </a:ext>
          </a:extLst>
        </xdr:cNvPr>
        <xdr:cNvSpPr txBox="1"/>
      </xdr:nvSpPr>
      <xdr:spPr>
        <a:xfrm>
          <a:off x="3239144" y="1686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23513</xdr:rowOff>
    </xdr:from>
    <xdr:ext cx="405111" cy="259045"/>
    <xdr:sp macro="" textlink="">
      <xdr:nvSpPr>
        <xdr:cNvPr id="437" name="n_2mainValue【市民会館】&#10;有形固定資産減価償却率">
          <a:extLst>
            <a:ext uri="{FF2B5EF4-FFF2-40B4-BE49-F238E27FC236}">
              <a16:creationId xmlns:a16="http://schemas.microsoft.com/office/drawing/2014/main" id="{DFB64B76-4127-4CD8-8E1E-A45B6EC2741D}"/>
            </a:ext>
          </a:extLst>
        </xdr:cNvPr>
        <xdr:cNvSpPr txBox="1"/>
      </xdr:nvSpPr>
      <xdr:spPr>
        <a:xfrm>
          <a:off x="2439044"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154957</xdr:rowOff>
    </xdr:from>
    <xdr:ext cx="405111" cy="259045"/>
    <xdr:sp macro="" textlink="">
      <xdr:nvSpPr>
        <xdr:cNvPr id="438" name="n_3mainValue【市民会館】&#10;有形固定資産減価償却率">
          <a:extLst>
            <a:ext uri="{FF2B5EF4-FFF2-40B4-BE49-F238E27FC236}">
              <a16:creationId xmlns:a16="http://schemas.microsoft.com/office/drawing/2014/main" id="{BC63FB74-B81F-40D0-A084-E238E8B1E042}"/>
            </a:ext>
          </a:extLst>
        </xdr:cNvPr>
        <xdr:cNvSpPr txBox="1"/>
      </xdr:nvSpPr>
      <xdr:spPr>
        <a:xfrm>
          <a:off x="1648469" y="1678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124477</xdr:rowOff>
    </xdr:from>
    <xdr:ext cx="405111" cy="259045"/>
    <xdr:sp macro="" textlink="">
      <xdr:nvSpPr>
        <xdr:cNvPr id="439" name="n_4mainValue【市民会館】&#10;有形固定資産減価償却率">
          <a:extLst>
            <a:ext uri="{FF2B5EF4-FFF2-40B4-BE49-F238E27FC236}">
              <a16:creationId xmlns:a16="http://schemas.microsoft.com/office/drawing/2014/main" id="{56CD3FA1-85F4-4896-AFDE-44D1A4C42133}"/>
            </a:ext>
          </a:extLst>
        </xdr:cNvPr>
        <xdr:cNvSpPr txBox="1"/>
      </xdr:nvSpPr>
      <xdr:spPr>
        <a:xfrm>
          <a:off x="848369" y="1675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94B5ED29-6B58-43F7-8359-61EE345E009A}"/>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8DC0462C-1EC5-496A-AE5C-83129CD5FAC5}"/>
            </a:ext>
          </a:extLst>
        </xdr:cNvPr>
        <xdr:cNvSpPr/>
      </xdr:nvSpPr>
      <xdr:spPr>
        <a:xfrm>
          <a:off x="6067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27AE3B69-CAF9-48E8-A852-93EC045A00CC}"/>
            </a:ext>
          </a:extLst>
        </xdr:cNvPr>
        <xdr:cNvSpPr/>
      </xdr:nvSpPr>
      <xdr:spPr>
        <a:xfrm>
          <a:off x="6067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CD958B1C-6E80-4DBE-8B10-DE27EE30E760}"/>
            </a:ext>
          </a:extLst>
        </xdr:cNvPr>
        <xdr:cNvSpPr/>
      </xdr:nvSpPr>
      <xdr:spPr>
        <a:xfrm>
          <a:off x="698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FC466F43-6507-4EFF-A763-32A2163D5FD7}"/>
            </a:ext>
          </a:extLst>
        </xdr:cNvPr>
        <xdr:cNvSpPr/>
      </xdr:nvSpPr>
      <xdr:spPr>
        <a:xfrm>
          <a:off x="698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8E27571A-B4E5-4477-A203-17DA0D1040CF}"/>
            </a:ext>
          </a:extLst>
        </xdr:cNvPr>
        <xdr:cNvSpPr/>
      </xdr:nvSpPr>
      <xdr:spPr>
        <a:xfrm>
          <a:off x="8010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80946C32-B479-4A5B-97D7-8D5AA6F49E5A}"/>
            </a:ext>
          </a:extLst>
        </xdr:cNvPr>
        <xdr:cNvSpPr/>
      </xdr:nvSpPr>
      <xdr:spPr>
        <a:xfrm>
          <a:off x="8010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10F15E7F-F5B8-4FD5-AEE6-18310ED417CD}"/>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6FDF91EA-1296-4D2B-8947-970367BD86E2}"/>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A3140E7F-D12E-41A9-B99A-E4737BB0C82D}"/>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E8C42106-38A5-4AE9-BE91-833E3D4E7065}"/>
            </a:ext>
          </a:extLst>
        </xdr:cNvPr>
        <xdr:cNvCxnSpPr/>
      </xdr:nvCxnSpPr>
      <xdr:spPr>
        <a:xfrm>
          <a:off x="5953125" y="17811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CAF8CBAA-BA2A-4843-BC0F-ACFDEA83421E}"/>
            </a:ext>
          </a:extLst>
        </xdr:cNvPr>
        <xdr:cNvSpPr txBox="1"/>
      </xdr:nvSpPr>
      <xdr:spPr>
        <a:xfrm>
          <a:off x="5527221"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11D35C3E-0082-4D39-A4EF-5E01F559FB84}"/>
            </a:ext>
          </a:extLst>
        </xdr:cNvPr>
        <xdr:cNvCxnSpPr/>
      </xdr:nvCxnSpPr>
      <xdr:spPr>
        <a:xfrm>
          <a:off x="5953125" y="17430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EC43D2F8-EFA1-4C25-AC9E-128C1E59556C}"/>
            </a:ext>
          </a:extLst>
        </xdr:cNvPr>
        <xdr:cNvSpPr txBox="1"/>
      </xdr:nvSpPr>
      <xdr:spPr>
        <a:xfrm>
          <a:off x="5527221"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38709705-D71D-4C18-B1D0-F9417707327C}"/>
            </a:ext>
          </a:extLst>
        </xdr:cNvPr>
        <xdr:cNvCxnSpPr/>
      </xdr:nvCxnSpPr>
      <xdr:spPr>
        <a:xfrm>
          <a:off x="5953125" y="17049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1FB0CF8E-84AA-4ED5-AC18-F799BBB9E4FF}"/>
            </a:ext>
          </a:extLst>
        </xdr:cNvPr>
        <xdr:cNvSpPr txBox="1"/>
      </xdr:nvSpPr>
      <xdr:spPr>
        <a:xfrm>
          <a:off x="5527221"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3C8F533F-D05B-4F48-A0BF-85B35A9A6C24}"/>
            </a:ext>
          </a:extLst>
        </xdr:cNvPr>
        <xdr:cNvCxnSpPr/>
      </xdr:nvCxnSpPr>
      <xdr:spPr>
        <a:xfrm>
          <a:off x="5953125" y="1666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D0F5E5B3-7043-4CCB-8A2F-CCD1F6A2CA41}"/>
            </a:ext>
          </a:extLst>
        </xdr:cNvPr>
        <xdr:cNvSpPr txBox="1"/>
      </xdr:nvSpPr>
      <xdr:spPr>
        <a:xfrm>
          <a:off x="5527221"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9FFF5A50-7A24-418C-9890-18BCB807C4D3}"/>
            </a:ext>
          </a:extLst>
        </xdr:cNvPr>
        <xdr:cNvCxnSpPr/>
      </xdr:nvCxnSpPr>
      <xdr:spPr>
        <a:xfrm>
          <a:off x="5953125" y="1628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E8683202-E964-48B4-85F0-CFABBA08453E}"/>
            </a:ext>
          </a:extLst>
        </xdr:cNvPr>
        <xdr:cNvSpPr txBox="1"/>
      </xdr:nvSpPr>
      <xdr:spPr>
        <a:xfrm>
          <a:off x="5527221" y="16142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BA94CF44-22E4-40CB-82AF-FDAE7232D912}"/>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F40B05CD-DC72-4002-B89A-916C62464D40}"/>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125C9251-C93E-463F-9285-9404B74191F7}"/>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53339</xdr:rowOff>
    </xdr:to>
    <xdr:cxnSp macro="">
      <xdr:nvCxnSpPr>
        <xdr:cNvPr id="463" name="直線コネクタ 462">
          <a:extLst>
            <a:ext uri="{FF2B5EF4-FFF2-40B4-BE49-F238E27FC236}">
              <a16:creationId xmlns:a16="http://schemas.microsoft.com/office/drawing/2014/main" id="{20C173AB-5979-46C8-8176-374D65658AEB}"/>
            </a:ext>
          </a:extLst>
        </xdr:cNvPr>
        <xdr:cNvCxnSpPr/>
      </xdr:nvCxnSpPr>
      <xdr:spPr>
        <a:xfrm flipV="1">
          <a:off x="9429115" y="16298545"/>
          <a:ext cx="0" cy="1410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a:extLst>
            <a:ext uri="{FF2B5EF4-FFF2-40B4-BE49-F238E27FC236}">
              <a16:creationId xmlns:a16="http://schemas.microsoft.com/office/drawing/2014/main" id="{3398ECBC-59EC-4331-9166-5CE55E6B78DB}"/>
            </a:ext>
          </a:extLst>
        </xdr:cNvPr>
        <xdr:cNvSpPr txBox="1"/>
      </xdr:nvSpPr>
      <xdr:spPr>
        <a:xfrm>
          <a:off x="9467850"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a:extLst>
            <a:ext uri="{FF2B5EF4-FFF2-40B4-BE49-F238E27FC236}">
              <a16:creationId xmlns:a16="http://schemas.microsoft.com/office/drawing/2014/main" id="{09E12B6C-7AD5-469B-8538-4CE26BEA0722}"/>
            </a:ext>
          </a:extLst>
        </xdr:cNvPr>
        <xdr:cNvCxnSpPr/>
      </xdr:nvCxnSpPr>
      <xdr:spPr>
        <a:xfrm>
          <a:off x="9363075" y="1770951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6" name="【市民会館】&#10;一人当たり面積最大値テキスト">
          <a:extLst>
            <a:ext uri="{FF2B5EF4-FFF2-40B4-BE49-F238E27FC236}">
              <a16:creationId xmlns:a16="http://schemas.microsoft.com/office/drawing/2014/main" id="{2146CEC0-4F6C-4D30-8B6B-EE367E8D8E86}"/>
            </a:ext>
          </a:extLst>
        </xdr:cNvPr>
        <xdr:cNvSpPr txBox="1"/>
      </xdr:nvSpPr>
      <xdr:spPr>
        <a:xfrm>
          <a:off x="9467850" y="1606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7" name="直線コネクタ 466">
          <a:extLst>
            <a:ext uri="{FF2B5EF4-FFF2-40B4-BE49-F238E27FC236}">
              <a16:creationId xmlns:a16="http://schemas.microsoft.com/office/drawing/2014/main" id="{25FC6248-8482-4F2A-BC06-54C641995DD9}"/>
            </a:ext>
          </a:extLst>
        </xdr:cNvPr>
        <xdr:cNvCxnSpPr/>
      </xdr:nvCxnSpPr>
      <xdr:spPr>
        <a:xfrm>
          <a:off x="9363075" y="1629854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68" name="【市民会館】&#10;一人当たり面積平均値テキスト">
          <a:extLst>
            <a:ext uri="{FF2B5EF4-FFF2-40B4-BE49-F238E27FC236}">
              <a16:creationId xmlns:a16="http://schemas.microsoft.com/office/drawing/2014/main" id="{FFE3EA9D-CD60-420D-8619-BEFBAED6863A}"/>
            </a:ext>
          </a:extLst>
        </xdr:cNvPr>
        <xdr:cNvSpPr txBox="1"/>
      </xdr:nvSpPr>
      <xdr:spPr>
        <a:xfrm>
          <a:off x="9467850" y="1719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9" name="フローチャート: 判断 468">
          <a:extLst>
            <a:ext uri="{FF2B5EF4-FFF2-40B4-BE49-F238E27FC236}">
              <a16:creationId xmlns:a16="http://schemas.microsoft.com/office/drawing/2014/main" id="{59024C2F-5C85-48F5-9FBA-71424A24B4E3}"/>
            </a:ext>
          </a:extLst>
        </xdr:cNvPr>
        <xdr:cNvSpPr/>
      </xdr:nvSpPr>
      <xdr:spPr>
        <a:xfrm>
          <a:off x="9401175" y="1720913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70" name="フローチャート: 判断 469">
          <a:extLst>
            <a:ext uri="{FF2B5EF4-FFF2-40B4-BE49-F238E27FC236}">
              <a16:creationId xmlns:a16="http://schemas.microsoft.com/office/drawing/2014/main" id="{6BEA406C-49CB-4C10-BE44-C123A9A4E3EA}"/>
            </a:ext>
          </a:extLst>
        </xdr:cNvPr>
        <xdr:cNvSpPr/>
      </xdr:nvSpPr>
      <xdr:spPr>
        <a:xfrm>
          <a:off x="8639175" y="172091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71" name="フローチャート: 判断 470">
          <a:extLst>
            <a:ext uri="{FF2B5EF4-FFF2-40B4-BE49-F238E27FC236}">
              <a16:creationId xmlns:a16="http://schemas.microsoft.com/office/drawing/2014/main" id="{946AB8AE-C13A-462D-A734-72D1681D2B0E}"/>
            </a:ext>
          </a:extLst>
        </xdr:cNvPr>
        <xdr:cNvSpPr/>
      </xdr:nvSpPr>
      <xdr:spPr>
        <a:xfrm>
          <a:off x="7839075" y="171938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2" name="フローチャート: 判断 471">
          <a:extLst>
            <a:ext uri="{FF2B5EF4-FFF2-40B4-BE49-F238E27FC236}">
              <a16:creationId xmlns:a16="http://schemas.microsoft.com/office/drawing/2014/main" id="{D1A9AD12-265C-477D-ADEB-9E0ED8FC1828}"/>
            </a:ext>
          </a:extLst>
        </xdr:cNvPr>
        <xdr:cNvSpPr/>
      </xdr:nvSpPr>
      <xdr:spPr>
        <a:xfrm>
          <a:off x="7029450" y="171938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3" name="フローチャート: 判断 472">
          <a:extLst>
            <a:ext uri="{FF2B5EF4-FFF2-40B4-BE49-F238E27FC236}">
              <a16:creationId xmlns:a16="http://schemas.microsoft.com/office/drawing/2014/main" id="{C89C167C-D39C-4091-90DF-26567C72E6B1}"/>
            </a:ext>
          </a:extLst>
        </xdr:cNvPr>
        <xdr:cNvSpPr/>
      </xdr:nvSpPr>
      <xdr:spPr>
        <a:xfrm>
          <a:off x="6238875" y="172091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FE2D18D-B545-4525-9210-C7DA20FA2005}"/>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9F4B105-4C33-4A91-8703-F2B3542BCB37}"/>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5CC8B43-7ACD-4121-BEC1-55968C0932BE}"/>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5C1D4365-AE34-4F00-A3E7-06B9B376F1EA}"/>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BEFFD1AB-6A7E-4CDB-AD66-D68C47CF9E1F}"/>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71120</xdr:rowOff>
    </xdr:from>
    <xdr:to>
      <xdr:col>55</xdr:col>
      <xdr:colOff>50800</xdr:colOff>
      <xdr:row>103</xdr:row>
      <xdr:rowOff>1270</xdr:rowOff>
    </xdr:to>
    <xdr:sp macro="" textlink="">
      <xdr:nvSpPr>
        <xdr:cNvPr id="479" name="楕円 478">
          <a:extLst>
            <a:ext uri="{FF2B5EF4-FFF2-40B4-BE49-F238E27FC236}">
              <a16:creationId xmlns:a16="http://schemas.microsoft.com/office/drawing/2014/main" id="{00528ACA-CBD4-4FFA-8ECF-DDFDC6104CCC}"/>
            </a:ext>
          </a:extLst>
        </xdr:cNvPr>
        <xdr:cNvSpPr/>
      </xdr:nvSpPr>
      <xdr:spPr>
        <a:xfrm>
          <a:off x="9401175" y="1669859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93997</xdr:rowOff>
    </xdr:from>
    <xdr:ext cx="469744" cy="259045"/>
    <xdr:sp macro="" textlink="">
      <xdr:nvSpPr>
        <xdr:cNvPr id="480" name="【市民会館】&#10;一人当たり面積該当値テキスト">
          <a:extLst>
            <a:ext uri="{FF2B5EF4-FFF2-40B4-BE49-F238E27FC236}">
              <a16:creationId xmlns:a16="http://schemas.microsoft.com/office/drawing/2014/main" id="{D4582FAC-A04A-4262-983B-54439D80BF8C}"/>
            </a:ext>
          </a:extLst>
        </xdr:cNvPr>
        <xdr:cNvSpPr txBox="1"/>
      </xdr:nvSpPr>
      <xdr:spPr>
        <a:xfrm>
          <a:off x="9467850" y="165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71120</xdr:rowOff>
    </xdr:from>
    <xdr:to>
      <xdr:col>50</xdr:col>
      <xdr:colOff>165100</xdr:colOff>
      <xdr:row>103</xdr:row>
      <xdr:rowOff>1270</xdr:rowOff>
    </xdr:to>
    <xdr:sp macro="" textlink="">
      <xdr:nvSpPr>
        <xdr:cNvPr id="481" name="楕円 480">
          <a:extLst>
            <a:ext uri="{FF2B5EF4-FFF2-40B4-BE49-F238E27FC236}">
              <a16:creationId xmlns:a16="http://schemas.microsoft.com/office/drawing/2014/main" id="{34C03176-9C08-457A-9969-978214CAB02C}"/>
            </a:ext>
          </a:extLst>
        </xdr:cNvPr>
        <xdr:cNvSpPr/>
      </xdr:nvSpPr>
      <xdr:spPr>
        <a:xfrm>
          <a:off x="8639175" y="166985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121920</xdr:rowOff>
    </xdr:from>
    <xdr:to>
      <xdr:col>55</xdr:col>
      <xdr:colOff>0</xdr:colOff>
      <xdr:row>102</xdr:row>
      <xdr:rowOff>121920</xdr:rowOff>
    </xdr:to>
    <xdr:cxnSp macro="">
      <xdr:nvCxnSpPr>
        <xdr:cNvPr id="482" name="直線コネクタ 481">
          <a:extLst>
            <a:ext uri="{FF2B5EF4-FFF2-40B4-BE49-F238E27FC236}">
              <a16:creationId xmlns:a16="http://schemas.microsoft.com/office/drawing/2014/main" id="{661B6AB2-FDFD-4ADD-A3C5-9C9111C50CB4}"/>
            </a:ext>
          </a:extLst>
        </xdr:cNvPr>
        <xdr:cNvCxnSpPr/>
      </xdr:nvCxnSpPr>
      <xdr:spPr>
        <a:xfrm>
          <a:off x="8686800" y="1675574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71120</xdr:rowOff>
    </xdr:from>
    <xdr:to>
      <xdr:col>46</xdr:col>
      <xdr:colOff>38100</xdr:colOff>
      <xdr:row>103</xdr:row>
      <xdr:rowOff>1270</xdr:rowOff>
    </xdr:to>
    <xdr:sp macro="" textlink="">
      <xdr:nvSpPr>
        <xdr:cNvPr id="483" name="楕円 482">
          <a:extLst>
            <a:ext uri="{FF2B5EF4-FFF2-40B4-BE49-F238E27FC236}">
              <a16:creationId xmlns:a16="http://schemas.microsoft.com/office/drawing/2014/main" id="{780F0815-30F0-40D3-8274-0E4F96AB4A9C}"/>
            </a:ext>
          </a:extLst>
        </xdr:cNvPr>
        <xdr:cNvSpPr/>
      </xdr:nvSpPr>
      <xdr:spPr>
        <a:xfrm>
          <a:off x="7839075" y="166985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121920</xdr:rowOff>
    </xdr:from>
    <xdr:to>
      <xdr:col>50</xdr:col>
      <xdr:colOff>114300</xdr:colOff>
      <xdr:row>102</xdr:row>
      <xdr:rowOff>121920</xdr:rowOff>
    </xdr:to>
    <xdr:cxnSp macro="">
      <xdr:nvCxnSpPr>
        <xdr:cNvPr id="484" name="直線コネクタ 483">
          <a:extLst>
            <a:ext uri="{FF2B5EF4-FFF2-40B4-BE49-F238E27FC236}">
              <a16:creationId xmlns:a16="http://schemas.microsoft.com/office/drawing/2014/main" id="{85926397-E40A-4062-92B3-DFABC7775417}"/>
            </a:ext>
          </a:extLst>
        </xdr:cNvPr>
        <xdr:cNvCxnSpPr/>
      </xdr:nvCxnSpPr>
      <xdr:spPr>
        <a:xfrm>
          <a:off x="7886700" y="1675574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48261</xdr:rowOff>
    </xdr:from>
    <xdr:to>
      <xdr:col>41</xdr:col>
      <xdr:colOff>101600</xdr:colOff>
      <xdr:row>102</xdr:row>
      <xdr:rowOff>149861</xdr:rowOff>
    </xdr:to>
    <xdr:sp macro="" textlink="">
      <xdr:nvSpPr>
        <xdr:cNvPr id="485" name="楕円 484">
          <a:extLst>
            <a:ext uri="{FF2B5EF4-FFF2-40B4-BE49-F238E27FC236}">
              <a16:creationId xmlns:a16="http://schemas.microsoft.com/office/drawing/2014/main" id="{856EFD75-0F0D-46D4-B533-9796D82DD087}"/>
            </a:ext>
          </a:extLst>
        </xdr:cNvPr>
        <xdr:cNvSpPr/>
      </xdr:nvSpPr>
      <xdr:spPr>
        <a:xfrm>
          <a:off x="7029450" y="166757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99061</xdr:rowOff>
    </xdr:from>
    <xdr:to>
      <xdr:col>45</xdr:col>
      <xdr:colOff>177800</xdr:colOff>
      <xdr:row>102</xdr:row>
      <xdr:rowOff>121920</xdr:rowOff>
    </xdr:to>
    <xdr:cxnSp macro="">
      <xdr:nvCxnSpPr>
        <xdr:cNvPr id="486" name="直線コネクタ 485">
          <a:extLst>
            <a:ext uri="{FF2B5EF4-FFF2-40B4-BE49-F238E27FC236}">
              <a16:creationId xmlns:a16="http://schemas.microsoft.com/office/drawing/2014/main" id="{BA72A3A3-3833-4BB8-8124-1D010564B174}"/>
            </a:ext>
          </a:extLst>
        </xdr:cNvPr>
        <xdr:cNvCxnSpPr/>
      </xdr:nvCxnSpPr>
      <xdr:spPr>
        <a:xfrm>
          <a:off x="7077075" y="16732886"/>
          <a:ext cx="809625"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25400</xdr:rowOff>
    </xdr:from>
    <xdr:to>
      <xdr:col>36</xdr:col>
      <xdr:colOff>165100</xdr:colOff>
      <xdr:row>102</xdr:row>
      <xdr:rowOff>127000</xdr:rowOff>
    </xdr:to>
    <xdr:sp macro="" textlink="">
      <xdr:nvSpPr>
        <xdr:cNvPr id="487" name="楕円 486">
          <a:extLst>
            <a:ext uri="{FF2B5EF4-FFF2-40B4-BE49-F238E27FC236}">
              <a16:creationId xmlns:a16="http://schemas.microsoft.com/office/drawing/2014/main" id="{3657C9D0-536D-4F23-B3D1-9D09E8D2026B}"/>
            </a:ext>
          </a:extLst>
        </xdr:cNvPr>
        <xdr:cNvSpPr/>
      </xdr:nvSpPr>
      <xdr:spPr>
        <a:xfrm>
          <a:off x="6238875" y="166592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76200</xdr:rowOff>
    </xdr:from>
    <xdr:to>
      <xdr:col>41</xdr:col>
      <xdr:colOff>50800</xdr:colOff>
      <xdr:row>102</xdr:row>
      <xdr:rowOff>99061</xdr:rowOff>
    </xdr:to>
    <xdr:cxnSp macro="">
      <xdr:nvCxnSpPr>
        <xdr:cNvPr id="488" name="直線コネクタ 487">
          <a:extLst>
            <a:ext uri="{FF2B5EF4-FFF2-40B4-BE49-F238E27FC236}">
              <a16:creationId xmlns:a16="http://schemas.microsoft.com/office/drawing/2014/main" id="{24067D93-F539-4C85-914F-5D604DF34255}"/>
            </a:ext>
          </a:extLst>
        </xdr:cNvPr>
        <xdr:cNvCxnSpPr/>
      </xdr:nvCxnSpPr>
      <xdr:spPr>
        <a:xfrm>
          <a:off x="6286500" y="16706850"/>
          <a:ext cx="790575"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160038</xdr:rowOff>
    </xdr:from>
    <xdr:ext cx="469744" cy="259045"/>
    <xdr:sp macro="" textlink="">
      <xdr:nvSpPr>
        <xdr:cNvPr id="489" name="n_1aveValue【市民会館】&#10;一人当たり面積">
          <a:extLst>
            <a:ext uri="{FF2B5EF4-FFF2-40B4-BE49-F238E27FC236}">
              <a16:creationId xmlns:a16="http://schemas.microsoft.com/office/drawing/2014/main" id="{9F2F30C7-1637-4158-9BCE-D58CE33D620D}"/>
            </a:ext>
          </a:extLst>
        </xdr:cNvPr>
        <xdr:cNvSpPr txBox="1"/>
      </xdr:nvSpPr>
      <xdr:spPr>
        <a:xfrm>
          <a:off x="8458277" y="1730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90" name="n_2aveValue【市民会館】&#10;一人当たり面積">
          <a:extLst>
            <a:ext uri="{FF2B5EF4-FFF2-40B4-BE49-F238E27FC236}">
              <a16:creationId xmlns:a16="http://schemas.microsoft.com/office/drawing/2014/main" id="{4B7B049A-5B69-4E0B-B4C3-74CEDEB6233F}"/>
            </a:ext>
          </a:extLst>
        </xdr:cNvPr>
        <xdr:cNvSpPr txBox="1"/>
      </xdr:nvSpPr>
      <xdr:spPr>
        <a:xfrm>
          <a:off x="7677227" y="172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144797</xdr:rowOff>
    </xdr:from>
    <xdr:ext cx="469744" cy="259045"/>
    <xdr:sp macro="" textlink="">
      <xdr:nvSpPr>
        <xdr:cNvPr id="491" name="n_3aveValue【市民会館】&#10;一人当たり面積">
          <a:extLst>
            <a:ext uri="{FF2B5EF4-FFF2-40B4-BE49-F238E27FC236}">
              <a16:creationId xmlns:a16="http://schemas.microsoft.com/office/drawing/2014/main" id="{F75DE47A-7906-4B81-84D7-A897F8123053}"/>
            </a:ext>
          </a:extLst>
        </xdr:cNvPr>
        <xdr:cNvSpPr txBox="1"/>
      </xdr:nvSpPr>
      <xdr:spPr>
        <a:xfrm>
          <a:off x="6867602" y="172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160038</xdr:rowOff>
    </xdr:from>
    <xdr:ext cx="469744" cy="259045"/>
    <xdr:sp macro="" textlink="">
      <xdr:nvSpPr>
        <xdr:cNvPr id="492" name="n_4aveValue【市民会館】&#10;一人当たり面積">
          <a:extLst>
            <a:ext uri="{FF2B5EF4-FFF2-40B4-BE49-F238E27FC236}">
              <a16:creationId xmlns:a16="http://schemas.microsoft.com/office/drawing/2014/main" id="{D3DFA92D-C8E5-4E4D-A0C8-8205AA80914D}"/>
            </a:ext>
          </a:extLst>
        </xdr:cNvPr>
        <xdr:cNvSpPr txBox="1"/>
      </xdr:nvSpPr>
      <xdr:spPr>
        <a:xfrm>
          <a:off x="6067502" y="1730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17797</xdr:rowOff>
    </xdr:from>
    <xdr:ext cx="469744" cy="259045"/>
    <xdr:sp macro="" textlink="">
      <xdr:nvSpPr>
        <xdr:cNvPr id="493" name="n_1mainValue【市民会館】&#10;一人当たり面積">
          <a:extLst>
            <a:ext uri="{FF2B5EF4-FFF2-40B4-BE49-F238E27FC236}">
              <a16:creationId xmlns:a16="http://schemas.microsoft.com/office/drawing/2014/main" id="{504B3708-A337-47A9-AA0F-03BE6AB93EFB}"/>
            </a:ext>
          </a:extLst>
        </xdr:cNvPr>
        <xdr:cNvSpPr txBox="1"/>
      </xdr:nvSpPr>
      <xdr:spPr>
        <a:xfrm>
          <a:off x="8458277" y="1647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17797</xdr:rowOff>
    </xdr:from>
    <xdr:ext cx="469744" cy="259045"/>
    <xdr:sp macro="" textlink="">
      <xdr:nvSpPr>
        <xdr:cNvPr id="494" name="n_2mainValue【市民会館】&#10;一人当たり面積">
          <a:extLst>
            <a:ext uri="{FF2B5EF4-FFF2-40B4-BE49-F238E27FC236}">
              <a16:creationId xmlns:a16="http://schemas.microsoft.com/office/drawing/2014/main" id="{CAD2925B-6C14-43FB-97DA-1F768397DF92}"/>
            </a:ext>
          </a:extLst>
        </xdr:cNvPr>
        <xdr:cNvSpPr txBox="1"/>
      </xdr:nvSpPr>
      <xdr:spPr>
        <a:xfrm>
          <a:off x="7677227" y="1647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166388</xdr:rowOff>
    </xdr:from>
    <xdr:ext cx="469744" cy="259045"/>
    <xdr:sp macro="" textlink="">
      <xdr:nvSpPr>
        <xdr:cNvPr id="495" name="n_3mainValue【市民会館】&#10;一人当たり面積">
          <a:extLst>
            <a:ext uri="{FF2B5EF4-FFF2-40B4-BE49-F238E27FC236}">
              <a16:creationId xmlns:a16="http://schemas.microsoft.com/office/drawing/2014/main" id="{3519374D-B552-42D5-8E46-FD70CEF1ECC5}"/>
            </a:ext>
          </a:extLst>
        </xdr:cNvPr>
        <xdr:cNvSpPr txBox="1"/>
      </xdr:nvSpPr>
      <xdr:spPr>
        <a:xfrm>
          <a:off x="6867602" y="1645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143527</xdr:rowOff>
    </xdr:from>
    <xdr:ext cx="469744" cy="259045"/>
    <xdr:sp macro="" textlink="">
      <xdr:nvSpPr>
        <xdr:cNvPr id="496" name="n_4mainValue【市民会館】&#10;一人当たり面積">
          <a:extLst>
            <a:ext uri="{FF2B5EF4-FFF2-40B4-BE49-F238E27FC236}">
              <a16:creationId xmlns:a16="http://schemas.microsoft.com/office/drawing/2014/main" id="{1578DE25-572C-485C-A857-1F7DB971D9EC}"/>
            </a:ext>
          </a:extLst>
        </xdr:cNvPr>
        <xdr:cNvSpPr txBox="1"/>
      </xdr:nvSpPr>
      <xdr:spPr>
        <a:xfrm>
          <a:off x="6067502" y="1642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C02D145-9EBA-47D7-8DF5-AD99F979D00A}"/>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3DC5B9E8-F7BC-4024-8A54-BAE810DB25BA}"/>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FD333672-7213-4220-88EC-9C95559C62DF}"/>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7456DF2C-C135-4F02-A329-D73B0AA52999}"/>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9E9EF91-ECC0-413A-BC28-B2E696C3CC40}"/>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12AEC063-B64E-446D-A9F9-349858DC742E}"/>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DB5A39A1-CF03-48F9-BFBC-2B26D80D5843}"/>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411BAB35-086B-4BEB-B030-2C86CD0C40FE}"/>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6C79199A-6006-488A-99F9-BA40E90FDD8B}"/>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971F5BBC-1E70-4BD2-A610-A93F95F17008}"/>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8111B795-228D-4C75-B658-5465A83B9EDF}"/>
            </a:ext>
          </a:extLst>
        </xdr:cNvPr>
        <xdr:cNvSpPr txBox="1"/>
      </xdr:nvSpPr>
      <xdr:spPr>
        <a:xfrm>
          <a:off x="10845966"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F8DD0486-2031-4B4F-B90C-C904CC192910}"/>
            </a:ext>
          </a:extLst>
        </xdr:cNvPr>
        <xdr:cNvCxnSpPr/>
      </xdr:nvCxnSpPr>
      <xdr:spPr>
        <a:xfrm>
          <a:off x="11210925" y="6848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a:extLst>
            <a:ext uri="{FF2B5EF4-FFF2-40B4-BE49-F238E27FC236}">
              <a16:creationId xmlns:a16="http://schemas.microsoft.com/office/drawing/2014/main" id="{3CE1B344-05C8-46F9-B9EE-5EC48F8BF354}"/>
            </a:ext>
          </a:extLst>
        </xdr:cNvPr>
        <xdr:cNvSpPr txBox="1"/>
      </xdr:nvSpPr>
      <xdr:spPr>
        <a:xfrm>
          <a:off x="10845966"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20AE9C46-1964-4337-91AC-9A0E738E4D2F}"/>
            </a:ext>
          </a:extLst>
        </xdr:cNvPr>
        <xdr:cNvCxnSpPr/>
      </xdr:nvCxnSpPr>
      <xdr:spPr>
        <a:xfrm>
          <a:off x="11210925" y="6486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97F03871-719D-4DC7-A7AD-050F55766964}"/>
            </a:ext>
          </a:extLst>
        </xdr:cNvPr>
        <xdr:cNvSpPr txBox="1"/>
      </xdr:nvSpPr>
      <xdr:spPr>
        <a:xfrm>
          <a:off x="10845966"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734609D0-7CAF-4C19-83DB-5C157504FBFF}"/>
            </a:ext>
          </a:extLst>
        </xdr:cNvPr>
        <xdr:cNvCxnSpPr/>
      </xdr:nvCxnSpPr>
      <xdr:spPr>
        <a:xfrm>
          <a:off x="11210925" y="613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26602C59-B0E9-41EB-855D-5E01C58920DB}"/>
            </a:ext>
          </a:extLst>
        </xdr:cNvPr>
        <xdr:cNvSpPr txBox="1"/>
      </xdr:nvSpPr>
      <xdr:spPr>
        <a:xfrm>
          <a:off x="10845966"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1B00EE7D-F80A-4D90-A304-87E1277D4704}"/>
            </a:ext>
          </a:extLst>
        </xdr:cNvPr>
        <xdr:cNvCxnSpPr/>
      </xdr:nvCxnSpPr>
      <xdr:spPr>
        <a:xfrm>
          <a:off x="11210925" y="5772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BFEAE33A-EB91-4EF7-832D-871B4631A89F}"/>
            </a:ext>
          </a:extLst>
        </xdr:cNvPr>
        <xdr:cNvSpPr txBox="1"/>
      </xdr:nvSpPr>
      <xdr:spPr>
        <a:xfrm>
          <a:off x="10845966"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BE504A10-6338-482E-9C02-8B7E40D39BAB}"/>
            </a:ext>
          </a:extLst>
        </xdr:cNvPr>
        <xdr:cNvCxnSpPr/>
      </xdr:nvCxnSpPr>
      <xdr:spPr>
        <a:xfrm>
          <a:off x="11210925" y="5410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D6F915BE-5DBF-428D-9C53-9C27F343A1B3}"/>
            </a:ext>
          </a:extLst>
        </xdr:cNvPr>
        <xdr:cNvSpPr txBox="1"/>
      </xdr:nvSpPr>
      <xdr:spPr>
        <a:xfrm>
          <a:off x="10845966"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31D976A9-6C50-4E0B-943F-1DD574147CDE}"/>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a:extLst>
            <a:ext uri="{FF2B5EF4-FFF2-40B4-BE49-F238E27FC236}">
              <a16:creationId xmlns:a16="http://schemas.microsoft.com/office/drawing/2014/main" id="{83FA628D-6660-439A-AB23-5109A75E8CE1}"/>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88B78E4B-E029-4C1D-9F86-1C751625A2EA}"/>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521" name="直線コネクタ 520">
          <a:extLst>
            <a:ext uri="{FF2B5EF4-FFF2-40B4-BE49-F238E27FC236}">
              <a16:creationId xmlns:a16="http://schemas.microsoft.com/office/drawing/2014/main" id="{05530C4E-0046-492E-8981-3A467AEF8392}"/>
            </a:ext>
          </a:extLst>
        </xdr:cNvPr>
        <xdr:cNvCxnSpPr/>
      </xdr:nvCxnSpPr>
      <xdr:spPr>
        <a:xfrm flipV="1">
          <a:off x="14696439" y="676275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F8389EA7-44B4-4FDB-9A26-101ACE806A0A}"/>
            </a:ext>
          </a:extLst>
        </xdr:cNvPr>
        <xdr:cNvSpPr txBox="1"/>
      </xdr:nvSpPr>
      <xdr:spPr>
        <a:xfrm>
          <a:off x="14735175" y="685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23" name="直線コネクタ 522">
          <a:extLst>
            <a:ext uri="{FF2B5EF4-FFF2-40B4-BE49-F238E27FC236}">
              <a16:creationId xmlns:a16="http://schemas.microsoft.com/office/drawing/2014/main" id="{672FA143-0037-48A0-98DF-C0496941DA4C}"/>
            </a:ext>
          </a:extLst>
        </xdr:cNvPr>
        <xdr:cNvCxnSpPr/>
      </xdr:nvCxnSpPr>
      <xdr:spPr>
        <a:xfrm>
          <a:off x="14611350" y="6800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D05F3588-D4C6-4D35-AAC9-34B6B5839F55}"/>
            </a:ext>
          </a:extLst>
        </xdr:cNvPr>
        <xdr:cNvSpPr txBox="1"/>
      </xdr:nvSpPr>
      <xdr:spPr>
        <a:xfrm>
          <a:off x="14735175"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25" name="直線コネクタ 524">
          <a:extLst>
            <a:ext uri="{FF2B5EF4-FFF2-40B4-BE49-F238E27FC236}">
              <a16:creationId xmlns:a16="http://schemas.microsoft.com/office/drawing/2014/main" id="{63207BAD-B8BE-468A-97ED-AF0DD1EFB4AB}"/>
            </a:ext>
          </a:extLst>
        </xdr:cNvPr>
        <xdr:cNvCxnSpPr/>
      </xdr:nvCxnSpPr>
      <xdr:spPr>
        <a:xfrm>
          <a:off x="14611350" y="6762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8D74F139-41D4-436E-9F11-5D5BABBA8B53}"/>
            </a:ext>
          </a:extLst>
        </xdr:cNvPr>
        <xdr:cNvSpPr txBox="1"/>
      </xdr:nvSpPr>
      <xdr:spPr>
        <a:xfrm>
          <a:off x="14735175" y="6626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7" name="フローチャート: 判断 526">
          <a:extLst>
            <a:ext uri="{FF2B5EF4-FFF2-40B4-BE49-F238E27FC236}">
              <a16:creationId xmlns:a16="http://schemas.microsoft.com/office/drawing/2014/main" id="{F271D3ED-259B-48C3-8B96-3DFB533CE162}"/>
            </a:ext>
          </a:extLst>
        </xdr:cNvPr>
        <xdr:cNvSpPr/>
      </xdr:nvSpPr>
      <xdr:spPr>
        <a:xfrm>
          <a:off x="14649450" y="67151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8" name="フローチャート: 判断 527">
          <a:extLst>
            <a:ext uri="{FF2B5EF4-FFF2-40B4-BE49-F238E27FC236}">
              <a16:creationId xmlns:a16="http://schemas.microsoft.com/office/drawing/2014/main" id="{24BAA600-588A-46E9-997D-197FD420067E}"/>
            </a:ext>
          </a:extLst>
        </xdr:cNvPr>
        <xdr:cNvSpPr/>
      </xdr:nvSpPr>
      <xdr:spPr>
        <a:xfrm>
          <a:off x="13887450" y="66294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9" name="フローチャート: 判断 528">
          <a:extLst>
            <a:ext uri="{FF2B5EF4-FFF2-40B4-BE49-F238E27FC236}">
              <a16:creationId xmlns:a16="http://schemas.microsoft.com/office/drawing/2014/main" id="{ADDB03ED-6DF0-46BC-8FF7-F2CB41202F09}"/>
            </a:ext>
          </a:extLst>
        </xdr:cNvPr>
        <xdr:cNvSpPr/>
      </xdr:nvSpPr>
      <xdr:spPr>
        <a:xfrm>
          <a:off x="13096875" y="64103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30" name="フローチャート: 判断 529">
          <a:extLst>
            <a:ext uri="{FF2B5EF4-FFF2-40B4-BE49-F238E27FC236}">
              <a16:creationId xmlns:a16="http://schemas.microsoft.com/office/drawing/2014/main" id="{08AC88CF-0BC9-45CD-B048-FDC56704A0BA}"/>
            </a:ext>
          </a:extLst>
        </xdr:cNvPr>
        <xdr:cNvSpPr/>
      </xdr:nvSpPr>
      <xdr:spPr>
        <a:xfrm>
          <a:off x="12296775" y="59436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531" name="フローチャート: 判断 530">
          <a:extLst>
            <a:ext uri="{FF2B5EF4-FFF2-40B4-BE49-F238E27FC236}">
              <a16:creationId xmlns:a16="http://schemas.microsoft.com/office/drawing/2014/main" id="{1D784BA6-A02A-4CCE-9DBB-E76FBD4AE31A}"/>
            </a:ext>
          </a:extLst>
        </xdr:cNvPr>
        <xdr:cNvSpPr/>
      </xdr:nvSpPr>
      <xdr:spPr>
        <a:xfrm>
          <a:off x="11487150" y="54387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65127AD-DBE8-43DB-8011-01FEA44E334D}"/>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DB2F410F-590B-4C28-A670-CB7D46933187}"/>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F0F0427-3556-4377-838E-DC460AC5975B}"/>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EF96A6E6-874C-4B70-8182-CADE74FC82BB}"/>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D7692C19-6AAA-4797-8C40-1AA303BDB3E6}"/>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37" name="楕円 536">
          <a:extLst>
            <a:ext uri="{FF2B5EF4-FFF2-40B4-BE49-F238E27FC236}">
              <a16:creationId xmlns:a16="http://schemas.microsoft.com/office/drawing/2014/main" id="{03AB133A-F9B0-40FC-80BA-C255970838D1}"/>
            </a:ext>
          </a:extLst>
        </xdr:cNvPr>
        <xdr:cNvSpPr/>
      </xdr:nvSpPr>
      <xdr:spPr>
        <a:xfrm>
          <a:off x="14649450" y="6715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5CA4CFA8-629A-4D09-89F5-A2FA06C01325}"/>
            </a:ext>
          </a:extLst>
        </xdr:cNvPr>
        <xdr:cNvSpPr txBox="1"/>
      </xdr:nvSpPr>
      <xdr:spPr>
        <a:xfrm>
          <a:off x="14735175" y="674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39" name="楕円 538">
          <a:extLst>
            <a:ext uri="{FF2B5EF4-FFF2-40B4-BE49-F238E27FC236}">
              <a16:creationId xmlns:a16="http://schemas.microsoft.com/office/drawing/2014/main" id="{E7D4BD3F-E776-4BA2-B40E-728292B3BD68}"/>
            </a:ext>
          </a:extLst>
        </xdr:cNvPr>
        <xdr:cNvSpPr/>
      </xdr:nvSpPr>
      <xdr:spPr>
        <a:xfrm>
          <a:off x="13887450" y="66294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540" name="直線コネクタ 539">
          <a:extLst>
            <a:ext uri="{FF2B5EF4-FFF2-40B4-BE49-F238E27FC236}">
              <a16:creationId xmlns:a16="http://schemas.microsoft.com/office/drawing/2014/main" id="{DEC310C4-8B7B-45D9-96CC-D17681A72A8C}"/>
            </a:ext>
          </a:extLst>
        </xdr:cNvPr>
        <xdr:cNvCxnSpPr/>
      </xdr:nvCxnSpPr>
      <xdr:spPr>
        <a:xfrm>
          <a:off x="13935075" y="6667500"/>
          <a:ext cx="762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41" name="楕円 540">
          <a:extLst>
            <a:ext uri="{FF2B5EF4-FFF2-40B4-BE49-F238E27FC236}">
              <a16:creationId xmlns:a16="http://schemas.microsoft.com/office/drawing/2014/main" id="{17FF9C3D-CFAE-4499-A2BB-198191F4D4E6}"/>
            </a:ext>
          </a:extLst>
        </xdr:cNvPr>
        <xdr:cNvSpPr/>
      </xdr:nvSpPr>
      <xdr:spPr>
        <a:xfrm>
          <a:off x="13096875" y="64103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542" name="直線コネクタ 541">
          <a:extLst>
            <a:ext uri="{FF2B5EF4-FFF2-40B4-BE49-F238E27FC236}">
              <a16:creationId xmlns:a16="http://schemas.microsoft.com/office/drawing/2014/main" id="{FE4E776F-149B-46A2-A9A1-0B1DBB680B2A}"/>
            </a:ext>
          </a:extLst>
        </xdr:cNvPr>
        <xdr:cNvCxnSpPr/>
      </xdr:nvCxnSpPr>
      <xdr:spPr>
        <a:xfrm>
          <a:off x="13144500" y="6457950"/>
          <a:ext cx="790575"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43" name="楕円 542">
          <a:extLst>
            <a:ext uri="{FF2B5EF4-FFF2-40B4-BE49-F238E27FC236}">
              <a16:creationId xmlns:a16="http://schemas.microsoft.com/office/drawing/2014/main" id="{E56E9FE2-C17E-4CF4-A283-71C330B692B9}"/>
            </a:ext>
          </a:extLst>
        </xdr:cNvPr>
        <xdr:cNvSpPr/>
      </xdr:nvSpPr>
      <xdr:spPr>
        <a:xfrm>
          <a:off x="12296775" y="59436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544" name="直線コネクタ 543">
          <a:extLst>
            <a:ext uri="{FF2B5EF4-FFF2-40B4-BE49-F238E27FC236}">
              <a16:creationId xmlns:a16="http://schemas.microsoft.com/office/drawing/2014/main" id="{8588A142-A83A-48FA-8D1A-938391D9F281}"/>
            </a:ext>
          </a:extLst>
        </xdr:cNvPr>
        <xdr:cNvCxnSpPr/>
      </xdr:nvCxnSpPr>
      <xdr:spPr>
        <a:xfrm>
          <a:off x="12344400" y="5991225"/>
          <a:ext cx="800100" cy="46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545" name="楕円 544">
          <a:extLst>
            <a:ext uri="{FF2B5EF4-FFF2-40B4-BE49-F238E27FC236}">
              <a16:creationId xmlns:a16="http://schemas.microsoft.com/office/drawing/2014/main" id="{D889DC61-DF8D-40F9-A809-60F96C903487}"/>
            </a:ext>
          </a:extLst>
        </xdr:cNvPr>
        <xdr:cNvSpPr/>
      </xdr:nvSpPr>
      <xdr:spPr>
        <a:xfrm>
          <a:off x="11487150" y="5438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546" name="直線コネクタ 545">
          <a:extLst>
            <a:ext uri="{FF2B5EF4-FFF2-40B4-BE49-F238E27FC236}">
              <a16:creationId xmlns:a16="http://schemas.microsoft.com/office/drawing/2014/main" id="{2B37AE77-C479-4A17-8E23-8B2D9227E443}"/>
            </a:ext>
          </a:extLst>
        </xdr:cNvPr>
        <xdr:cNvCxnSpPr/>
      </xdr:nvCxnSpPr>
      <xdr:spPr>
        <a:xfrm>
          <a:off x="11534775" y="5486400"/>
          <a:ext cx="809625"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CD8F1898-E64D-4A9F-824A-9A308F4879C8}"/>
            </a:ext>
          </a:extLst>
        </xdr:cNvPr>
        <xdr:cNvSpPr txBox="1"/>
      </xdr:nvSpPr>
      <xdr:spPr>
        <a:xfrm>
          <a:off x="13745219" y="671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37E20163-3C43-4BFB-A989-E398CBB0C56E}"/>
            </a:ext>
          </a:extLst>
        </xdr:cNvPr>
        <xdr:cNvSpPr txBox="1"/>
      </xdr:nvSpPr>
      <xdr:spPr>
        <a:xfrm>
          <a:off x="12964169"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22877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7D6E5783-7133-491A-96EF-7C4D82560421}"/>
            </a:ext>
          </a:extLst>
        </xdr:cNvPr>
        <xdr:cNvSpPr txBox="1"/>
      </xdr:nvSpPr>
      <xdr:spPr>
        <a:xfrm>
          <a:off x="12164069" y="6026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3827</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BD59BFF9-3EF7-45AC-B76A-09DD5F78ED9A}"/>
            </a:ext>
          </a:extLst>
        </xdr:cNvPr>
        <xdr:cNvSpPr txBox="1"/>
      </xdr:nvSpPr>
      <xdr:spPr>
        <a:xfrm>
          <a:off x="11354444" y="552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86377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27EB8E3E-15AF-4703-BC81-C519F4AC4C1A}"/>
            </a:ext>
          </a:extLst>
        </xdr:cNvPr>
        <xdr:cNvSpPr txBox="1"/>
      </xdr:nvSpPr>
      <xdr:spPr>
        <a:xfrm>
          <a:off x="13745219" y="640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416499D9-84A4-4CAE-B966-4F659DB5A391}"/>
            </a:ext>
          </a:extLst>
        </xdr:cNvPr>
        <xdr:cNvSpPr txBox="1"/>
      </xdr:nvSpPr>
      <xdr:spPr>
        <a:xfrm>
          <a:off x="12964169" y="618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6CD721F9-4969-4C6A-9F7B-D939B2453A83}"/>
            </a:ext>
          </a:extLst>
        </xdr:cNvPr>
        <xdr:cNvSpPr txBox="1"/>
      </xdr:nvSpPr>
      <xdr:spPr>
        <a:xfrm>
          <a:off x="12164069" y="572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DA959611-4FC7-498C-A39A-E8AC7C7FC316}"/>
            </a:ext>
          </a:extLst>
        </xdr:cNvPr>
        <xdr:cNvSpPr txBox="1"/>
      </xdr:nvSpPr>
      <xdr:spPr>
        <a:xfrm>
          <a:off x="113544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2BE7AA54-483C-47F0-B104-02BE1A65BCF2}"/>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1C110F21-B3C8-4173-8FA2-0288E62B556B}"/>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808A4113-07C7-4260-A539-D2FC3E29B25C}"/>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B9999375-ECA1-4780-B9FD-839F1081498E}"/>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757E0B14-D803-47BC-BB67-C74B105D0D89}"/>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9F6A5936-346A-486A-BD92-EC9959F32B53}"/>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738C3E91-0C27-4A51-98C1-783C2ACFBFA9}"/>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2FF5BA1B-ADAD-43AC-B39A-77B726ECBA4E}"/>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820F5BBB-6157-4E8E-803C-A3AD41FD6A5E}"/>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572909AA-B754-47C9-BBDC-722B2A4091F5}"/>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460D7D72-76EB-47F7-ADF0-E76904D7EA19}"/>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a:extLst>
            <a:ext uri="{FF2B5EF4-FFF2-40B4-BE49-F238E27FC236}">
              <a16:creationId xmlns:a16="http://schemas.microsoft.com/office/drawing/2014/main" id="{E0FA7A20-73E8-4747-B7C5-DCD452B9B170}"/>
            </a:ext>
          </a:extLst>
        </xdr:cNvPr>
        <xdr:cNvSpPr txBox="1"/>
      </xdr:nvSpPr>
      <xdr:spPr>
        <a:xfrm>
          <a:off x="16248514" y="67126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662E42AB-2500-4C56-872C-633420A23E7A}"/>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8" name="テキスト ボックス 567">
          <a:extLst>
            <a:ext uri="{FF2B5EF4-FFF2-40B4-BE49-F238E27FC236}">
              <a16:creationId xmlns:a16="http://schemas.microsoft.com/office/drawing/2014/main" id="{0ECADD55-5B5D-439E-9A52-2A5FAB120910}"/>
            </a:ext>
          </a:extLst>
        </xdr:cNvPr>
        <xdr:cNvSpPr txBox="1"/>
      </xdr:nvSpPr>
      <xdr:spPr>
        <a:xfrm>
          <a:off x="15985051" y="63506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0C1D6CC1-3EED-4866-8144-86C9D701668D}"/>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a:extLst>
            <a:ext uri="{FF2B5EF4-FFF2-40B4-BE49-F238E27FC236}">
              <a16:creationId xmlns:a16="http://schemas.microsoft.com/office/drawing/2014/main" id="{2E76D7A1-718C-4395-AB9A-4E1D5E271B34}"/>
            </a:ext>
          </a:extLst>
        </xdr:cNvPr>
        <xdr:cNvSpPr txBox="1"/>
      </xdr:nvSpPr>
      <xdr:spPr>
        <a:xfrm>
          <a:off x="15936806" y="599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CE4C33BD-0BCA-4BFA-9ECB-93B010BB1815}"/>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a:extLst>
            <a:ext uri="{FF2B5EF4-FFF2-40B4-BE49-F238E27FC236}">
              <a16:creationId xmlns:a16="http://schemas.microsoft.com/office/drawing/2014/main" id="{8A809D9F-B812-4E45-903E-3EB4AA58827D}"/>
            </a:ext>
          </a:extLst>
        </xdr:cNvPr>
        <xdr:cNvSpPr txBox="1"/>
      </xdr:nvSpPr>
      <xdr:spPr>
        <a:xfrm>
          <a:off x="15936806" y="563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A833954A-0D4C-420D-85D5-0C581632CBD6}"/>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a:extLst>
            <a:ext uri="{FF2B5EF4-FFF2-40B4-BE49-F238E27FC236}">
              <a16:creationId xmlns:a16="http://schemas.microsoft.com/office/drawing/2014/main" id="{23995C17-F467-4861-81A7-7AE47AF30BD5}"/>
            </a:ext>
          </a:extLst>
        </xdr:cNvPr>
        <xdr:cNvSpPr txBox="1"/>
      </xdr:nvSpPr>
      <xdr:spPr>
        <a:xfrm>
          <a:off x="15936806" y="5274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F0353D02-3E47-43B5-B66C-452B33FC419A}"/>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9C0FFE7A-9468-4146-9ED0-BEF04E1A4F71}"/>
            </a:ext>
          </a:extLst>
        </xdr:cNvPr>
        <xdr:cNvSpPr txBox="1"/>
      </xdr:nvSpPr>
      <xdr:spPr>
        <a:xfrm>
          <a:off x="15936806" y="491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5B3F9DCC-B236-41AE-97BA-F1FD5883F995}"/>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578" name="直線コネクタ 577">
          <a:extLst>
            <a:ext uri="{FF2B5EF4-FFF2-40B4-BE49-F238E27FC236}">
              <a16:creationId xmlns:a16="http://schemas.microsoft.com/office/drawing/2014/main" id="{7EB30877-0746-499E-9D17-AF75894944FF}"/>
            </a:ext>
          </a:extLst>
        </xdr:cNvPr>
        <xdr:cNvCxnSpPr/>
      </xdr:nvCxnSpPr>
      <xdr:spPr>
        <a:xfrm flipV="1">
          <a:off x="19954239" y="5475760"/>
          <a:ext cx="0" cy="137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579" name="【一般廃棄物処理施設】&#10;一人当たり有形固定資産（償却資産）額最小値テキスト">
          <a:extLst>
            <a:ext uri="{FF2B5EF4-FFF2-40B4-BE49-F238E27FC236}">
              <a16:creationId xmlns:a16="http://schemas.microsoft.com/office/drawing/2014/main" id="{767D49B3-18C9-46E8-8892-E249BEF0FE19}"/>
            </a:ext>
          </a:extLst>
        </xdr:cNvPr>
        <xdr:cNvSpPr txBox="1"/>
      </xdr:nvSpPr>
      <xdr:spPr>
        <a:xfrm>
          <a:off x="19992975" y="6854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580" name="直線コネクタ 579">
          <a:extLst>
            <a:ext uri="{FF2B5EF4-FFF2-40B4-BE49-F238E27FC236}">
              <a16:creationId xmlns:a16="http://schemas.microsoft.com/office/drawing/2014/main" id="{4BD1CBF4-C145-4C61-8DC4-8E605106E5C6}"/>
            </a:ext>
          </a:extLst>
        </xdr:cNvPr>
        <xdr:cNvCxnSpPr/>
      </xdr:nvCxnSpPr>
      <xdr:spPr>
        <a:xfrm>
          <a:off x="19878675" y="6847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23FC940-BA27-4E18-85E0-184F59185D0B}"/>
            </a:ext>
          </a:extLst>
        </xdr:cNvPr>
        <xdr:cNvSpPr txBox="1"/>
      </xdr:nvSpPr>
      <xdr:spPr>
        <a:xfrm>
          <a:off x="19992975" y="526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582" name="直線コネクタ 581">
          <a:extLst>
            <a:ext uri="{FF2B5EF4-FFF2-40B4-BE49-F238E27FC236}">
              <a16:creationId xmlns:a16="http://schemas.microsoft.com/office/drawing/2014/main" id="{DEB9D622-4D5C-44AF-AE20-487AB1902258}"/>
            </a:ext>
          </a:extLst>
        </xdr:cNvPr>
        <xdr:cNvCxnSpPr/>
      </xdr:nvCxnSpPr>
      <xdr:spPr>
        <a:xfrm>
          <a:off x="19878675" y="54757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299</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02AE5B80-DF48-4D77-8993-F05CEE8B70A7}"/>
            </a:ext>
          </a:extLst>
        </xdr:cNvPr>
        <xdr:cNvSpPr txBox="1"/>
      </xdr:nvSpPr>
      <xdr:spPr>
        <a:xfrm>
          <a:off x="19992975" y="632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584" name="フローチャート: 判断 583">
          <a:extLst>
            <a:ext uri="{FF2B5EF4-FFF2-40B4-BE49-F238E27FC236}">
              <a16:creationId xmlns:a16="http://schemas.microsoft.com/office/drawing/2014/main" id="{70AF6070-8E60-4AD3-8F53-815CFEB970FC}"/>
            </a:ext>
          </a:extLst>
        </xdr:cNvPr>
        <xdr:cNvSpPr/>
      </xdr:nvSpPr>
      <xdr:spPr>
        <a:xfrm>
          <a:off x="19897725" y="634647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585" name="フローチャート: 判断 584">
          <a:extLst>
            <a:ext uri="{FF2B5EF4-FFF2-40B4-BE49-F238E27FC236}">
              <a16:creationId xmlns:a16="http://schemas.microsoft.com/office/drawing/2014/main" id="{AB60AD72-4764-4B3E-BE08-81881864D44D}"/>
            </a:ext>
          </a:extLst>
        </xdr:cNvPr>
        <xdr:cNvSpPr/>
      </xdr:nvSpPr>
      <xdr:spPr>
        <a:xfrm>
          <a:off x="19154775" y="632660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586" name="フローチャート: 判断 585">
          <a:extLst>
            <a:ext uri="{FF2B5EF4-FFF2-40B4-BE49-F238E27FC236}">
              <a16:creationId xmlns:a16="http://schemas.microsoft.com/office/drawing/2014/main" id="{9935611B-7332-41DC-A0CC-64C1AA9FBB60}"/>
            </a:ext>
          </a:extLst>
        </xdr:cNvPr>
        <xdr:cNvSpPr/>
      </xdr:nvSpPr>
      <xdr:spPr>
        <a:xfrm>
          <a:off x="18345150" y="633329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587" name="フローチャート: 判断 586">
          <a:extLst>
            <a:ext uri="{FF2B5EF4-FFF2-40B4-BE49-F238E27FC236}">
              <a16:creationId xmlns:a16="http://schemas.microsoft.com/office/drawing/2014/main" id="{728E67DA-4ADB-439C-8464-88A74A0439AA}"/>
            </a:ext>
          </a:extLst>
        </xdr:cNvPr>
        <xdr:cNvSpPr/>
      </xdr:nvSpPr>
      <xdr:spPr>
        <a:xfrm>
          <a:off x="17554575" y="63368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588" name="フローチャート: 判断 587">
          <a:extLst>
            <a:ext uri="{FF2B5EF4-FFF2-40B4-BE49-F238E27FC236}">
              <a16:creationId xmlns:a16="http://schemas.microsoft.com/office/drawing/2014/main" id="{81FBEA2D-0524-479E-ACD3-F33E587D5B82}"/>
            </a:ext>
          </a:extLst>
        </xdr:cNvPr>
        <xdr:cNvSpPr/>
      </xdr:nvSpPr>
      <xdr:spPr>
        <a:xfrm>
          <a:off x="16754475" y="628414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95728C0-4239-4710-B09F-72B8A2EAD53D}"/>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69538E8-2D7B-40E9-B2E8-6557572668B7}"/>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376159D1-9368-427B-83BD-EB3056537A47}"/>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8598A73D-A6CF-4131-B640-F2CB39157B9C}"/>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AFF3A7E3-227F-490D-AA6D-0A972C7FDC9A}"/>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106667</xdr:rowOff>
    </xdr:from>
    <xdr:to>
      <xdr:col>116</xdr:col>
      <xdr:colOff>114300</xdr:colOff>
      <xdr:row>39</xdr:row>
      <xdr:rowOff>36817</xdr:rowOff>
    </xdr:to>
    <xdr:sp macro="" textlink="">
      <xdr:nvSpPr>
        <xdr:cNvPr id="594" name="楕円 593">
          <a:extLst>
            <a:ext uri="{FF2B5EF4-FFF2-40B4-BE49-F238E27FC236}">
              <a16:creationId xmlns:a16="http://schemas.microsoft.com/office/drawing/2014/main" id="{17AA91AA-93ED-4F7B-95CB-3F85D43BA123}"/>
            </a:ext>
          </a:extLst>
        </xdr:cNvPr>
        <xdr:cNvSpPr/>
      </xdr:nvSpPr>
      <xdr:spPr>
        <a:xfrm>
          <a:off x="19897725" y="626616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129544</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1E04C248-4040-4842-8BBF-BE432211A906}"/>
            </a:ext>
          </a:extLst>
        </xdr:cNvPr>
        <xdr:cNvSpPr txBox="1"/>
      </xdr:nvSpPr>
      <xdr:spPr>
        <a:xfrm>
          <a:off x="19992975" y="61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78801</xdr:rowOff>
    </xdr:from>
    <xdr:to>
      <xdr:col>112</xdr:col>
      <xdr:colOff>38100</xdr:colOff>
      <xdr:row>39</xdr:row>
      <xdr:rowOff>8951</xdr:rowOff>
    </xdr:to>
    <xdr:sp macro="" textlink="">
      <xdr:nvSpPr>
        <xdr:cNvPr id="596" name="楕円 595">
          <a:extLst>
            <a:ext uri="{FF2B5EF4-FFF2-40B4-BE49-F238E27FC236}">
              <a16:creationId xmlns:a16="http://schemas.microsoft.com/office/drawing/2014/main" id="{3E38EEB8-130B-4CE1-BAE7-BBA57095409E}"/>
            </a:ext>
          </a:extLst>
        </xdr:cNvPr>
        <xdr:cNvSpPr/>
      </xdr:nvSpPr>
      <xdr:spPr>
        <a:xfrm>
          <a:off x="19154775" y="624147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129601</xdr:rowOff>
    </xdr:from>
    <xdr:to>
      <xdr:col>116</xdr:col>
      <xdr:colOff>63500</xdr:colOff>
      <xdr:row>38</xdr:row>
      <xdr:rowOff>157467</xdr:rowOff>
    </xdr:to>
    <xdr:cxnSp macro="">
      <xdr:nvCxnSpPr>
        <xdr:cNvPr id="597" name="直線コネクタ 596">
          <a:extLst>
            <a:ext uri="{FF2B5EF4-FFF2-40B4-BE49-F238E27FC236}">
              <a16:creationId xmlns:a16="http://schemas.microsoft.com/office/drawing/2014/main" id="{77E86702-9AC9-4206-9ADC-0848A3DB374B}"/>
            </a:ext>
          </a:extLst>
        </xdr:cNvPr>
        <xdr:cNvCxnSpPr/>
      </xdr:nvCxnSpPr>
      <xdr:spPr>
        <a:xfrm>
          <a:off x="19202400" y="6289101"/>
          <a:ext cx="752475" cy="3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92075</xdr:rowOff>
    </xdr:from>
    <xdr:to>
      <xdr:col>107</xdr:col>
      <xdr:colOff>101600</xdr:colOff>
      <xdr:row>39</xdr:row>
      <xdr:rowOff>22225</xdr:rowOff>
    </xdr:to>
    <xdr:sp macro="" textlink="">
      <xdr:nvSpPr>
        <xdr:cNvPr id="598" name="楕円 597">
          <a:extLst>
            <a:ext uri="{FF2B5EF4-FFF2-40B4-BE49-F238E27FC236}">
              <a16:creationId xmlns:a16="http://schemas.microsoft.com/office/drawing/2014/main" id="{45ECE328-6720-49EC-9E35-D2729019D125}"/>
            </a:ext>
          </a:extLst>
        </xdr:cNvPr>
        <xdr:cNvSpPr/>
      </xdr:nvSpPr>
      <xdr:spPr>
        <a:xfrm>
          <a:off x="18345150" y="6254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129601</xdr:rowOff>
    </xdr:from>
    <xdr:to>
      <xdr:col>111</xdr:col>
      <xdr:colOff>177800</xdr:colOff>
      <xdr:row>38</xdr:row>
      <xdr:rowOff>142875</xdr:rowOff>
    </xdr:to>
    <xdr:cxnSp macro="">
      <xdr:nvCxnSpPr>
        <xdr:cNvPr id="599" name="直線コネクタ 598">
          <a:extLst>
            <a:ext uri="{FF2B5EF4-FFF2-40B4-BE49-F238E27FC236}">
              <a16:creationId xmlns:a16="http://schemas.microsoft.com/office/drawing/2014/main" id="{B4BC1EA8-51A9-42B5-A264-74DDE98E7EC1}"/>
            </a:ext>
          </a:extLst>
        </xdr:cNvPr>
        <xdr:cNvCxnSpPr/>
      </xdr:nvCxnSpPr>
      <xdr:spPr>
        <a:xfrm flipV="1">
          <a:off x="18392775" y="6289101"/>
          <a:ext cx="809625" cy="1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79152</xdr:rowOff>
    </xdr:from>
    <xdr:to>
      <xdr:col>102</xdr:col>
      <xdr:colOff>165100</xdr:colOff>
      <xdr:row>39</xdr:row>
      <xdr:rowOff>9302</xdr:rowOff>
    </xdr:to>
    <xdr:sp macro="" textlink="">
      <xdr:nvSpPr>
        <xdr:cNvPr id="600" name="楕円 599">
          <a:extLst>
            <a:ext uri="{FF2B5EF4-FFF2-40B4-BE49-F238E27FC236}">
              <a16:creationId xmlns:a16="http://schemas.microsoft.com/office/drawing/2014/main" id="{3DEE7660-01F5-4DC4-AE00-ECE31CDAC32A}"/>
            </a:ext>
          </a:extLst>
        </xdr:cNvPr>
        <xdr:cNvSpPr/>
      </xdr:nvSpPr>
      <xdr:spPr>
        <a:xfrm>
          <a:off x="17554575" y="624182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129952</xdr:rowOff>
    </xdr:from>
    <xdr:to>
      <xdr:col>107</xdr:col>
      <xdr:colOff>50800</xdr:colOff>
      <xdr:row>38</xdr:row>
      <xdr:rowOff>142875</xdr:rowOff>
    </xdr:to>
    <xdr:cxnSp macro="">
      <xdr:nvCxnSpPr>
        <xdr:cNvPr id="601" name="直線コネクタ 600">
          <a:extLst>
            <a:ext uri="{FF2B5EF4-FFF2-40B4-BE49-F238E27FC236}">
              <a16:creationId xmlns:a16="http://schemas.microsoft.com/office/drawing/2014/main" id="{CC05D307-1D53-4D48-BAB0-A5F505CBDE37}"/>
            </a:ext>
          </a:extLst>
        </xdr:cNvPr>
        <xdr:cNvCxnSpPr/>
      </xdr:nvCxnSpPr>
      <xdr:spPr>
        <a:xfrm>
          <a:off x="17602200" y="6289452"/>
          <a:ext cx="790575" cy="1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78001</xdr:rowOff>
    </xdr:from>
    <xdr:to>
      <xdr:col>98</xdr:col>
      <xdr:colOff>38100</xdr:colOff>
      <xdr:row>39</xdr:row>
      <xdr:rowOff>8151</xdr:rowOff>
    </xdr:to>
    <xdr:sp macro="" textlink="">
      <xdr:nvSpPr>
        <xdr:cNvPr id="602" name="楕円 601">
          <a:extLst>
            <a:ext uri="{FF2B5EF4-FFF2-40B4-BE49-F238E27FC236}">
              <a16:creationId xmlns:a16="http://schemas.microsoft.com/office/drawing/2014/main" id="{4D941B4F-48AE-4B87-9832-1913B2568099}"/>
            </a:ext>
          </a:extLst>
        </xdr:cNvPr>
        <xdr:cNvSpPr/>
      </xdr:nvSpPr>
      <xdr:spPr>
        <a:xfrm>
          <a:off x="16754475" y="624067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128801</xdr:rowOff>
    </xdr:from>
    <xdr:to>
      <xdr:col>102</xdr:col>
      <xdr:colOff>114300</xdr:colOff>
      <xdr:row>38</xdr:row>
      <xdr:rowOff>129952</xdr:rowOff>
    </xdr:to>
    <xdr:cxnSp macro="">
      <xdr:nvCxnSpPr>
        <xdr:cNvPr id="603" name="直線コネクタ 602">
          <a:extLst>
            <a:ext uri="{FF2B5EF4-FFF2-40B4-BE49-F238E27FC236}">
              <a16:creationId xmlns:a16="http://schemas.microsoft.com/office/drawing/2014/main" id="{6849FE01-1D82-4CA2-AF75-33A6C2714DD3}"/>
            </a:ext>
          </a:extLst>
        </xdr:cNvPr>
        <xdr:cNvCxnSpPr/>
      </xdr:nvCxnSpPr>
      <xdr:spPr>
        <a:xfrm>
          <a:off x="16802100" y="6288301"/>
          <a:ext cx="8001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88386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6E6E5C9-5641-48BA-9D60-1E15282FBEFC}"/>
            </a:ext>
          </a:extLst>
        </xdr:cNvPr>
        <xdr:cNvSpPr txBox="1"/>
      </xdr:nvSpPr>
      <xdr:spPr>
        <a:xfrm>
          <a:off x="18944736" y="64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98246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E962BC49-EFD2-4FE1-9864-00E4C4FFEDED}"/>
            </a:ext>
          </a:extLst>
        </xdr:cNvPr>
        <xdr:cNvSpPr txBox="1"/>
      </xdr:nvSpPr>
      <xdr:spPr>
        <a:xfrm>
          <a:off x="18163686" y="64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101828</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5B74E495-4E89-4785-B196-15A4866EEE68}"/>
            </a:ext>
          </a:extLst>
        </xdr:cNvPr>
        <xdr:cNvSpPr txBox="1"/>
      </xdr:nvSpPr>
      <xdr:spPr>
        <a:xfrm>
          <a:off x="17354061" y="64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39572</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9541255D-7767-4DF2-8FAB-E085D4C234B0}"/>
            </a:ext>
          </a:extLst>
        </xdr:cNvPr>
        <xdr:cNvSpPr txBox="1"/>
      </xdr:nvSpPr>
      <xdr:spPr>
        <a:xfrm>
          <a:off x="16563486" y="63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25478</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8FF2AD93-13F1-47C9-9447-9E2C753829C8}"/>
            </a:ext>
          </a:extLst>
        </xdr:cNvPr>
        <xdr:cNvSpPr txBox="1"/>
      </xdr:nvSpPr>
      <xdr:spPr>
        <a:xfrm>
          <a:off x="18944736" y="602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38752</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1C0A8A39-D5D4-451B-8DFF-75BFD3D3189D}"/>
            </a:ext>
          </a:extLst>
        </xdr:cNvPr>
        <xdr:cNvSpPr txBox="1"/>
      </xdr:nvSpPr>
      <xdr:spPr>
        <a:xfrm>
          <a:off x="18163686" y="603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25828</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6BE88F30-87A1-422D-A035-3AE9F51404BB}"/>
            </a:ext>
          </a:extLst>
        </xdr:cNvPr>
        <xdr:cNvSpPr txBox="1"/>
      </xdr:nvSpPr>
      <xdr:spPr>
        <a:xfrm>
          <a:off x="17354061" y="60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24678</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64DD2F0C-F827-40A1-A4EC-1D340B73A9CC}"/>
            </a:ext>
          </a:extLst>
        </xdr:cNvPr>
        <xdr:cNvSpPr txBox="1"/>
      </xdr:nvSpPr>
      <xdr:spPr>
        <a:xfrm>
          <a:off x="16563486" y="60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440E2C42-E8EC-4F98-B5CD-D8CF9C57DD16}"/>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4693B4F0-5823-4592-87C8-AD078C07E250}"/>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794CD2EF-9CFE-4776-B4D1-C3C38CC16827}"/>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F51C40D5-1233-44FE-9DBA-8DDAFCBB9CEE}"/>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82DC7BCC-D781-4FC0-AAC6-10E5268D8253}"/>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EA95D776-3BEB-4C88-BC7C-E8D218DC01A2}"/>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366D4765-0D0D-444B-8014-5BD7C5EDA5D5}"/>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B25D3450-B1DF-4A3D-BA07-24DDDA6FF88B}"/>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32204D47-ACEB-41B6-966C-B5CD6C6A5FB6}"/>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1709658B-226D-45E9-8CA9-55C5E2999427}"/>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E7DBEDA8-9A0B-406A-A7AB-236CCCEE3975}"/>
            </a:ext>
          </a:extLst>
        </xdr:cNvPr>
        <xdr:cNvSpPr txBox="1"/>
      </xdr:nvSpPr>
      <xdr:spPr>
        <a:xfrm>
          <a:off x="107945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B6EE2A24-827A-434F-B35E-9E11D01795D5}"/>
            </a:ext>
          </a:extLst>
        </xdr:cNvPr>
        <xdr:cNvCxnSpPr/>
      </xdr:nvCxnSpPr>
      <xdr:spPr>
        <a:xfrm>
          <a:off x="11210925" y="1050335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9519497D-F22C-4BA3-A856-504973613467}"/>
            </a:ext>
          </a:extLst>
        </xdr:cNvPr>
        <xdr:cNvSpPr txBox="1"/>
      </xdr:nvSpPr>
      <xdr:spPr>
        <a:xfrm>
          <a:off x="107945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DACB5CD9-F988-4D05-8206-7ACAD516AD46}"/>
            </a:ext>
          </a:extLst>
        </xdr:cNvPr>
        <xdr:cNvCxnSpPr/>
      </xdr:nvCxnSpPr>
      <xdr:spPr>
        <a:xfrm>
          <a:off x="11210925" y="101926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C58E088F-4F26-403A-8D32-A4FB0666AA63}"/>
            </a:ext>
          </a:extLst>
        </xdr:cNvPr>
        <xdr:cNvSpPr txBox="1"/>
      </xdr:nvSpPr>
      <xdr:spPr>
        <a:xfrm>
          <a:off x="10845966"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2D19269F-653E-47CA-8D76-B4FAFEFCEBC9}"/>
            </a:ext>
          </a:extLst>
        </xdr:cNvPr>
        <xdr:cNvCxnSpPr/>
      </xdr:nvCxnSpPr>
      <xdr:spPr>
        <a:xfrm>
          <a:off x="11210925" y="988513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25D260C7-0C07-4239-951C-401C10B3CA2B}"/>
            </a:ext>
          </a:extLst>
        </xdr:cNvPr>
        <xdr:cNvSpPr txBox="1"/>
      </xdr:nvSpPr>
      <xdr:spPr>
        <a:xfrm>
          <a:off x="10845966"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3166308A-A71B-4E1F-A01A-B5A3800B121E}"/>
            </a:ext>
          </a:extLst>
        </xdr:cNvPr>
        <xdr:cNvCxnSpPr/>
      </xdr:nvCxnSpPr>
      <xdr:spPr>
        <a:xfrm>
          <a:off x="11210925" y="957444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4413EA95-2AEC-4528-8D9B-54341DF75548}"/>
            </a:ext>
          </a:extLst>
        </xdr:cNvPr>
        <xdr:cNvSpPr txBox="1"/>
      </xdr:nvSpPr>
      <xdr:spPr>
        <a:xfrm>
          <a:off x="10845966"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D044D083-77C4-4EF7-BF58-4F7045993575}"/>
            </a:ext>
          </a:extLst>
        </xdr:cNvPr>
        <xdr:cNvCxnSpPr/>
      </xdr:nvCxnSpPr>
      <xdr:spPr>
        <a:xfrm>
          <a:off x="11210925" y="926691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4BEF5919-FAEE-4200-A6CF-03CE3CBF0F0F}"/>
            </a:ext>
          </a:extLst>
        </xdr:cNvPr>
        <xdr:cNvSpPr txBox="1"/>
      </xdr:nvSpPr>
      <xdr:spPr>
        <a:xfrm>
          <a:off x="10845966"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B5D938F9-8327-4655-8081-5A4F6223D9C2}"/>
            </a:ext>
          </a:extLst>
        </xdr:cNvPr>
        <xdr:cNvCxnSpPr/>
      </xdr:nvCxnSpPr>
      <xdr:spPr>
        <a:xfrm>
          <a:off x="11210925" y="895622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16635AEC-8FC7-409C-BCED-50613CD7EDE5}"/>
            </a:ext>
          </a:extLst>
        </xdr:cNvPr>
        <xdr:cNvSpPr txBox="1"/>
      </xdr:nvSpPr>
      <xdr:spPr>
        <a:xfrm>
          <a:off x="10903736" y="8820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E0DEA032-D9CE-48A5-B0AA-5BE917097F5A}"/>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D445E9FD-ABFA-42FA-9315-B7A0D44DE2C0}"/>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151856</xdr:rowOff>
    </xdr:to>
    <xdr:cxnSp macro="">
      <xdr:nvCxnSpPr>
        <xdr:cNvPr id="637" name="直線コネクタ 636">
          <a:extLst>
            <a:ext uri="{FF2B5EF4-FFF2-40B4-BE49-F238E27FC236}">
              <a16:creationId xmlns:a16="http://schemas.microsoft.com/office/drawing/2014/main" id="{06317E53-56E9-44A6-8526-BF240ACDF32C}"/>
            </a:ext>
          </a:extLst>
        </xdr:cNvPr>
        <xdr:cNvCxnSpPr/>
      </xdr:nvCxnSpPr>
      <xdr:spPr>
        <a:xfrm flipV="1">
          <a:off x="14696439" y="9018360"/>
          <a:ext cx="0" cy="134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155683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A5EF3C39-1F0B-479D-90A0-118900B81741}"/>
            </a:ext>
          </a:extLst>
        </xdr:cNvPr>
        <xdr:cNvSpPr txBox="1"/>
      </xdr:nvSpPr>
      <xdr:spPr>
        <a:xfrm>
          <a:off x="14735175" y="10369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151856</xdr:rowOff>
    </xdr:from>
    <xdr:to>
      <xdr:col>86</xdr:col>
      <xdr:colOff>25400</xdr:colOff>
      <xdr:row>63</xdr:row>
      <xdr:rowOff>151856</xdr:rowOff>
    </xdr:to>
    <xdr:cxnSp macro="">
      <xdr:nvCxnSpPr>
        <xdr:cNvPr id="639" name="直線コネクタ 638">
          <a:extLst>
            <a:ext uri="{FF2B5EF4-FFF2-40B4-BE49-F238E27FC236}">
              <a16:creationId xmlns:a16="http://schemas.microsoft.com/office/drawing/2014/main" id="{C59E97F5-0520-475C-8A19-D42B45BC8EB8}"/>
            </a:ext>
          </a:extLst>
        </xdr:cNvPr>
        <xdr:cNvCxnSpPr/>
      </xdr:nvCxnSpPr>
      <xdr:spPr>
        <a:xfrm>
          <a:off x="14611350" y="103626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80BE5567-FDA8-4098-ADF9-F9DC1DA33A22}"/>
            </a:ext>
          </a:extLst>
        </xdr:cNvPr>
        <xdr:cNvSpPr txBox="1"/>
      </xdr:nvSpPr>
      <xdr:spPr>
        <a:xfrm>
          <a:off x="14735175" y="8803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1" name="直線コネクタ 640">
          <a:extLst>
            <a:ext uri="{FF2B5EF4-FFF2-40B4-BE49-F238E27FC236}">
              <a16:creationId xmlns:a16="http://schemas.microsoft.com/office/drawing/2014/main" id="{9657C68F-68FC-4ED6-BFD4-AB4E842524B9}"/>
            </a:ext>
          </a:extLst>
        </xdr:cNvPr>
        <xdr:cNvCxnSpPr/>
      </xdr:nvCxnSpPr>
      <xdr:spPr>
        <a:xfrm>
          <a:off x="14611350" y="90183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128831</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F403152B-AD1F-4426-8198-409CC4BE8217}"/>
            </a:ext>
          </a:extLst>
        </xdr:cNvPr>
        <xdr:cNvSpPr txBox="1"/>
      </xdr:nvSpPr>
      <xdr:spPr>
        <a:xfrm>
          <a:off x="14735175" y="9526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643" name="フローチャート: 判断 642">
          <a:extLst>
            <a:ext uri="{FF2B5EF4-FFF2-40B4-BE49-F238E27FC236}">
              <a16:creationId xmlns:a16="http://schemas.microsoft.com/office/drawing/2014/main" id="{CE9A0A07-C775-4B9B-AF37-8A891EFFD35E}"/>
            </a:ext>
          </a:extLst>
        </xdr:cNvPr>
        <xdr:cNvSpPr/>
      </xdr:nvSpPr>
      <xdr:spPr>
        <a:xfrm>
          <a:off x="14649450" y="966587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644" name="フローチャート: 判断 643">
          <a:extLst>
            <a:ext uri="{FF2B5EF4-FFF2-40B4-BE49-F238E27FC236}">
              <a16:creationId xmlns:a16="http://schemas.microsoft.com/office/drawing/2014/main" id="{ABD69761-87DB-452F-B2AA-231E3AB3E3E1}"/>
            </a:ext>
          </a:extLst>
        </xdr:cNvPr>
        <xdr:cNvSpPr/>
      </xdr:nvSpPr>
      <xdr:spPr>
        <a:xfrm>
          <a:off x="13887450" y="972792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5" name="フローチャート: 判断 644">
          <a:extLst>
            <a:ext uri="{FF2B5EF4-FFF2-40B4-BE49-F238E27FC236}">
              <a16:creationId xmlns:a16="http://schemas.microsoft.com/office/drawing/2014/main" id="{89FA5EA3-606C-49C9-AB4C-0E741C61B5B6}"/>
            </a:ext>
          </a:extLst>
        </xdr:cNvPr>
        <xdr:cNvSpPr/>
      </xdr:nvSpPr>
      <xdr:spPr>
        <a:xfrm>
          <a:off x="13096875" y="96772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140244</xdr:rowOff>
    </xdr:from>
    <xdr:to>
      <xdr:col>72</xdr:col>
      <xdr:colOff>38100</xdr:colOff>
      <xdr:row>60</xdr:row>
      <xdr:rowOff>70394</xdr:rowOff>
    </xdr:to>
    <xdr:sp macro="" textlink="">
      <xdr:nvSpPr>
        <xdr:cNvPr id="646" name="フローチャート: 判断 645">
          <a:extLst>
            <a:ext uri="{FF2B5EF4-FFF2-40B4-BE49-F238E27FC236}">
              <a16:creationId xmlns:a16="http://schemas.microsoft.com/office/drawing/2014/main" id="{AFF76D25-604D-4492-B829-3D48547BCB34}"/>
            </a:ext>
          </a:extLst>
        </xdr:cNvPr>
        <xdr:cNvSpPr/>
      </xdr:nvSpPr>
      <xdr:spPr>
        <a:xfrm>
          <a:off x="12296775" y="970651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647" name="フローチャート: 判断 646">
          <a:extLst>
            <a:ext uri="{FF2B5EF4-FFF2-40B4-BE49-F238E27FC236}">
              <a16:creationId xmlns:a16="http://schemas.microsoft.com/office/drawing/2014/main" id="{FA480215-0CB8-412B-84AF-D6C22C8CC5A9}"/>
            </a:ext>
          </a:extLst>
        </xdr:cNvPr>
        <xdr:cNvSpPr/>
      </xdr:nvSpPr>
      <xdr:spPr>
        <a:xfrm>
          <a:off x="11487150" y="967059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D051248-B06C-4AAE-AB7D-89ACE1BC5285}"/>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37D7D0ED-95B3-47C7-BF6A-79A9345148EC}"/>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635FBC9B-EB6A-4EBA-8579-6EDB61980836}"/>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DE0F7095-FA88-4918-B49C-CE64DF2DC058}"/>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D634ABB8-EDD1-44BD-9086-CF76E75FD66F}"/>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164737</xdr:rowOff>
    </xdr:from>
    <xdr:to>
      <xdr:col>85</xdr:col>
      <xdr:colOff>177800</xdr:colOff>
      <xdr:row>63</xdr:row>
      <xdr:rowOff>94887</xdr:rowOff>
    </xdr:to>
    <xdr:sp macro="" textlink="">
      <xdr:nvSpPr>
        <xdr:cNvPr id="653" name="楕円 652">
          <a:extLst>
            <a:ext uri="{FF2B5EF4-FFF2-40B4-BE49-F238E27FC236}">
              <a16:creationId xmlns:a16="http://schemas.microsoft.com/office/drawing/2014/main" id="{4EC0DB57-12FB-4928-93E9-D1BF75EBE061}"/>
            </a:ext>
          </a:extLst>
        </xdr:cNvPr>
        <xdr:cNvSpPr/>
      </xdr:nvSpPr>
      <xdr:spPr>
        <a:xfrm>
          <a:off x="14649450" y="102104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79664</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D261135B-6846-4965-8D01-9FC6159EE161}"/>
            </a:ext>
          </a:extLst>
        </xdr:cNvPr>
        <xdr:cNvSpPr txBox="1"/>
      </xdr:nvSpPr>
      <xdr:spPr>
        <a:xfrm>
          <a:off x="14735175"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130447</xdr:rowOff>
    </xdr:from>
    <xdr:to>
      <xdr:col>81</xdr:col>
      <xdr:colOff>101600</xdr:colOff>
      <xdr:row>63</xdr:row>
      <xdr:rowOff>60597</xdr:rowOff>
    </xdr:to>
    <xdr:sp macro="" textlink="">
      <xdr:nvSpPr>
        <xdr:cNvPr id="655" name="楕円 654">
          <a:extLst>
            <a:ext uri="{FF2B5EF4-FFF2-40B4-BE49-F238E27FC236}">
              <a16:creationId xmlns:a16="http://schemas.microsoft.com/office/drawing/2014/main" id="{A27B08EE-4ACD-4A23-BA06-7944EF9FE4B6}"/>
            </a:ext>
          </a:extLst>
        </xdr:cNvPr>
        <xdr:cNvSpPr/>
      </xdr:nvSpPr>
      <xdr:spPr>
        <a:xfrm>
          <a:off x="13887450" y="1017932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9797</xdr:rowOff>
    </xdr:from>
    <xdr:to>
      <xdr:col>85</xdr:col>
      <xdr:colOff>127000</xdr:colOff>
      <xdr:row>63</xdr:row>
      <xdr:rowOff>44087</xdr:rowOff>
    </xdr:to>
    <xdr:cxnSp macro="">
      <xdr:nvCxnSpPr>
        <xdr:cNvPr id="656" name="直線コネクタ 655">
          <a:extLst>
            <a:ext uri="{FF2B5EF4-FFF2-40B4-BE49-F238E27FC236}">
              <a16:creationId xmlns:a16="http://schemas.microsoft.com/office/drawing/2014/main" id="{0278CE90-11DE-4769-9704-DF822A0CC202}"/>
            </a:ext>
          </a:extLst>
        </xdr:cNvPr>
        <xdr:cNvCxnSpPr/>
      </xdr:nvCxnSpPr>
      <xdr:spPr>
        <a:xfrm>
          <a:off x="13935075" y="10217422"/>
          <a:ext cx="762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24312</xdr:rowOff>
    </xdr:from>
    <xdr:to>
      <xdr:col>76</xdr:col>
      <xdr:colOff>165100</xdr:colOff>
      <xdr:row>63</xdr:row>
      <xdr:rowOff>125912</xdr:rowOff>
    </xdr:to>
    <xdr:sp macro="" textlink="">
      <xdr:nvSpPr>
        <xdr:cNvPr id="657" name="楕円 656">
          <a:extLst>
            <a:ext uri="{FF2B5EF4-FFF2-40B4-BE49-F238E27FC236}">
              <a16:creationId xmlns:a16="http://schemas.microsoft.com/office/drawing/2014/main" id="{68996D86-0C7C-4589-B2D5-332DC984FC4D}"/>
            </a:ext>
          </a:extLst>
        </xdr:cNvPr>
        <xdr:cNvSpPr/>
      </xdr:nvSpPr>
      <xdr:spPr>
        <a:xfrm>
          <a:off x="13096875" y="102382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9797</xdr:rowOff>
    </xdr:from>
    <xdr:to>
      <xdr:col>81</xdr:col>
      <xdr:colOff>50800</xdr:colOff>
      <xdr:row>63</xdr:row>
      <xdr:rowOff>75112</xdr:rowOff>
    </xdr:to>
    <xdr:cxnSp macro="">
      <xdr:nvCxnSpPr>
        <xdr:cNvPr id="658" name="直線コネクタ 657">
          <a:extLst>
            <a:ext uri="{FF2B5EF4-FFF2-40B4-BE49-F238E27FC236}">
              <a16:creationId xmlns:a16="http://schemas.microsoft.com/office/drawing/2014/main" id="{C4C15DAC-1EA7-4529-8408-1823BEC11A83}"/>
            </a:ext>
          </a:extLst>
        </xdr:cNvPr>
        <xdr:cNvCxnSpPr/>
      </xdr:nvCxnSpPr>
      <xdr:spPr>
        <a:xfrm flipV="1">
          <a:off x="13144500" y="10217422"/>
          <a:ext cx="790575" cy="6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159838</xdr:rowOff>
    </xdr:from>
    <xdr:to>
      <xdr:col>72</xdr:col>
      <xdr:colOff>38100</xdr:colOff>
      <xdr:row>63</xdr:row>
      <xdr:rowOff>89988</xdr:rowOff>
    </xdr:to>
    <xdr:sp macro="" textlink="">
      <xdr:nvSpPr>
        <xdr:cNvPr id="659" name="楕円 658">
          <a:extLst>
            <a:ext uri="{FF2B5EF4-FFF2-40B4-BE49-F238E27FC236}">
              <a16:creationId xmlns:a16="http://schemas.microsoft.com/office/drawing/2014/main" id="{B6BE4BB1-82EA-4EDA-8D19-C3FE75173C0A}"/>
            </a:ext>
          </a:extLst>
        </xdr:cNvPr>
        <xdr:cNvSpPr/>
      </xdr:nvSpPr>
      <xdr:spPr>
        <a:xfrm>
          <a:off x="12296775" y="1021188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39188</xdr:rowOff>
    </xdr:from>
    <xdr:to>
      <xdr:col>76</xdr:col>
      <xdr:colOff>114300</xdr:colOff>
      <xdr:row>63</xdr:row>
      <xdr:rowOff>75112</xdr:rowOff>
    </xdr:to>
    <xdr:cxnSp macro="">
      <xdr:nvCxnSpPr>
        <xdr:cNvPr id="660" name="直線コネクタ 659">
          <a:extLst>
            <a:ext uri="{FF2B5EF4-FFF2-40B4-BE49-F238E27FC236}">
              <a16:creationId xmlns:a16="http://schemas.microsoft.com/office/drawing/2014/main" id="{42B165A4-EE06-4F53-BBCF-3AD6DB286410}"/>
            </a:ext>
          </a:extLst>
        </xdr:cNvPr>
        <xdr:cNvCxnSpPr/>
      </xdr:nvCxnSpPr>
      <xdr:spPr>
        <a:xfrm>
          <a:off x="12344400" y="10249988"/>
          <a:ext cx="8001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161472</xdr:rowOff>
    </xdr:from>
    <xdr:to>
      <xdr:col>67</xdr:col>
      <xdr:colOff>101600</xdr:colOff>
      <xdr:row>63</xdr:row>
      <xdr:rowOff>91622</xdr:rowOff>
    </xdr:to>
    <xdr:sp macro="" textlink="">
      <xdr:nvSpPr>
        <xdr:cNvPr id="661" name="楕円 660">
          <a:extLst>
            <a:ext uri="{FF2B5EF4-FFF2-40B4-BE49-F238E27FC236}">
              <a16:creationId xmlns:a16="http://schemas.microsoft.com/office/drawing/2014/main" id="{3D01AC4D-3988-47FB-ADB8-72EB6AF5885D}"/>
            </a:ext>
          </a:extLst>
        </xdr:cNvPr>
        <xdr:cNvSpPr/>
      </xdr:nvSpPr>
      <xdr:spPr>
        <a:xfrm>
          <a:off x="11487150" y="1021352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39188</xdr:rowOff>
    </xdr:from>
    <xdr:to>
      <xdr:col>71</xdr:col>
      <xdr:colOff>177800</xdr:colOff>
      <xdr:row>63</xdr:row>
      <xdr:rowOff>40822</xdr:rowOff>
    </xdr:to>
    <xdr:cxnSp macro="">
      <xdr:nvCxnSpPr>
        <xdr:cNvPr id="662" name="直線コネクタ 661">
          <a:extLst>
            <a:ext uri="{FF2B5EF4-FFF2-40B4-BE49-F238E27FC236}">
              <a16:creationId xmlns:a16="http://schemas.microsoft.com/office/drawing/2014/main" id="{0CAAC57A-D5CA-4A56-AD52-49F35E5D021D}"/>
            </a:ext>
          </a:extLst>
        </xdr:cNvPr>
        <xdr:cNvCxnSpPr/>
      </xdr:nvCxnSpPr>
      <xdr:spPr>
        <a:xfrm flipV="1">
          <a:off x="11534775" y="10249988"/>
          <a:ext cx="809625"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F796B493-FCB2-4721-8504-426E1EA94465}"/>
            </a:ext>
          </a:extLst>
        </xdr:cNvPr>
        <xdr:cNvSpPr txBox="1"/>
      </xdr:nvSpPr>
      <xdr:spPr>
        <a:xfrm>
          <a:off x="13745219" y="95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FA408BF0-B22E-46EB-8A5F-2CB0EEFE7CFC}"/>
            </a:ext>
          </a:extLst>
        </xdr:cNvPr>
        <xdr:cNvSpPr txBox="1"/>
      </xdr:nvSpPr>
      <xdr:spPr>
        <a:xfrm>
          <a:off x="12964169" y="946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86921</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AD114C8C-40F9-4A44-A733-A9A9DA374C52}"/>
            </a:ext>
          </a:extLst>
        </xdr:cNvPr>
        <xdr:cNvSpPr txBox="1"/>
      </xdr:nvSpPr>
      <xdr:spPr>
        <a:xfrm>
          <a:off x="12164069" y="948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50999</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2C314676-35A3-4EAD-9742-411C02BD55C0}"/>
            </a:ext>
          </a:extLst>
        </xdr:cNvPr>
        <xdr:cNvSpPr txBox="1"/>
      </xdr:nvSpPr>
      <xdr:spPr>
        <a:xfrm>
          <a:off x="11354444" y="944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51724</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9719DF30-76B2-4DDE-A5C3-A67223143DCB}"/>
            </a:ext>
          </a:extLst>
        </xdr:cNvPr>
        <xdr:cNvSpPr txBox="1"/>
      </xdr:nvSpPr>
      <xdr:spPr>
        <a:xfrm>
          <a:off x="13745219" y="1025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117039</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5FF7A7A8-6D8E-4FD9-AC5F-240746125E14}"/>
            </a:ext>
          </a:extLst>
        </xdr:cNvPr>
        <xdr:cNvSpPr txBox="1"/>
      </xdr:nvSpPr>
      <xdr:spPr>
        <a:xfrm>
          <a:off x="12964169" y="1032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81115</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C67A5B8D-D014-4DBB-9E15-0266D1E90621}"/>
            </a:ext>
          </a:extLst>
        </xdr:cNvPr>
        <xdr:cNvSpPr txBox="1"/>
      </xdr:nvSpPr>
      <xdr:spPr>
        <a:xfrm>
          <a:off x="12164069" y="10295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82749</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8F0031E9-1348-4196-92D4-96514ADC20F9}"/>
            </a:ext>
          </a:extLst>
        </xdr:cNvPr>
        <xdr:cNvSpPr txBox="1"/>
      </xdr:nvSpPr>
      <xdr:spPr>
        <a:xfrm>
          <a:off x="11354444" y="10296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F33750F3-1A4F-4ED7-AF7C-1D95A3AACF73}"/>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517B763C-A8C1-4C59-B934-AEBB2B5CB211}"/>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8129885E-E044-49B0-9ED8-19F46865DF83}"/>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37520955-0003-4B76-B851-D0975565E8F4}"/>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972DA7C0-0331-47E9-9ED6-AA09C725350A}"/>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CBFCC190-921C-431D-A07D-885767223686}"/>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EF7BEDC2-7DDC-4EE2-841A-DA3A4D1DC7FE}"/>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690E0496-7C1B-4D5A-B6A3-A95C0D95CC3F}"/>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FA2B359F-5A7A-40A0-BCAE-4545E8C6668B}"/>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3E05BDDF-9B66-4960-9391-6ECED34746F2}"/>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FDD30EC-1297-456D-B235-5BC84556AF85}"/>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ECBD6A03-CC1C-49AF-872F-58CDB0DE6EFB}"/>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DADF591E-A772-4C2B-A032-3420C04A58A9}"/>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EAA14AEA-C4E7-4D26-9E18-E0C3393669B2}"/>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5115E32F-14CB-488D-B72D-A1965B264BB3}"/>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79AD2CCD-2372-40BD-80F4-C81891057B76}"/>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5FA78F39-10B0-4D0B-BF2F-E62A89C7623F}"/>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355C9E9B-177C-4630-8A15-984788307200}"/>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2C14B595-5EE1-4FF3-B589-F895D9C34D8A}"/>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89C9ABD5-991C-4C52-834D-F23D8EBB5B09}"/>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5DF66BE1-24B1-44E0-BFB0-12F6A66F1528}"/>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FB435F30-3AFF-4BB2-811A-CFD4A816630F}"/>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F5C19239-D4B0-4F97-A967-C9078861DDBA}"/>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38100</xdr:rowOff>
    </xdr:from>
    <xdr:to>
      <xdr:col>116</xdr:col>
      <xdr:colOff>62864</xdr:colOff>
      <xdr:row>64</xdr:row>
      <xdr:rowOff>38100</xdr:rowOff>
    </xdr:to>
    <xdr:cxnSp macro="">
      <xdr:nvCxnSpPr>
        <xdr:cNvPr id="694" name="直線コネクタ 693">
          <a:extLst>
            <a:ext uri="{FF2B5EF4-FFF2-40B4-BE49-F238E27FC236}">
              <a16:creationId xmlns:a16="http://schemas.microsoft.com/office/drawing/2014/main" id="{516E99B4-8238-490A-B373-DF77D612D5D4}"/>
            </a:ext>
          </a:extLst>
        </xdr:cNvPr>
        <xdr:cNvCxnSpPr/>
      </xdr:nvCxnSpPr>
      <xdr:spPr>
        <a:xfrm flipV="1">
          <a:off x="19954239" y="89535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4454DAFB-F610-4113-9BFB-6E94A2F262D6}"/>
            </a:ext>
          </a:extLst>
        </xdr:cNvPr>
        <xdr:cNvSpPr txBox="1"/>
      </xdr:nvSpPr>
      <xdr:spPr>
        <a:xfrm>
          <a:off x="19992975"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96" name="直線コネクタ 695">
          <a:extLst>
            <a:ext uri="{FF2B5EF4-FFF2-40B4-BE49-F238E27FC236}">
              <a16:creationId xmlns:a16="http://schemas.microsoft.com/office/drawing/2014/main" id="{792E8EA8-6CE3-45E0-B095-C8C73B38B438}"/>
            </a:ext>
          </a:extLst>
        </xdr:cNvPr>
        <xdr:cNvCxnSpPr/>
      </xdr:nvCxnSpPr>
      <xdr:spPr>
        <a:xfrm>
          <a:off x="19878675" y="104108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156227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3BD14D04-CE00-46B7-A7AC-5BE85FF668AB}"/>
            </a:ext>
          </a:extLst>
        </xdr:cNvPr>
        <xdr:cNvSpPr txBox="1"/>
      </xdr:nvSpPr>
      <xdr:spPr>
        <a:xfrm>
          <a:off x="19992975" y="875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98" name="直線コネクタ 697">
          <a:extLst>
            <a:ext uri="{FF2B5EF4-FFF2-40B4-BE49-F238E27FC236}">
              <a16:creationId xmlns:a16="http://schemas.microsoft.com/office/drawing/2014/main" id="{6AA82D54-9F58-49F4-B00E-DB90236CEE74}"/>
            </a:ext>
          </a:extLst>
        </xdr:cNvPr>
        <xdr:cNvCxnSpPr/>
      </xdr:nvCxnSpPr>
      <xdr:spPr>
        <a:xfrm>
          <a:off x="19878675" y="89535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67327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562FF2E8-8D63-47D4-9971-A39C36A7162F}"/>
            </a:ext>
          </a:extLst>
        </xdr:cNvPr>
        <xdr:cNvSpPr txBox="1"/>
      </xdr:nvSpPr>
      <xdr:spPr>
        <a:xfrm>
          <a:off x="19992975" y="9951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700" name="フローチャート: 判断 699">
          <a:extLst>
            <a:ext uri="{FF2B5EF4-FFF2-40B4-BE49-F238E27FC236}">
              <a16:creationId xmlns:a16="http://schemas.microsoft.com/office/drawing/2014/main" id="{F0156118-5F58-4E49-9194-8FB4C3449DF6}"/>
            </a:ext>
          </a:extLst>
        </xdr:cNvPr>
        <xdr:cNvSpPr/>
      </xdr:nvSpPr>
      <xdr:spPr>
        <a:xfrm>
          <a:off x="19897725" y="10096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701" name="フローチャート: 判断 700">
          <a:extLst>
            <a:ext uri="{FF2B5EF4-FFF2-40B4-BE49-F238E27FC236}">
              <a16:creationId xmlns:a16="http://schemas.microsoft.com/office/drawing/2014/main" id="{766EBA9E-D1B8-4D54-BA6D-401D98D6ECC4}"/>
            </a:ext>
          </a:extLst>
        </xdr:cNvPr>
        <xdr:cNvSpPr/>
      </xdr:nvSpPr>
      <xdr:spPr>
        <a:xfrm>
          <a:off x="19154775" y="100965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702" name="フローチャート: 判断 701">
          <a:extLst>
            <a:ext uri="{FF2B5EF4-FFF2-40B4-BE49-F238E27FC236}">
              <a16:creationId xmlns:a16="http://schemas.microsoft.com/office/drawing/2014/main" id="{1D83A538-641F-4DDA-A20C-C19CE5A19B24}"/>
            </a:ext>
          </a:extLst>
        </xdr:cNvPr>
        <xdr:cNvSpPr/>
      </xdr:nvSpPr>
      <xdr:spPr>
        <a:xfrm>
          <a:off x="18345150" y="10077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03" name="フローチャート: 判断 702">
          <a:extLst>
            <a:ext uri="{FF2B5EF4-FFF2-40B4-BE49-F238E27FC236}">
              <a16:creationId xmlns:a16="http://schemas.microsoft.com/office/drawing/2014/main" id="{B2E0A4D2-6A2A-422F-A730-0DD194835DF0}"/>
            </a:ext>
          </a:extLst>
        </xdr:cNvPr>
        <xdr:cNvSpPr/>
      </xdr:nvSpPr>
      <xdr:spPr>
        <a:xfrm>
          <a:off x="17554575" y="10077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4" name="フローチャート: 判断 703">
          <a:extLst>
            <a:ext uri="{FF2B5EF4-FFF2-40B4-BE49-F238E27FC236}">
              <a16:creationId xmlns:a16="http://schemas.microsoft.com/office/drawing/2014/main" id="{6484D285-B895-4E1F-AA49-42B2923FB4AC}"/>
            </a:ext>
          </a:extLst>
        </xdr:cNvPr>
        <xdr:cNvSpPr/>
      </xdr:nvSpPr>
      <xdr:spPr>
        <a:xfrm>
          <a:off x="16754475" y="101155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8CF3307B-C3B8-4241-8DE5-FA705DB0E9C7}"/>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C5A5D43F-446B-4E77-9CE5-D775DADA4E84}"/>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77C073FF-FC36-44D3-9954-86629431CF75}"/>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A755D9E3-B51C-4466-8781-7B0D2A921CBC}"/>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F8215F52-6CE7-4D3B-A5C9-E6FAFA47307A}"/>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710" name="楕円 709">
          <a:extLst>
            <a:ext uri="{FF2B5EF4-FFF2-40B4-BE49-F238E27FC236}">
              <a16:creationId xmlns:a16="http://schemas.microsoft.com/office/drawing/2014/main" id="{EE4F4BF5-E711-4132-B68E-5365AEEA3AA3}"/>
            </a:ext>
          </a:extLst>
        </xdr:cNvPr>
        <xdr:cNvSpPr/>
      </xdr:nvSpPr>
      <xdr:spPr>
        <a:xfrm>
          <a:off x="19897725" y="10258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DF31A6A2-2780-4536-A257-ABF28A361AB8}"/>
            </a:ext>
          </a:extLst>
        </xdr:cNvPr>
        <xdr:cNvSpPr txBox="1"/>
      </xdr:nvSpPr>
      <xdr:spPr>
        <a:xfrm>
          <a:off x="19992975" y="1017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712" name="楕円 711">
          <a:extLst>
            <a:ext uri="{FF2B5EF4-FFF2-40B4-BE49-F238E27FC236}">
              <a16:creationId xmlns:a16="http://schemas.microsoft.com/office/drawing/2014/main" id="{C3A807C1-AD38-424A-9CF0-85454A77FA10}"/>
            </a:ext>
          </a:extLst>
        </xdr:cNvPr>
        <xdr:cNvSpPr/>
      </xdr:nvSpPr>
      <xdr:spPr>
        <a:xfrm>
          <a:off x="19154775" y="102584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713" name="直線コネクタ 712">
          <a:extLst>
            <a:ext uri="{FF2B5EF4-FFF2-40B4-BE49-F238E27FC236}">
              <a16:creationId xmlns:a16="http://schemas.microsoft.com/office/drawing/2014/main" id="{F029C46D-45AE-4158-B95C-CA24A7B4B543}"/>
            </a:ext>
          </a:extLst>
        </xdr:cNvPr>
        <xdr:cNvCxnSpPr/>
      </xdr:nvCxnSpPr>
      <xdr:spPr>
        <a:xfrm>
          <a:off x="19202400" y="103060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714" name="楕円 713">
          <a:extLst>
            <a:ext uri="{FF2B5EF4-FFF2-40B4-BE49-F238E27FC236}">
              <a16:creationId xmlns:a16="http://schemas.microsoft.com/office/drawing/2014/main" id="{18B601E7-1F27-42F3-813C-DB98466E6719}"/>
            </a:ext>
          </a:extLst>
        </xdr:cNvPr>
        <xdr:cNvSpPr/>
      </xdr:nvSpPr>
      <xdr:spPr>
        <a:xfrm>
          <a:off x="18345150" y="10258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715" name="直線コネクタ 714">
          <a:extLst>
            <a:ext uri="{FF2B5EF4-FFF2-40B4-BE49-F238E27FC236}">
              <a16:creationId xmlns:a16="http://schemas.microsoft.com/office/drawing/2014/main" id="{E92CF1FB-903B-4000-98DA-27DF37CE74AE}"/>
            </a:ext>
          </a:extLst>
        </xdr:cNvPr>
        <xdr:cNvCxnSpPr/>
      </xdr:nvCxnSpPr>
      <xdr:spPr>
        <a:xfrm>
          <a:off x="18392775" y="103060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716" name="楕円 715">
          <a:extLst>
            <a:ext uri="{FF2B5EF4-FFF2-40B4-BE49-F238E27FC236}">
              <a16:creationId xmlns:a16="http://schemas.microsoft.com/office/drawing/2014/main" id="{E5E0ED7A-5208-4A40-8F51-5C22BF6B053B}"/>
            </a:ext>
          </a:extLst>
        </xdr:cNvPr>
        <xdr:cNvSpPr/>
      </xdr:nvSpPr>
      <xdr:spPr>
        <a:xfrm>
          <a:off x="17554575" y="102584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717" name="直線コネクタ 716">
          <a:extLst>
            <a:ext uri="{FF2B5EF4-FFF2-40B4-BE49-F238E27FC236}">
              <a16:creationId xmlns:a16="http://schemas.microsoft.com/office/drawing/2014/main" id="{95E0A2C9-057D-4B16-B875-0A7ADF777026}"/>
            </a:ext>
          </a:extLst>
        </xdr:cNvPr>
        <xdr:cNvCxnSpPr/>
      </xdr:nvCxnSpPr>
      <xdr:spPr>
        <a:xfrm>
          <a:off x="17602200" y="103060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18" name="楕円 717">
          <a:extLst>
            <a:ext uri="{FF2B5EF4-FFF2-40B4-BE49-F238E27FC236}">
              <a16:creationId xmlns:a16="http://schemas.microsoft.com/office/drawing/2014/main" id="{985E6134-962B-4F87-937C-5604211657AB}"/>
            </a:ext>
          </a:extLst>
        </xdr:cNvPr>
        <xdr:cNvSpPr/>
      </xdr:nvSpPr>
      <xdr:spPr>
        <a:xfrm>
          <a:off x="16754475" y="102584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719" name="直線コネクタ 718">
          <a:extLst>
            <a:ext uri="{FF2B5EF4-FFF2-40B4-BE49-F238E27FC236}">
              <a16:creationId xmlns:a16="http://schemas.microsoft.com/office/drawing/2014/main" id="{95059A20-119E-4496-AD1D-0A24DE92D3A1}"/>
            </a:ext>
          </a:extLst>
        </xdr:cNvPr>
        <xdr:cNvCxnSpPr/>
      </xdr:nvCxnSpPr>
      <xdr:spPr>
        <a:xfrm>
          <a:off x="16802100" y="103060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162577</xdr:rowOff>
    </xdr:from>
    <xdr:ext cx="469744" cy="259045"/>
    <xdr:sp macro="" textlink="">
      <xdr:nvSpPr>
        <xdr:cNvPr id="720" name="n_1aveValue【保健センター・保健所】&#10;一人当たり面積">
          <a:extLst>
            <a:ext uri="{FF2B5EF4-FFF2-40B4-BE49-F238E27FC236}">
              <a16:creationId xmlns:a16="http://schemas.microsoft.com/office/drawing/2014/main" id="{5ED5D12D-6688-47B2-8C0E-DE30848E9819}"/>
            </a:ext>
          </a:extLst>
        </xdr:cNvPr>
        <xdr:cNvSpPr txBox="1"/>
      </xdr:nvSpPr>
      <xdr:spPr>
        <a:xfrm>
          <a:off x="18983402"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721" name="n_2aveValue【保健センター・保健所】&#10;一人当たり面積">
          <a:extLst>
            <a:ext uri="{FF2B5EF4-FFF2-40B4-BE49-F238E27FC236}">
              <a16:creationId xmlns:a16="http://schemas.microsoft.com/office/drawing/2014/main" id="{BA5EFE15-9BBD-43BE-835B-95CCFA92DF17}"/>
            </a:ext>
          </a:extLst>
        </xdr:cNvPr>
        <xdr:cNvSpPr txBox="1"/>
      </xdr:nvSpPr>
      <xdr:spPr>
        <a:xfrm>
          <a:off x="18183302" y="986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143527</xdr:rowOff>
    </xdr:from>
    <xdr:ext cx="469744" cy="259045"/>
    <xdr:sp macro="" textlink="">
      <xdr:nvSpPr>
        <xdr:cNvPr id="722" name="n_3aveValue【保健センター・保健所】&#10;一人当たり面積">
          <a:extLst>
            <a:ext uri="{FF2B5EF4-FFF2-40B4-BE49-F238E27FC236}">
              <a16:creationId xmlns:a16="http://schemas.microsoft.com/office/drawing/2014/main" id="{4116CE35-2020-4D2C-985B-54F8AB9C95BC}"/>
            </a:ext>
          </a:extLst>
        </xdr:cNvPr>
        <xdr:cNvSpPr txBox="1"/>
      </xdr:nvSpPr>
      <xdr:spPr>
        <a:xfrm>
          <a:off x="17383202" y="986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10177</xdr:rowOff>
    </xdr:from>
    <xdr:ext cx="469744" cy="259045"/>
    <xdr:sp macro="" textlink="">
      <xdr:nvSpPr>
        <xdr:cNvPr id="723" name="n_4aveValue【保健センター・保健所】&#10;一人当たり面積">
          <a:extLst>
            <a:ext uri="{FF2B5EF4-FFF2-40B4-BE49-F238E27FC236}">
              <a16:creationId xmlns:a16="http://schemas.microsoft.com/office/drawing/2014/main" id="{1E7BEF1E-608B-435C-B6D6-107E17807DCA}"/>
            </a:ext>
          </a:extLst>
        </xdr:cNvPr>
        <xdr:cNvSpPr txBox="1"/>
      </xdr:nvSpPr>
      <xdr:spPr>
        <a:xfrm>
          <a:off x="16592627" y="98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724" name="n_1mainValue【保健センター・保健所】&#10;一人当たり面積">
          <a:extLst>
            <a:ext uri="{FF2B5EF4-FFF2-40B4-BE49-F238E27FC236}">
              <a16:creationId xmlns:a16="http://schemas.microsoft.com/office/drawing/2014/main" id="{300D48A4-8DDE-4C5B-9420-1C8649AB6507}"/>
            </a:ext>
          </a:extLst>
        </xdr:cNvPr>
        <xdr:cNvSpPr txBox="1"/>
      </xdr:nvSpPr>
      <xdr:spPr>
        <a:xfrm>
          <a:off x="18983402" y="1035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725" name="n_2mainValue【保健センター・保健所】&#10;一人当たり面積">
          <a:extLst>
            <a:ext uri="{FF2B5EF4-FFF2-40B4-BE49-F238E27FC236}">
              <a16:creationId xmlns:a16="http://schemas.microsoft.com/office/drawing/2014/main" id="{D49A68DF-6092-42F4-9409-2EB381BB1535}"/>
            </a:ext>
          </a:extLst>
        </xdr:cNvPr>
        <xdr:cNvSpPr txBox="1"/>
      </xdr:nvSpPr>
      <xdr:spPr>
        <a:xfrm>
          <a:off x="18183302" y="1035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26" name="n_3mainValue【保健センター・保健所】&#10;一人当たり面積">
          <a:extLst>
            <a:ext uri="{FF2B5EF4-FFF2-40B4-BE49-F238E27FC236}">
              <a16:creationId xmlns:a16="http://schemas.microsoft.com/office/drawing/2014/main" id="{D774500B-7E0F-41E3-943D-FE6D850FC056}"/>
            </a:ext>
          </a:extLst>
        </xdr:cNvPr>
        <xdr:cNvSpPr txBox="1"/>
      </xdr:nvSpPr>
      <xdr:spPr>
        <a:xfrm>
          <a:off x="17383202" y="1035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27" name="n_4mainValue【保健センター・保健所】&#10;一人当たり面積">
          <a:extLst>
            <a:ext uri="{FF2B5EF4-FFF2-40B4-BE49-F238E27FC236}">
              <a16:creationId xmlns:a16="http://schemas.microsoft.com/office/drawing/2014/main" id="{8CDBF0BB-05AA-45FF-8FFF-2030072ECE1D}"/>
            </a:ext>
          </a:extLst>
        </xdr:cNvPr>
        <xdr:cNvSpPr txBox="1"/>
      </xdr:nvSpPr>
      <xdr:spPr>
        <a:xfrm>
          <a:off x="16592627" y="1035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A9D9F69E-1E4F-457E-823C-E160FD258E87}"/>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9" name="正方形/長方形 728">
          <a:extLst>
            <a:ext uri="{FF2B5EF4-FFF2-40B4-BE49-F238E27FC236}">
              <a16:creationId xmlns:a16="http://schemas.microsoft.com/office/drawing/2014/main" id="{26B1E058-FB61-4770-AF1F-B41D6A1D54CB}"/>
            </a:ext>
          </a:extLst>
        </xdr:cNvPr>
        <xdr:cNvSpPr/>
      </xdr:nvSpPr>
      <xdr:spPr>
        <a:xfrm>
          <a:off x="11210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30" name="正方形/長方形 729">
          <a:extLst>
            <a:ext uri="{FF2B5EF4-FFF2-40B4-BE49-F238E27FC236}">
              <a16:creationId xmlns:a16="http://schemas.microsoft.com/office/drawing/2014/main" id="{4237854F-E764-4028-BE18-021F2CBC110A}"/>
            </a:ext>
          </a:extLst>
        </xdr:cNvPr>
        <xdr:cNvSpPr/>
      </xdr:nvSpPr>
      <xdr:spPr>
        <a:xfrm>
          <a:off x="11210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31" name="正方形/長方形 730">
          <a:extLst>
            <a:ext uri="{FF2B5EF4-FFF2-40B4-BE49-F238E27FC236}">
              <a16:creationId xmlns:a16="http://schemas.microsoft.com/office/drawing/2014/main" id="{0B584AD5-0620-40B3-AC05-84B550DF4BF8}"/>
            </a:ext>
          </a:extLst>
        </xdr:cNvPr>
        <xdr:cNvSpPr/>
      </xdr:nvSpPr>
      <xdr:spPr>
        <a:xfrm>
          <a:off x="123444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32" name="正方形/長方形 731">
          <a:extLst>
            <a:ext uri="{FF2B5EF4-FFF2-40B4-BE49-F238E27FC236}">
              <a16:creationId xmlns:a16="http://schemas.microsoft.com/office/drawing/2014/main" id="{F4615B92-C356-4E9A-B549-9F03865F21B4}"/>
            </a:ext>
          </a:extLst>
        </xdr:cNvPr>
        <xdr:cNvSpPr/>
      </xdr:nvSpPr>
      <xdr:spPr>
        <a:xfrm>
          <a:off x="123444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57E1571E-1F0F-4199-AE48-B1849B114471}"/>
            </a:ext>
          </a:extLst>
        </xdr:cNvPr>
        <xdr:cNvSpPr/>
      </xdr:nvSpPr>
      <xdr:spPr>
        <a:xfrm>
          <a:off x="11210925" y="122491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0235E4CC-67CF-40C3-8E71-2AD3F0DD933F}"/>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35" name="正方形/長方形 734">
          <a:extLst>
            <a:ext uri="{FF2B5EF4-FFF2-40B4-BE49-F238E27FC236}">
              <a16:creationId xmlns:a16="http://schemas.microsoft.com/office/drawing/2014/main" id="{7EE8A76C-E4D6-43DF-B111-5DFB327BECBA}"/>
            </a:ext>
          </a:extLst>
        </xdr:cNvPr>
        <xdr:cNvSpPr/>
      </xdr:nvSpPr>
      <xdr:spPr>
        <a:xfrm>
          <a:off x="16459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36" name="正方形/長方形 735">
          <a:extLst>
            <a:ext uri="{FF2B5EF4-FFF2-40B4-BE49-F238E27FC236}">
              <a16:creationId xmlns:a16="http://schemas.microsoft.com/office/drawing/2014/main" id="{38CB0260-F3EF-424E-B362-B56F14A10472}"/>
            </a:ext>
          </a:extLst>
        </xdr:cNvPr>
        <xdr:cNvSpPr/>
      </xdr:nvSpPr>
      <xdr:spPr>
        <a:xfrm>
          <a:off x="16459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7" name="正方形/長方形 736">
          <a:extLst>
            <a:ext uri="{FF2B5EF4-FFF2-40B4-BE49-F238E27FC236}">
              <a16:creationId xmlns:a16="http://schemas.microsoft.com/office/drawing/2014/main" id="{BC054662-FE67-432E-9800-0C15D46BA224}"/>
            </a:ext>
          </a:extLst>
        </xdr:cNvPr>
        <xdr:cNvSpPr/>
      </xdr:nvSpPr>
      <xdr:spPr>
        <a:xfrm>
          <a:off x="176117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8" name="正方形/長方形 737">
          <a:extLst>
            <a:ext uri="{FF2B5EF4-FFF2-40B4-BE49-F238E27FC236}">
              <a16:creationId xmlns:a16="http://schemas.microsoft.com/office/drawing/2014/main" id="{17F6DB57-538B-485E-9352-4AF07D037575}"/>
            </a:ext>
          </a:extLst>
        </xdr:cNvPr>
        <xdr:cNvSpPr/>
      </xdr:nvSpPr>
      <xdr:spPr>
        <a:xfrm>
          <a:off x="176117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5B611AB0-2A5D-44C6-8F09-73E70228A5F3}"/>
            </a:ext>
          </a:extLst>
        </xdr:cNvPr>
        <xdr:cNvSpPr/>
      </xdr:nvSpPr>
      <xdr:spPr>
        <a:xfrm>
          <a:off x="16459200" y="122491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9F847857-2E6A-4999-926E-78345C1FE1AD}"/>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9B2B0FD8-6224-4EA7-8708-943371338817}"/>
            </a:ext>
          </a:extLst>
        </xdr:cNvPr>
        <xdr:cNvSpPr/>
      </xdr:nvSpPr>
      <xdr:spPr>
        <a:xfrm>
          <a:off x="11315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74AD2FB6-E32D-4C89-9414-8CFF99868B04}"/>
            </a:ext>
          </a:extLst>
        </xdr:cNvPr>
        <xdr:cNvSpPr/>
      </xdr:nvSpPr>
      <xdr:spPr>
        <a:xfrm>
          <a:off x="11315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B24CF473-2FFE-4401-A90D-BA08A5B3D9AD}"/>
            </a:ext>
          </a:extLst>
        </xdr:cNvPr>
        <xdr:cNvSpPr/>
      </xdr:nvSpPr>
      <xdr:spPr>
        <a:xfrm>
          <a:off x="1223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3A543514-3776-4BED-B6A7-57DE89E98366}"/>
            </a:ext>
          </a:extLst>
        </xdr:cNvPr>
        <xdr:cNvSpPr/>
      </xdr:nvSpPr>
      <xdr:spPr>
        <a:xfrm>
          <a:off x="1223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134F6039-EF83-4177-B8F6-CBAC7A38A190}"/>
            </a:ext>
          </a:extLst>
        </xdr:cNvPr>
        <xdr:cNvSpPr/>
      </xdr:nvSpPr>
      <xdr:spPr>
        <a:xfrm>
          <a:off x="1326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4B0C541A-2A41-4727-986D-CBDA295946F2}"/>
            </a:ext>
          </a:extLst>
        </xdr:cNvPr>
        <xdr:cNvSpPr/>
      </xdr:nvSpPr>
      <xdr:spPr>
        <a:xfrm>
          <a:off x="1326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6A66C360-4A40-4C37-A418-E0C436C2D110}"/>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D81F0894-DB0D-46A4-868C-DCD5FC0E42D6}"/>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AB6A9F47-5706-478C-B704-13C5322106EB}"/>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BD385E1D-17B0-4D13-A20B-FA6603E07700}"/>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1" name="直線コネクタ 750">
          <a:extLst>
            <a:ext uri="{FF2B5EF4-FFF2-40B4-BE49-F238E27FC236}">
              <a16:creationId xmlns:a16="http://schemas.microsoft.com/office/drawing/2014/main" id="{C8CBA749-9390-4421-A1CD-C3C422FB90FB}"/>
            </a:ext>
          </a:extLst>
        </xdr:cNvPr>
        <xdr:cNvCxnSpPr/>
      </xdr:nvCxnSpPr>
      <xdr:spPr>
        <a:xfrm>
          <a:off x="11210925" y="17735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2" name="テキスト ボックス 751">
          <a:extLst>
            <a:ext uri="{FF2B5EF4-FFF2-40B4-BE49-F238E27FC236}">
              <a16:creationId xmlns:a16="http://schemas.microsoft.com/office/drawing/2014/main" id="{BE220762-9081-4057-A447-903085D86870}"/>
            </a:ext>
          </a:extLst>
        </xdr:cNvPr>
        <xdr:cNvSpPr txBox="1"/>
      </xdr:nvSpPr>
      <xdr:spPr>
        <a:xfrm>
          <a:off x="10845966" y="17590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3" name="直線コネクタ 752">
          <a:extLst>
            <a:ext uri="{FF2B5EF4-FFF2-40B4-BE49-F238E27FC236}">
              <a16:creationId xmlns:a16="http://schemas.microsoft.com/office/drawing/2014/main" id="{634DAED0-F0B4-457E-8930-5BAE1A6DBEC4}"/>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4" name="テキスト ボックス 753">
          <a:extLst>
            <a:ext uri="{FF2B5EF4-FFF2-40B4-BE49-F238E27FC236}">
              <a16:creationId xmlns:a16="http://schemas.microsoft.com/office/drawing/2014/main" id="{ECA669CC-4994-4E5F-AAA7-E614982AD028}"/>
            </a:ext>
          </a:extLst>
        </xdr:cNvPr>
        <xdr:cNvSpPr txBox="1"/>
      </xdr:nvSpPr>
      <xdr:spPr>
        <a:xfrm>
          <a:off x="10845966" y="17132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5" name="直線コネクタ 754">
          <a:extLst>
            <a:ext uri="{FF2B5EF4-FFF2-40B4-BE49-F238E27FC236}">
              <a16:creationId xmlns:a16="http://schemas.microsoft.com/office/drawing/2014/main" id="{B139031F-CD16-4CEF-9397-934942091562}"/>
            </a:ext>
          </a:extLst>
        </xdr:cNvPr>
        <xdr:cNvCxnSpPr/>
      </xdr:nvCxnSpPr>
      <xdr:spPr>
        <a:xfrm>
          <a:off x="11210925" y="16821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6" name="テキスト ボックス 755">
          <a:extLst>
            <a:ext uri="{FF2B5EF4-FFF2-40B4-BE49-F238E27FC236}">
              <a16:creationId xmlns:a16="http://schemas.microsoft.com/office/drawing/2014/main" id="{87EFC054-17E0-49D0-9FD6-915F910A49D7}"/>
            </a:ext>
          </a:extLst>
        </xdr:cNvPr>
        <xdr:cNvSpPr txBox="1"/>
      </xdr:nvSpPr>
      <xdr:spPr>
        <a:xfrm>
          <a:off x="10845966" y="16675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7" name="直線コネクタ 756">
          <a:extLst>
            <a:ext uri="{FF2B5EF4-FFF2-40B4-BE49-F238E27FC236}">
              <a16:creationId xmlns:a16="http://schemas.microsoft.com/office/drawing/2014/main" id="{99A61C1C-868D-4374-A279-DC63D73F693E}"/>
            </a:ext>
          </a:extLst>
        </xdr:cNvPr>
        <xdr:cNvCxnSpPr/>
      </xdr:nvCxnSpPr>
      <xdr:spPr>
        <a:xfrm>
          <a:off x="11210925" y="16363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8" name="テキスト ボックス 757">
          <a:extLst>
            <a:ext uri="{FF2B5EF4-FFF2-40B4-BE49-F238E27FC236}">
              <a16:creationId xmlns:a16="http://schemas.microsoft.com/office/drawing/2014/main" id="{8231CDAD-351D-4562-8597-5F36D3BC456C}"/>
            </a:ext>
          </a:extLst>
        </xdr:cNvPr>
        <xdr:cNvSpPr txBox="1"/>
      </xdr:nvSpPr>
      <xdr:spPr>
        <a:xfrm>
          <a:off x="10845966" y="16218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BBDBA385-193F-42E3-B6D9-F742D72C4832}"/>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a:extLst>
            <a:ext uri="{FF2B5EF4-FFF2-40B4-BE49-F238E27FC236}">
              <a16:creationId xmlns:a16="http://schemas.microsoft.com/office/drawing/2014/main" id="{A4795AEF-2A7A-47A0-9EAF-A2CE89A11A85}"/>
            </a:ext>
          </a:extLst>
        </xdr:cNvPr>
        <xdr:cNvSpPr txBox="1"/>
      </xdr:nvSpPr>
      <xdr:spPr>
        <a:xfrm>
          <a:off x="10903736" y="15761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38DAC061-5B09-42A3-9AEF-C8B58439B25B}"/>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107</xdr:row>
      <xdr:rowOff>151637</xdr:rowOff>
    </xdr:to>
    <xdr:cxnSp macro="">
      <xdr:nvCxnSpPr>
        <xdr:cNvPr id="762" name="直線コネクタ 761">
          <a:extLst>
            <a:ext uri="{FF2B5EF4-FFF2-40B4-BE49-F238E27FC236}">
              <a16:creationId xmlns:a16="http://schemas.microsoft.com/office/drawing/2014/main" id="{7F3621B8-D894-44B9-9E55-B5719B017B44}"/>
            </a:ext>
          </a:extLst>
        </xdr:cNvPr>
        <xdr:cNvCxnSpPr/>
      </xdr:nvCxnSpPr>
      <xdr:spPr>
        <a:xfrm flipV="1">
          <a:off x="14696439" y="16335121"/>
          <a:ext cx="0" cy="1304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63" name="【庁舎】&#10;有形固定資産減価償却率最小値テキスト">
          <a:extLst>
            <a:ext uri="{FF2B5EF4-FFF2-40B4-BE49-F238E27FC236}">
              <a16:creationId xmlns:a16="http://schemas.microsoft.com/office/drawing/2014/main" id="{5C515F4B-5AE9-477F-AEA6-F1AD6DB47F69}"/>
            </a:ext>
          </a:extLst>
        </xdr:cNvPr>
        <xdr:cNvSpPr txBox="1"/>
      </xdr:nvSpPr>
      <xdr:spPr>
        <a:xfrm>
          <a:off x="14735175" y="1764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64" name="直線コネクタ 763">
          <a:extLst>
            <a:ext uri="{FF2B5EF4-FFF2-40B4-BE49-F238E27FC236}">
              <a16:creationId xmlns:a16="http://schemas.microsoft.com/office/drawing/2014/main" id="{BE4FFED7-9C77-4D65-855A-0B7AABC952DD}"/>
            </a:ext>
          </a:extLst>
        </xdr:cNvPr>
        <xdr:cNvCxnSpPr/>
      </xdr:nvCxnSpPr>
      <xdr:spPr>
        <a:xfrm>
          <a:off x="14611350" y="1763953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5" name="【庁舎】&#10;有形固定資産減価償却率最大値テキスト">
          <a:extLst>
            <a:ext uri="{FF2B5EF4-FFF2-40B4-BE49-F238E27FC236}">
              <a16:creationId xmlns:a16="http://schemas.microsoft.com/office/drawing/2014/main" id="{2653940E-0AA2-4665-AC28-DC0C56B5E203}"/>
            </a:ext>
          </a:extLst>
        </xdr:cNvPr>
        <xdr:cNvSpPr txBox="1"/>
      </xdr:nvSpPr>
      <xdr:spPr>
        <a:xfrm>
          <a:off x="14735175" y="161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6" name="直線コネクタ 765">
          <a:extLst>
            <a:ext uri="{FF2B5EF4-FFF2-40B4-BE49-F238E27FC236}">
              <a16:creationId xmlns:a16="http://schemas.microsoft.com/office/drawing/2014/main" id="{8C6257EE-3F2A-43A8-8835-403C9C3095EF}"/>
            </a:ext>
          </a:extLst>
        </xdr:cNvPr>
        <xdr:cNvCxnSpPr/>
      </xdr:nvCxnSpPr>
      <xdr:spPr>
        <a:xfrm>
          <a:off x="14611350" y="163351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19829</xdr:rowOff>
    </xdr:from>
    <xdr:ext cx="405111" cy="259045"/>
    <xdr:sp macro="" textlink="">
      <xdr:nvSpPr>
        <xdr:cNvPr id="767" name="【庁舎】&#10;有形固定資産減価償却率平均値テキスト">
          <a:extLst>
            <a:ext uri="{FF2B5EF4-FFF2-40B4-BE49-F238E27FC236}">
              <a16:creationId xmlns:a16="http://schemas.microsoft.com/office/drawing/2014/main" id="{5E6E25F3-CB36-4840-BA4C-19163C9E454A}"/>
            </a:ext>
          </a:extLst>
        </xdr:cNvPr>
        <xdr:cNvSpPr txBox="1"/>
      </xdr:nvSpPr>
      <xdr:spPr>
        <a:xfrm>
          <a:off x="14735175" y="1699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768" name="フローチャート: 判断 767">
          <a:extLst>
            <a:ext uri="{FF2B5EF4-FFF2-40B4-BE49-F238E27FC236}">
              <a16:creationId xmlns:a16="http://schemas.microsoft.com/office/drawing/2014/main" id="{A3F92495-4370-4DC0-9743-B9BFB4F294C6}"/>
            </a:ext>
          </a:extLst>
        </xdr:cNvPr>
        <xdr:cNvSpPr/>
      </xdr:nvSpPr>
      <xdr:spPr>
        <a:xfrm>
          <a:off x="14649450" y="1701812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xdr:rowOff>
    </xdr:from>
    <xdr:to>
      <xdr:col>81</xdr:col>
      <xdr:colOff>101600</xdr:colOff>
      <xdr:row>104</xdr:row>
      <xdr:rowOff>117856</xdr:rowOff>
    </xdr:to>
    <xdr:sp macro="" textlink="">
      <xdr:nvSpPr>
        <xdr:cNvPr id="769" name="フローチャート: 判断 768">
          <a:extLst>
            <a:ext uri="{FF2B5EF4-FFF2-40B4-BE49-F238E27FC236}">
              <a16:creationId xmlns:a16="http://schemas.microsoft.com/office/drawing/2014/main" id="{C30A65E6-A3F3-4E6C-BF7F-7821F87DAC4E}"/>
            </a:ext>
          </a:extLst>
        </xdr:cNvPr>
        <xdr:cNvSpPr/>
      </xdr:nvSpPr>
      <xdr:spPr>
        <a:xfrm>
          <a:off x="13887450" y="1698980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770" name="フローチャート: 判断 769">
          <a:extLst>
            <a:ext uri="{FF2B5EF4-FFF2-40B4-BE49-F238E27FC236}">
              <a16:creationId xmlns:a16="http://schemas.microsoft.com/office/drawing/2014/main" id="{F163D831-0AB0-4112-A946-489EF627F9A3}"/>
            </a:ext>
          </a:extLst>
        </xdr:cNvPr>
        <xdr:cNvSpPr/>
      </xdr:nvSpPr>
      <xdr:spPr>
        <a:xfrm>
          <a:off x="13096875" y="169820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71" name="フローチャート: 判断 770">
          <a:extLst>
            <a:ext uri="{FF2B5EF4-FFF2-40B4-BE49-F238E27FC236}">
              <a16:creationId xmlns:a16="http://schemas.microsoft.com/office/drawing/2014/main" id="{A71E1207-2479-4DC3-AEB8-5CC4773FE9FE}"/>
            </a:ext>
          </a:extLst>
        </xdr:cNvPr>
        <xdr:cNvSpPr/>
      </xdr:nvSpPr>
      <xdr:spPr>
        <a:xfrm>
          <a:off x="12296775" y="169843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157987</xdr:rowOff>
    </xdr:from>
    <xdr:to>
      <xdr:col>67</xdr:col>
      <xdr:colOff>101600</xdr:colOff>
      <xdr:row>104</xdr:row>
      <xdr:rowOff>88137</xdr:rowOff>
    </xdr:to>
    <xdr:sp macro="" textlink="">
      <xdr:nvSpPr>
        <xdr:cNvPr id="772" name="フローチャート: 判断 771">
          <a:extLst>
            <a:ext uri="{FF2B5EF4-FFF2-40B4-BE49-F238E27FC236}">
              <a16:creationId xmlns:a16="http://schemas.microsoft.com/office/drawing/2014/main" id="{67DBB699-A55C-431D-9902-C8EA21BF5449}"/>
            </a:ext>
          </a:extLst>
        </xdr:cNvPr>
        <xdr:cNvSpPr/>
      </xdr:nvSpPr>
      <xdr:spPr>
        <a:xfrm>
          <a:off x="11487150" y="169632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5AC2A62A-9891-4B35-9AEE-7A500610C6C9}"/>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617E61E-47AE-42CB-9BB7-C9322E11432A}"/>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853050DD-9846-4031-AFA4-E738F15357DF}"/>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7B07BF5C-84E9-4A37-88C7-2505A17FAF83}"/>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9C280A5-19C9-40D2-A89E-5638D0B5F7A1}"/>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144272</xdr:rowOff>
    </xdr:from>
    <xdr:to>
      <xdr:col>85</xdr:col>
      <xdr:colOff>177800</xdr:colOff>
      <xdr:row>104</xdr:row>
      <xdr:rowOff>74422</xdr:rowOff>
    </xdr:to>
    <xdr:sp macro="" textlink="">
      <xdr:nvSpPr>
        <xdr:cNvPr id="778" name="楕円 777">
          <a:extLst>
            <a:ext uri="{FF2B5EF4-FFF2-40B4-BE49-F238E27FC236}">
              <a16:creationId xmlns:a16="http://schemas.microsoft.com/office/drawing/2014/main" id="{2AD5F545-E77A-4B7F-8343-06F8F639C225}"/>
            </a:ext>
          </a:extLst>
        </xdr:cNvPr>
        <xdr:cNvSpPr/>
      </xdr:nvSpPr>
      <xdr:spPr>
        <a:xfrm>
          <a:off x="14649450" y="1694319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167149</xdr:rowOff>
    </xdr:from>
    <xdr:ext cx="405111" cy="259045"/>
    <xdr:sp macro="" textlink="">
      <xdr:nvSpPr>
        <xdr:cNvPr id="779" name="【庁舎】&#10;有形固定資産減価償却率該当値テキスト">
          <a:extLst>
            <a:ext uri="{FF2B5EF4-FFF2-40B4-BE49-F238E27FC236}">
              <a16:creationId xmlns:a16="http://schemas.microsoft.com/office/drawing/2014/main" id="{7861F39D-4BC0-42DD-9529-6686E99B3667}"/>
            </a:ext>
          </a:extLst>
        </xdr:cNvPr>
        <xdr:cNvSpPr txBox="1"/>
      </xdr:nvSpPr>
      <xdr:spPr>
        <a:xfrm>
          <a:off x="14735175" y="16794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137413</xdr:rowOff>
    </xdr:from>
    <xdr:to>
      <xdr:col>81</xdr:col>
      <xdr:colOff>101600</xdr:colOff>
      <xdr:row>104</xdr:row>
      <xdr:rowOff>67563</xdr:rowOff>
    </xdr:to>
    <xdr:sp macro="" textlink="">
      <xdr:nvSpPr>
        <xdr:cNvPr id="780" name="楕円 779">
          <a:extLst>
            <a:ext uri="{FF2B5EF4-FFF2-40B4-BE49-F238E27FC236}">
              <a16:creationId xmlns:a16="http://schemas.microsoft.com/office/drawing/2014/main" id="{8BA4C845-93A2-43FB-9E4E-25B60B9F651E}"/>
            </a:ext>
          </a:extLst>
        </xdr:cNvPr>
        <xdr:cNvSpPr/>
      </xdr:nvSpPr>
      <xdr:spPr>
        <a:xfrm>
          <a:off x="13887450" y="1694268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xdr:rowOff>
    </xdr:from>
    <xdr:to>
      <xdr:col>85</xdr:col>
      <xdr:colOff>127000</xdr:colOff>
      <xdr:row>104</xdr:row>
      <xdr:rowOff>23622</xdr:rowOff>
    </xdr:to>
    <xdr:cxnSp macro="">
      <xdr:nvCxnSpPr>
        <xdr:cNvPr id="781" name="直線コネクタ 780">
          <a:extLst>
            <a:ext uri="{FF2B5EF4-FFF2-40B4-BE49-F238E27FC236}">
              <a16:creationId xmlns:a16="http://schemas.microsoft.com/office/drawing/2014/main" id="{709AB3C0-FB12-40F4-A61D-EEAC09E679B6}"/>
            </a:ext>
          </a:extLst>
        </xdr:cNvPr>
        <xdr:cNvCxnSpPr/>
      </xdr:nvCxnSpPr>
      <xdr:spPr>
        <a:xfrm>
          <a:off x="13935075" y="16990313"/>
          <a:ext cx="762000" cy="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107696</xdr:rowOff>
    </xdr:from>
    <xdr:to>
      <xdr:col>76</xdr:col>
      <xdr:colOff>165100</xdr:colOff>
      <xdr:row>104</xdr:row>
      <xdr:rowOff>37846</xdr:rowOff>
    </xdr:to>
    <xdr:sp macro="" textlink="">
      <xdr:nvSpPr>
        <xdr:cNvPr id="782" name="楕円 781">
          <a:extLst>
            <a:ext uri="{FF2B5EF4-FFF2-40B4-BE49-F238E27FC236}">
              <a16:creationId xmlns:a16="http://schemas.microsoft.com/office/drawing/2014/main" id="{3ABD9739-195E-49DE-A0D9-6E817F0B3FA2}"/>
            </a:ext>
          </a:extLst>
        </xdr:cNvPr>
        <xdr:cNvSpPr/>
      </xdr:nvSpPr>
      <xdr:spPr>
        <a:xfrm>
          <a:off x="13096875" y="1690662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158496</xdr:rowOff>
    </xdr:from>
    <xdr:to>
      <xdr:col>81</xdr:col>
      <xdr:colOff>50800</xdr:colOff>
      <xdr:row>104</xdr:row>
      <xdr:rowOff>16763</xdr:rowOff>
    </xdr:to>
    <xdr:cxnSp macro="">
      <xdr:nvCxnSpPr>
        <xdr:cNvPr id="783" name="直線コネクタ 782">
          <a:extLst>
            <a:ext uri="{FF2B5EF4-FFF2-40B4-BE49-F238E27FC236}">
              <a16:creationId xmlns:a16="http://schemas.microsoft.com/office/drawing/2014/main" id="{938A8EA3-AD4F-484B-8B64-2194E391CAD6}"/>
            </a:ext>
          </a:extLst>
        </xdr:cNvPr>
        <xdr:cNvCxnSpPr/>
      </xdr:nvCxnSpPr>
      <xdr:spPr>
        <a:xfrm>
          <a:off x="13144500" y="16963771"/>
          <a:ext cx="790575"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75692</xdr:rowOff>
    </xdr:from>
    <xdr:to>
      <xdr:col>72</xdr:col>
      <xdr:colOff>38100</xdr:colOff>
      <xdr:row>104</xdr:row>
      <xdr:rowOff>5842</xdr:rowOff>
    </xdr:to>
    <xdr:sp macro="" textlink="">
      <xdr:nvSpPr>
        <xdr:cNvPr id="784" name="楕円 783">
          <a:extLst>
            <a:ext uri="{FF2B5EF4-FFF2-40B4-BE49-F238E27FC236}">
              <a16:creationId xmlns:a16="http://schemas.microsoft.com/office/drawing/2014/main" id="{6B6D6875-7F36-4E4A-A0F2-E16B1859D87A}"/>
            </a:ext>
          </a:extLst>
        </xdr:cNvPr>
        <xdr:cNvSpPr/>
      </xdr:nvSpPr>
      <xdr:spPr>
        <a:xfrm>
          <a:off x="12296775" y="1687779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126492</xdr:rowOff>
    </xdr:from>
    <xdr:to>
      <xdr:col>76</xdr:col>
      <xdr:colOff>114300</xdr:colOff>
      <xdr:row>103</xdr:row>
      <xdr:rowOff>158496</xdr:rowOff>
    </xdr:to>
    <xdr:cxnSp macro="">
      <xdr:nvCxnSpPr>
        <xdr:cNvPr id="785" name="直線コネクタ 784">
          <a:extLst>
            <a:ext uri="{FF2B5EF4-FFF2-40B4-BE49-F238E27FC236}">
              <a16:creationId xmlns:a16="http://schemas.microsoft.com/office/drawing/2014/main" id="{39F519F5-B094-436A-8DD5-C0049DE83EEF}"/>
            </a:ext>
          </a:extLst>
        </xdr:cNvPr>
        <xdr:cNvCxnSpPr/>
      </xdr:nvCxnSpPr>
      <xdr:spPr>
        <a:xfrm>
          <a:off x="12344400" y="16925417"/>
          <a:ext cx="8001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34544</xdr:rowOff>
    </xdr:from>
    <xdr:to>
      <xdr:col>67</xdr:col>
      <xdr:colOff>101600</xdr:colOff>
      <xdr:row>103</xdr:row>
      <xdr:rowOff>136144</xdr:rowOff>
    </xdr:to>
    <xdr:sp macro="" textlink="">
      <xdr:nvSpPr>
        <xdr:cNvPr id="786" name="楕円 785">
          <a:extLst>
            <a:ext uri="{FF2B5EF4-FFF2-40B4-BE49-F238E27FC236}">
              <a16:creationId xmlns:a16="http://schemas.microsoft.com/office/drawing/2014/main" id="{E5AB97B2-257B-4471-8E02-AD3082880BF6}"/>
            </a:ext>
          </a:extLst>
        </xdr:cNvPr>
        <xdr:cNvSpPr/>
      </xdr:nvSpPr>
      <xdr:spPr>
        <a:xfrm>
          <a:off x="11487150" y="1683346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85344</xdr:rowOff>
    </xdr:from>
    <xdr:to>
      <xdr:col>71</xdr:col>
      <xdr:colOff>177800</xdr:colOff>
      <xdr:row>103</xdr:row>
      <xdr:rowOff>126492</xdr:rowOff>
    </xdr:to>
    <xdr:cxnSp macro="">
      <xdr:nvCxnSpPr>
        <xdr:cNvPr id="787" name="直線コネクタ 786">
          <a:extLst>
            <a:ext uri="{FF2B5EF4-FFF2-40B4-BE49-F238E27FC236}">
              <a16:creationId xmlns:a16="http://schemas.microsoft.com/office/drawing/2014/main" id="{6D886DAA-38D0-4484-AB94-1CAC92B81678}"/>
            </a:ext>
          </a:extLst>
        </xdr:cNvPr>
        <xdr:cNvCxnSpPr/>
      </xdr:nvCxnSpPr>
      <xdr:spPr>
        <a:xfrm>
          <a:off x="11534775" y="16890619"/>
          <a:ext cx="809625"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108983</xdr:rowOff>
    </xdr:from>
    <xdr:ext cx="405111" cy="259045"/>
    <xdr:sp macro="" textlink="">
      <xdr:nvSpPr>
        <xdr:cNvPr id="788" name="n_1aveValue【庁舎】&#10;有形固定資産減価償却率">
          <a:extLst>
            <a:ext uri="{FF2B5EF4-FFF2-40B4-BE49-F238E27FC236}">
              <a16:creationId xmlns:a16="http://schemas.microsoft.com/office/drawing/2014/main" id="{181F72F4-F791-4A21-9CA3-2EDCB79C16F6}"/>
            </a:ext>
          </a:extLst>
        </xdr:cNvPr>
        <xdr:cNvSpPr txBox="1"/>
      </xdr:nvSpPr>
      <xdr:spPr>
        <a:xfrm>
          <a:off x="13745219" y="170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104412</xdr:rowOff>
    </xdr:from>
    <xdr:ext cx="405111" cy="259045"/>
    <xdr:sp macro="" textlink="">
      <xdr:nvSpPr>
        <xdr:cNvPr id="789" name="n_2aveValue【庁舎】&#10;有形固定資産減価償却率">
          <a:extLst>
            <a:ext uri="{FF2B5EF4-FFF2-40B4-BE49-F238E27FC236}">
              <a16:creationId xmlns:a16="http://schemas.microsoft.com/office/drawing/2014/main" id="{49F4812A-51B8-4E5F-9C75-7B0E52220947}"/>
            </a:ext>
          </a:extLst>
        </xdr:cNvPr>
        <xdr:cNvSpPr txBox="1"/>
      </xdr:nvSpPr>
      <xdr:spPr>
        <a:xfrm>
          <a:off x="12964169" y="1708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790" name="n_3aveValue【庁舎】&#10;有形固定資産減価償却率">
          <a:extLst>
            <a:ext uri="{FF2B5EF4-FFF2-40B4-BE49-F238E27FC236}">
              <a16:creationId xmlns:a16="http://schemas.microsoft.com/office/drawing/2014/main" id="{406DF933-219D-4090-8C03-76473FDD2E81}"/>
            </a:ext>
          </a:extLst>
        </xdr:cNvPr>
        <xdr:cNvSpPr txBox="1"/>
      </xdr:nvSpPr>
      <xdr:spPr>
        <a:xfrm>
          <a:off x="12164069" y="1707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79264</xdr:rowOff>
    </xdr:from>
    <xdr:ext cx="405111" cy="259045"/>
    <xdr:sp macro="" textlink="">
      <xdr:nvSpPr>
        <xdr:cNvPr id="791" name="n_4aveValue【庁舎】&#10;有形固定資産減価償却率">
          <a:extLst>
            <a:ext uri="{FF2B5EF4-FFF2-40B4-BE49-F238E27FC236}">
              <a16:creationId xmlns:a16="http://schemas.microsoft.com/office/drawing/2014/main" id="{B7A4B27C-1ECC-4A75-811C-412BFA143417}"/>
            </a:ext>
          </a:extLst>
        </xdr:cNvPr>
        <xdr:cNvSpPr txBox="1"/>
      </xdr:nvSpPr>
      <xdr:spPr>
        <a:xfrm>
          <a:off x="11354444" y="17052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84090</xdr:rowOff>
    </xdr:from>
    <xdr:ext cx="405111" cy="259045"/>
    <xdr:sp macro="" textlink="">
      <xdr:nvSpPr>
        <xdr:cNvPr id="792" name="n_1mainValue【庁舎】&#10;有形固定資産減価償却率">
          <a:extLst>
            <a:ext uri="{FF2B5EF4-FFF2-40B4-BE49-F238E27FC236}">
              <a16:creationId xmlns:a16="http://schemas.microsoft.com/office/drawing/2014/main" id="{30CC7327-8086-4CAB-87B3-E726D11E85F7}"/>
            </a:ext>
          </a:extLst>
        </xdr:cNvPr>
        <xdr:cNvSpPr txBox="1"/>
      </xdr:nvSpPr>
      <xdr:spPr>
        <a:xfrm>
          <a:off x="13745219" y="16717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54373</xdr:rowOff>
    </xdr:from>
    <xdr:ext cx="405111" cy="259045"/>
    <xdr:sp macro="" textlink="">
      <xdr:nvSpPr>
        <xdr:cNvPr id="793" name="n_2mainValue【庁舎】&#10;有形固定資産減価償却率">
          <a:extLst>
            <a:ext uri="{FF2B5EF4-FFF2-40B4-BE49-F238E27FC236}">
              <a16:creationId xmlns:a16="http://schemas.microsoft.com/office/drawing/2014/main" id="{ECC5C41E-54EE-4A6E-9A79-DCB5301F575F}"/>
            </a:ext>
          </a:extLst>
        </xdr:cNvPr>
        <xdr:cNvSpPr txBox="1"/>
      </xdr:nvSpPr>
      <xdr:spPr>
        <a:xfrm>
          <a:off x="12964169" y="1668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22369</xdr:rowOff>
    </xdr:from>
    <xdr:ext cx="405111" cy="259045"/>
    <xdr:sp macro="" textlink="">
      <xdr:nvSpPr>
        <xdr:cNvPr id="794" name="n_3mainValue【庁舎】&#10;有形固定資産減価償却率">
          <a:extLst>
            <a:ext uri="{FF2B5EF4-FFF2-40B4-BE49-F238E27FC236}">
              <a16:creationId xmlns:a16="http://schemas.microsoft.com/office/drawing/2014/main" id="{1F03F785-C503-46FB-9DAA-2FB8AFFA07C7}"/>
            </a:ext>
          </a:extLst>
        </xdr:cNvPr>
        <xdr:cNvSpPr txBox="1"/>
      </xdr:nvSpPr>
      <xdr:spPr>
        <a:xfrm>
          <a:off x="12164069" y="16656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152671</xdr:rowOff>
    </xdr:from>
    <xdr:ext cx="405111" cy="259045"/>
    <xdr:sp macro="" textlink="">
      <xdr:nvSpPr>
        <xdr:cNvPr id="795" name="n_4mainValue【庁舎】&#10;有形固定資産減価償却率">
          <a:extLst>
            <a:ext uri="{FF2B5EF4-FFF2-40B4-BE49-F238E27FC236}">
              <a16:creationId xmlns:a16="http://schemas.microsoft.com/office/drawing/2014/main" id="{B8B9F1AD-C970-4181-A97A-559BD42FAAF2}"/>
            </a:ext>
          </a:extLst>
        </xdr:cNvPr>
        <xdr:cNvSpPr txBox="1"/>
      </xdr:nvSpPr>
      <xdr:spPr>
        <a:xfrm>
          <a:off x="11354444" y="16611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8218D9AF-31AE-4701-AA17-C405BB06F252}"/>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74A133F5-D1E4-4E4C-AC94-CAFA4CEB9E57}"/>
            </a:ext>
          </a:extLst>
        </xdr:cNvPr>
        <xdr:cNvSpPr/>
      </xdr:nvSpPr>
      <xdr:spPr>
        <a:xfrm>
          <a:off x="16583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567A04FD-9F42-4804-970E-D5FA36C407EF}"/>
            </a:ext>
          </a:extLst>
        </xdr:cNvPr>
        <xdr:cNvSpPr/>
      </xdr:nvSpPr>
      <xdr:spPr>
        <a:xfrm>
          <a:off x="16583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288748F7-0505-408E-A415-F64B1A29284B}"/>
            </a:ext>
          </a:extLst>
        </xdr:cNvPr>
        <xdr:cNvSpPr/>
      </xdr:nvSpPr>
      <xdr:spPr>
        <a:xfrm>
          <a:off x="174879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9CA21DD0-D09B-4DCF-95D0-C688012E47E1}"/>
            </a:ext>
          </a:extLst>
        </xdr:cNvPr>
        <xdr:cNvSpPr/>
      </xdr:nvSpPr>
      <xdr:spPr>
        <a:xfrm>
          <a:off x="174879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4E20D499-C478-4081-A520-C6CA42F48197}"/>
            </a:ext>
          </a:extLst>
        </xdr:cNvPr>
        <xdr:cNvSpPr/>
      </xdr:nvSpPr>
      <xdr:spPr>
        <a:xfrm>
          <a:off x="18516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B71B1226-C9E7-4C78-AE94-829D508D5CDE}"/>
            </a:ext>
          </a:extLst>
        </xdr:cNvPr>
        <xdr:cNvSpPr/>
      </xdr:nvSpPr>
      <xdr:spPr>
        <a:xfrm>
          <a:off x="18516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236E4E4E-9790-4E2B-A37D-7417E117540B}"/>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A49F045F-2F96-4B70-AA49-3F6B4F525D34}"/>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9AE4B846-1B84-4F49-9EC9-141BB507480A}"/>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F0FD126D-A2AB-4740-84F3-D0E28D20009B}"/>
            </a:ext>
          </a:extLst>
        </xdr:cNvPr>
        <xdr:cNvCxnSpPr/>
      </xdr:nvCxnSpPr>
      <xdr:spPr>
        <a:xfrm>
          <a:off x="164592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1F3D10C4-8436-46AB-B632-2CD690C986BE}"/>
            </a:ext>
          </a:extLst>
        </xdr:cNvPr>
        <xdr:cNvSpPr txBox="1"/>
      </xdr:nvSpPr>
      <xdr:spPr>
        <a:xfrm>
          <a:off x="160523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0EB6236C-015B-4480-BA62-36A3F78923CC}"/>
            </a:ext>
          </a:extLst>
        </xdr:cNvPr>
        <xdr:cNvCxnSpPr/>
      </xdr:nvCxnSpPr>
      <xdr:spPr>
        <a:xfrm>
          <a:off x="164592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71682B7C-4B52-4F5F-A70A-3C5E57B05FF6}"/>
            </a:ext>
          </a:extLst>
        </xdr:cNvPr>
        <xdr:cNvSpPr txBox="1"/>
      </xdr:nvSpPr>
      <xdr:spPr>
        <a:xfrm>
          <a:off x="16052346"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5BE2968A-82A5-4FDE-A000-BF170F568CEE}"/>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992B6A7C-58CD-45EF-BEEA-C24D7B5418F2}"/>
            </a:ext>
          </a:extLst>
        </xdr:cNvPr>
        <xdr:cNvSpPr txBox="1"/>
      </xdr:nvSpPr>
      <xdr:spPr>
        <a:xfrm>
          <a:off x="16052346"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3494A816-03F1-4784-BCD1-FBBB2CE4994D}"/>
            </a:ext>
          </a:extLst>
        </xdr:cNvPr>
        <xdr:cNvCxnSpPr/>
      </xdr:nvCxnSpPr>
      <xdr:spPr>
        <a:xfrm>
          <a:off x="164592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1DA64269-878C-4EB3-B2D4-4502F8C74FA3}"/>
            </a:ext>
          </a:extLst>
        </xdr:cNvPr>
        <xdr:cNvSpPr txBox="1"/>
      </xdr:nvSpPr>
      <xdr:spPr>
        <a:xfrm>
          <a:off x="16052346"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CFC5B6A7-4ADB-4BF5-A6C5-C443D83B628D}"/>
            </a:ext>
          </a:extLst>
        </xdr:cNvPr>
        <xdr:cNvCxnSpPr/>
      </xdr:nvCxnSpPr>
      <xdr:spPr>
        <a:xfrm>
          <a:off x="164592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0A79694D-99A7-467A-B56C-0F3508919822}"/>
            </a:ext>
          </a:extLst>
        </xdr:cNvPr>
        <xdr:cNvSpPr txBox="1"/>
      </xdr:nvSpPr>
      <xdr:spPr>
        <a:xfrm>
          <a:off x="16052346" y="16142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628C342C-B7BB-4BE7-8BFB-92D48A2A6D55}"/>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F5781DFF-ACC5-40D0-855A-CBE754C224C4}"/>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A8BA2325-0356-45C6-923F-75B0C0EAB37C}"/>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60961</xdr:rowOff>
    </xdr:from>
    <xdr:to>
      <xdr:col>116</xdr:col>
      <xdr:colOff>62864</xdr:colOff>
      <xdr:row>108</xdr:row>
      <xdr:rowOff>22861</xdr:rowOff>
    </xdr:to>
    <xdr:cxnSp macro="">
      <xdr:nvCxnSpPr>
        <xdr:cNvPr id="819" name="直線コネクタ 818">
          <a:extLst>
            <a:ext uri="{FF2B5EF4-FFF2-40B4-BE49-F238E27FC236}">
              <a16:creationId xmlns:a16="http://schemas.microsoft.com/office/drawing/2014/main" id="{DDF6C26D-2A4E-46C3-8737-91427B8D7618}"/>
            </a:ext>
          </a:extLst>
        </xdr:cNvPr>
        <xdr:cNvCxnSpPr/>
      </xdr:nvCxnSpPr>
      <xdr:spPr>
        <a:xfrm flipV="1">
          <a:off x="19954239" y="16180436"/>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20" name="【庁舎】&#10;一人当たり面積最小値テキスト">
          <a:extLst>
            <a:ext uri="{FF2B5EF4-FFF2-40B4-BE49-F238E27FC236}">
              <a16:creationId xmlns:a16="http://schemas.microsoft.com/office/drawing/2014/main" id="{21E234FF-7B23-439A-9E09-022D9BB73409}"/>
            </a:ext>
          </a:extLst>
        </xdr:cNvPr>
        <xdr:cNvSpPr txBox="1"/>
      </xdr:nvSpPr>
      <xdr:spPr>
        <a:xfrm>
          <a:off x="19992975" y="1768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21" name="直線コネクタ 820">
          <a:extLst>
            <a:ext uri="{FF2B5EF4-FFF2-40B4-BE49-F238E27FC236}">
              <a16:creationId xmlns:a16="http://schemas.microsoft.com/office/drawing/2014/main" id="{9BBB8DC8-D79E-4EA7-A508-807BE1C4DB9C}"/>
            </a:ext>
          </a:extLst>
        </xdr:cNvPr>
        <xdr:cNvCxnSpPr/>
      </xdr:nvCxnSpPr>
      <xdr:spPr>
        <a:xfrm>
          <a:off x="19878675" y="176853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7638</xdr:rowOff>
    </xdr:from>
    <xdr:ext cx="469744" cy="259045"/>
    <xdr:sp macro="" textlink="">
      <xdr:nvSpPr>
        <xdr:cNvPr id="822" name="【庁舎】&#10;一人当たり面積最大値テキスト">
          <a:extLst>
            <a:ext uri="{FF2B5EF4-FFF2-40B4-BE49-F238E27FC236}">
              <a16:creationId xmlns:a16="http://schemas.microsoft.com/office/drawing/2014/main" id="{9EC966F1-211F-4380-AAD5-8EBD22F6AED8}"/>
            </a:ext>
          </a:extLst>
        </xdr:cNvPr>
        <xdr:cNvSpPr txBox="1"/>
      </xdr:nvSpPr>
      <xdr:spPr>
        <a:xfrm>
          <a:off x="19992975" y="1595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60961</xdr:rowOff>
    </xdr:from>
    <xdr:to>
      <xdr:col>116</xdr:col>
      <xdr:colOff>152400</xdr:colOff>
      <xdr:row>99</xdr:row>
      <xdr:rowOff>60961</xdr:rowOff>
    </xdr:to>
    <xdr:cxnSp macro="">
      <xdr:nvCxnSpPr>
        <xdr:cNvPr id="823" name="直線コネクタ 822">
          <a:extLst>
            <a:ext uri="{FF2B5EF4-FFF2-40B4-BE49-F238E27FC236}">
              <a16:creationId xmlns:a16="http://schemas.microsoft.com/office/drawing/2014/main" id="{5C4472F9-2A97-41FE-8407-D71CFBE42205}"/>
            </a:ext>
          </a:extLst>
        </xdr:cNvPr>
        <xdr:cNvCxnSpPr/>
      </xdr:nvCxnSpPr>
      <xdr:spPr>
        <a:xfrm>
          <a:off x="19878675" y="161804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110507</xdr:rowOff>
    </xdr:from>
    <xdr:ext cx="469744" cy="259045"/>
    <xdr:sp macro="" textlink="">
      <xdr:nvSpPr>
        <xdr:cNvPr id="824" name="【庁舎】&#10;一人当たり面積平均値テキスト">
          <a:extLst>
            <a:ext uri="{FF2B5EF4-FFF2-40B4-BE49-F238E27FC236}">
              <a16:creationId xmlns:a16="http://schemas.microsoft.com/office/drawing/2014/main" id="{E4B06C1E-3237-4292-9510-B752D798FC5E}"/>
            </a:ext>
          </a:extLst>
        </xdr:cNvPr>
        <xdr:cNvSpPr txBox="1"/>
      </xdr:nvSpPr>
      <xdr:spPr>
        <a:xfrm>
          <a:off x="19992975" y="1725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25" name="フローチャート: 判断 824">
          <a:extLst>
            <a:ext uri="{FF2B5EF4-FFF2-40B4-BE49-F238E27FC236}">
              <a16:creationId xmlns:a16="http://schemas.microsoft.com/office/drawing/2014/main" id="{766E5C02-22DA-4502-925A-638EA5BAB39F}"/>
            </a:ext>
          </a:extLst>
        </xdr:cNvPr>
        <xdr:cNvSpPr/>
      </xdr:nvSpPr>
      <xdr:spPr>
        <a:xfrm>
          <a:off x="19897725" y="172770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26" name="フローチャート: 判断 825">
          <a:extLst>
            <a:ext uri="{FF2B5EF4-FFF2-40B4-BE49-F238E27FC236}">
              <a16:creationId xmlns:a16="http://schemas.microsoft.com/office/drawing/2014/main" id="{53941966-22D5-4E5E-8A9B-FE3A09EE1689}"/>
            </a:ext>
          </a:extLst>
        </xdr:cNvPr>
        <xdr:cNvSpPr/>
      </xdr:nvSpPr>
      <xdr:spPr>
        <a:xfrm>
          <a:off x="19154775" y="172770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132080</xdr:rowOff>
    </xdr:from>
    <xdr:to>
      <xdr:col>107</xdr:col>
      <xdr:colOff>101600</xdr:colOff>
      <xdr:row>106</xdr:row>
      <xdr:rowOff>62230</xdr:rowOff>
    </xdr:to>
    <xdr:sp macro="" textlink="">
      <xdr:nvSpPr>
        <xdr:cNvPr id="827" name="フローチャート: 判断 826">
          <a:extLst>
            <a:ext uri="{FF2B5EF4-FFF2-40B4-BE49-F238E27FC236}">
              <a16:creationId xmlns:a16="http://schemas.microsoft.com/office/drawing/2014/main" id="{09E507E7-DD0B-4580-9EEA-106DE6E7FE14}"/>
            </a:ext>
          </a:extLst>
        </xdr:cNvPr>
        <xdr:cNvSpPr/>
      </xdr:nvSpPr>
      <xdr:spPr>
        <a:xfrm>
          <a:off x="18345150" y="172770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828" name="フローチャート: 判断 827">
          <a:extLst>
            <a:ext uri="{FF2B5EF4-FFF2-40B4-BE49-F238E27FC236}">
              <a16:creationId xmlns:a16="http://schemas.microsoft.com/office/drawing/2014/main" id="{DA5C738C-A867-46A2-96E7-21F657094D53}"/>
            </a:ext>
          </a:extLst>
        </xdr:cNvPr>
        <xdr:cNvSpPr/>
      </xdr:nvSpPr>
      <xdr:spPr>
        <a:xfrm>
          <a:off x="17554575" y="1728914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829" name="フローチャート: 判断 828">
          <a:extLst>
            <a:ext uri="{FF2B5EF4-FFF2-40B4-BE49-F238E27FC236}">
              <a16:creationId xmlns:a16="http://schemas.microsoft.com/office/drawing/2014/main" id="{A77EB310-0C89-4FB0-B147-8A4BB55FB19D}"/>
            </a:ext>
          </a:extLst>
        </xdr:cNvPr>
        <xdr:cNvSpPr/>
      </xdr:nvSpPr>
      <xdr:spPr>
        <a:xfrm>
          <a:off x="16754475" y="173043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FDF4FCBC-0A40-49A3-B9CA-5BBE2E6360C0}"/>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2914A450-B685-417B-836A-92A9BB154B58}"/>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92B441A1-AA07-4726-91E7-A13D084C21D6}"/>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F65A64AF-F1FA-409B-A7ED-F8E13E2F51BE}"/>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DF964B90-E4A0-4CE6-A600-F160463E56BE}"/>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xdr:rowOff>
    </xdr:from>
    <xdr:to>
      <xdr:col>116</xdr:col>
      <xdr:colOff>114300</xdr:colOff>
      <xdr:row>103</xdr:row>
      <xdr:rowOff>115570</xdr:rowOff>
    </xdr:to>
    <xdr:sp macro="" textlink="">
      <xdr:nvSpPr>
        <xdr:cNvPr id="835" name="楕円 834">
          <a:extLst>
            <a:ext uri="{FF2B5EF4-FFF2-40B4-BE49-F238E27FC236}">
              <a16:creationId xmlns:a16="http://schemas.microsoft.com/office/drawing/2014/main" id="{B2E4DF73-1006-45D0-88D8-C72DC580FDEF}"/>
            </a:ext>
          </a:extLst>
        </xdr:cNvPr>
        <xdr:cNvSpPr/>
      </xdr:nvSpPr>
      <xdr:spPr>
        <a:xfrm>
          <a:off x="19897725" y="168128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36847</xdr:rowOff>
    </xdr:from>
    <xdr:ext cx="469744" cy="259045"/>
    <xdr:sp macro="" textlink="">
      <xdr:nvSpPr>
        <xdr:cNvPr id="836" name="【庁舎】&#10;一人当たり面積該当値テキスト">
          <a:extLst>
            <a:ext uri="{FF2B5EF4-FFF2-40B4-BE49-F238E27FC236}">
              <a16:creationId xmlns:a16="http://schemas.microsoft.com/office/drawing/2014/main" id="{BAF60A83-C95E-4B33-B03A-552472E6F1CE}"/>
            </a:ext>
          </a:extLst>
        </xdr:cNvPr>
        <xdr:cNvSpPr txBox="1"/>
      </xdr:nvSpPr>
      <xdr:spPr>
        <a:xfrm>
          <a:off x="19992975" y="1666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13970</xdr:rowOff>
    </xdr:from>
    <xdr:to>
      <xdr:col>112</xdr:col>
      <xdr:colOff>38100</xdr:colOff>
      <xdr:row>103</xdr:row>
      <xdr:rowOff>115570</xdr:rowOff>
    </xdr:to>
    <xdr:sp macro="" textlink="">
      <xdr:nvSpPr>
        <xdr:cNvPr id="837" name="楕円 836">
          <a:extLst>
            <a:ext uri="{FF2B5EF4-FFF2-40B4-BE49-F238E27FC236}">
              <a16:creationId xmlns:a16="http://schemas.microsoft.com/office/drawing/2014/main" id="{9C618220-D992-430B-AF6E-BA3C7030BD2B}"/>
            </a:ext>
          </a:extLst>
        </xdr:cNvPr>
        <xdr:cNvSpPr/>
      </xdr:nvSpPr>
      <xdr:spPr>
        <a:xfrm>
          <a:off x="19154775" y="168128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64770</xdr:rowOff>
    </xdr:from>
    <xdr:to>
      <xdr:col>116</xdr:col>
      <xdr:colOff>63500</xdr:colOff>
      <xdr:row>103</xdr:row>
      <xdr:rowOff>64770</xdr:rowOff>
    </xdr:to>
    <xdr:cxnSp macro="">
      <xdr:nvCxnSpPr>
        <xdr:cNvPr id="838" name="直線コネクタ 837">
          <a:extLst>
            <a:ext uri="{FF2B5EF4-FFF2-40B4-BE49-F238E27FC236}">
              <a16:creationId xmlns:a16="http://schemas.microsoft.com/office/drawing/2014/main" id="{ADACB46A-03B1-47ED-8E10-155D6873CBC2}"/>
            </a:ext>
          </a:extLst>
        </xdr:cNvPr>
        <xdr:cNvCxnSpPr/>
      </xdr:nvCxnSpPr>
      <xdr:spPr>
        <a:xfrm>
          <a:off x="19202400" y="1687004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63500</xdr:rowOff>
    </xdr:from>
    <xdr:to>
      <xdr:col>107</xdr:col>
      <xdr:colOff>101600</xdr:colOff>
      <xdr:row>103</xdr:row>
      <xdr:rowOff>165100</xdr:rowOff>
    </xdr:to>
    <xdr:sp macro="" textlink="">
      <xdr:nvSpPr>
        <xdr:cNvPr id="839" name="楕円 838">
          <a:extLst>
            <a:ext uri="{FF2B5EF4-FFF2-40B4-BE49-F238E27FC236}">
              <a16:creationId xmlns:a16="http://schemas.microsoft.com/office/drawing/2014/main" id="{4A2CF26E-8141-4819-BDF5-829B83550233}"/>
            </a:ext>
          </a:extLst>
        </xdr:cNvPr>
        <xdr:cNvSpPr/>
      </xdr:nvSpPr>
      <xdr:spPr>
        <a:xfrm>
          <a:off x="18345150" y="16868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64770</xdr:rowOff>
    </xdr:from>
    <xdr:to>
      <xdr:col>111</xdr:col>
      <xdr:colOff>177800</xdr:colOff>
      <xdr:row>103</xdr:row>
      <xdr:rowOff>114300</xdr:rowOff>
    </xdr:to>
    <xdr:cxnSp macro="">
      <xdr:nvCxnSpPr>
        <xdr:cNvPr id="840" name="直線コネクタ 839">
          <a:extLst>
            <a:ext uri="{FF2B5EF4-FFF2-40B4-BE49-F238E27FC236}">
              <a16:creationId xmlns:a16="http://schemas.microsoft.com/office/drawing/2014/main" id="{7EB7D054-5823-4ADA-9EAC-0E8B15A8EC0A}"/>
            </a:ext>
          </a:extLst>
        </xdr:cNvPr>
        <xdr:cNvCxnSpPr/>
      </xdr:nvCxnSpPr>
      <xdr:spPr>
        <a:xfrm flipV="1">
          <a:off x="18392775" y="16870045"/>
          <a:ext cx="809625"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162561</xdr:rowOff>
    </xdr:from>
    <xdr:to>
      <xdr:col>102</xdr:col>
      <xdr:colOff>165100</xdr:colOff>
      <xdr:row>103</xdr:row>
      <xdr:rowOff>92711</xdr:rowOff>
    </xdr:to>
    <xdr:sp macro="" textlink="">
      <xdr:nvSpPr>
        <xdr:cNvPr id="841" name="楕円 840">
          <a:extLst>
            <a:ext uri="{FF2B5EF4-FFF2-40B4-BE49-F238E27FC236}">
              <a16:creationId xmlns:a16="http://schemas.microsoft.com/office/drawing/2014/main" id="{9C7DB1D1-DACB-4611-9B50-28717D80D2FD}"/>
            </a:ext>
          </a:extLst>
        </xdr:cNvPr>
        <xdr:cNvSpPr/>
      </xdr:nvSpPr>
      <xdr:spPr>
        <a:xfrm>
          <a:off x="17554575" y="167900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41911</xdr:rowOff>
    </xdr:from>
    <xdr:to>
      <xdr:col>107</xdr:col>
      <xdr:colOff>50800</xdr:colOff>
      <xdr:row>103</xdr:row>
      <xdr:rowOff>114300</xdr:rowOff>
    </xdr:to>
    <xdr:cxnSp macro="">
      <xdr:nvCxnSpPr>
        <xdr:cNvPr id="842" name="直線コネクタ 841">
          <a:extLst>
            <a:ext uri="{FF2B5EF4-FFF2-40B4-BE49-F238E27FC236}">
              <a16:creationId xmlns:a16="http://schemas.microsoft.com/office/drawing/2014/main" id="{4CF648F7-8F78-4C5E-8C64-2C6F82894BFA}"/>
            </a:ext>
          </a:extLst>
        </xdr:cNvPr>
        <xdr:cNvCxnSpPr/>
      </xdr:nvCxnSpPr>
      <xdr:spPr>
        <a:xfrm>
          <a:off x="17602200" y="16847186"/>
          <a:ext cx="790575" cy="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143511</xdr:rowOff>
    </xdr:from>
    <xdr:to>
      <xdr:col>98</xdr:col>
      <xdr:colOff>38100</xdr:colOff>
      <xdr:row>103</xdr:row>
      <xdr:rowOff>73661</xdr:rowOff>
    </xdr:to>
    <xdr:sp macro="" textlink="">
      <xdr:nvSpPr>
        <xdr:cNvPr id="843" name="楕円 842">
          <a:extLst>
            <a:ext uri="{FF2B5EF4-FFF2-40B4-BE49-F238E27FC236}">
              <a16:creationId xmlns:a16="http://schemas.microsoft.com/office/drawing/2014/main" id="{ABB6B6D8-24D5-46AD-921B-FD15E89F0995}"/>
            </a:ext>
          </a:extLst>
        </xdr:cNvPr>
        <xdr:cNvSpPr/>
      </xdr:nvSpPr>
      <xdr:spPr>
        <a:xfrm>
          <a:off x="16754475" y="167709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22861</xdr:rowOff>
    </xdr:from>
    <xdr:to>
      <xdr:col>102</xdr:col>
      <xdr:colOff>114300</xdr:colOff>
      <xdr:row>103</xdr:row>
      <xdr:rowOff>41911</xdr:rowOff>
    </xdr:to>
    <xdr:cxnSp macro="">
      <xdr:nvCxnSpPr>
        <xdr:cNvPr id="844" name="直線コネクタ 843">
          <a:extLst>
            <a:ext uri="{FF2B5EF4-FFF2-40B4-BE49-F238E27FC236}">
              <a16:creationId xmlns:a16="http://schemas.microsoft.com/office/drawing/2014/main" id="{6BD6DA56-1760-41BD-8AAD-87B7AAAD7792}"/>
            </a:ext>
          </a:extLst>
        </xdr:cNvPr>
        <xdr:cNvCxnSpPr/>
      </xdr:nvCxnSpPr>
      <xdr:spPr>
        <a:xfrm>
          <a:off x="16802100" y="16828136"/>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845" name="n_1aveValue【庁舎】&#10;一人当たり面積">
          <a:extLst>
            <a:ext uri="{FF2B5EF4-FFF2-40B4-BE49-F238E27FC236}">
              <a16:creationId xmlns:a16="http://schemas.microsoft.com/office/drawing/2014/main" id="{4C73C047-3F67-4B1D-8AB4-DCC2689763E6}"/>
            </a:ext>
          </a:extLst>
        </xdr:cNvPr>
        <xdr:cNvSpPr txBox="1"/>
      </xdr:nvSpPr>
      <xdr:spPr>
        <a:xfrm>
          <a:off x="18983402" y="173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53357</xdr:rowOff>
    </xdr:from>
    <xdr:ext cx="469744" cy="259045"/>
    <xdr:sp macro="" textlink="">
      <xdr:nvSpPr>
        <xdr:cNvPr id="846" name="n_2aveValue【庁舎】&#10;一人当たり面積">
          <a:extLst>
            <a:ext uri="{FF2B5EF4-FFF2-40B4-BE49-F238E27FC236}">
              <a16:creationId xmlns:a16="http://schemas.microsoft.com/office/drawing/2014/main" id="{DC8F8AC1-356F-4A63-AC7A-DF87F5E54944}"/>
            </a:ext>
          </a:extLst>
        </xdr:cNvPr>
        <xdr:cNvSpPr txBox="1"/>
      </xdr:nvSpPr>
      <xdr:spPr>
        <a:xfrm>
          <a:off x="18183302" y="173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68597</xdr:rowOff>
    </xdr:from>
    <xdr:ext cx="469744" cy="259045"/>
    <xdr:sp macro="" textlink="">
      <xdr:nvSpPr>
        <xdr:cNvPr id="847" name="n_3aveValue【庁舎】&#10;一人当たり面積">
          <a:extLst>
            <a:ext uri="{FF2B5EF4-FFF2-40B4-BE49-F238E27FC236}">
              <a16:creationId xmlns:a16="http://schemas.microsoft.com/office/drawing/2014/main" id="{D9A347D0-DFA1-4FF3-ADD7-B3B45A8E48A0}"/>
            </a:ext>
          </a:extLst>
        </xdr:cNvPr>
        <xdr:cNvSpPr txBox="1"/>
      </xdr:nvSpPr>
      <xdr:spPr>
        <a:xfrm>
          <a:off x="17383202"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848" name="n_4aveValue【庁舎】&#10;一人当たり面積">
          <a:extLst>
            <a:ext uri="{FF2B5EF4-FFF2-40B4-BE49-F238E27FC236}">
              <a16:creationId xmlns:a16="http://schemas.microsoft.com/office/drawing/2014/main" id="{82C182DC-E726-4AA3-8D19-F1959B137F9E}"/>
            </a:ext>
          </a:extLst>
        </xdr:cNvPr>
        <xdr:cNvSpPr txBox="1"/>
      </xdr:nvSpPr>
      <xdr:spPr>
        <a:xfrm>
          <a:off x="16592627" y="174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132097</xdr:rowOff>
    </xdr:from>
    <xdr:ext cx="469744" cy="259045"/>
    <xdr:sp macro="" textlink="">
      <xdr:nvSpPr>
        <xdr:cNvPr id="849" name="n_1mainValue【庁舎】&#10;一人当たり面積">
          <a:extLst>
            <a:ext uri="{FF2B5EF4-FFF2-40B4-BE49-F238E27FC236}">
              <a16:creationId xmlns:a16="http://schemas.microsoft.com/office/drawing/2014/main" id="{31B64240-2E4C-4393-8BA9-83F2BD0A9B4F}"/>
            </a:ext>
          </a:extLst>
        </xdr:cNvPr>
        <xdr:cNvSpPr txBox="1"/>
      </xdr:nvSpPr>
      <xdr:spPr>
        <a:xfrm>
          <a:off x="18983402" y="1659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10177</xdr:rowOff>
    </xdr:from>
    <xdr:ext cx="469744" cy="259045"/>
    <xdr:sp macro="" textlink="">
      <xdr:nvSpPr>
        <xdr:cNvPr id="850" name="n_2mainValue【庁舎】&#10;一人当たり面積">
          <a:extLst>
            <a:ext uri="{FF2B5EF4-FFF2-40B4-BE49-F238E27FC236}">
              <a16:creationId xmlns:a16="http://schemas.microsoft.com/office/drawing/2014/main" id="{0F69C5F3-5173-4C36-840B-3B4E23EAA76A}"/>
            </a:ext>
          </a:extLst>
        </xdr:cNvPr>
        <xdr:cNvSpPr txBox="1"/>
      </xdr:nvSpPr>
      <xdr:spPr>
        <a:xfrm>
          <a:off x="18183302" y="1663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109238</xdr:rowOff>
    </xdr:from>
    <xdr:ext cx="469744" cy="259045"/>
    <xdr:sp macro="" textlink="">
      <xdr:nvSpPr>
        <xdr:cNvPr id="851" name="n_3mainValue【庁舎】&#10;一人当たり面積">
          <a:extLst>
            <a:ext uri="{FF2B5EF4-FFF2-40B4-BE49-F238E27FC236}">
              <a16:creationId xmlns:a16="http://schemas.microsoft.com/office/drawing/2014/main" id="{D454E99D-832E-4704-B8D8-EB8349451EB0}"/>
            </a:ext>
          </a:extLst>
        </xdr:cNvPr>
        <xdr:cNvSpPr txBox="1"/>
      </xdr:nvSpPr>
      <xdr:spPr>
        <a:xfrm>
          <a:off x="17383202" y="1656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90188</xdr:rowOff>
    </xdr:from>
    <xdr:ext cx="469744" cy="259045"/>
    <xdr:sp macro="" textlink="">
      <xdr:nvSpPr>
        <xdr:cNvPr id="852" name="n_4mainValue【庁舎】&#10;一人当たり面積">
          <a:extLst>
            <a:ext uri="{FF2B5EF4-FFF2-40B4-BE49-F238E27FC236}">
              <a16:creationId xmlns:a16="http://schemas.microsoft.com/office/drawing/2014/main" id="{0AF314CC-5533-495A-B2D6-53489E84F47B}"/>
            </a:ext>
          </a:extLst>
        </xdr:cNvPr>
        <xdr:cNvSpPr txBox="1"/>
      </xdr:nvSpPr>
      <xdr:spPr>
        <a:xfrm>
          <a:off x="16592627" y="1654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1F3A8AD6-7E40-4BA5-A762-11F708A21B45}"/>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D7C5AF0F-16B8-4B82-A50B-7F1432EF0F47}"/>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8F3C56F9-54D3-4EE3-9AA4-AD4D0B147626}"/>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図書館の有形固定資産減価償却率において、類型団体内順位より高くなっており、これは区立図書館の一部の施設が築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年を経過していることが要因と考えられます。</a:t>
          </a:r>
          <a:endParaRPr lang="ja-JP" altLang="ja-JP" sz="1400">
            <a:effectLst/>
          </a:endParaRPr>
        </a:p>
        <a:p>
          <a:r>
            <a:rPr kumimoji="1" lang="ja-JP" altLang="ja-JP" sz="1100">
              <a:solidFill>
                <a:schemeClr val="dk1"/>
              </a:solidFill>
              <a:effectLst/>
              <a:latin typeface="+mn-lt"/>
              <a:ea typeface="+mn-ea"/>
              <a:cs typeface="+mn-cs"/>
            </a:rPr>
            <a:t>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年を経過し、大規模改修が実施されていない施設については、老朽化の進行状況を考慮し、改修等の対策を検討していきます。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226,332
216,586
11.29
134,394,457
125,897,297
6,740,885
64,432,145
4,831,514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財政力指数は、基準財政収入額を基準財政需要額で除して得たものの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か年間平均値です。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年度の財政力指数は、前年度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ポイント下回りました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ポイント上回っています。令和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増となりました。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特別区税は引続き増となったものの、義務的経費も増となっていることから、より一層事務事業の見直しなどを行い、バランスのとれた財政運営を目指していきます。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58965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41728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41728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367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24493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経常収支比率は、毎年度、経常的に支出される経費に充当された一般財源の額が、経常的に収入される一般財源などの合計額に占める割合です。令和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年度の経常収支比率は、前年度を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回りました。これは、経常的一般財源等総額が約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億円増加し、経常的経費充当一般財源等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億円増加したことによるものです。類似団体平均値との比較では、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今後も、経常的な経費の縮減を図り、収支の均衡と共に、財政構造の弾力性を維持することで、安定的かつ健全な財政運営に努めていきます。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66</xdr:row>
      <xdr:rowOff>114723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156950"/>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52917</xdr:rowOff>
    </xdr:from>
    <xdr:to>
      <xdr:col>19</xdr:col>
      <xdr:colOff>133350</xdr:colOff>
      <xdr:row>66</xdr:row>
      <xdr:rowOff>114723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19716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111354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8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52917</xdr:rowOff>
    </xdr:from>
    <xdr:to>
      <xdr:col>15</xdr:col>
      <xdr:colOff>82550</xdr:colOff>
      <xdr:row>66</xdr:row>
      <xdr:rowOff>10160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19716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41504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74506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3258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63923</xdr:rowOff>
    </xdr:from>
    <xdr:to>
      <xdr:col>19</xdr:col>
      <xdr:colOff>184150</xdr:colOff>
      <xdr:row>66</xdr:row>
      <xdr:rowOff>165523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150300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6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23706</xdr:rowOff>
    </xdr:from>
    <xdr:to>
      <xdr:col>7</xdr:col>
      <xdr:colOff>31750</xdr:colOff>
      <xdr:row>66</xdr:row>
      <xdr:rowOff>125306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110083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％の増、物件費は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類似団体平均値と比較して高い要因として、人件費については、福祉系職員が多い傾向にあることによります。また物件費については、各種委託費等の増の影響によるものです。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今後も継続的に職員数の適正化及び事務の効率化に努めていきます。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89556</xdr:rowOff>
    </xdr:from>
    <xdr:to>
      <xdr:col>23</xdr:col>
      <xdr:colOff>133350</xdr:colOff>
      <xdr:row>83</xdr:row>
      <xdr:rowOff>58958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48456"/>
          <a:ext cx="838200" cy="14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98824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1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36663</xdr:rowOff>
    </xdr:from>
    <xdr:to>
      <xdr:col>19</xdr:col>
      <xdr:colOff>133350</xdr:colOff>
      <xdr:row>82</xdr:row>
      <xdr:rowOff>89556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95563"/>
          <a:ext cx="889000" cy="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132872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6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164289</xdr:rowOff>
    </xdr:from>
    <xdr:to>
      <xdr:col>15</xdr:col>
      <xdr:colOff>82550</xdr:colOff>
      <xdr:row>82</xdr:row>
      <xdr:rowOff>36663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51739"/>
          <a:ext cx="889000" cy="4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162234</xdr:rowOff>
    </xdr:from>
    <xdr:to>
      <xdr:col>11</xdr:col>
      <xdr:colOff>31750</xdr:colOff>
      <xdr:row>81</xdr:row>
      <xdr:rowOff>164289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49684"/>
          <a:ext cx="889000" cy="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79726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76706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2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8158</xdr:rowOff>
    </xdr:from>
    <xdr:to>
      <xdr:col>23</xdr:col>
      <xdr:colOff>184150</xdr:colOff>
      <xdr:row>83</xdr:row>
      <xdr:rowOff>109758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3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151685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1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38756</xdr:rowOff>
    </xdr:from>
    <xdr:to>
      <xdr:col>19</xdr:col>
      <xdr:colOff>184150</xdr:colOff>
      <xdr:row>82</xdr:row>
      <xdr:rowOff>140356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125133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8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157313</xdr:rowOff>
    </xdr:from>
    <xdr:to>
      <xdr:col>15</xdr:col>
      <xdr:colOff>133350</xdr:colOff>
      <xdr:row>82</xdr:row>
      <xdr:rowOff>87463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4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72240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113489</xdr:rowOff>
    </xdr:from>
    <xdr:to>
      <xdr:col>11</xdr:col>
      <xdr:colOff>82550</xdr:colOff>
      <xdr:row>82</xdr:row>
      <xdr:rowOff>43639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28416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8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111434</xdr:rowOff>
    </xdr:from>
    <xdr:to>
      <xdr:col>7</xdr:col>
      <xdr:colOff>31750</xdr:colOff>
      <xdr:row>82</xdr:row>
      <xdr:rowOff>41584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9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26361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8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ラスパイレス指数は、国家公務員の給料を１００とした場合の地方公務員の給与水準を指数で表したものです。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人事委員会の給与勧告等により適正な給与水準となるよう努めており、ここ数年は減少傾向となっています。令和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日現在のラスパイレス指数は、前年</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度と同一</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となります。</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概ね国家公務員の給与水準と均衡していますが、今後も引き続き職員給与の適正化に努めていきます。</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134257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43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86</xdr:row>
      <xdr:rowOff>67129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536057"/>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136979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8118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123570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66420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保育園、児童館で勤務する福祉系職員が多い傾向にあることから、人口千人当たり職員数も類似団体平均値と比べて大きくなっています。これまでも職員数の適正化に取り組んできましたが、今後も「文の京」総合戦略（令和２年度～令和５年度）に基づき、事務事業の見直しや、ＲＰＡ等の活用による業務改善、業務量の軽減等を図るとともに、組織の見直し及び各部署の事務量の変化に応じて、引き続き職員数の適正化に努めていきます。</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73418</xdr:rowOff>
    </xdr:from>
    <xdr:to>
      <xdr:col>81</xdr:col>
      <xdr:colOff>44450</xdr:colOff>
      <xdr:row>61</xdr:row>
      <xdr:rowOff>74567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31868"/>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46990</xdr:rowOff>
    </xdr:from>
    <xdr:to>
      <xdr:col>77</xdr:col>
      <xdr:colOff>44450</xdr:colOff>
      <xdr:row>61</xdr:row>
      <xdr:rowOff>73418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05440"/>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40096</xdr:rowOff>
    </xdr:from>
    <xdr:to>
      <xdr:col>72</xdr:col>
      <xdr:colOff>203200</xdr:colOff>
      <xdr:row>61</xdr:row>
      <xdr:rowOff>46990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985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34351</xdr:rowOff>
    </xdr:from>
    <xdr:to>
      <xdr:col>68</xdr:col>
      <xdr:colOff>152400</xdr:colOff>
      <xdr:row>61</xdr:row>
      <xdr:rowOff>40096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9280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77185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167294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5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22618</xdr:rowOff>
    </xdr:from>
    <xdr:to>
      <xdr:col>77</xdr:col>
      <xdr:colOff>95250</xdr:colOff>
      <xdr:row>61</xdr:row>
      <xdr:rowOff>124218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82567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160746</xdr:rowOff>
    </xdr:from>
    <xdr:to>
      <xdr:col>68</xdr:col>
      <xdr:colOff>203200</xdr:colOff>
      <xdr:row>61</xdr:row>
      <xdr:rowOff>90896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75673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155001</xdr:rowOff>
    </xdr:from>
    <xdr:to>
      <xdr:col>64</xdr:col>
      <xdr:colOff>152400</xdr:colOff>
      <xdr:row>61</xdr:row>
      <xdr:rowOff>85151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69928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2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か年間平均値で、資金繰りの危険度を示すものです。令和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年度の実質公債費比率は、前年度より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ポイント上回りました。類似団体平均値との比較では、平成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年度以降、下回って推移しており、令和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ポイント下回っています。</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132080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6230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107950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107950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132080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62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年度の将来負担比率は、将来負担額に対して充当可能財源等が上回っているため、引き続き</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となっています。</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226,332
216,586
11.29
134,394,457
125,897,297
6,740,885
64,432,145
4,831,514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令和３年度の人件費の経常収支比率は、前年度より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ポイント減少しました。類似団体平均値との比較では、上回って推移しています。　</a:t>
          </a:r>
        </a:p>
        <a:p>
          <a:r>
            <a:rPr kumimoji="1" lang="ja-JP" altLang="en-US" sz="1300">
              <a:latin typeface="ＭＳ Ｐゴシック" panose="020B0600070205080204" pitchFamily="50" charset="-128"/>
              <a:ea typeface="ＭＳ Ｐゴシック" panose="020B0600070205080204" pitchFamily="50" charset="-128"/>
            </a:rPr>
            <a:t>　令和２年度は、会計年度任用職員制度の導入等により増加しましたが、令和３年度は、減少傾向が引き続き職員数の適正化などを進め、人件費総額の抑制に努めていきます。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39</xdr:row>
      <xdr:rowOff>129722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2128"/>
          <a:ext cx="0" cy="103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129722</xdr:rowOff>
    </xdr:from>
    <xdr:to>
      <xdr:col>24</xdr:col>
      <xdr:colOff>114300</xdr:colOff>
      <xdr:row>39</xdr:row>
      <xdr:rowOff>129722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81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42635</xdr:rowOff>
    </xdr:from>
    <xdr:to>
      <xdr:col>24</xdr:col>
      <xdr:colOff>25400</xdr:colOff>
      <xdr:row>41</xdr:row>
      <xdr:rowOff>15422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29185"/>
          <a:ext cx="8382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78015</xdr:rowOff>
    </xdr:from>
    <xdr:to>
      <xdr:col>19</xdr:col>
      <xdr:colOff>187325</xdr:colOff>
      <xdr:row>41</xdr:row>
      <xdr:rowOff>15422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936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106136</xdr:rowOff>
    </xdr:from>
    <xdr:to>
      <xdr:col>20</xdr:col>
      <xdr:colOff>38100</xdr:colOff>
      <xdr:row>38</xdr:row>
      <xdr:rowOff>36286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46463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78015</xdr:rowOff>
    </xdr:from>
    <xdr:to>
      <xdr:col>15</xdr:col>
      <xdr:colOff>98425</xdr:colOff>
      <xdr:row>41</xdr:row>
      <xdr:rowOff>15422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936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136072</xdr:rowOff>
    </xdr:from>
    <xdr:to>
      <xdr:col>15</xdr:col>
      <xdr:colOff>149225</xdr:colOff>
      <xdr:row>37</xdr:row>
      <xdr:rowOff>66222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76399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15422</xdr:rowOff>
    </xdr:from>
    <xdr:to>
      <xdr:col>11</xdr:col>
      <xdr:colOff>9525</xdr:colOff>
      <xdr:row>41</xdr:row>
      <xdr:rowOff>156935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70448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29936</xdr:rowOff>
    </xdr:from>
    <xdr:to>
      <xdr:col>11</xdr:col>
      <xdr:colOff>60325</xdr:colOff>
      <xdr:row>37</xdr:row>
      <xdr:rowOff>131536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141713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71862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8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136072</xdr:rowOff>
    </xdr:from>
    <xdr:to>
      <xdr:col>20</xdr:col>
      <xdr:colOff>38100</xdr:colOff>
      <xdr:row>41</xdr:row>
      <xdr:rowOff>66222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50999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8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27215</xdr:rowOff>
    </xdr:from>
    <xdr:to>
      <xdr:col>15</xdr:col>
      <xdr:colOff>149225</xdr:colOff>
      <xdr:row>40</xdr:row>
      <xdr:rowOff>128815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113592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136072</xdr:rowOff>
    </xdr:from>
    <xdr:to>
      <xdr:col>11</xdr:col>
      <xdr:colOff>60325</xdr:colOff>
      <xdr:row>41</xdr:row>
      <xdr:rowOff>66222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50999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106135</xdr:rowOff>
    </xdr:from>
    <xdr:to>
      <xdr:col>6</xdr:col>
      <xdr:colOff>171450</xdr:colOff>
      <xdr:row>42</xdr:row>
      <xdr:rowOff>36285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1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21062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2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令和３年度の経常収支比率における物件費の割合は、前年度より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ポイント増加しました。類似団体平均値との比較では、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今後も引き続き、事務事業の効率化と見直しなどにより、経費の削減に努めていきます。</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80736</xdr:rowOff>
    </xdr:from>
    <xdr:to>
      <xdr:col>82</xdr:col>
      <xdr:colOff>107950</xdr:colOff>
      <xdr:row>17</xdr:row>
      <xdr:rowOff>113393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9953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103613</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33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17</xdr:row>
      <xdr:rowOff>80736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75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132443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755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12700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81643</xdr:rowOff>
    </xdr:from>
    <xdr:to>
      <xdr:col>74</xdr:col>
      <xdr:colOff>31750</xdr:colOff>
      <xdr:row>17</xdr:row>
      <xdr:rowOff>11793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令和３年度の扶助費の経常収支比率は、前年度より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ポイント増加しました。類似団体平均値との比較では、大きく下回って推移しており、令和３年度も</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っています。本格的な少子高齢社会が進展する中、子育て支援施策・高齢者施策・障害者施策の充実など、社会保障関係経費の増加傾向は今後も継続することが見込まれますが、今後も引き続き扶助費の抑制に努めていきます。</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62230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04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139717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1008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62230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766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97807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142240</xdr:rowOff>
    </xdr:from>
    <xdr:to>
      <xdr:col>11</xdr:col>
      <xdr:colOff>9525</xdr:colOff>
      <xdr:row>57</xdr:row>
      <xdr:rowOff>62230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4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113047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27957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xdr:rowOff>
    </xdr:from>
    <xdr:to>
      <xdr:col>11</xdr:col>
      <xdr:colOff>60325</xdr:colOff>
      <xdr:row>57</xdr:row>
      <xdr:rowOff>113030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123207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91440</xdr:rowOff>
    </xdr:from>
    <xdr:to>
      <xdr:col>6</xdr:col>
      <xdr:colOff>171450</xdr:colOff>
      <xdr:row>57</xdr:row>
      <xdr:rowOff>21590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31767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その他は、維持補修費、繰出金、貸付金の合計となります。</a:t>
          </a:r>
        </a:p>
        <a:p>
          <a:r>
            <a:rPr kumimoji="1" lang="ja-JP" altLang="en-US" sz="1300">
              <a:latin typeface="ＭＳ Ｐゴシック" panose="020B0600070205080204" pitchFamily="50" charset="-128"/>
              <a:ea typeface="ＭＳ Ｐゴシック" panose="020B0600070205080204" pitchFamily="50" charset="-128"/>
            </a:rPr>
            <a:t>　令和３年度の経常収支比率は、前年度から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ポイント減少しました。類似団体平均値との比較では、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その他は繰出金の占める割合が大きいため、今後も引き続き、適正に特別会計等への繰出しを行っていきます。</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044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143527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1008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57</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29227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58</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01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114300</xdr:rowOff>
    </xdr:from>
    <xdr:to>
      <xdr:col>78</xdr:col>
      <xdr:colOff>120650</xdr:colOff>
      <xdr:row>58</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54627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57150</xdr:rowOff>
    </xdr:from>
    <xdr:to>
      <xdr:col>65</xdr:col>
      <xdr:colOff>53975</xdr:colOff>
      <xdr:row>58</xdr:row>
      <xdr:rowOff>158750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168927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令和３年度の補助費等の経常収支比率は、前年度より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ポイントの減少となりました。似団体との比較では、平成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年度以降ほぼ同水準で推移しています。</a:t>
          </a:r>
        </a:p>
        <a:p>
          <a:r>
            <a:rPr kumimoji="1" lang="ja-JP" altLang="en-US" sz="1300">
              <a:latin typeface="ＭＳ Ｐゴシック" panose="020B0600070205080204" pitchFamily="50" charset="-128"/>
              <a:ea typeface="ＭＳ Ｐゴシック" panose="020B0600070205080204" pitchFamily="50" charset="-128"/>
            </a:rPr>
            <a:t>　今後も引き続き、適切な執行に努めていきます。</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322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47007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104140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令和３年度の公債費の経常収支比率は、昨年度と比べ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ポイントの減となりました。類似団体平均値との比較では、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今後も、世代間の負担の公平性、地方債残高、年度ごとの償還規模などを考慮しながら、計画的な特別区債の発行に努めていきます。</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149860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791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75</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83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115570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860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76</xdr:row>
      <xdr:rowOff>81280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74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ポイント減少となりました。</a:t>
          </a:r>
        </a:p>
        <a:p>
          <a:r>
            <a:rPr kumimoji="1" lang="ja-JP" altLang="en-US" sz="1300">
              <a:latin typeface="ＭＳ Ｐゴシック" panose="020B0600070205080204" pitchFamily="50" charset="-128"/>
              <a:ea typeface="ＭＳ Ｐゴシック" panose="020B0600070205080204" pitchFamily="50" charset="-128"/>
            </a:rPr>
            <a:t>　類似団体平均値との比較では、平成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年度以降、１０年連続上回って推移しており、令和３年度は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今後も引き続き、経費の削減と適切な執行に努めていきます。</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80</xdr:row>
      <xdr:rowOff>27939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08560"/>
          <a:ext cx="0" cy="11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27939</xdr:rowOff>
    </xdr:from>
    <xdr:to>
      <xdr:col>82</xdr:col>
      <xdr:colOff>196850</xdr:colOff>
      <xdr:row>80</xdr:row>
      <xdr:rowOff>27939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4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80</xdr:row>
      <xdr:rowOff>73661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545820"/>
          <a:ext cx="8382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16511</xdr:rowOff>
    </xdr:from>
    <xdr:to>
      <xdr:col>78</xdr:col>
      <xdr:colOff>69850</xdr:colOff>
      <xdr:row>80</xdr:row>
      <xdr:rowOff>73661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56106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49530</xdr:rowOff>
    </xdr:from>
    <xdr:to>
      <xdr:col>78</xdr:col>
      <xdr:colOff>120650</xdr:colOff>
      <xdr:row>79</xdr:row>
      <xdr:rowOff>151130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161307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3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16511</xdr:rowOff>
    </xdr:from>
    <xdr:to>
      <xdr:col>73</xdr:col>
      <xdr:colOff>180975</xdr:colOff>
      <xdr:row>79</xdr:row>
      <xdr:rowOff>100330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5610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163830</xdr:rowOff>
    </xdr:from>
    <xdr:to>
      <xdr:col>74</xdr:col>
      <xdr:colOff>31750</xdr:colOff>
      <xdr:row>78</xdr:row>
      <xdr:rowOff>93980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100330</xdr:rowOff>
    </xdr:from>
    <xdr:to>
      <xdr:col>69</xdr:col>
      <xdr:colOff>92075</xdr:colOff>
      <xdr:row>79</xdr:row>
      <xdr:rowOff>115570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64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22861</xdr:rowOff>
    </xdr:from>
    <xdr:to>
      <xdr:col>78</xdr:col>
      <xdr:colOff>120650</xdr:colOff>
      <xdr:row>80</xdr:row>
      <xdr:rowOff>124461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109238</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137161</xdr:rowOff>
    </xdr:from>
    <xdr:to>
      <xdr:col>74</xdr:col>
      <xdr:colOff>31750</xdr:colOff>
      <xdr:row>79</xdr:row>
      <xdr:rowOff>67311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52088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49530</xdr:rowOff>
    </xdr:from>
    <xdr:to>
      <xdr:col>69</xdr:col>
      <xdr:colOff>142875</xdr:colOff>
      <xdr:row>79</xdr:row>
      <xdr:rowOff>151130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64770</xdr:rowOff>
    </xdr:from>
    <xdr:to>
      <xdr:col>65</xdr:col>
      <xdr:colOff>53975</xdr:colOff>
      <xdr:row>79</xdr:row>
      <xdr:rowOff>166370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151147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101593</xdr:rowOff>
    </xdr:from>
    <xdr:to>
      <xdr:col>29</xdr:col>
      <xdr:colOff>127000</xdr:colOff>
      <xdr:row>16</xdr:row>
      <xdr:rowOff>125432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92418"/>
          <a:ext cx="647700" cy="23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19375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53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125432</xdr:rowOff>
    </xdr:from>
    <xdr:to>
      <xdr:col>26</xdr:col>
      <xdr:colOff>50800</xdr:colOff>
      <xdr:row>17</xdr:row>
      <xdr:rowOff>17860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16257"/>
          <a:ext cx="698500" cy="63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134612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17860</xdr:rowOff>
    </xdr:from>
    <xdr:to>
      <xdr:col>22</xdr:col>
      <xdr:colOff>114300</xdr:colOff>
      <xdr:row>17</xdr:row>
      <xdr:rowOff>26601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0135"/>
          <a:ext cx="698500" cy="8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150886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7943</xdr:rowOff>
    </xdr:from>
    <xdr:to>
      <xdr:col>18</xdr:col>
      <xdr:colOff>177800</xdr:colOff>
      <xdr:row>17</xdr:row>
      <xdr:rowOff>26601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70218"/>
          <a:ext cx="698500" cy="18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141186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50793</xdr:rowOff>
    </xdr:from>
    <xdr:to>
      <xdr:col>29</xdr:col>
      <xdr:colOff>177800</xdr:colOff>
      <xdr:row>16</xdr:row>
      <xdr:rowOff>152393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67320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8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74632</xdr:rowOff>
    </xdr:from>
    <xdr:to>
      <xdr:col>26</xdr:col>
      <xdr:colOff>101600</xdr:colOff>
      <xdr:row>17</xdr:row>
      <xdr:rowOff>4782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6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34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138510</xdr:rowOff>
    </xdr:from>
    <xdr:to>
      <xdr:col>22</xdr:col>
      <xdr:colOff>165100</xdr:colOff>
      <xdr:row>17</xdr:row>
      <xdr:rowOff>68660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78837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147251</xdr:rowOff>
    </xdr:from>
    <xdr:to>
      <xdr:col>19</xdr:col>
      <xdr:colOff>38100</xdr:colOff>
      <xdr:row>17</xdr:row>
      <xdr:rowOff>77401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87578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0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128593</xdr:rowOff>
    </xdr:from>
    <xdr:to>
      <xdr:col>15</xdr:col>
      <xdr:colOff>101600</xdr:colOff>
      <xdr:row>17</xdr:row>
      <xdr:rowOff>58743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19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68920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8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149708</xdr:rowOff>
    </xdr:from>
    <xdr:to>
      <xdr:col>29</xdr:col>
      <xdr:colOff>127000</xdr:colOff>
      <xdr:row>37</xdr:row>
      <xdr:rowOff>169749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74408"/>
          <a:ext cx="647700" cy="2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167098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7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169749</xdr:rowOff>
    </xdr:from>
    <xdr:to>
      <xdr:col>26</xdr:col>
      <xdr:colOff>50800</xdr:colOff>
      <xdr:row>37</xdr:row>
      <xdr:rowOff>172415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294449"/>
          <a:ext cx="698500" cy="2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104157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130658</xdr:rowOff>
    </xdr:from>
    <xdr:to>
      <xdr:col>22</xdr:col>
      <xdr:colOff>114300</xdr:colOff>
      <xdr:row>37</xdr:row>
      <xdr:rowOff>172415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55358"/>
          <a:ext cx="698500" cy="4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151172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74346</xdr:rowOff>
    </xdr:from>
    <xdr:to>
      <xdr:col>18</xdr:col>
      <xdr:colOff>177800</xdr:colOff>
      <xdr:row>37</xdr:row>
      <xdr:rowOff>130658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99046"/>
          <a:ext cx="698500" cy="5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113301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98908</xdr:rowOff>
    </xdr:from>
    <xdr:to>
      <xdr:col>29</xdr:col>
      <xdr:colOff>177800</xdr:colOff>
      <xdr:row>37</xdr:row>
      <xdr:rowOff>200508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2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70985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9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118949</xdr:rowOff>
    </xdr:from>
    <xdr:to>
      <xdr:col>26</xdr:col>
      <xdr:colOff>101600</xdr:colOff>
      <xdr:row>37</xdr:row>
      <xdr:rowOff>220549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4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205326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3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121615</xdr:rowOff>
    </xdr:from>
    <xdr:to>
      <xdr:col>22</xdr:col>
      <xdr:colOff>165100</xdr:colOff>
      <xdr:row>37</xdr:row>
      <xdr:rowOff>223215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46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207992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3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79858</xdr:rowOff>
    </xdr:from>
    <xdr:to>
      <xdr:col>19</xdr:col>
      <xdr:colOff>38100</xdr:colOff>
      <xdr:row>37</xdr:row>
      <xdr:rowOff>181458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04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166235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9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23546</xdr:rowOff>
    </xdr:from>
    <xdr:to>
      <xdr:col>15</xdr:col>
      <xdr:colOff>101600</xdr:colOff>
      <xdr:row>37</xdr:row>
      <xdr:rowOff>125146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48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109923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3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226,332
216,586
11.29
134,394,457
125,897,297
6,740,885
64,432,145
4,831,514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89909</xdr:rowOff>
    </xdr:from>
    <xdr:to>
      <xdr:col>24</xdr:col>
      <xdr:colOff>63500</xdr:colOff>
      <xdr:row>35</xdr:row>
      <xdr:rowOff>113052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90659"/>
          <a:ext cx="8382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163339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113052</xdr:rowOff>
    </xdr:from>
    <xdr:to>
      <xdr:col>19</xdr:col>
      <xdr:colOff>177800</xdr:colOff>
      <xdr:row>35</xdr:row>
      <xdr:rowOff>170659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3802"/>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103337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170659</xdr:rowOff>
    </xdr:from>
    <xdr:to>
      <xdr:col>15</xdr:col>
      <xdr:colOff>50800</xdr:colOff>
      <xdr:row>36</xdr:row>
      <xdr:rowOff>15842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71409"/>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128516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156072</xdr:rowOff>
    </xdr:from>
    <xdr:to>
      <xdr:col>10</xdr:col>
      <xdr:colOff>114300</xdr:colOff>
      <xdr:row>36</xdr:row>
      <xdr:rowOff>15842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56822"/>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135385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125871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39109</xdr:rowOff>
    </xdr:from>
    <xdr:to>
      <xdr:col>24</xdr:col>
      <xdr:colOff>114300</xdr:colOff>
      <xdr:row>35</xdr:row>
      <xdr:rowOff>140709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61986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62252</xdr:rowOff>
    </xdr:from>
    <xdr:to>
      <xdr:col>20</xdr:col>
      <xdr:colOff>38100</xdr:colOff>
      <xdr:row>35</xdr:row>
      <xdr:rowOff>163852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8929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119859</xdr:rowOff>
    </xdr:from>
    <xdr:to>
      <xdr:col>15</xdr:col>
      <xdr:colOff>101600</xdr:colOff>
      <xdr:row>36</xdr:row>
      <xdr:rowOff>50009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2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66536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136492</xdr:rowOff>
    </xdr:from>
    <xdr:to>
      <xdr:col>10</xdr:col>
      <xdr:colOff>165100</xdr:colOff>
      <xdr:row>36</xdr:row>
      <xdr:rowOff>66642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83169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105272</xdr:rowOff>
    </xdr:from>
    <xdr:to>
      <xdr:col>6</xdr:col>
      <xdr:colOff>38100</xdr:colOff>
      <xdr:row>36</xdr:row>
      <xdr:rowOff>35422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51949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8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132705</xdr:rowOff>
    </xdr:from>
    <xdr:to>
      <xdr:col>24</xdr:col>
      <xdr:colOff>63500</xdr:colOff>
      <xdr:row>57</xdr:row>
      <xdr:rowOff>41600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62455"/>
          <a:ext cx="838200" cy="2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14360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87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41600</xdr:rowOff>
    </xdr:from>
    <xdr:to>
      <xdr:col>19</xdr:col>
      <xdr:colOff>177800</xdr:colOff>
      <xdr:row>57</xdr:row>
      <xdr:rowOff>92670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14250"/>
          <a:ext cx="8890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74322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1001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92670</xdr:rowOff>
    </xdr:from>
    <xdr:to>
      <xdr:col>15</xdr:col>
      <xdr:colOff>50800</xdr:colOff>
      <xdr:row>57</xdr:row>
      <xdr:rowOff>168694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5320"/>
          <a:ext cx="889000" cy="7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100352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168694</xdr:rowOff>
    </xdr:from>
    <xdr:to>
      <xdr:col>10</xdr:col>
      <xdr:colOff>114300</xdr:colOff>
      <xdr:row>58</xdr:row>
      <xdr:rowOff>15601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41344"/>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152374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165320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81905</xdr:rowOff>
    </xdr:from>
    <xdr:to>
      <xdr:col>24</xdr:col>
      <xdr:colOff>114300</xdr:colOff>
      <xdr:row>56</xdr:row>
      <xdr:rowOff>12055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1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104782</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162250</xdr:rowOff>
    </xdr:from>
    <xdr:to>
      <xdr:col>20</xdr:col>
      <xdr:colOff>38100</xdr:colOff>
      <xdr:row>57</xdr:row>
      <xdr:rowOff>92400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6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108927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3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41870</xdr:rowOff>
    </xdr:from>
    <xdr:to>
      <xdr:col>15</xdr:col>
      <xdr:colOff>101600</xdr:colOff>
      <xdr:row>57</xdr:row>
      <xdr:rowOff>143470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159997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117894</xdr:rowOff>
    </xdr:from>
    <xdr:to>
      <xdr:col>10</xdr:col>
      <xdr:colOff>165100</xdr:colOff>
      <xdr:row>58</xdr:row>
      <xdr:rowOff>48044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64571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136251</xdr:rowOff>
    </xdr:from>
    <xdr:to>
      <xdr:col>6</xdr:col>
      <xdr:colOff>38100</xdr:colOff>
      <xdr:row>58</xdr:row>
      <xdr:rowOff>66401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82928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42163</xdr:rowOff>
    </xdr:from>
    <xdr:to>
      <xdr:col>24</xdr:col>
      <xdr:colOff>63500</xdr:colOff>
      <xdr:row>78</xdr:row>
      <xdr:rowOff>70053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15263"/>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83126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42163</xdr:rowOff>
    </xdr:from>
    <xdr:to>
      <xdr:col>19</xdr:col>
      <xdr:colOff>177800</xdr:colOff>
      <xdr:row>78</xdr:row>
      <xdr:rowOff>65709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1526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156660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65709</xdr:rowOff>
    </xdr:from>
    <xdr:to>
      <xdr:col>15</xdr:col>
      <xdr:colOff>50800</xdr:colOff>
      <xdr:row>78</xdr:row>
      <xdr:rowOff>74168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38809"/>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137837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35916</xdr:rowOff>
    </xdr:from>
    <xdr:to>
      <xdr:col>10</xdr:col>
      <xdr:colOff>114300</xdr:colOff>
      <xdr:row>78</xdr:row>
      <xdr:rowOff>74168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09016"/>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162755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11650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19253</xdr:rowOff>
    </xdr:from>
    <xdr:to>
      <xdr:col>24</xdr:col>
      <xdr:colOff>114300</xdr:colOff>
      <xdr:row>78</xdr:row>
      <xdr:rowOff>120853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105630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162813</xdr:rowOff>
    </xdr:from>
    <xdr:to>
      <xdr:col>20</xdr:col>
      <xdr:colOff>38100</xdr:colOff>
      <xdr:row>78</xdr:row>
      <xdr:rowOff>92963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6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84090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14909</xdr:rowOff>
    </xdr:from>
    <xdr:to>
      <xdr:col>15</xdr:col>
      <xdr:colOff>101600</xdr:colOff>
      <xdr:row>78</xdr:row>
      <xdr:rowOff>116509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107636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23368</xdr:rowOff>
    </xdr:from>
    <xdr:to>
      <xdr:col>10</xdr:col>
      <xdr:colOff>165100</xdr:colOff>
      <xdr:row>78</xdr:row>
      <xdr:rowOff>124968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116095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156566</xdr:rowOff>
    </xdr:from>
    <xdr:to>
      <xdr:col>6</xdr:col>
      <xdr:colOff>38100</xdr:colOff>
      <xdr:row>78</xdr:row>
      <xdr:rowOff>86716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77843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5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170484</xdr:rowOff>
    </xdr:from>
    <xdr:to>
      <xdr:col>24</xdr:col>
      <xdr:colOff>62865</xdr:colOff>
      <xdr:row>97</xdr:row>
      <xdr:rowOff>18605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00984"/>
          <a:ext cx="1270" cy="1048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22432</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5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18605</xdr:rowOff>
    </xdr:from>
    <xdr:to>
      <xdr:col>24</xdr:col>
      <xdr:colOff>152400</xdr:colOff>
      <xdr:row>97</xdr:row>
      <xdr:rowOff>18605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117161</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7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170484</xdr:rowOff>
    </xdr:from>
    <xdr:to>
      <xdr:col>24</xdr:col>
      <xdr:colOff>152400</xdr:colOff>
      <xdr:row>90</xdr:row>
      <xdr:rowOff>170484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0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96762</xdr:rowOff>
    </xdr:from>
    <xdr:to>
      <xdr:col>24</xdr:col>
      <xdr:colOff>63500</xdr:colOff>
      <xdr:row>98</xdr:row>
      <xdr:rowOff>7759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55962"/>
          <a:ext cx="838200" cy="25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24489</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69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1612</xdr:rowOff>
    </xdr:from>
    <xdr:to>
      <xdr:col>24</xdr:col>
      <xdr:colOff>114300</xdr:colOff>
      <xdr:row>94</xdr:row>
      <xdr:rowOff>103212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7759</xdr:rowOff>
    </xdr:from>
    <xdr:to>
      <xdr:col>19</xdr:col>
      <xdr:colOff>177800</xdr:colOff>
      <xdr:row>98</xdr:row>
      <xdr:rowOff>112967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09859"/>
          <a:ext cx="889000" cy="10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104484</xdr:rowOff>
    </xdr:from>
    <xdr:to>
      <xdr:col>20</xdr:col>
      <xdr:colOff>38100</xdr:colOff>
      <xdr:row>96</xdr:row>
      <xdr:rowOff>34634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51161</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6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112967</xdr:rowOff>
    </xdr:from>
    <xdr:to>
      <xdr:col>15</xdr:col>
      <xdr:colOff>50800</xdr:colOff>
      <xdr:row>98</xdr:row>
      <xdr:rowOff>162700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15067"/>
          <a:ext cx="889000" cy="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24561</xdr:rowOff>
    </xdr:from>
    <xdr:to>
      <xdr:col>15</xdr:col>
      <xdr:colOff>101600</xdr:colOff>
      <xdr:row>96</xdr:row>
      <xdr:rowOff>126161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142688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2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162700</xdr:rowOff>
    </xdr:from>
    <xdr:to>
      <xdr:col>10</xdr:col>
      <xdr:colOff>114300</xdr:colOff>
      <xdr:row>99</xdr:row>
      <xdr:rowOff>27457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64800"/>
          <a:ext cx="8890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78880</xdr:rowOff>
    </xdr:from>
    <xdr:to>
      <xdr:col>10</xdr:col>
      <xdr:colOff>165100</xdr:colOff>
      <xdr:row>97</xdr:row>
      <xdr:rowOff>9030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25557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1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88379</xdr:rowOff>
    </xdr:from>
    <xdr:to>
      <xdr:col>6</xdr:col>
      <xdr:colOff>38100</xdr:colOff>
      <xdr:row>97</xdr:row>
      <xdr:rowOff>18529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4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35056</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32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45962</xdr:rowOff>
    </xdr:from>
    <xdr:to>
      <xdr:col>24</xdr:col>
      <xdr:colOff>114300</xdr:colOff>
      <xdr:row>96</xdr:row>
      <xdr:rowOff>147562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132339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2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128409</xdr:rowOff>
    </xdr:from>
    <xdr:to>
      <xdr:col>20</xdr:col>
      <xdr:colOff>38100</xdr:colOff>
      <xdr:row>98</xdr:row>
      <xdr:rowOff>58559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49686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85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62167</xdr:rowOff>
    </xdr:from>
    <xdr:to>
      <xdr:col>15</xdr:col>
      <xdr:colOff>101600</xdr:colOff>
      <xdr:row>98</xdr:row>
      <xdr:rowOff>163767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6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154894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5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111900</xdr:rowOff>
    </xdr:from>
    <xdr:to>
      <xdr:col>10</xdr:col>
      <xdr:colOff>165100</xdr:colOff>
      <xdr:row>99</xdr:row>
      <xdr:rowOff>42050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33177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0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148107</xdr:rowOff>
    </xdr:from>
    <xdr:to>
      <xdr:col>6</xdr:col>
      <xdr:colOff>38100</xdr:colOff>
      <xdr:row>99</xdr:row>
      <xdr:rowOff>78257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69384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4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168177</xdr:rowOff>
    </xdr:from>
    <xdr:to>
      <xdr:col>54</xdr:col>
      <xdr:colOff>189865</xdr:colOff>
      <xdr:row>38</xdr:row>
      <xdr:rowOff>51558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654577"/>
          <a:ext cx="1270" cy="9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55385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7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51558</xdr:rowOff>
    </xdr:from>
    <xdr:to>
      <xdr:col>55</xdr:col>
      <xdr:colOff>88900</xdr:colOff>
      <xdr:row>38</xdr:row>
      <xdr:rowOff>51558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6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114854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42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168177</xdr:rowOff>
    </xdr:from>
    <xdr:to>
      <xdr:col>55</xdr:col>
      <xdr:colOff>88900</xdr:colOff>
      <xdr:row>32</xdr:row>
      <xdr:rowOff>168177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65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78098</xdr:rowOff>
    </xdr:from>
    <xdr:to>
      <xdr:col>55</xdr:col>
      <xdr:colOff>0</xdr:colOff>
      <xdr:row>36</xdr:row>
      <xdr:rowOff>165020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21598"/>
          <a:ext cx="838200" cy="11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58031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40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79604</xdr:rowOff>
    </xdr:from>
    <xdr:to>
      <xdr:col>55</xdr:col>
      <xdr:colOff>50800</xdr:colOff>
      <xdr:row>38</xdr:row>
      <xdr:rowOff>9754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78098</xdr:rowOff>
    </xdr:from>
    <xdr:to>
      <xdr:col>50</xdr:col>
      <xdr:colOff>114300</xdr:colOff>
      <xdr:row>37</xdr:row>
      <xdr:rowOff>119616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21598"/>
          <a:ext cx="889000" cy="12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41896</xdr:rowOff>
    </xdr:from>
    <xdr:to>
      <xdr:col>50</xdr:col>
      <xdr:colOff>165100</xdr:colOff>
      <xdr:row>31</xdr:row>
      <xdr:rowOff>143496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5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134623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119616</xdr:rowOff>
    </xdr:from>
    <xdr:to>
      <xdr:col>45</xdr:col>
      <xdr:colOff>177800</xdr:colOff>
      <xdr:row>38</xdr:row>
      <xdr:rowOff>31812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63266"/>
          <a:ext cx="889000" cy="8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143133</xdr:rowOff>
    </xdr:from>
    <xdr:to>
      <xdr:col>46</xdr:col>
      <xdr:colOff>38100</xdr:colOff>
      <xdr:row>38</xdr:row>
      <xdr:rowOff>73282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86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64409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5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31812</xdr:rowOff>
    </xdr:from>
    <xdr:to>
      <xdr:col>41</xdr:col>
      <xdr:colOff>50800</xdr:colOff>
      <xdr:row>38</xdr:row>
      <xdr:rowOff>54933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46912"/>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164904</xdr:rowOff>
    </xdr:from>
    <xdr:to>
      <xdr:col>41</xdr:col>
      <xdr:colOff>101600</xdr:colOff>
      <xdr:row>38</xdr:row>
      <xdr:rowOff>95054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0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6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6952</xdr:rowOff>
    </xdr:from>
    <xdr:to>
      <xdr:col>36</xdr:col>
      <xdr:colOff>165100</xdr:colOff>
      <xdr:row>38</xdr:row>
      <xdr:rowOff>108552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2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99679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6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114220</xdr:rowOff>
    </xdr:from>
    <xdr:to>
      <xdr:col>55</xdr:col>
      <xdr:colOff>50800</xdr:colOff>
      <xdr:row>37</xdr:row>
      <xdr:rowOff>44370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8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137097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27298</xdr:rowOff>
    </xdr:from>
    <xdr:to>
      <xdr:col>50</xdr:col>
      <xdr:colOff>165100</xdr:colOff>
      <xdr:row>30</xdr:row>
      <xdr:rowOff>128898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145425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4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68816</xdr:rowOff>
    </xdr:from>
    <xdr:to>
      <xdr:col>46</xdr:col>
      <xdr:colOff>38100</xdr:colOff>
      <xdr:row>37</xdr:row>
      <xdr:rowOff>170416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1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8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152462</xdr:rowOff>
    </xdr:from>
    <xdr:to>
      <xdr:col>41</xdr:col>
      <xdr:colOff>101600</xdr:colOff>
      <xdr:row>38</xdr:row>
      <xdr:rowOff>82612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99139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27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4133</xdr:rowOff>
    </xdr:from>
    <xdr:to>
      <xdr:col>36</xdr:col>
      <xdr:colOff>165100</xdr:colOff>
      <xdr:row>38</xdr:row>
      <xdr:rowOff>105733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122260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29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62543</xdr:rowOff>
    </xdr:from>
    <xdr:to>
      <xdr:col>55</xdr:col>
      <xdr:colOff>0</xdr:colOff>
      <xdr:row>57</xdr:row>
      <xdr:rowOff>31106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663743"/>
          <a:ext cx="838200" cy="1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2501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775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1827</xdr:rowOff>
    </xdr:from>
    <xdr:to>
      <xdr:col>50</xdr:col>
      <xdr:colOff>114300</xdr:colOff>
      <xdr:row>56</xdr:row>
      <xdr:rowOff>62543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03027"/>
          <a:ext cx="8890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122351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1827</xdr:rowOff>
    </xdr:from>
    <xdr:to>
      <xdr:col>45</xdr:col>
      <xdr:colOff>177800</xdr:colOff>
      <xdr:row>56</xdr:row>
      <xdr:rowOff>112355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03027"/>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116791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112355</xdr:rowOff>
    </xdr:from>
    <xdr:to>
      <xdr:col>41</xdr:col>
      <xdr:colOff>50800</xdr:colOff>
      <xdr:row>57</xdr:row>
      <xdr:rowOff>94369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13555"/>
          <a:ext cx="889000" cy="15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125410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139629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9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151756</xdr:rowOff>
    </xdr:from>
    <xdr:to>
      <xdr:col>55</xdr:col>
      <xdr:colOff>50800</xdr:colOff>
      <xdr:row>57</xdr:row>
      <xdr:rowOff>81906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5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3183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0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11743</xdr:rowOff>
    </xdr:from>
    <xdr:to>
      <xdr:col>50</xdr:col>
      <xdr:colOff>165100</xdr:colOff>
      <xdr:row>56</xdr:row>
      <xdr:rowOff>113343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129870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8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122477</xdr:rowOff>
    </xdr:from>
    <xdr:to>
      <xdr:col>46</xdr:col>
      <xdr:colOff>38100</xdr:colOff>
      <xdr:row>56</xdr:row>
      <xdr:rowOff>52627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69154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32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61555</xdr:rowOff>
    </xdr:from>
    <xdr:to>
      <xdr:col>41</xdr:col>
      <xdr:colOff>101600</xdr:colOff>
      <xdr:row>56</xdr:row>
      <xdr:rowOff>163155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8232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3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43569</xdr:rowOff>
    </xdr:from>
    <xdr:to>
      <xdr:col>36</xdr:col>
      <xdr:colOff>165100</xdr:colOff>
      <xdr:row>57</xdr:row>
      <xdr:rowOff>145169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161696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59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145872</xdr:rowOff>
    </xdr:from>
    <xdr:to>
      <xdr:col>55</xdr:col>
      <xdr:colOff>0</xdr:colOff>
      <xdr:row>79</xdr:row>
      <xdr:rowOff>15494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18972"/>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145872</xdr:rowOff>
    </xdr:from>
    <xdr:to>
      <xdr:col>50</xdr:col>
      <xdr:colOff>114300</xdr:colOff>
      <xdr:row>79</xdr:row>
      <xdr:rowOff>38564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18972"/>
          <a:ext cx="889000" cy="6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136352</xdr:rowOff>
    </xdr:from>
    <xdr:ext cx="469744"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04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27839</xdr:rowOff>
    </xdr:from>
    <xdr:to>
      <xdr:col>45</xdr:col>
      <xdr:colOff>177800</xdr:colOff>
      <xdr:row>79</xdr:row>
      <xdr:rowOff>38564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72389"/>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144163</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15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27839</xdr:rowOff>
    </xdr:from>
    <xdr:to>
      <xdr:col>41</xdr:col>
      <xdr:colOff>50800</xdr:colOff>
      <xdr:row>79</xdr:row>
      <xdr:rowOff>32144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72389"/>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170832</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136144</xdr:rowOff>
    </xdr:from>
    <xdr:to>
      <xdr:col>55</xdr:col>
      <xdr:colOff>50800</xdr:colOff>
      <xdr:row>79</xdr:row>
      <xdr:rowOff>66294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51071</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95072</xdr:rowOff>
    </xdr:from>
    <xdr:to>
      <xdr:col>50</xdr:col>
      <xdr:colOff>165100</xdr:colOff>
      <xdr:row>79</xdr:row>
      <xdr:rowOff>25222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16349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6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159214</xdr:rowOff>
    </xdr:from>
    <xdr:to>
      <xdr:col>46</xdr:col>
      <xdr:colOff>38100</xdr:colOff>
      <xdr:row>79</xdr:row>
      <xdr:rowOff>89364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80491</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62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148489</xdr:rowOff>
    </xdr:from>
    <xdr:to>
      <xdr:col>41</xdr:col>
      <xdr:colOff>101600</xdr:colOff>
      <xdr:row>79</xdr:row>
      <xdr:rowOff>78639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69766</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2017" y="13614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152794</xdr:rowOff>
    </xdr:from>
    <xdr:to>
      <xdr:col>36</xdr:col>
      <xdr:colOff>165100</xdr:colOff>
      <xdr:row>79</xdr:row>
      <xdr:rowOff>82944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74071</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83017" y="13618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62376</xdr:rowOff>
    </xdr:from>
    <xdr:to>
      <xdr:col>55</xdr:col>
      <xdr:colOff>0</xdr:colOff>
      <xdr:row>95</xdr:row>
      <xdr:rowOff>691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007226"/>
          <a:ext cx="838200" cy="2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12673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71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156921</xdr:rowOff>
    </xdr:from>
    <xdr:to>
      <xdr:col>50</xdr:col>
      <xdr:colOff>114300</xdr:colOff>
      <xdr:row>95</xdr:row>
      <xdr:rowOff>691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273221"/>
          <a:ext cx="889000" cy="1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114209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5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165855</xdr:rowOff>
    </xdr:from>
    <xdr:to>
      <xdr:col>45</xdr:col>
      <xdr:colOff>177800</xdr:colOff>
      <xdr:row>94</xdr:row>
      <xdr:rowOff>156921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110705"/>
          <a:ext cx="889000" cy="16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67175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165855</xdr:rowOff>
    </xdr:from>
    <xdr:to>
      <xdr:col>41</xdr:col>
      <xdr:colOff>50800</xdr:colOff>
      <xdr:row>96</xdr:row>
      <xdr:rowOff>5702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110705"/>
          <a:ext cx="889000" cy="35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80718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53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162234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11576</xdr:rowOff>
    </xdr:from>
    <xdr:to>
      <xdr:col>55</xdr:col>
      <xdr:colOff>50800</xdr:colOff>
      <xdr:row>93</xdr:row>
      <xdr:rowOff>113176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59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34453</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58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121341</xdr:rowOff>
    </xdr:from>
    <xdr:to>
      <xdr:col>50</xdr:col>
      <xdr:colOff>165100</xdr:colOff>
      <xdr:row>95</xdr:row>
      <xdr:rowOff>51491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2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68018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01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106121</xdr:rowOff>
    </xdr:from>
    <xdr:to>
      <xdr:col>46</xdr:col>
      <xdr:colOff>38100</xdr:colOff>
      <xdr:row>95</xdr:row>
      <xdr:rowOff>36271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2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52798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9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115055</xdr:rowOff>
    </xdr:from>
    <xdr:to>
      <xdr:col>41</xdr:col>
      <xdr:colOff>101600</xdr:colOff>
      <xdr:row>94</xdr:row>
      <xdr:rowOff>45205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0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61732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8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126352</xdr:rowOff>
    </xdr:from>
    <xdr:to>
      <xdr:col>36</xdr:col>
      <xdr:colOff>165100</xdr:colOff>
      <xdr:row>96</xdr:row>
      <xdr:rowOff>56502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4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73029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18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98879</xdr:rowOff>
    </xdr:from>
    <xdr:to>
      <xdr:col>85</xdr:col>
      <xdr:colOff>127000</xdr:colOff>
      <xdr:row>77</xdr:row>
      <xdr:rowOff>134584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300529"/>
          <a:ext cx="838200" cy="3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49511</xdr:rowOff>
    </xdr:from>
    <xdr:ext cx="469744"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3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66875</xdr:rowOff>
    </xdr:from>
    <xdr:to>
      <xdr:col>81</xdr:col>
      <xdr:colOff>50800</xdr:colOff>
      <xdr:row>77</xdr:row>
      <xdr:rowOff>98879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26852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17289</xdr:rowOff>
    </xdr:from>
    <xdr:ext cx="469744"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46428" y="127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108894</xdr:rowOff>
    </xdr:from>
    <xdr:to>
      <xdr:col>76</xdr:col>
      <xdr:colOff>114300</xdr:colOff>
      <xdr:row>77</xdr:row>
      <xdr:rowOff>66875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139094"/>
          <a:ext cx="889000" cy="12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116187</xdr:rowOff>
    </xdr:from>
    <xdr:to>
      <xdr:col>71</xdr:col>
      <xdr:colOff>177800</xdr:colOff>
      <xdr:row>76</xdr:row>
      <xdr:rowOff>108894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974937"/>
          <a:ext cx="889000" cy="16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14459</xdr:rowOff>
    </xdr:from>
    <xdr:ext cx="469744"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68428" y="127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41455</xdr:rowOff>
    </xdr:from>
    <xdr:ext cx="469744"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79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83784</xdr:rowOff>
    </xdr:from>
    <xdr:to>
      <xdr:col>85</xdr:col>
      <xdr:colOff>177800</xdr:colOff>
      <xdr:row>78</xdr:row>
      <xdr:rowOff>13934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62211</xdr:rowOff>
    </xdr:from>
    <xdr:ext cx="469744"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6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48079</xdr:rowOff>
    </xdr:from>
    <xdr:to>
      <xdr:col>81</xdr:col>
      <xdr:colOff>101600</xdr:colOff>
      <xdr:row>77</xdr:row>
      <xdr:rowOff>149679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4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140806</xdr:rowOff>
    </xdr:from>
    <xdr:ext cx="469744"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46428" y="1334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16075</xdr:rowOff>
    </xdr:from>
    <xdr:to>
      <xdr:col>76</xdr:col>
      <xdr:colOff>165100</xdr:colOff>
      <xdr:row>77</xdr:row>
      <xdr:rowOff>117675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108802</xdr:rowOff>
    </xdr:from>
    <xdr:ext cx="469744"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57428" y="133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58094</xdr:rowOff>
    </xdr:from>
    <xdr:to>
      <xdr:col>72</xdr:col>
      <xdr:colOff>38100</xdr:colOff>
      <xdr:row>76</xdr:row>
      <xdr:rowOff>159694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150821</xdr:rowOff>
    </xdr:from>
    <xdr:ext cx="469744"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68428" y="1318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65387</xdr:rowOff>
    </xdr:from>
    <xdr:to>
      <xdr:col>67</xdr:col>
      <xdr:colOff>101600</xdr:colOff>
      <xdr:row>75</xdr:row>
      <xdr:rowOff>166987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158114</xdr:rowOff>
    </xdr:from>
    <xdr:ext cx="469744"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79428" y="1301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16534</xdr:rowOff>
    </xdr:from>
    <xdr:to>
      <xdr:col>85</xdr:col>
      <xdr:colOff>127000</xdr:colOff>
      <xdr:row>97</xdr:row>
      <xdr:rowOff>161286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5961384"/>
          <a:ext cx="838200" cy="83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50345</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50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43819</xdr:rowOff>
    </xdr:from>
    <xdr:to>
      <xdr:col>81</xdr:col>
      <xdr:colOff>50800</xdr:colOff>
      <xdr:row>97</xdr:row>
      <xdr:rowOff>161286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503019"/>
          <a:ext cx="889000" cy="28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49440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122865</xdr:rowOff>
    </xdr:from>
    <xdr:to>
      <xdr:col>76</xdr:col>
      <xdr:colOff>114300</xdr:colOff>
      <xdr:row>96</xdr:row>
      <xdr:rowOff>43819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410615"/>
          <a:ext cx="889000" cy="9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96212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122865</xdr:rowOff>
    </xdr:from>
    <xdr:to>
      <xdr:col>71</xdr:col>
      <xdr:colOff>177800</xdr:colOff>
      <xdr:row>96</xdr:row>
      <xdr:rowOff>57812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410615"/>
          <a:ext cx="889000" cy="10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103528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7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148545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137184</xdr:rowOff>
    </xdr:from>
    <xdr:to>
      <xdr:col>85</xdr:col>
      <xdr:colOff>177800</xdr:colOff>
      <xdr:row>93</xdr:row>
      <xdr:rowOff>67334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59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160061</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576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110486</xdr:rowOff>
    </xdr:from>
    <xdr:to>
      <xdr:col>81</xdr:col>
      <xdr:colOff>101600</xdr:colOff>
      <xdr:row>98</xdr:row>
      <xdr:rowOff>40636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31763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8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164469</xdr:rowOff>
    </xdr:from>
    <xdr:to>
      <xdr:col>76</xdr:col>
      <xdr:colOff>165100</xdr:colOff>
      <xdr:row>96</xdr:row>
      <xdr:rowOff>94619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4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111146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22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72065</xdr:rowOff>
    </xdr:from>
    <xdr:to>
      <xdr:col>72</xdr:col>
      <xdr:colOff>38100</xdr:colOff>
      <xdr:row>96</xdr:row>
      <xdr:rowOff>2215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35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18742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1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7012</xdr:rowOff>
    </xdr:from>
    <xdr:to>
      <xdr:col>67</xdr:col>
      <xdr:colOff>101600</xdr:colOff>
      <xdr:row>96</xdr:row>
      <xdr:rowOff>108612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4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125139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24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98443</xdr:rowOff>
    </xdr:from>
    <xdr:to>
      <xdr:col>116</xdr:col>
      <xdr:colOff>63500</xdr:colOff>
      <xdr:row>59</xdr:row>
      <xdr:rowOff>98443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13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7056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7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98116</xdr:rowOff>
    </xdr:from>
    <xdr:to>
      <xdr:col>111</xdr:col>
      <xdr:colOff>177800</xdr:colOff>
      <xdr:row>59</xdr:row>
      <xdr:rowOff>98443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21366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84998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97790</xdr:rowOff>
    </xdr:from>
    <xdr:to>
      <xdr:col>107</xdr:col>
      <xdr:colOff>50800</xdr:colOff>
      <xdr:row>59</xdr:row>
      <xdr:rowOff>98116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21334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46462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96266</xdr:rowOff>
    </xdr:from>
    <xdr:to>
      <xdr:col>102</xdr:col>
      <xdr:colOff>114300</xdr:colOff>
      <xdr:row>59</xdr:row>
      <xdr:rowOff>97790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2118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39061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113845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1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47643</xdr:rowOff>
    </xdr:from>
    <xdr:to>
      <xdr:col>116</xdr:col>
      <xdr:colOff>114300</xdr:colOff>
      <xdr:row>59</xdr:row>
      <xdr:rowOff>149243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6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134020</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81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47643</xdr:rowOff>
    </xdr:from>
    <xdr:to>
      <xdr:col>112</xdr:col>
      <xdr:colOff>38100</xdr:colOff>
      <xdr:row>59</xdr:row>
      <xdr:rowOff>149243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6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140370</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55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47316</xdr:rowOff>
    </xdr:from>
    <xdr:to>
      <xdr:col>107</xdr:col>
      <xdr:colOff>101600</xdr:colOff>
      <xdr:row>59</xdr:row>
      <xdr:rowOff>148916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140043</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55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46990</xdr:rowOff>
    </xdr:from>
    <xdr:to>
      <xdr:col>102</xdr:col>
      <xdr:colOff>165100</xdr:colOff>
      <xdr:row>59</xdr:row>
      <xdr:rowOff>148590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139717</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88333" y="10255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45466</xdr:rowOff>
    </xdr:from>
    <xdr:to>
      <xdr:col>98</xdr:col>
      <xdr:colOff>38100</xdr:colOff>
      <xdr:row>59</xdr:row>
      <xdr:rowOff>147066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138193</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253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164998</xdr:rowOff>
    </xdr:from>
    <xdr:to>
      <xdr:col>116</xdr:col>
      <xdr:colOff>63500</xdr:colOff>
      <xdr:row>76</xdr:row>
      <xdr:rowOff>53899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023748"/>
          <a:ext cx="8382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102074</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60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122555</xdr:rowOff>
    </xdr:from>
    <xdr:to>
      <xdr:col>111</xdr:col>
      <xdr:colOff>177800</xdr:colOff>
      <xdr:row>76</xdr:row>
      <xdr:rowOff>53899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466955"/>
          <a:ext cx="889000" cy="6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27500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122555</xdr:rowOff>
    </xdr:from>
    <xdr:to>
      <xdr:col>107</xdr:col>
      <xdr:colOff>50800</xdr:colOff>
      <xdr:row>75</xdr:row>
      <xdr:rowOff>52375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466955"/>
          <a:ext cx="889000" cy="4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162729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136499</xdr:rowOff>
    </xdr:from>
    <xdr:to>
      <xdr:col>102</xdr:col>
      <xdr:colOff>114300</xdr:colOff>
      <xdr:row>75</xdr:row>
      <xdr:rowOff>52375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823799"/>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153815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114198</xdr:rowOff>
    </xdr:from>
    <xdr:to>
      <xdr:col>116</xdr:col>
      <xdr:colOff>114300</xdr:colOff>
      <xdr:row>76</xdr:row>
      <xdr:rowOff>44348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9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137075</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3099</xdr:rowOff>
    </xdr:from>
    <xdr:to>
      <xdr:col>112</xdr:col>
      <xdr:colOff>38100</xdr:colOff>
      <xdr:row>76</xdr:row>
      <xdr:rowOff>104699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95826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1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71755</xdr:rowOff>
    </xdr:from>
    <xdr:to>
      <xdr:col>107</xdr:col>
      <xdr:colOff>101600</xdr:colOff>
      <xdr:row>73</xdr:row>
      <xdr:rowOff>1905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4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18432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19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1575</xdr:rowOff>
    </xdr:from>
    <xdr:to>
      <xdr:col>102</xdr:col>
      <xdr:colOff>165100</xdr:colOff>
      <xdr:row>75</xdr:row>
      <xdr:rowOff>103175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8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119702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63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85699</xdr:rowOff>
    </xdr:from>
    <xdr:to>
      <xdr:col>98</xdr:col>
      <xdr:colOff>38100</xdr:colOff>
      <xdr:row>75</xdr:row>
      <xdr:rowOff>15849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7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32376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5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556,251</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93,824</a:t>
          </a:r>
          <a:r>
            <a:rPr kumimoji="1" lang="ja-JP" altLang="en-US" sz="1300">
              <a:latin typeface="ＭＳ Ｐゴシック" panose="020B0600070205080204" pitchFamily="50" charset="-128"/>
              <a:ea typeface="ＭＳ Ｐゴシック" panose="020B0600070205080204" pitchFamily="50" charset="-128"/>
            </a:rPr>
            <a:t>円となっており、その推移は、行財政改革の推進により、</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年度まで減少傾向にありました。その後も職員数の適正化に取り組んでいますが、類似団体平均と比べて高い水準にあります。これは、本区が福祉系職員が多いことが主な要因です。</a:t>
          </a:r>
        </a:p>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類似団体平均と比較して高い水準にある物件費は、住民一人当たり</a:t>
          </a:r>
          <a:r>
            <a:rPr kumimoji="1" lang="en-US" altLang="ja-JP" sz="1300">
              <a:latin typeface="ＭＳ Ｐゴシック" panose="020B0600070205080204" pitchFamily="50" charset="-128"/>
              <a:ea typeface="ＭＳ Ｐゴシック" panose="020B0600070205080204" pitchFamily="50" charset="-128"/>
            </a:rPr>
            <a:t>128,418</a:t>
          </a:r>
          <a:r>
            <a:rPr kumimoji="1" lang="ja-JP" altLang="en-US" sz="1300">
              <a:latin typeface="ＭＳ Ｐゴシック" panose="020B0600070205080204" pitchFamily="50" charset="-128"/>
              <a:ea typeface="ＭＳ Ｐゴシック" panose="020B0600070205080204" pitchFamily="50" charset="-128"/>
            </a:rPr>
            <a:t>円となっており、これは近年の委託経費の増加等によるものです。今後も引き続き、事務事業の効率化と見直しなどにより、経費の削減に努めていきます。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226,332
216,586
11.29
134,394,457
125,897,297
6,740,885
64,432,145
4,831,514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17018</xdr:rowOff>
    </xdr:from>
    <xdr:to>
      <xdr:col>24</xdr:col>
      <xdr:colOff>63500</xdr:colOff>
      <xdr:row>36</xdr:row>
      <xdr:rowOff>24257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8921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146956</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17018</xdr:rowOff>
    </xdr:from>
    <xdr:to>
      <xdr:col>19</xdr:col>
      <xdr:colOff>177800</xdr:colOff>
      <xdr:row>36</xdr:row>
      <xdr:rowOff>18923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8921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83138</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14160</xdr:rowOff>
    </xdr:from>
    <xdr:to>
      <xdr:col>15</xdr:col>
      <xdr:colOff>50800</xdr:colOff>
      <xdr:row>36</xdr:row>
      <xdr:rowOff>18923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86360"/>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72280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122746</xdr:rowOff>
    </xdr:from>
    <xdr:to>
      <xdr:col>10</xdr:col>
      <xdr:colOff>114300</xdr:colOff>
      <xdr:row>36</xdr:row>
      <xdr:rowOff>14160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2349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69804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68089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144907</xdr:rowOff>
    </xdr:from>
    <xdr:to>
      <xdr:col>24</xdr:col>
      <xdr:colOff>114300</xdr:colOff>
      <xdr:row>36</xdr:row>
      <xdr:rowOff>75057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167784</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137668</xdr:rowOff>
    </xdr:from>
    <xdr:to>
      <xdr:col>20</xdr:col>
      <xdr:colOff>38100</xdr:colOff>
      <xdr:row>36</xdr:row>
      <xdr:rowOff>67818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84345</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91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139573</xdr:rowOff>
    </xdr:from>
    <xdr:to>
      <xdr:col>15</xdr:col>
      <xdr:colOff>101600</xdr:colOff>
      <xdr:row>36</xdr:row>
      <xdr:rowOff>69723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134810</xdr:rowOff>
    </xdr:from>
    <xdr:to>
      <xdr:col>10</xdr:col>
      <xdr:colOff>165100</xdr:colOff>
      <xdr:row>36</xdr:row>
      <xdr:rowOff>64960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81487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91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71946</xdr:rowOff>
    </xdr:from>
    <xdr:to>
      <xdr:col>6</xdr:col>
      <xdr:colOff>38100</xdr:colOff>
      <xdr:row>36</xdr:row>
      <xdr:rowOff>2096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7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18623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84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111669</xdr:rowOff>
    </xdr:from>
    <xdr:to>
      <xdr:col>24</xdr:col>
      <xdr:colOff>62865</xdr:colOff>
      <xdr:row>59</xdr:row>
      <xdr:rowOff>83051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55619"/>
          <a:ext cx="1270" cy="134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86878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20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83051</xdr:rowOff>
    </xdr:from>
    <xdr:to>
      <xdr:col>24</xdr:col>
      <xdr:colOff>152400</xdr:colOff>
      <xdr:row>59</xdr:row>
      <xdr:rowOff>83051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9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58346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63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111669</xdr:rowOff>
    </xdr:from>
    <xdr:to>
      <xdr:col>24</xdr:col>
      <xdr:colOff>152400</xdr:colOff>
      <xdr:row>51</xdr:row>
      <xdr:rowOff>111669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121325</xdr:rowOff>
    </xdr:from>
    <xdr:to>
      <xdr:col>24</xdr:col>
      <xdr:colOff>63500</xdr:colOff>
      <xdr:row>55</xdr:row>
      <xdr:rowOff>130708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93825"/>
          <a:ext cx="838200" cy="86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58901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3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80474</xdr:rowOff>
    </xdr:from>
    <xdr:to>
      <xdr:col>24</xdr:col>
      <xdr:colOff>114300</xdr:colOff>
      <xdr:row>58</xdr:row>
      <xdr:rowOff>10624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121325</xdr:rowOff>
    </xdr:from>
    <xdr:to>
      <xdr:col>19</xdr:col>
      <xdr:colOff>177800</xdr:colOff>
      <xdr:row>57</xdr:row>
      <xdr:rowOff>141071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93825"/>
          <a:ext cx="889000" cy="12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115254</xdr:rowOff>
    </xdr:from>
    <xdr:to>
      <xdr:col>20</xdr:col>
      <xdr:colOff>38100</xdr:colOff>
      <xdr:row>52</xdr:row>
      <xdr:rowOff>45404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8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36531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95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141071</xdr:rowOff>
    </xdr:from>
    <xdr:to>
      <xdr:col>15</xdr:col>
      <xdr:colOff>50800</xdr:colOff>
      <xdr:row>57</xdr:row>
      <xdr:rowOff>170060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3721"/>
          <a:ext cx="889000" cy="2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10544</xdr:rowOff>
    </xdr:from>
    <xdr:to>
      <xdr:col>15</xdr:col>
      <xdr:colOff>101600</xdr:colOff>
      <xdr:row>58</xdr:row>
      <xdr:rowOff>112144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103271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4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170060</xdr:rowOff>
    </xdr:from>
    <xdr:to>
      <xdr:col>10</xdr:col>
      <xdr:colOff>114300</xdr:colOff>
      <xdr:row>58</xdr:row>
      <xdr:rowOff>36514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2710"/>
          <a:ext cx="889000" cy="3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20124</xdr:rowOff>
    </xdr:from>
    <xdr:to>
      <xdr:col>10</xdr:col>
      <xdr:colOff>165100</xdr:colOff>
      <xdr:row>58</xdr:row>
      <xdr:rowOff>121724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112851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50027</xdr:rowOff>
    </xdr:from>
    <xdr:to>
      <xdr:col>6</xdr:col>
      <xdr:colOff>38100</xdr:colOff>
      <xdr:row>58</xdr:row>
      <xdr:rowOff>151627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142754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79908</xdr:rowOff>
    </xdr:from>
    <xdr:to>
      <xdr:col>24</xdr:col>
      <xdr:colOff>114300</xdr:colOff>
      <xdr:row>56</xdr:row>
      <xdr:rowOff>10058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102785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6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70525</xdr:rowOff>
    </xdr:from>
    <xdr:to>
      <xdr:col>20</xdr:col>
      <xdr:colOff>38100</xdr:colOff>
      <xdr:row>51</xdr:row>
      <xdr:rowOff>675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64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17202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41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90271</xdr:rowOff>
    </xdr:from>
    <xdr:to>
      <xdr:col>15</xdr:col>
      <xdr:colOff>101600</xdr:colOff>
      <xdr:row>58</xdr:row>
      <xdr:rowOff>20421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36948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119260</xdr:rowOff>
    </xdr:from>
    <xdr:to>
      <xdr:col>10</xdr:col>
      <xdr:colOff>165100</xdr:colOff>
      <xdr:row>58</xdr:row>
      <xdr:rowOff>49410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65937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157164</xdr:rowOff>
    </xdr:from>
    <xdr:to>
      <xdr:col>6</xdr:col>
      <xdr:colOff>38100</xdr:colOff>
      <xdr:row>58</xdr:row>
      <xdr:rowOff>87314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103841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0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8973</xdr:rowOff>
    </xdr:from>
    <xdr:to>
      <xdr:col>24</xdr:col>
      <xdr:colOff>63500</xdr:colOff>
      <xdr:row>77</xdr:row>
      <xdr:rowOff>65165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39173"/>
          <a:ext cx="838200" cy="22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119060</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06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126964</xdr:rowOff>
    </xdr:from>
    <xdr:to>
      <xdr:col>19</xdr:col>
      <xdr:colOff>177800</xdr:colOff>
      <xdr:row>77</xdr:row>
      <xdr:rowOff>65165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157164"/>
          <a:ext cx="889000" cy="10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109883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96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126964</xdr:rowOff>
    </xdr:from>
    <xdr:to>
      <xdr:col>15</xdr:col>
      <xdr:colOff>50800</xdr:colOff>
      <xdr:row>78</xdr:row>
      <xdr:rowOff>114032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57164"/>
          <a:ext cx="889000" cy="32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134938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114032</xdr:rowOff>
    </xdr:from>
    <xdr:to>
      <xdr:col>10</xdr:col>
      <xdr:colOff>114300</xdr:colOff>
      <xdr:row>79</xdr:row>
      <xdr:rowOff>29701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87132"/>
          <a:ext cx="889000" cy="8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79469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94611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129623</xdr:rowOff>
    </xdr:from>
    <xdr:to>
      <xdr:col>24</xdr:col>
      <xdr:colOff>114300</xdr:colOff>
      <xdr:row>76</xdr:row>
      <xdr:rowOff>59773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8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108050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6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14365</xdr:rowOff>
    </xdr:from>
    <xdr:to>
      <xdr:col>20</xdr:col>
      <xdr:colOff>38100</xdr:colOff>
      <xdr:row>77</xdr:row>
      <xdr:rowOff>115965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107092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0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76164</xdr:rowOff>
    </xdr:from>
    <xdr:to>
      <xdr:col>15</xdr:col>
      <xdr:colOff>101600</xdr:colOff>
      <xdr:row>77</xdr:row>
      <xdr:rowOff>6314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22841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8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63232</xdr:rowOff>
    </xdr:from>
    <xdr:to>
      <xdr:col>10</xdr:col>
      <xdr:colOff>165100</xdr:colOff>
      <xdr:row>78</xdr:row>
      <xdr:rowOff>164832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155959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2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150351</xdr:rowOff>
    </xdr:from>
    <xdr:to>
      <xdr:col>6</xdr:col>
      <xdr:colOff>38100</xdr:colOff>
      <xdr:row>79</xdr:row>
      <xdr:rowOff>80501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71628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61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43737</xdr:rowOff>
    </xdr:from>
    <xdr:to>
      <xdr:col>24</xdr:col>
      <xdr:colOff>63500</xdr:colOff>
      <xdr:row>97</xdr:row>
      <xdr:rowOff>162984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331487"/>
          <a:ext cx="838200" cy="4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95952</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5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162984</xdr:rowOff>
    </xdr:from>
    <xdr:to>
      <xdr:col>19</xdr:col>
      <xdr:colOff>177800</xdr:colOff>
      <xdr:row>98</xdr:row>
      <xdr:rowOff>51705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793634"/>
          <a:ext cx="889000" cy="6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121473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9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51705</xdr:rowOff>
    </xdr:from>
    <xdr:to>
      <xdr:col>15</xdr:col>
      <xdr:colOff>50800</xdr:colOff>
      <xdr:row>98</xdr:row>
      <xdr:rowOff>61714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853805"/>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3270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9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57764</xdr:rowOff>
    </xdr:from>
    <xdr:to>
      <xdr:col>10</xdr:col>
      <xdr:colOff>114300</xdr:colOff>
      <xdr:row>98</xdr:row>
      <xdr:rowOff>61714</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859864"/>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16888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22668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9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164387</xdr:rowOff>
    </xdr:from>
    <xdr:to>
      <xdr:col>24</xdr:col>
      <xdr:colOff>114300</xdr:colOff>
      <xdr:row>95</xdr:row>
      <xdr:rowOff>94537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2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15814</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1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112184</xdr:rowOff>
    </xdr:from>
    <xdr:to>
      <xdr:col>20</xdr:col>
      <xdr:colOff>38100</xdr:colOff>
      <xdr:row>98</xdr:row>
      <xdr:rowOff>42334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74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58861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5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905</xdr:rowOff>
    </xdr:from>
    <xdr:to>
      <xdr:col>15</xdr:col>
      <xdr:colOff>101600</xdr:colOff>
      <xdr:row>98</xdr:row>
      <xdr:rowOff>102505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119032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57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10914</xdr:rowOff>
    </xdr:from>
    <xdr:to>
      <xdr:col>10</xdr:col>
      <xdr:colOff>165100</xdr:colOff>
      <xdr:row>98</xdr:row>
      <xdr:rowOff>112514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129041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5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6964</xdr:rowOff>
    </xdr:from>
    <xdr:to>
      <xdr:col>6</xdr:col>
      <xdr:colOff>38100</xdr:colOff>
      <xdr:row>98</xdr:row>
      <xdr:rowOff>108564</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125091</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58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146101</xdr:rowOff>
    </xdr:from>
    <xdr:to>
      <xdr:col>55</xdr:col>
      <xdr:colOff>0</xdr:colOff>
      <xdr:row>36</xdr:row>
      <xdr:rowOff>24943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146851"/>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123105</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5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24943</xdr:rowOff>
    </xdr:from>
    <xdr:to>
      <xdr:col>50</xdr:col>
      <xdr:colOff>114300</xdr:colOff>
      <xdr:row>36</xdr:row>
      <xdr:rowOff>41859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19714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43552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41859</xdr:rowOff>
    </xdr:from>
    <xdr:to>
      <xdr:col>45</xdr:col>
      <xdr:colOff>177800</xdr:colOff>
      <xdr:row>36</xdr:row>
      <xdr:rowOff>56032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21405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29837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56032</xdr:rowOff>
    </xdr:from>
    <xdr:to>
      <xdr:col>41</xdr:col>
      <xdr:colOff>50800</xdr:colOff>
      <xdr:row>37</xdr:row>
      <xdr:rowOff>31801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228232"/>
          <a:ext cx="8890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24808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35120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95301</xdr:rowOff>
    </xdr:from>
    <xdr:to>
      <xdr:col>55</xdr:col>
      <xdr:colOff>50800</xdr:colOff>
      <xdr:row>36</xdr:row>
      <xdr:rowOff>25451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118178</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94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145593</xdr:rowOff>
    </xdr:from>
    <xdr:to>
      <xdr:col>50</xdr:col>
      <xdr:colOff>165100</xdr:colOff>
      <xdr:row>36</xdr:row>
      <xdr:rowOff>75743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1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92270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9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162509</xdr:rowOff>
    </xdr:from>
    <xdr:to>
      <xdr:col>46</xdr:col>
      <xdr:colOff>38100</xdr:colOff>
      <xdr:row>36</xdr:row>
      <xdr:rowOff>92659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109186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5938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5232</xdr:rowOff>
    </xdr:from>
    <xdr:to>
      <xdr:col>41</xdr:col>
      <xdr:colOff>101600</xdr:colOff>
      <xdr:row>36</xdr:row>
      <xdr:rowOff>106832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1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123359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595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152451</xdr:rowOff>
    </xdr:from>
    <xdr:to>
      <xdr:col>36</xdr:col>
      <xdr:colOff>165100</xdr:colOff>
      <xdr:row>37</xdr:row>
      <xdr:rowOff>82601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73728</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17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120921</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61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169689</xdr:rowOff>
    </xdr:from>
    <xdr:ext cx="378565"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3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23022</xdr:rowOff>
    </xdr:from>
    <xdr:to>
      <xdr:col>55</xdr:col>
      <xdr:colOff>0</xdr:colOff>
      <xdr:row>77</xdr:row>
      <xdr:rowOff>89866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053222"/>
          <a:ext cx="838200" cy="23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125401</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84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23022</xdr:rowOff>
    </xdr:from>
    <xdr:to>
      <xdr:col>50</xdr:col>
      <xdr:colOff>114300</xdr:colOff>
      <xdr:row>77</xdr:row>
      <xdr:rowOff>105090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53222"/>
          <a:ext cx="889000" cy="2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39895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105090</xdr:rowOff>
    </xdr:from>
    <xdr:to>
      <xdr:col>45</xdr:col>
      <xdr:colOff>177800</xdr:colOff>
      <xdr:row>78</xdr:row>
      <xdr:rowOff>25126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06740"/>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116501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25126</xdr:rowOff>
    </xdr:from>
    <xdr:to>
      <xdr:col>41</xdr:col>
      <xdr:colOff>50800</xdr:colOff>
      <xdr:row>78</xdr:row>
      <xdr:rowOff>27595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9822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6225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39066</xdr:rowOff>
    </xdr:from>
    <xdr:to>
      <xdr:col>55</xdr:col>
      <xdr:colOff>50800</xdr:colOff>
      <xdr:row>77</xdr:row>
      <xdr:rowOff>140666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125443</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5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143673</xdr:rowOff>
    </xdr:from>
    <xdr:to>
      <xdr:col>50</xdr:col>
      <xdr:colOff>165100</xdr:colOff>
      <xdr:row>76</xdr:row>
      <xdr:rowOff>73822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02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90350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77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54290</xdr:rowOff>
    </xdr:from>
    <xdr:to>
      <xdr:col>46</xdr:col>
      <xdr:colOff>38100</xdr:colOff>
      <xdr:row>77</xdr:row>
      <xdr:rowOff>155890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5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147017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34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145776</xdr:rowOff>
    </xdr:from>
    <xdr:to>
      <xdr:col>41</xdr:col>
      <xdr:colOff>101600</xdr:colOff>
      <xdr:row>78</xdr:row>
      <xdr:rowOff>75926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67053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148245</xdr:rowOff>
    </xdr:from>
    <xdr:to>
      <xdr:col>36</xdr:col>
      <xdr:colOff>165100</xdr:colOff>
      <xdr:row>78</xdr:row>
      <xdr:rowOff>78395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69522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147918</xdr:rowOff>
    </xdr:from>
    <xdr:to>
      <xdr:col>55</xdr:col>
      <xdr:colOff>0</xdr:colOff>
      <xdr:row>97</xdr:row>
      <xdr:rowOff>163823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435668"/>
          <a:ext cx="838200" cy="35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108316</xdr:rowOff>
    </xdr:from>
    <xdr:to>
      <xdr:col>50</xdr:col>
      <xdr:colOff>114300</xdr:colOff>
      <xdr:row>95</xdr:row>
      <xdr:rowOff>147918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396066"/>
          <a:ext cx="889000" cy="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64366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108316</xdr:rowOff>
    </xdr:from>
    <xdr:to>
      <xdr:col>45</xdr:col>
      <xdr:colOff>177800</xdr:colOff>
      <xdr:row>96</xdr:row>
      <xdr:rowOff>162550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396066"/>
          <a:ext cx="889000" cy="22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72879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7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162550</xdr:rowOff>
    </xdr:from>
    <xdr:to>
      <xdr:col>41</xdr:col>
      <xdr:colOff>50800</xdr:colOff>
      <xdr:row>97</xdr:row>
      <xdr:rowOff>108817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621750"/>
          <a:ext cx="889000" cy="1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112721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113023</xdr:rowOff>
    </xdr:from>
    <xdr:to>
      <xdr:col>55</xdr:col>
      <xdr:colOff>50800</xdr:colOff>
      <xdr:row>98</xdr:row>
      <xdr:rowOff>43173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4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27950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5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97118</xdr:rowOff>
    </xdr:from>
    <xdr:to>
      <xdr:col>50</xdr:col>
      <xdr:colOff>165100</xdr:colOff>
      <xdr:row>96</xdr:row>
      <xdr:rowOff>27268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3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43795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16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57516</xdr:rowOff>
    </xdr:from>
    <xdr:to>
      <xdr:col>46</xdr:col>
      <xdr:colOff>38100</xdr:colOff>
      <xdr:row>95</xdr:row>
      <xdr:rowOff>159116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3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4193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1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111750</xdr:rowOff>
    </xdr:from>
    <xdr:to>
      <xdr:col>41</xdr:col>
      <xdr:colOff>101600</xdr:colOff>
      <xdr:row>97</xdr:row>
      <xdr:rowOff>41900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5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58427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34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58017</xdr:rowOff>
    </xdr:from>
    <xdr:to>
      <xdr:col>36</xdr:col>
      <xdr:colOff>165100</xdr:colOff>
      <xdr:row>97</xdr:row>
      <xdr:rowOff>159617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8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150744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8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126624</xdr:rowOff>
    </xdr:from>
    <xdr:to>
      <xdr:col>85</xdr:col>
      <xdr:colOff>127000</xdr:colOff>
      <xdr:row>35</xdr:row>
      <xdr:rowOff>135128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127374"/>
          <a:ext cx="8382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128409</xdr:rowOff>
    </xdr:from>
    <xdr:ext cx="469744"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0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126624</xdr:rowOff>
    </xdr:from>
    <xdr:to>
      <xdr:col>81</xdr:col>
      <xdr:colOff>50800</xdr:colOff>
      <xdr:row>36</xdr:row>
      <xdr:rowOff>74137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27374"/>
          <a:ext cx="889000" cy="11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34591</xdr:rowOff>
    </xdr:from>
    <xdr:ext cx="469744"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46428" y="637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7661</xdr:rowOff>
    </xdr:from>
    <xdr:to>
      <xdr:col>76</xdr:col>
      <xdr:colOff>114300</xdr:colOff>
      <xdr:row>36</xdr:row>
      <xdr:rowOff>74137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79861"/>
          <a:ext cx="889000" cy="6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7661</xdr:rowOff>
    </xdr:from>
    <xdr:to>
      <xdr:col>71</xdr:col>
      <xdr:colOff>177800</xdr:colOff>
      <xdr:row>36</xdr:row>
      <xdr:rowOff>110530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798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95673</xdr:rowOff>
    </xdr:from>
    <xdr:ext cx="469744"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68428" y="643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97228</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79428" y="64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84328</xdr:rowOff>
    </xdr:from>
    <xdr:to>
      <xdr:col>85</xdr:col>
      <xdr:colOff>177800</xdr:colOff>
      <xdr:row>36</xdr:row>
      <xdr:rowOff>14478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107205</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75824</xdr:rowOff>
    </xdr:from>
    <xdr:to>
      <xdr:col>81</xdr:col>
      <xdr:colOff>101600</xdr:colOff>
      <xdr:row>36</xdr:row>
      <xdr:rowOff>5974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22501</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46428" y="58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23337</xdr:rowOff>
    </xdr:from>
    <xdr:to>
      <xdr:col>76</xdr:col>
      <xdr:colOff>165100</xdr:colOff>
      <xdr:row>36</xdr:row>
      <xdr:rowOff>124937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116064</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28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128311</xdr:rowOff>
    </xdr:from>
    <xdr:to>
      <xdr:col>72</xdr:col>
      <xdr:colOff>38100</xdr:colOff>
      <xdr:row>36</xdr:row>
      <xdr:rowOff>58461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74988</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590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59730</xdr:rowOff>
    </xdr:from>
    <xdr:to>
      <xdr:col>67</xdr:col>
      <xdr:colOff>101600</xdr:colOff>
      <xdr:row>36</xdr:row>
      <xdr:rowOff>161330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6407</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00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120639</xdr:rowOff>
    </xdr:from>
    <xdr:to>
      <xdr:col>85</xdr:col>
      <xdr:colOff>127000</xdr:colOff>
      <xdr:row>56</xdr:row>
      <xdr:rowOff>62792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207489"/>
          <a:ext cx="838200" cy="45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154794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5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88853</xdr:rowOff>
    </xdr:from>
    <xdr:to>
      <xdr:col>81</xdr:col>
      <xdr:colOff>50800</xdr:colOff>
      <xdr:row>56</xdr:row>
      <xdr:rowOff>62792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18603"/>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4386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9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1506</xdr:rowOff>
    </xdr:from>
    <xdr:to>
      <xdr:col>76</xdr:col>
      <xdr:colOff>114300</xdr:colOff>
      <xdr:row>55</xdr:row>
      <xdr:rowOff>88853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431256"/>
          <a:ext cx="889000" cy="8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5028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1506</xdr:rowOff>
    </xdr:from>
    <xdr:to>
      <xdr:col>71</xdr:col>
      <xdr:colOff>177800</xdr:colOff>
      <xdr:row>56</xdr:row>
      <xdr:rowOff>44407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431256"/>
          <a:ext cx="889000" cy="2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18494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56202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100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69839</xdr:rowOff>
    </xdr:from>
    <xdr:to>
      <xdr:col>85</xdr:col>
      <xdr:colOff>177800</xdr:colOff>
      <xdr:row>53</xdr:row>
      <xdr:rowOff>171439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92716</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00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11992</xdr:rowOff>
    </xdr:from>
    <xdr:to>
      <xdr:col>81</xdr:col>
      <xdr:colOff>101600</xdr:colOff>
      <xdr:row>56</xdr:row>
      <xdr:rowOff>113592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130119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38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38053</xdr:rowOff>
    </xdr:from>
    <xdr:to>
      <xdr:col>76</xdr:col>
      <xdr:colOff>165100</xdr:colOff>
      <xdr:row>55</xdr:row>
      <xdr:rowOff>139653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156180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122156</xdr:rowOff>
    </xdr:from>
    <xdr:to>
      <xdr:col>72</xdr:col>
      <xdr:colOff>38100</xdr:colOff>
      <xdr:row>55</xdr:row>
      <xdr:rowOff>52306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3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68833</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15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165057</xdr:rowOff>
    </xdr:from>
    <xdr:to>
      <xdr:col>67</xdr:col>
      <xdr:colOff>101600</xdr:colOff>
      <xdr:row>56</xdr:row>
      <xdr:rowOff>95207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9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111734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7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98879</xdr:rowOff>
    </xdr:from>
    <xdr:to>
      <xdr:col>85</xdr:col>
      <xdr:colOff>127000</xdr:colOff>
      <xdr:row>97</xdr:row>
      <xdr:rowOff>134584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729529"/>
          <a:ext cx="838200" cy="3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49184</xdr:rowOff>
    </xdr:from>
    <xdr:ext cx="469744"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6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66875</xdr:rowOff>
    </xdr:from>
    <xdr:to>
      <xdr:col>81</xdr:col>
      <xdr:colOff>50800</xdr:colOff>
      <xdr:row>97</xdr:row>
      <xdr:rowOff>98879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69752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16636</xdr:rowOff>
    </xdr:from>
    <xdr:ext cx="469744"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46428" y="161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106935</xdr:rowOff>
    </xdr:from>
    <xdr:to>
      <xdr:col>76</xdr:col>
      <xdr:colOff>114300</xdr:colOff>
      <xdr:row>97</xdr:row>
      <xdr:rowOff>66875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566135"/>
          <a:ext cx="889000" cy="13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115970</xdr:rowOff>
    </xdr:from>
    <xdr:to>
      <xdr:col>71</xdr:col>
      <xdr:colOff>177800</xdr:colOff>
      <xdr:row>96</xdr:row>
      <xdr:rowOff>106935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403720"/>
          <a:ext cx="889000" cy="16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13696</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68428" y="161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40912</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79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83784</xdr:rowOff>
    </xdr:from>
    <xdr:to>
      <xdr:col>85</xdr:col>
      <xdr:colOff>177800</xdr:colOff>
      <xdr:row>98</xdr:row>
      <xdr:rowOff>13934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7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62211</xdr:rowOff>
    </xdr:from>
    <xdr:ext cx="469744"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6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48079</xdr:rowOff>
    </xdr:from>
    <xdr:to>
      <xdr:col>81</xdr:col>
      <xdr:colOff>101600</xdr:colOff>
      <xdr:row>97</xdr:row>
      <xdr:rowOff>149679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6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140806</xdr:rowOff>
    </xdr:from>
    <xdr:ext cx="469744"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46428" y="167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16075</xdr:rowOff>
    </xdr:from>
    <xdr:to>
      <xdr:col>76</xdr:col>
      <xdr:colOff>165100</xdr:colOff>
      <xdr:row>97</xdr:row>
      <xdr:rowOff>117675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6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108802</xdr:rowOff>
    </xdr:from>
    <xdr:ext cx="469744"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57428" y="1673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56135</xdr:rowOff>
    </xdr:from>
    <xdr:to>
      <xdr:col>72</xdr:col>
      <xdr:colOff>38100</xdr:colOff>
      <xdr:row>96</xdr:row>
      <xdr:rowOff>157735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5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148862</xdr:rowOff>
    </xdr:from>
    <xdr:ext cx="469744"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68428" y="1660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65170</xdr:rowOff>
    </xdr:from>
    <xdr:to>
      <xdr:col>67</xdr:col>
      <xdr:colOff>101600</xdr:colOff>
      <xdr:row>95</xdr:row>
      <xdr:rowOff>166770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3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157897</xdr:rowOff>
    </xdr:from>
    <xdr:ext cx="469744"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79428" y="164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235,509</a:t>
          </a:r>
          <a:r>
            <a:rPr kumimoji="1" lang="ja-JP" altLang="en-US" sz="1300">
              <a:latin typeface="ＭＳ Ｐゴシック" panose="020B0600070205080204" pitchFamily="50" charset="-128"/>
              <a:ea typeface="ＭＳ Ｐゴシック" panose="020B0600070205080204" pitchFamily="50" charset="-128"/>
            </a:rPr>
            <a:t>円となっており、歳出全体の</a:t>
          </a:r>
          <a:r>
            <a:rPr kumimoji="1" lang="en-US" altLang="ja-JP" sz="1300">
              <a:latin typeface="ＭＳ Ｐゴシック" panose="020B0600070205080204" pitchFamily="50" charset="-128"/>
              <a:ea typeface="ＭＳ Ｐゴシック" panose="020B0600070205080204" pitchFamily="50" charset="-128"/>
            </a:rPr>
            <a:t>42.3</a:t>
          </a:r>
          <a:r>
            <a:rPr kumimoji="1" lang="ja-JP" altLang="en-US" sz="1300">
              <a:latin typeface="ＭＳ Ｐゴシック" panose="020B0600070205080204" pitchFamily="50" charset="-128"/>
              <a:ea typeface="ＭＳ Ｐゴシック" panose="020B0600070205080204" pitchFamily="50" charset="-128"/>
            </a:rPr>
            <a:t>％を占めています。民生費全体額では前年度から</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％の増となっています。</a:t>
          </a:r>
        </a:p>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類似団体平均と比較して高い水準にある教育費は住民一人当たり</a:t>
          </a:r>
          <a:r>
            <a:rPr kumimoji="1" lang="en-US" altLang="ja-JP" sz="1300">
              <a:latin typeface="ＭＳ Ｐゴシック" panose="020B0600070205080204" pitchFamily="50" charset="-128"/>
              <a:ea typeface="ＭＳ Ｐゴシック" panose="020B0600070205080204" pitchFamily="50" charset="-128"/>
            </a:rPr>
            <a:t>122,501</a:t>
          </a:r>
          <a:r>
            <a:rPr kumimoji="1" lang="ja-JP" altLang="en-US" sz="1300">
              <a:latin typeface="ＭＳ Ｐゴシック" panose="020B0600070205080204" pitchFamily="50" charset="-128"/>
              <a:ea typeface="ＭＳ Ｐゴシック" panose="020B0600070205080204" pitchFamily="50" charset="-128"/>
            </a:rPr>
            <a:t>円となっております。教育費全体では前年度から</a:t>
          </a:r>
          <a:r>
            <a:rPr kumimoji="1" lang="en-US" altLang="ja-JP" sz="1300">
              <a:latin typeface="ＭＳ Ｐゴシック" panose="020B0600070205080204" pitchFamily="50" charset="-128"/>
              <a:ea typeface="ＭＳ Ｐゴシック" panose="020B0600070205080204" pitchFamily="50" charset="-128"/>
            </a:rPr>
            <a:t>51.9</a:t>
          </a:r>
          <a:r>
            <a:rPr kumimoji="1" lang="ja-JP" altLang="en-US" sz="1300">
              <a:latin typeface="ＭＳ Ｐゴシック" panose="020B0600070205080204" pitchFamily="50" charset="-128"/>
              <a:ea typeface="ＭＳ Ｐゴシック" panose="020B0600070205080204" pitchFamily="50" charset="-128"/>
            </a:rPr>
            <a:t>％の増となっておりますが、これは学校施設快適性向上等の投資的経費が増加したことが主な要因です。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令和３年度の実質収支額・財政調整基金残高の標準財政規模に対する割合は、前年度より</a:t>
          </a:r>
          <a:r>
            <a:rPr kumimoji="1" lang="en-US" altLang="ja-JP" sz="1400">
              <a:latin typeface="ＭＳ ゴシック" pitchFamily="49" charset="-128"/>
              <a:ea typeface="ＭＳ ゴシック" pitchFamily="49" charset="-128"/>
            </a:rPr>
            <a:t>2.96</a:t>
          </a:r>
          <a:r>
            <a:rPr kumimoji="1" lang="ja-JP" altLang="en-US" sz="1400">
              <a:latin typeface="ＭＳ ゴシック" pitchFamily="49" charset="-128"/>
              <a:ea typeface="ＭＳ ゴシック" pitchFamily="49" charset="-128"/>
            </a:rPr>
            <a:t>ポイント減少しました。</a:t>
          </a:r>
        </a:p>
        <a:p>
          <a:r>
            <a:rPr kumimoji="1" lang="ja-JP" altLang="en-US" sz="1400">
              <a:latin typeface="ＭＳ ゴシック" pitchFamily="49" charset="-128"/>
              <a:ea typeface="ＭＳ ゴシック" pitchFamily="49" charset="-128"/>
            </a:rPr>
            <a:t>　これは、分母である標準財政規模の</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％）の増加に対し、分子である実質収支額・財政調整基金残高が前年度比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％）の減少となったことで、割合が減少したためです。</a:t>
          </a:r>
        </a:p>
        <a:p>
          <a:r>
            <a:rPr kumimoji="1" lang="ja-JP" altLang="en-US" sz="1400">
              <a:latin typeface="ＭＳ ゴシック" pitchFamily="49" charset="-128"/>
              <a:ea typeface="ＭＳ ゴシック" pitchFamily="49" charset="-128"/>
            </a:rPr>
            <a:t>　また、実質単年度収支の標準財政規模に対する割合は、マイナスとなりました。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当該団体にかかる全ての団体を一法人として全ての会計を合算し、その赤字の程度を指標化したものであり、歳出に対する歳入の不足額（実質赤字額）の合計をその団体の一般財源の標準的な規模で表す標準財政規模の額で除したもので、全てを含めた財政運営の深刻度を図るものです。</a:t>
          </a:r>
        </a:p>
        <a:p>
          <a:r>
            <a:rPr kumimoji="1" lang="ja-JP" altLang="en-US" sz="1400">
              <a:latin typeface="ＭＳ ゴシック" pitchFamily="49" charset="-128"/>
              <a:ea typeface="ＭＳ ゴシック" pitchFamily="49" charset="-128"/>
            </a:rPr>
            <a:t>　グラフでは、実質収支が黒字である場合は黒字額に、赤字である場合は赤字額に表記されます。</a:t>
          </a:r>
        </a:p>
        <a:p>
          <a:r>
            <a:rPr kumimoji="1" lang="ja-JP" altLang="en-US" sz="1400">
              <a:latin typeface="ＭＳ ゴシック" pitchFamily="49" charset="-128"/>
              <a:ea typeface="ＭＳ ゴシック" pitchFamily="49" charset="-128"/>
            </a:rPr>
            <a:t>　令和３年度の全会計実質収支額の標準財政規模に対する割合は、前年度より</a:t>
          </a:r>
          <a:r>
            <a:rPr kumimoji="1" lang="en-US" altLang="ja-JP" sz="1400">
              <a:latin typeface="ＭＳ ゴシック" pitchFamily="49" charset="-128"/>
              <a:ea typeface="ＭＳ ゴシック" pitchFamily="49" charset="-128"/>
            </a:rPr>
            <a:t>2.74</a:t>
          </a:r>
          <a:r>
            <a:rPr kumimoji="1" lang="ja-JP" altLang="en-US" sz="1400">
              <a:latin typeface="ＭＳ ゴシック" pitchFamily="49" charset="-128"/>
              <a:ea typeface="ＭＳ ゴシック" pitchFamily="49" charset="-128"/>
            </a:rPr>
            <a:t>ポイント減少しました。これは、分母である標準財政規模の</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万円）の増に対し、</a:t>
          </a:r>
          <a:r>
            <a:rPr kumimoji="1" lang="ja-JP" altLang="en-US" sz="1400">
              <a:solidFill>
                <a:sysClr val="windowText" lastClr="000000"/>
              </a:solidFill>
              <a:latin typeface="ＭＳ ゴシック" pitchFamily="49" charset="-128"/>
              <a:ea typeface="ＭＳ ゴシック" pitchFamily="49" charset="-128"/>
            </a:rPr>
            <a:t>分子である全会計実質収支額が</a:t>
          </a:r>
          <a:r>
            <a:rPr kumimoji="1" lang="en-US" altLang="ja-JP" sz="1400">
              <a:solidFill>
                <a:sysClr val="windowText" lastClr="000000"/>
              </a:solidFill>
              <a:latin typeface="ＭＳ ゴシック" pitchFamily="49" charset="-128"/>
              <a:ea typeface="ＭＳ ゴシック" pitchFamily="49" charset="-128"/>
            </a:rPr>
            <a:t>13.6</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7,300</a:t>
          </a:r>
          <a:r>
            <a:rPr kumimoji="1" lang="ja-JP" altLang="en-US" sz="1400">
              <a:solidFill>
                <a:sysClr val="windowText" lastClr="000000"/>
              </a:solidFill>
              <a:latin typeface="ＭＳ ゴシック" pitchFamily="49" charset="-128"/>
              <a:ea typeface="ＭＳ ゴシック" pitchFamily="49" charset="-128"/>
            </a:rPr>
            <a:t>万円）減となった結果です。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1"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1"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1"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5" customWidth="1"/>
    <col min="12" max="12" width="2.21875" style="175" customWidth="1"/>
    <col min="13" max="17" width="2.33203125" style="175" customWidth="1"/>
    <col min="18" max="119" width="2.109375" style="175" customWidth="1"/>
    <col min="120" max="16384" width="0" style="175" hidden="1"/>
  </cols>
  <sheetData>
    <row r="1" spans="1:119" ht="33" customHeight="1" x14ac:dyDescent="0.2">
      <c r="B1" s="420" t="s">
        <v>80</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176"/>
      <c r="DK1" s="176"/>
      <c r="DL1" s="176"/>
      <c r="DM1" s="176"/>
      <c r="DN1" s="176"/>
      <c r="DO1" s="176"/>
    </row>
    <row r="2" spans="1:119" ht="24" thickBot="1" x14ac:dyDescent="0.25">
      <c r="B2" s="177" t="s">
        <v>81</v>
      </c>
      <c r="C2" s="177"/>
      <c r="D2" s="178"/>
    </row>
    <row r="3" spans="1:119" ht="18.75" customHeight="1" thickBot="1" x14ac:dyDescent="0.25">
      <c r="A3" s="176"/>
      <c r="B3" s="421" t="s">
        <v>82</v>
      </c>
      <c r="C3" s="422"/>
      <c r="D3" s="422"/>
      <c r="E3" s="423"/>
      <c r="F3" s="423"/>
      <c r="G3" s="423"/>
      <c r="H3" s="423"/>
      <c r="I3" s="423"/>
      <c r="J3" s="423"/>
      <c r="K3" s="423"/>
      <c r="L3" s="423" t="s">
        <v>83</v>
      </c>
      <c r="M3" s="423"/>
      <c r="N3" s="423"/>
      <c r="O3" s="423"/>
      <c r="P3" s="423"/>
      <c r="Q3" s="423"/>
      <c r="R3" s="430"/>
      <c r="S3" s="430"/>
      <c r="T3" s="430"/>
      <c r="U3" s="430"/>
      <c r="V3" s="431"/>
      <c r="W3" s="405" t="s">
        <v>84</v>
      </c>
      <c r="X3" s="406"/>
      <c r="Y3" s="406"/>
      <c r="Z3" s="406"/>
      <c r="AA3" s="406"/>
      <c r="AB3" s="422"/>
      <c r="AC3" s="430" t="s">
        <v>85</v>
      </c>
      <c r="AD3" s="406"/>
      <c r="AE3" s="406"/>
      <c r="AF3" s="406"/>
      <c r="AG3" s="406"/>
      <c r="AH3" s="406"/>
      <c r="AI3" s="406"/>
      <c r="AJ3" s="406"/>
      <c r="AK3" s="406"/>
      <c r="AL3" s="407"/>
      <c r="AM3" s="405" t="s">
        <v>86</v>
      </c>
      <c r="AN3" s="406"/>
      <c r="AO3" s="406"/>
      <c r="AP3" s="406"/>
      <c r="AQ3" s="406"/>
      <c r="AR3" s="406"/>
      <c r="AS3" s="406"/>
      <c r="AT3" s="406"/>
      <c r="AU3" s="406"/>
      <c r="AV3" s="406"/>
      <c r="AW3" s="406"/>
      <c r="AX3" s="407"/>
      <c r="AY3" s="442" t="s">
        <v>1</v>
      </c>
      <c r="AZ3" s="443"/>
      <c r="BA3" s="443"/>
      <c r="BB3" s="443"/>
      <c r="BC3" s="443"/>
      <c r="BD3" s="443"/>
      <c r="BE3" s="443"/>
      <c r="BF3" s="443"/>
      <c r="BG3" s="443"/>
      <c r="BH3" s="443"/>
      <c r="BI3" s="443"/>
      <c r="BJ3" s="443"/>
      <c r="BK3" s="443"/>
      <c r="BL3" s="443"/>
      <c r="BM3" s="444"/>
      <c r="BN3" s="405" t="s">
        <v>87</v>
      </c>
      <c r="BO3" s="406"/>
      <c r="BP3" s="406"/>
      <c r="BQ3" s="406"/>
      <c r="BR3" s="406"/>
      <c r="BS3" s="406"/>
      <c r="BT3" s="406"/>
      <c r="BU3" s="407"/>
      <c r="BV3" s="405" t="s">
        <v>88</v>
      </c>
      <c r="BW3" s="406"/>
      <c r="BX3" s="406"/>
      <c r="BY3" s="406"/>
      <c r="BZ3" s="406"/>
      <c r="CA3" s="406"/>
      <c r="CB3" s="406"/>
      <c r="CC3" s="407"/>
      <c r="CD3" s="442" t="s">
        <v>1</v>
      </c>
      <c r="CE3" s="443"/>
      <c r="CF3" s="443"/>
      <c r="CG3" s="443"/>
      <c r="CH3" s="443"/>
      <c r="CI3" s="443"/>
      <c r="CJ3" s="443"/>
      <c r="CK3" s="443"/>
      <c r="CL3" s="443"/>
      <c r="CM3" s="443"/>
      <c r="CN3" s="443"/>
      <c r="CO3" s="443"/>
      <c r="CP3" s="443"/>
      <c r="CQ3" s="443"/>
      <c r="CR3" s="443"/>
      <c r="CS3" s="444"/>
      <c r="CT3" s="405" t="s">
        <v>89</v>
      </c>
      <c r="CU3" s="406"/>
      <c r="CV3" s="406"/>
      <c r="CW3" s="406"/>
      <c r="CX3" s="406"/>
      <c r="CY3" s="406"/>
      <c r="CZ3" s="406"/>
      <c r="DA3" s="407"/>
      <c r="DB3" s="405" t="s">
        <v>90</v>
      </c>
      <c r="DC3" s="406"/>
      <c r="DD3" s="406"/>
      <c r="DE3" s="406"/>
      <c r="DF3" s="406"/>
      <c r="DG3" s="406"/>
      <c r="DH3" s="406"/>
      <c r="DI3" s="407"/>
    </row>
    <row r="4" spans="1:119" ht="18.75" customHeight="1" x14ac:dyDescent="0.2">
      <c r="A4" s="176"/>
      <c r="B4" s="424"/>
      <c r="C4" s="425"/>
      <c r="D4" s="425"/>
      <c r="E4" s="426"/>
      <c r="F4" s="426"/>
      <c r="G4" s="426"/>
      <c r="H4" s="426"/>
      <c r="I4" s="426"/>
      <c r="J4" s="426"/>
      <c r="K4" s="426"/>
      <c r="L4" s="426"/>
      <c r="M4" s="426"/>
      <c r="N4" s="426"/>
      <c r="O4" s="426"/>
      <c r="P4" s="426"/>
      <c r="Q4" s="426"/>
      <c r="R4" s="432"/>
      <c r="S4" s="432"/>
      <c r="T4" s="432"/>
      <c r="U4" s="432"/>
      <c r="V4" s="433"/>
      <c r="W4" s="436"/>
      <c r="X4" s="437"/>
      <c r="Y4" s="437"/>
      <c r="Z4" s="437"/>
      <c r="AA4" s="437"/>
      <c r="AB4" s="425"/>
      <c r="AC4" s="432"/>
      <c r="AD4" s="437"/>
      <c r="AE4" s="437"/>
      <c r="AF4" s="437"/>
      <c r="AG4" s="437"/>
      <c r="AH4" s="437"/>
      <c r="AI4" s="437"/>
      <c r="AJ4" s="437"/>
      <c r="AK4" s="437"/>
      <c r="AL4" s="440"/>
      <c r="AM4" s="438"/>
      <c r="AN4" s="439"/>
      <c r="AO4" s="439"/>
      <c r="AP4" s="439"/>
      <c r="AQ4" s="439"/>
      <c r="AR4" s="439"/>
      <c r="AS4" s="439"/>
      <c r="AT4" s="439"/>
      <c r="AU4" s="439"/>
      <c r="AV4" s="439"/>
      <c r="AW4" s="439"/>
      <c r="AX4" s="441"/>
      <c r="AY4" s="408" t="s">
        <v>91</v>
      </c>
      <c r="AZ4" s="409"/>
      <c r="BA4" s="409"/>
      <c r="BB4" s="409"/>
      <c r="BC4" s="409"/>
      <c r="BD4" s="409"/>
      <c r="BE4" s="409"/>
      <c r="BF4" s="409"/>
      <c r="BG4" s="409"/>
      <c r="BH4" s="409"/>
      <c r="BI4" s="409"/>
      <c r="BJ4" s="409"/>
      <c r="BK4" s="409"/>
      <c r="BL4" s="409"/>
      <c r="BM4" s="410"/>
      <c r="BN4" s="411">
        <v>134394457</v>
      </c>
      <c r="BO4" s="412"/>
      <c r="BP4" s="412"/>
      <c r="BQ4" s="412"/>
      <c r="BR4" s="412"/>
      <c r="BS4" s="412"/>
      <c r="BT4" s="412"/>
      <c r="BU4" s="413"/>
      <c r="BV4" s="411">
        <v>142921594</v>
      </c>
      <c r="BW4" s="412"/>
      <c r="BX4" s="412"/>
      <c r="BY4" s="412"/>
      <c r="BZ4" s="412"/>
      <c r="CA4" s="412"/>
      <c r="CB4" s="412"/>
      <c r="CC4" s="413"/>
      <c r="CD4" s="414" t="s">
        <v>92</v>
      </c>
      <c r="CE4" s="415"/>
      <c r="CF4" s="415"/>
      <c r="CG4" s="415"/>
      <c r="CH4" s="415"/>
      <c r="CI4" s="415"/>
      <c r="CJ4" s="415"/>
      <c r="CK4" s="415"/>
      <c r="CL4" s="415"/>
      <c r="CM4" s="415"/>
      <c r="CN4" s="415"/>
      <c r="CO4" s="415"/>
      <c r="CP4" s="415"/>
      <c r="CQ4" s="415"/>
      <c r="CR4" s="415"/>
      <c r="CS4" s="416"/>
      <c r="CT4" s="417">
        <v>10.5</v>
      </c>
      <c r="CU4" s="418"/>
      <c r="CV4" s="418"/>
      <c r="CW4" s="418"/>
      <c r="CX4" s="418"/>
      <c r="CY4" s="418"/>
      <c r="CZ4" s="418"/>
      <c r="DA4" s="419"/>
      <c r="DB4" s="417">
        <v>13.3</v>
      </c>
      <c r="DC4" s="418"/>
      <c r="DD4" s="418"/>
      <c r="DE4" s="418"/>
      <c r="DF4" s="418"/>
      <c r="DG4" s="418"/>
      <c r="DH4" s="418"/>
      <c r="DI4" s="419"/>
    </row>
    <row r="5" spans="1:119" ht="18.75" customHeight="1" x14ac:dyDescent="0.2">
      <c r="A5" s="176"/>
      <c r="B5" s="427"/>
      <c r="C5" s="428"/>
      <c r="D5" s="428"/>
      <c r="E5" s="429"/>
      <c r="F5" s="429"/>
      <c r="G5" s="429"/>
      <c r="H5" s="429"/>
      <c r="I5" s="429"/>
      <c r="J5" s="429"/>
      <c r="K5" s="429"/>
      <c r="L5" s="429"/>
      <c r="M5" s="429"/>
      <c r="N5" s="429"/>
      <c r="O5" s="429"/>
      <c r="P5" s="429"/>
      <c r="Q5" s="429"/>
      <c r="R5" s="434"/>
      <c r="S5" s="434"/>
      <c r="T5" s="434"/>
      <c r="U5" s="434"/>
      <c r="V5" s="435"/>
      <c r="W5" s="438"/>
      <c r="X5" s="439"/>
      <c r="Y5" s="439"/>
      <c r="Z5" s="439"/>
      <c r="AA5" s="439"/>
      <c r="AB5" s="428"/>
      <c r="AC5" s="434"/>
      <c r="AD5" s="439"/>
      <c r="AE5" s="439"/>
      <c r="AF5" s="439"/>
      <c r="AG5" s="439"/>
      <c r="AH5" s="439"/>
      <c r="AI5" s="439"/>
      <c r="AJ5" s="439"/>
      <c r="AK5" s="439"/>
      <c r="AL5" s="441"/>
      <c r="AM5" s="477" t="s">
        <v>93</v>
      </c>
      <c r="AN5" s="478"/>
      <c r="AO5" s="478"/>
      <c r="AP5" s="478"/>
      <c r="AQ5" s="478"/>
      <c r="AR5" s="478"/>
      <c r="AS5" s="478"/>
      <c r="AT5" s="479"/>
      <c r="AU5" s="480" t="s">
        <v>94</v>
      </c>
      <c r="AV5" s="481"/>
      <c r="AW5" s="481"/>
      <c r="AX5" s="481"/>
      <c r="AY5" s="482" t="s">
        <v>95</v>
      </c>
      <c r="AZ5" s="483"/>
      <c r="BA5" s="483"/>
      <c r="BB5" s="483"/>
      <c r="BC5" s="483"/>
      <c r="BD5" s="483"/>
      <c r="BE5" s="483"/>
      <c r="BF5" s="483"/>
      <c r="BG5" s="483"/>
      <c r="BH5" s="483"/>
      <c r="BI5" s="483"/>
      <c r="BJ5" s="483"/>
      <c r="BK5" s="483"/>
      <c r="BL5" s="483"/>
      <c r="BM5" s="484"/>
      <c r="BN5" s="448">
        <v>125897297</v>
      </c>
      <c r="BO5" s="449"/>
      <c r="BP5" s="449"/>
      <c r="BQ5" s="449"/>
      <c r="BR5" s="449"/>
      <c r="BS5" s="449"/>
      <c r="BT5" s="449"/>
      <c r="BU5" s="450"/>
      <c r="BV5" s="448">
        <v>132145625</v>
      </c>
      <c r="BW5" s="449"/>
      <c r="BX5" s="449"/>
      <c r="BY5" s="449"/>
      <c r="BZ5" s="449"/>
      <c r="CA5" s="449"/>
      <c r="CB5" s="449"/>
      <c r="CC5" s="450"/>
      <c r="CD5" s="451" t="s">
        <v>96</v>
      </c>
      <c r="CE5" s="452"/>
      <c r="CF5" s="452"/>
      <c r="CG5" s="452"/>
      <c r="CH5" s="452"/>
      <c r="CI5" s="452"/>
      <c r="CJ5" s="452"/>
      <c r="CK5" s="452"/>
      <c r="CL5" s="452"/>
      <c r="CM5" s="452"/>
      <c r="CN5" s="452"/>
      <c r="CO5" s="452"/>
      <c r="CP5" s="452"/>
      <c r="CQ5" s="452"/>
      <c r="CR5" s="452"/>
      <c r="CS5" s="453"/>
      <c r="CT5" s="445">
        <v>79.5</v>
      </c>
      <c r="CU5" s="446"/>
      <c r="CV5" s="446"/>
      <c r="CW5" s="446"/>
      <c r="CX5" s="446"/>
      <c r="CY5" s="446"/>
      <c r="CZ5" s="446"/>
      <c r="DA5" s="447"/>
      <c r="DB5" s="445">
        <v>82.9</v>
      </c>
      <c r="DC5" s="446"/>
      <c r="DD5" s="446"/>
      <c r="DE5" s="446"/>
      <c r="DF5" s="446"/>
      <c r="DG5" s="446"/>
      <c r="DH5" s="446"/>
      <c r="DI5" s="447"/>
    </row>
    <row r="6" spans="1:119" ht="18.75" customHeight="1" x14ac:dyDescent="0.2">
      <c r="A6" s="176"/>
      <c r="B6" s="454" t="s">
        <v>97</v>
      </c>
      <c r="C6" s="455"/>
      <c r="D6" s="455"/>
      <c r="E6" s="456"/>
      <c r="F6" s="456"/>
      <c r="G6" s="456"/>
      <c r="H6" s="456"/>
      <c r="I6" s="456"/>
      <c r="J6" s="456"/>
      <c r="K6" s="456"/>
      <c r="L6" s="456" t="s">
        <v>98</v>
      </c>
      <c r="M6" s="456"/>
      <c r="N6" s="456"/>
      <c r="O6" s="456"/>
      <c r="P6" s="456"/>
      <c r="Q6" s="456"/>
      <c r="R6" s="460"/>
      <c r="S6" s="460"/>
      <c r="T6" s="460"/>
      <c r="U6" s="460"/>
      <c r="V6" s="461"/>
      <c r="W6" s="464" t="s">
        <v>99</v>
      </c>
      <c r="X6" s="465"/>
      <c r="Y6" s="465"/>
      <c r="Z6" s="465"/>
      <c r="AA6" s="465"/>
      <c r="AB6" s="455"/>
      <c r="AC6" s="468" t="s">
        <v>100</v>
      </c>
      <c r="AD6" s="469"/>
      <c r="AE6" s="469"/>
      <c r="AF6" s="469"/>
      <c r="AG6" s="469"/>
      <c r="AH6" s="469"/>
      <c r="AI6" s="469"/>
      <c r="AJ6" s="469"/>
      <c r="AK6" s="469"/>
      <c r="AL6" s="470"/>
      <c r="AM6" s="477" t="s">
        <v>101</v>
      </c>
      <c r="AN6" s="478"/>
      <c r="AO6" s="478"/>
      <c r="AP6" s="478"/>
      <c r="AQ6" s="478"/>
      <c r="AR6" s="478"/>
      <c r="AS6" s="478"/>
      <c r="AT6" s="479"/>
      <c r="AU6" s="480" t="s">
        <v>102</v>
      </c>
      <c r="AV6" s="481"/>
      <c r="AW6" s="481"/>
      <c r="AX6" s="481"/>
      <c r="AY6" s="482" t="s">
        <v>103</v>
      </c>
      <c r="AZ6" s="483"/>
      <c r="BA6" s="483"/>
      <c r="BB6" s="483"/>
      <c r="BC6" s="483"/>
      <c r="BD6" s="483"/>
      <c r="BE6" s="483"/>
      <c r="BF6" s="483"/>
      <c r="BG6" s="483"/>
      <c r="BH6" s="483"/>
      <c r="BI6" s="483"/>
      <c r="BJ6" s="483"/>
      <c r="BK6" s="483"/>
      <c r="BL6" s="483"/>
      <c r="BM6" s="484"/>
      <c r="BN6" s="448">
        <v>8497160</v>
      </c>
      <c r="BO6" s="449"/>
      <c r="BP6" s="449"/>
      <c r="BQ6" s="449"/>
      <c r="BR6" s="449"/>
      <c r="BS6" s="449"/>
      <c r="BT6" s="449"/>
      <c r="BU6" s="450"/>
      <c r="BV6" s="448">
        <v>10775969</v>
      </c>
      <c r="BW6" s="449"/>
      <c r="BX6" s="449"/>
      <c r="BY6" s="449"/>
      <c r="BZ6" s="449"/>
      <c r="CA6" s="449"/>
      <c r="CB6" s="449"/>
      <c r="CC6" s="450"/>
      <c r="CD6" s="451" t="s">
        <v>104</v>
      </c>
      <c r="CE6" s="452"/>
      <c r="CF6" s="452"/>
      <c r="CG6" s="452"/>
      <c r="CH6" s="452"/>
      <c r="CI6" s="452"/>
      <c r="CJ6" s="452"/>
      <c r="CK6" s="452"/>
      <c r="CL6" s="452"/>
      <c r="CM6" s="452"/>
      <c r="CN6" s="452"/>
      <c r="CO6" s="452"/>
      <c r="CP6" s="452"/>
      <c r="CQ6" s="452"/>
      <c r="CR6" s="452"/>
      <c r="CS6" s="453"/>
      <c r="CT6" s="485">
        <v>79.5</v>
      </c>
      <c r="CU6" s="486"/>
      <c r="CV6" s="486"/>
      <c r="CW6" s="486"/>
      <c r="CX6" s="486"/>
      <c r="CY6" s="486"/>
      <c r="CZ6" s="486"/>
      <c r="DA6" s="487"/>
      <c r="DB6" s="485">
        <v>82.9</v>
      </c>
      <c r="DC6" s="486"/>
      <c r="DD6" s="486"/>
      <c r="DE6" s="486"/>
      <c r="DF6" s="486"/>
      <c r="DG6" s="486"/>
      <c r="DH6" s="486"/>
      <c r="DI6" s="487"/>
    </row>
    <row r="7" spans="1:119" ht="18.75" customHeight="1" x14ac:dyDescent="0.2">
      <c r="A7" s="176"/>
      <c r="B7" s="424"/>
      <c r="C7" s="425"/>
      <c r="D7" s="425"/>
      <c r="E7" s="426"/>
      <c r="F7" s="426"/>
      <c r="G7" s="426"/>
      <c r="H7" s="426"/>
      <c r="I7" s="426"/>
      <c r="J7" s="426"/>
      <c r="K7" s="426"/>
      <c r="L7" s="426"/>
      <c r="M7" s="426"/>
      <c r="N7" s="426"/>
      <c r="O7" s="426"/>
      <c r="P7" s="426"/>
      <c r="Q7" s="426"/>
      <c r="R7" s="432"/>
      <c r="S7" s="432"/>
      <c r="T7" s="432"/>
      <c r="U7" s="432"/>
      <c r="V7" s="433"/>
      <c r="W7" s="436"/>
      <c r="X7" s="437"/>
      <c r="Y7" s="437"/>
      <c r="Z7" s="437"/>
      <c r="AA7" s="437"/>
      <c r="AB7" s="425"/>
      <c r="AC7" s="471"/>
      <c r="AD7" s="472"/>
      <c r="AE7" s="472"/>
      <c r="AF7" s="472"/>
      <c r="AG7" s="472"/>
      <c r="AH7" s="472"/>
      <c r="AI7" s="472"/>
      <c r="AJ7" s="472"/>
      <c r="AK7" s="472"/>
      <c r="AL7" s="473"/>
      <c r="AM7" s="477" t="s">
        <v>105</v>
      </c>
      <c r="AN7" s="478"/>
      <c r="AO7" s="478"/>
      <c r="AP7" s="478"/>
      <c r="AQ7" s="478"/>
      <c r="AR7" s="478"/>
      <c r="AS7" s="478"/>
      <c r="AT7" s="479"/>
      <c r="AU7" s="480" t="s">
        <v>102</v>
      </c>
      <c r="AV7" s="481"/>
      <c r="AW7" s="481"/>
      <c r="AX7" s="481"/>
      <c r="AY7" s="482" t="s">
        <v>106</v>
      </c>
      <c r="AZ7" s="483"/>
      <c r="BA7" s="483"/>
      <c r="BB7" s="483"/>
      <c r="BC7" s="483"/>
      <c r="BD7" s="483"/>
      <c r="BE7" s="483"/>
      <c r="BF7" s="483"/>
      <c r="BG7" s="483"/>
      <c r="BH7" s="483"/>
      <c r="BI7" s="483"/>
      <c r="BJ7" s="483"/>
      <c r="BK7" s="483"/>
      <c r="BL7" s="483"/>
      <c r="BM7" s="484"/>
      <c r="BN7" s="448">
        <v>1756275</v>
      </c>
      <c r="BO7" s="449"/>
      <c r="BP7" s="449"/>
      <c r="BQ7" s="449"/>
      <c r="BR7" s="449"/>
      <c r="BS7" s="449"/>
      <c r="BT7" s="449"/>
      <c r="BU7" s="450"/>
      <c r="BV7" s="448">
        <v>2611811</v>
      </c>
      <c r="BW7" s="449"/>
      <c r="BX7" s="449"/>
      <c r="BY7" s="449"/>
      <c r="BZ7" s="449"/>
      <c r="CA7" s="449"/>
      <c r="CB7" s="449"/>
      <c r="CC7" s="450"/>
      <c r="CD7" s="451" t="s">
        <v>107</v>
      </c>
      <c r="CE7" s="452"/>
      <c r="CF7" s="452"/>
      <c r="CG7" s="452"/>
      <c r="CH7" s="452"/>
      <c r="CI7" s="452"/>
      <c r="CJ7" s="452"/>
      <c r="CK7" s="452"/>
      <c r="CL7" s="452"/>
      <c r="CM7" s="452"/>
      <c r="CN7" s="452"/>
      <c r="CO7" s="452"/>
      <c r="CP7" s="452"/>
      <c r="CQ7" s="452"/>
      <c r="CR7" s="452"/>
      <c r="CS7" s="453"/>
      <c r="CT7" s="448">
        <v>64432145</v>
      </c>
      <c r="CU7" s="449"/>
      <c r="CV7" s="449"/>
      <c r="CW7" s="449"/>
      <c r="CX7" s="449"/>
      <c r="CY7" s="449"/>
      <c r="CZ7" s="449"/>
      <c r="DA7" s="450"/>
      <c r="DB7" s="448">
        <v>61226043</v>
      </c>
      <c r="DC7" s="449"/>
      <c r="DD7" s="449"/>
      <c r="DE7" s="449"/>
      <c r="DF7" s="449"/>
      <c r="DG7" s="449"/>
      <c r="DH7" s="449"/>
      <c r="DI7" s="450"/>
    </row>
    <row r="8" spans="1:119" ht="18.75" customHeight="1" thickBot="1" x14ac:dyDescent="0.25">
      <c r="A8" s="176"/>
      <c r="B8" s="457"/>
      <c r="C8" s="458"/>
      <c r="D8" s="458"/>
      <c r="E8" s="459"/>
      <c r="F8" s="459"/>
      <c r="G8" s="459"/>
      <c r="H8" s="459"/>
      <c r="I8" s="459"/>
      <c r="J8" s="459"/>
      <c r="K8" s="459"/>
      <c r="L8" s="459"/>
      <c r="M8" s="459"/>
      <c r="N8" s="459"/>
      <c r="O8" s="459"/>
      <c r="P8" s="459"/>
      <c r="Q8" s="459"/>
      <c r="R8" s="462"/>
      <c r="S8" s="462"/>
      <c r="T8" s="462"/>
      <c r="U8" s="462"/>
      <c r="V8" s="463"/>
      <c r="W8" s="466"/>
      <c r="X8" s="467"/>
      <c r="Y8" s="467"/>
      <c r="Z8" s="467"/>
      <c r="AA8" s="467"/>
      <c r="AB8" s="458"/>
      <c r="AC8" s="474"/>
      <c r="AD8" s="475"/>
      <c r="AE8" s="475"/>
      <c r="AF8" s="475"/>
      <c r="AG8" s="475"/>
      <c r="AH8" s="475"/>
      <c r="AI8" s="475"/>
      <c r="AJ8" s="475"/>
      <c r="AK8" s="475"/>
      <c r="AL8" s="476"/>
      <c r="AM8" s="477" t="s">
        <v>108</v>
      </c>
      <c r="AN8" s="478"/>
      <c r="AO8" s="478"/>
      <c r="AP8" s="478"/>
      <c r="AQ8" s="478"/>
      <c r="AR8" s="478"/>
      <c r="AS8" s="478"/>
      <c r="AT8" s="479"/>
      <c r="AU8" s="480" t="s">
        <v>109</v>
      </c>
      <c r="AV8" s="481"/>
      <c r="AW8" s="481"/>
      <c r="AX8" s="481"/>
      <c r="AY8" s="482" t="s">
        <v>110</v>
      </c>
      <c r="AZ8" s="483"/>
      <c r="BA8" s="483"/>
      <c r="BB8" s="483"/>
      <c r="BC8" s="483"/>
      <c r="BD8" s="483"/>
      <c r="BE8" s="483"/>
      <c r="BF8" s="483"/>
      <c r="BG8" s="483"/>
      <c r="BH8" s="483"/>
      <c r="BI8" s="483"/>
      <c r="BJ8" s="483"/>
      <c r="BK8" s="483"/>
      <c r="BL8" s="483"/>
      <c r="BM8" s="484"/>
      <c r="BN8" s="448">
        <v>6740885</v>
      </c>
      <c r="BO8" s="449"/>
      <c r="BP8" s="449"/>
      <c r="BQ8" s="449"/>
      <c r="BR8" s="449"/>
      <c r="BS8" s="449"/>
      <c r="BT8" s="449"/>
      <c r="BU8" s="450"/>
      <c r="BV8" s="448">
        <v>8164158</v>
      </c>
      <c r="BW8" s="449"/>
      <c r="BX8" s="449"/>
      <c r="BY8" s="449"/>
      <c r="BZ8" s="449"/>
      <c r="CA8" s="449"/>
      <c r="CB8" s="449"/>
      <c r="CC8" s="450"/>
      <c r="CD8" s="451" t="s">
        <v>111</v>
      </c>
      <c r="CE8" s="452"/>
      <c r="CF8" s="452"/>
      <c r="CG8" s="452"/>
      <c r="CH8" s="452"/>
      <c r="CI8" s="452"/>
      <c r="CJ8" s="452"/>
      <c r="CK8" s="452"/>
      <c r="CL8" s="452"/>
      <c r="CM8" s="452"/>
      <c r="CN8" s="452"/>
      <c r="CO8" s="452"/>
      <c r="CP8" s="452"/>
      <c r="CQ8" s="452"/>
      <c r="CR8" s="452"/>
      <c r="CS8" s="453"/>
      <c r="CT8" s="488">
        <v>0.64</v>
      </c>
      <c r="CU8" s="489"/>
      <c r="CV8" s="489"/>
      <c r="CW8" s="489"/>
      <c r="CX8" s="489"/>
      <c r="CY8" s="489"/>
      <c r="CZ8" s="489"/>
      <c r="DA8" s="490"/>
      <c r="DB8" s="488">
        <v>0.65</v>
      </c>
      <c r="DC8" s="489"/>
      <c r="DD8" s="489"/>
      <c r="DE8" s="489"/>
      <c r="DF8" s="489"/>
      <c r="DG8" s="489"/>
      <c r="DH8" s="489"/>
      <c r="DI8" s="490"/>
    </row>
    <row r="9" spans="1:119" ht="18.75" customHeight="1" thickBot="1" x14ac:dyDescent="0.25">
      <c r="A9" s="176"/>
      <c r="B9" s="442" t="s">
        <v>112</v>
      </c>
      <c r="C9" s="443"/>
      <c r="D9" s="443"/>
      <c r="E9" s="443"/>
      <c r="F9" s="443"/>
      <c r="G9" s="443"/>
      <c r="H9" s="443"/>
      <c r="I9" s="443"/>
      <c r="J9" s="443"/>
      <c r="K9" s="491"/>
      <c r="L9" s="492" t="s">
        <v>113</v>
      </c>
      <c r="M9" s="493"/>
      <c r="N9" s="493"/>
      <c r="O9" s="493"/>
      <c r="P9" s="493"/>
      <c r="Q9" s="494"/>
      <c r="R9" s="495">
        <v>240069</v>
      </c>
      <c r="S9" s="496"/>
      <c r="T9" s="496"/>
      <c r="U9" s="496"/>
      <c r="V9" s="497"/>
      <c r="W9" s="405" t="s">
        <v>114</v>
      </c>
      <c r="X9" s="406"/>
      <c r="Y9" s="406"/>
      <c r="Z9" s="406"/>
      <c r="AA9" s="406"/>
      <c r="AB9" s="406"/>
      <c r="AC9" s="406"/>
      <c r="AD9" s="406"/>
      <c r="AE9" s="406"/>
      <c r="AF9" s="406"/>
      <c r="AG9" s="406"/>
      <c r="AH9" s="406"/>
      <c r="AI9" s="406"/>
      <c r="AJ9" s="406"/>
      <c r="AK9" s="406"/>
      <c r="AL9" s="407"/>
      <c r="AM9" s="477" t="s">
        <v>115</v>
      </c>
      <c r="AN9" s="478"/>
      <c r="AO9" s="478"/>
      <c r="AP9" s="478"/>
      <c r="AQ9" s="478"/>
      <c r="AR9" s="478"/>
      <c r="AS9" s="478"/>
      <c r="AT9" s="479"/>
      <c r="AU9" s="480" t="s">
        <v>109</v>
      </c>
      <c r="AV9" s="481"/>
      <c r="AW9" s="481"/>
      <c r="AX9" s="481"/>
      <c r="AY9" s="482" t="s">
        <v>116</v>
      </c>
      <c r="AZ9" s="483"/>
      <c r="BA9" s="483"/>
      <c r="BB9" s="483"/>
      <c r="BC9" s="483"/>
      <c r="BD9" s="483"/>
      <c r="BE9" s="483"/>
      <c r="BF9" s="483"/>
      <c r="BG9" s="483"/>
      <c r="BH9" s="483"/>
      <c r="BI9" s="483"/>
      <c r="BJ9" s="483"/>
      <c r="BK9" s="483"/>
      <c r="BL9" s="483"/>
      <c r="BM9" s="484"/>
      <c r="BN9" s="448">
        <v>-1423273</v>
      </c>
      <c r="BO9" s="449"/>
      <c r="BP9" s="449"/>
      <c r="BQ9" s="449"/>
      <c r="BR9" s="449"/>
      <c r="BS9" s="449"/>
      <c r="BT9" s="449"/>
      <c r="BU9" s="450"/>
      <c r="BV9" s="448">
        <v>2574155</v>
      </c>
      <c r="BW9" s="449"/>
      <c r="BX9" s="449"/>
      <c r="BY9" s="449"/>
      <c r="BZ9" s="449"/>
      <c r="CA9" s="449"/>
      <c r="CB9" s="449"/>
      <c r="CC9" s="450"/>
      <c r="CD9" s="451" t="s">
        <v>117</v>
      </c>
      <c r="CE9" s="452"/>
      <c r="CF9" s="452"/>
      <c r="CG9" s="452"/>
      <c r="CH9" s="452"/>
      <c r="CI9" s="452"/>
      <c r="CJ9" s="452"/>
      <c r="CK9" s="452"/>
      <c r="CL9" s="452"/>
      <c r="CM9" s="452"/>
      <c r="CN9" s="452"/>
      <c r="CO9" s="452"/>
      <c r="CP9" s="452"/>
      <c r="CQ9" s="452"/>
      <c r="CR9" s="452"/>
      <c r="CS9" s="453"/>
      <c r="CT9" s="445">
        <v>0.7</v>
      </c>
      <c r="CU9" s="446"/>
      <c r="CV9" s="446"/>
      <c r="CW9" s="446"/>
      <c r="CX9" s="446"/>
      <c r="CY9" s="446"/>
      <c r="CZ9" s="446"/>
      <c r="DA9" s="447"/>
      <c r="DB9" s="445">
        <v>0.9</v>
      </c>
      <c r="DC9" s="446"/>
      <c r="DD9" s="446"/>
      <c r="DE9" s="446"/>
      <c r="DF9" s="446"/>
      <c r="DG9" s="446"/>
      <c r="DH9" s="446"/>
      <c r="DI9" s="447"/>
    </row>
    <row r="10" spans="1:119" ht="18.75" customHeight="1" thickBot="1" x14ac:dyDescent="0.25">
      <c r="A10" s="176"/>
      <c r="B10" s="442"/>
      <c r="C10" s="443"/>
      <c r="D10" s="443"/>
      <c r="E10" s="443"/>
      <c r="F10" s="443"/>
      <c r="G10" s="443"/>
      <c r="H10" s="443"/>
      <c r="I10" s="443"/>
      <c r="J10" s="443"/>
      <c r="K10" s="491"/>
      <c r="L10" s="498" t="s">
        <v>118</v>
      </c>
      <c r="M10" s="478"/>
      <c r="N10" s="478"/>
      <c r="O10" s="478"/>
      <c r="P10" s="478"/>
      <c r="Q10" s="479"/>
      <c r="R10" s="499">
        <v>219724</v>
      </c>
      <c r="S10" s="500"/>
      <c r="T10" s="500"/>
      <c r="U10" s="500"/>
      <c r="V10" s="501"/>
      <c r="W10" s="436"/>
      <c r="X10" s="437"/>
      <c r="Y10" s="437"/>
      <c r="Z10" s="437"/>
      <c r="AA10" s="437"/>
      <c r="AB10" s="437"/>
      <c r="AC10" s="437"/>
      <c r="AD10" s="437"/>
      <c r="AE10" s="437"/>
      <c r="AF10" s="437"/>
      <c r="AG10" s="437"/>
      <c r="AH10" s="437"/>
      <c r="AI10" s="437"/>
      <c r="AJ10" s="437"/>
      <c r="AK10" s="437"/>
      <c r="AL10" s="440"/>
      <c r="AM10" s="477" t="s">
        <v>119</v>
      </c>
      <c r="AN10" s="478"/>
      <c r="AO10" s="478"/>
      <c r="AP10" s="478"/>
      <c r="AQ10" s="478"/>
      <c r="AR10" s="478"/>
      <c r="AS10" s="478"/>
      <c r="AT10" s="479"/>
      <c r="AU10" s="480" t="s">
        <v>109</v>
      </c>
      <c r="AV10" s="481"/>
      <c r="AW10" s="481"/>
      <c r="AX10" s="481"/>
      <c r="AY10" s="482" t="s">
        <v>120</v>
      </c>
      <c r="AZ10" s="483"/>
      <c r="BA10" s="483"/>
      <c r="BB10" s="483"/>
      <c r="BC10" s="483"/>
      <c r="BD10" s="483"/>
      <c r="BE10" s="483"/>
      <c r="BF10" s="483"/>
      <c r="BG10" s="483"/>
      <c r="BH10" s="483"/>
      <c r="BI10" s="483"/>
      <c r="BJ10" s="483"/>
      <c r="BK10" s="483"/>
      <c r="BL10" s="483"/>
      <c r="BM10" s="484"/>
      <c r="BN10" s="448">
        <v>5794863</v>
      </c>
      <c r="BO10" s="449"/>
      <c r="BP10" s="449"/>
      <c r="BQ10" s="449"/>
      <c r="BR10" s="449"/>
      <c r="BS10" s="449"/>
      <c r="BT10" s="449"/>
      <c r="BU10" s="450"/>
      <c r="BV10" s="448">
        <v>2806594</v>
      </c>
      <c r="BW10" s="449"/>
      <c r="BX10" s="449"/>
      <c r="BY10" s="449"/>
      <c r="BZ10" s="449"/>
      <c r="CA10" s="449"/>
      <c r="CB10" s="449"/>
      <c r="CC10" s="450"/>
      <c r="CD10" s="179" t="s">
        <v>121</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5">
      <c r="A11" s="176"/>
      <c r="B11" s="442"/>
      <c r="C11" s="443"/>
      <c r="D11" s="443"/>
      <c r="E11" s="443"/>
      <c r="F11" s="443"/>
      <c r="G11" s="443"/>
      <c r="H11" s="443"/>
      <c r="I11" s="443"/>
      <c r="J11" s="443"/>
      <c r="K11" s="491"/>
      <c r="L11" s="502" t="s">
        <v>122</v>
      </c>
      <c r="M11" s="503"/>
      <c r="N11" s="503"/>
      <c r="O11" s="503"/>
      <c r="P11" s="503"/>
      <c r="Q11" s="504"/>
      <c r="R11" s="505" t="s">
        <v>123</v>
      </c>
      <c r="S11" s="506"/>
      <c r="T11" s="506"/>
      <c r="U11" s="506"/>
      <c r="V11" s="507"/>
      <c r="W11" s="436"/>
      <c r="X11" s="437"/>
      <c r="Y11" s="437"/>
      <c r="Z11" s="437"/>
      <c r="AA11" s="437"/>
      <c r="AB11" s="437"/>
      <c r="AC11" s="437"/>
      <c r="AD11" s="437"/>
      <c r="AE11" s="437"/>
      <c r="AF11" s="437"/>
      <c r="AG11" s="437"/>
      <c r="AH11" s="437"/>
      <c r="AI11" s="437"/>
      <c r="AJ11" s="437"/>
      <c r="AK11" s="437"/>
      <c r="AL11" s="440"/>
      <c r="AM11" s="477" t="s">
        <v>124</v>
      </c>
      <c r="AN11" s="478"/>
      <c r="AO11" s="478"/>
      <c r="AP11" s="478"/>
      <c r="AQ11" s="478"/>
      <c r="AR11" s="478"/>
      <c r="AS11" s="478"/>
      <c r="AT11" s="479"/>
      <c r="AU11" s="480" t="s">
        <v>94</v>
      </c>
      <c r="AV11" s="481"/>
      <c r="AW11" s="481"/>
      <c r="AX11" s="481"/>
      <c r="AY11" s="482" t="s">
        <v>125</v>
      </c>
      <c r="AZ11" s="483"/>
      <c r="BA11" s="483"/>
      <c r="BB11" s="483"/>
      <c r="BC11" s="483"/>
      <c r="BD11" s="483"/>
      <c r="BE11" s="483"/>
      <c r="BF11" s="483"/>
      <c r="BG11" s="483"/>
      <c r="BH11" s="483"/>
      <c r="BI11" s="483"/>
      <c r="BJ11" s="483"/>
      <c r="BK11" s="483"/>
      <c r="BL11" s="483"/>
      <c r="BM11" s="484"/>
      <c r="BN11" s="448">
        <v>0</v>
      </c>
      <c r="BO11" s="449"/>
      <c r="BP11" s="449"/>
      <c r="BQ11" s="449"/>
      <c r="BR11" s="449"/>
      <c r="BS11" s="449"/>
      <c r="BT11" s="449"/>
      <c r="BU11" s="450"/>
      <c r="BV11" s="448">
        <v>0</v>
      </c>
      <c r="BW11" s="449"/>
      <c r="BX11" s="449"/>
      <c r="BY11" s="449"/>
      <c r="BZ11" s="449"/>
      <c r="CA11" s="449"/>
      <c r="CB11" s="449"/>
      <c r="CC11" s="450"/>
      <c r="CD11" s="451" t="s">
        <v>126</v>
      </c>
      <c r="CE11" s="452"/>
      <c r="CF11" s="452"/>
      <c r="CG11" s="452"/>
      <c r="CH11" s="452"/>
      <c r="CI11" s="452"/>
      <c r="CJ11" s="452"/>
      <c r="CK11" s="452"/>
      <c r="CL11" s="452"/>
      <c r="CM11" s="452"/>
      <c r="CN11" s="452"/>
      <c r="CO11" s="452"/>
      <c r="CP11" s="452"/>
      <c r="CQ11" s="452"/>
      <c r="CR11" s="452"/>
      <c r="CS11" s="453"/>
      <c r="CT11" s="488" t="s">
        <v>127</v>
      </c>
      <c r="CU11" s="489"/>
      <c r="CV11" s="489"/>
      <c r="CW11" s="489"/>
      <c r="CX11" s="489"/>
      <c r="CY11" s="489"/>
      <c r="CZ11" s="489"/>
      <c r="DA11" s="490"/>
      <c r="DB11" s="488" t="s">
        <v>128</v>
      </c>
      <c r="DC11" s="489"/>
      <c r="DD11" s="489"/>
      <c r="DE11" s="489"/>
      <c r="DF11" s="489"/>
      <c r="DG11" s="489"/>
      <c r="DH11" s="489"/>
      <c r="DI11" s="490"/>
    </row>
    <row r="12" spans="1:119" ht="18.75" customHeight="1" x14ac:dyDescent="0.2">
      <c r="A12" s="176"/>
      <c r="B12" s="508" t="s">
        <v>129</v>
      </c>
      <c r="C12" s="509"/>
      <c r="D12" s="509"/>
      <c r="E12" s="509"/>
      <c r="F12" s="509"/>
      <c r="G12" s="509"/>
      <c r="H12" s="509"/>
      <c r="I12" s="509"/>
      <c r="J12" s="509"/>
      <c r="K12" s="510"/>
      <c r="L12" s="517" t="s">
        <v>130</v>
      </c>
      <c r="M12" s="518"/>
      <c r="N12" s="518"/>
      <c r="O12" s="518"/>
      <c r="P12" s="518"/>
      <c r="Q12" s="519"/>
      <c r="R12" s="520">
        <v>226332</v>
      </c>
      <c r="S12" s="521"/>
      <c r="T12" s="521"/>
      <c r="U12" s="521"/>
      <c r="V12" s="522"/>
      <c r="W12" s="523" t="s">
        <v>1</v>
      </c>
      <c r="X12" s="481"/>
      <c r="Y12" s="481"/>
      <c r="Z12" s="481"/>
      <c r="AA12" s="481"/>
      <c r="AB12" s="524"/>
      <c r="AC12" s="525" t="s">
        <v>131</v>
      </c>
      <c r="AD12" s="526"/>
      <c r="AE12" s="526"/>
      <c r="AF12" s="526"/>
      <c r="AG12" s="527"/>
      <c r="AH12" s="525" t="s">
        <v>132</v>
      </c>
      <c r="AI12" s="526"/>
      <c r="AJ12" s="526"/>
      <c r="AK12" s="526"/>
      <c r="AL12" s="528"/>
      <c r="AM12" s="477" t="s">
        <v>133</v>
      </c>
      <c r="AN12" s="478"/>
      <c r="AO12" s="478"/>
      <c r="AP12" s="478"/>
      <c r="AQ12" s="478"/>
      <c r="AR12" s="478"/>
      <c r="AS12" s="478"/>
      <c r="AT12" s="479"/>
      <c r="AU12" s="480" t="s">
        <v>134</v>
      </c>
      <c r="AV12" s="481"/>
      <c r="AW12" s="481"/>
      <c r="AX12" s="481"/>
      <c r="AY12" s="482" t="s">
        <v>135</v>
      </c>
      <c r="AZ12" s="483"/>
      <c r="BA12" s="483"/>
      <c r="BB12" s="483"/>
      <c r="BC12" s="483"/>
      <c r="BD12" s="483"/>
      <c r="BE12" s="483"/>
      <c r="BF12" s="483"/>
      <c r="BG12" s="483"/>
      <c r="BH12" s="483"/>
      <c r="BI12" s="483"/>
      <c r="BJ12" s="483"/>
      <c r="BK12" s="483"/>
      <c r="BL12" s="483"/>
      <c r="BM12" s="484"/>
      <c r="BN12" s="448">
        <v>4873753</v>
      </c>
      <c r="BO12" s="449"/>
      <c r="BP12" s="449"/>
      <c r="BQ12" s="449"/>
      <c r="BR12" s="449"/>
      <c r="BS12" s="449"/>
      <c r="BT12" s="449"/>
      <c r="BU12" s="450"/>
      <c r="BV12" s="448">
        <v>3791641</v>
      </c>
      <c r="BW12" s="449"/>
      <c r="BX12" s="449"/>
      <c r="BY12" s="449"/>
      <c r="BZ12" s="449"/>
      <c r="CA12" s="449"/>
      <c r="CB12" s="449"/>
      <c r="CC12" s="450"/>
      <c r="CD12" s="451" t="s">
        <v>136</v>
      </c>
      <c r="CE12" s="452"/>
      <c r="CF12" s="452"/>
      <c r="CG12" s="452"/>
      <c r="CH12" s="452"/>
      <c r="CI12" s="452"/>
      <c r="CJ12" s="452"/>
      <c r="CK12" s="452"/>
      <c r="CL12" s="452"/>
      <c r="CM12" s="452"/>
      <c r="CN12" s="452"/>
      <c r="CO12" s="452"/>
      <c r="CP12" s="452"/>
      <c r="CQ12" s="452"/>
      <c r="CR12" s="452"/>
      <c r="CS12" s="453"/>
      <c r="CT12" s="488" t="s">
        <v>137</v>
      </c>
      <c r="CU12" s="489"/>
      <c r="CV12" s="489"/>
      <c r="CW12" s="489"/>
      <c r="CX12" s="489"/>
      <c r="CY12" s="489"/>
      <c r="CZ12" s="489"/>
      <c r="DA12" s="490"/>
      <c r="DB12" s="488" t="s">
        <v>127</v>
      </c>
      <c r="DC12" s="489"/>
      <c r="DD12" s="489"/>
      <c r="DE12" s="489"/>
      <c r="DF12" s="489"/>
      <c r="DG12" s="489"/>
      <c r="DH12" s="489"/>
      <c r="DI12" s="490"/>
    </row>
    <row r="13" spans="1:119" ht="18.75" customHeight="1" x14ac:dyDescent="0.2">
      <c r="A13" s="176"/>
      <c r="B13" s="511"/>
      <c r="C13" s="512"/>
      <c r="D13" s="512"/>
      <c r="E13" s="512"/>
      <c r="F13" s="512"/>
      <c r="G13" s="512"/>
      <c r="H13" s="512"/>
      <c r="I13" s="512"/>
      <c r="J13" s="512"/>
      <c r="K13" s="513"/>
      <c r="L13" s="185"/>
      <c r="M13" s="539" t="s">
        <v>138</v>
      </c>
      <c r="N13" s="540"/>
      <c r="O13" s="540"/>
      <c r="P13" s="540"/>
      <c r="Q13" s="541"/>
      <c r="R13" s="532">
        <v>216586</v>
      </c>
      <c r="S13" s="533"/>
      <c r="T13" s="533"/>
      <c r="U13" s="533"/>
      <c r="V13" s="534"/>
      <c r="W13" s="464" t="s">
        <v>139</v>
      </c>
      <c r="X13" s="465"/>
      <c r="Y13" s="465"/>
      <c r="Z13" s="465"/>
      <c r="AA13" s="465"/>
      <c r="AB13" s="455"/>
      <c r="AC13" s="499">
        <v>77</v>
      </c>
      <c r="AD13" s="500"/>
      <c r="AE13" s="500"/>
      <c r="AF13" s="500"/>
      <c r="AG13" s="542"/>
      <c r="AH13" s="499">
        <v>63</v>
      </c>
      <c r="AI13" s="500"/>
      <c r="AJ13" s="500"/>
      <c r="AK13" s="500"/>
      <c r="AL13" s="501"/>
      <c r="AM13" s="477" t="s">
        <v>140</v>
      </c>
      <c r="AN13" s="478"/>
      <c r="AO13" s="478"/>
      <c r="AP13" s="478"/>
      <c r="AQ13" s="478"/>
      <c r="AR13" s="478"/>
      <c r="AS13" s="478"/>
      <c r="AT13" s="479"/>
      <c r="AU13" s="480" t="s">
        <v>102</v>
      </c>
      <c r="AV13" s="481"/>
      <c r="AW13" s="481"/>
      <c r="AX13" s="481"/>
      <c r="AY13" s="482" t="s">
        <v>141</v>
      </c>
      <c r="AZ13" s="483"/>
      <c r="BA13" s="483"/>
      <c r="BB13" s="483"/>
      <c r="BC13" s="483"/>
      <c r="BD13" s="483"/>
      <c r="BE13" s="483"/>
      <c r="BF13" s="483"/>
      <c r="BG13" s="483"/>
      <c r="BH13" s="483"/>
      <c r="BI13" s="483"/>
      <c r="BJ13" s="483"/>
      <c r="BK13" s="483"/>
      <c r="BL13" s="483"/>
      <c r="BM13" s="484"/>
      <c r="BN13" s="448">
        <v>-502163</v>
      </c>
      <c r="BO13" s="449"/>
      <c r="BP13" s="449"/>
      <c r="BQ13" s="449"/>
      <c r="BR13" s="449"/>
      <c r="BS13" s="449"/>
      <c r="BT13" s="449"/>
      <c r="BU13" s="450"/>
      <c r="BV13" s="448">
        <v>1589108</v>
      </c>
      <c r="BW13" s="449"/>
      <c r="BX13" s="449"/>
      <c r="BY13" s="449"/>
      <c r="BZ13" s="449"/>
      <c r="CA13" s="449"/>
      <c r="CB13" s="449"/>
      <c r="CC13" s="450"/>
      <c r="CD13" s="451" t="s">
        <v>142</v>
      </c>
      <c r="CE13" s="452"/>
      <c r="CF13" s="452"/>
      <c r="CG13" s="452"/>
      <c r="CH13" s="452"/>
      <c r="CI13" s="452"/>
      <c r="CJ13" s="452"/>
      <c r="CK13" s="452"/>
      <c r="CL13" s="452"/>
      <c r="CM13" s="452"/>
      <c r="CN13" s="452"/>
      <c r="CO13" s="452"/>
      <c r="CP13" s="452"/>
      <c r="CQ13" s="452"/>
      <c r="CR13" s="452"/>
      <c r="CS13" s="453"/>
      <c r="CT13" s="445">
        <v>-4.4000000000000004</v>
      </c>
      <c r="CU13" s="446"/>
      <c r="CV13" s="446"/>
      <c r="CW13" s="446"/>
      <c r="CX13" s="446"/>
      <c r="CY13" s="446"/>
      <c r="CZ13" s="446"/>
      <c r="DA13" s="447"/>
      <c r="DB13" s="445">
        <v>-4.5</v>
      </c>
      <c r="DC13" s="446"/>
      <c r="DD13" s="446"/>
      <c r="DE13" s="446"/>
      <c r="DF13" s="446"/>
      <c r="DG13" s="446"/>
      <c r="DH13" s="446"/>
      <c r="DI13" s="447"/>
    </row>
    <row r="14" spans="1:119" ht="18.75" customHeight="1" thickBot="1" x14ac:dyDescent="0.25">
      <c r="A14" s="176"/>
      <c r="B14" s="511"/>
      <c r="C14" s="512"/>
      <c r="D14" s="512"/>
      <c r="E14" s="512"/>
      <c r="F14" s="512"/>
      <c r="G14" s="512"/>
      <c r="H14" s="512"/>
      <c r="I14" s="512"/>
      <c r="J14" s="512"/>
      <c r="K14" s="513"/>
      <c r="L14" s="529" t="s">
        <v>143</v>
      </c>
      <c r="M14" s="530"/>
      <c r="N14" s="530"/>
      <c r="O14" s="530"/>
      <c r="P14" s="530"/>
      <c r="Q14" s="531"/>
      <c r="R14" s="532">
        <v>226574</v>
      </c>
      <c r="S14" s="533"/>
      <c r="T14" s="533"/>
      <c r="U14" s="533"/>
      <c r="V14" s="534"/>
      <c r="W14" s="438"/>
      <c r="X14" s="439"/>
      <c r="Y14" s="439"/>
      <c r="Z14" s="439"/>
      <c r="AA14" s="439"/>
      <c r="AB14" s="428"/>
      <c r="AC14" s="535">
        <v>0.1</v>
      </c>
      <c r="AD14" s="536"/>
      <c r="AE14" s="536"/>
      <c r="AF14" s="536"/>
      <c r="AG14" s="537"/>
      <c r="AH14" s="535">
        <v>0.1</v>
      </c>
      <c r="AI14" s="536"/>
      <c r="AJ14" s="536"/>
      <c r="AK14" s="536"/>
      <c r="AL14" s="538"/>
      <c r="AM14" s="477"/>
      <c r="AN14" s="478"/>
      <c r="AO14" s="478"/>
      <c r="AP14" s="478"/>
      <c r="AQ14" s="478"/>
      <c r="AR14" s="478"/>
      <c r="AS14" s="478"/>
      <c r="AT14" s="479"/>
      <c r="AU14" s="480"/>
      <c r="AV14" s="481"/>
      <c r="AW14" s="481"/>
      <c r="AX14" s="481"/>
      <c r="AY14" s="482"/>
      <c r="AZ14" s="483"/>
      <c r="BA14" s="483"/>
      <c r="BB14" s="483"/>
      <c r="BC14" s="483"/>
      <c r="BD14" s="483"/>
      <c r="BE14" s="483"/>
      <c r="BF14" s="483"/>
      <c r="BG14" s="483"/>
      <c r="BH14" s="483"/>
      <c r="BI14" s="483"/>
      <c r="BJ14" s="483"/>
      <c r="BK14" s="483"/>
      <c r="BL14" s="483"/>
      <c r="BM14" s="484"/>
      <c r="BN14" s="448"/>
      <c r="BO14" s="449"/>
      <c r="BP14" s="449"/>
      <c r="BQ14" s="449"/>
      <c r="BR14" s="449"/>
      <c r="BS14" s="449"/>
      <c r="BT14" s="449"/>
      <c r="BU14" s="450"/>
      <c r="BV14" s="448"/>
      <c r="BW14" s="449"/>
      <c r="BX14" s="449"/>
      <c r="BY14" s="449"/>
      <c r="BZ14" s="449"/>
      <c r="CA14" s="449"/>
      <c r="CB14" s="449"/>
      <c r="CC14" s="450"/>
      <c r="CD14" s="543" t="s">
        <v>144</v>
      </c>
      <c r="CE14" s="544"/>
      <c r="CF14" s="544"/>
      <c r="CG14" s="544"/>
      <c r="CH14" s="544"/>
      <c r="CI14" s="544"/>
      <c r="CJ14" s="544"/>
      <c r="CK14" s="544"/>
      <c r="CL14" s="544"/>
      <c r="CM14" s="544"/>
      <c r="CN14" s="544"/>
      <c r="CO14" s="544"/>
      <c r="CP14" s="544"/>
      <c r="CQ14" s="544"/>
      <c r="CR14" s="544"/>
      <c r="CS14" s="545"/>
      <c r="CT14" s="546" t="s">
        <v>145</v>
      </c>
      <c r="CU14" s="547"/>
      <c r="CV14" s="547"/>
      <c r="CW14" s="547"/>
      <c r="CX14" s="547"/>
      <c r="CY14" s="547"/>
      <c r="CZ14" s="547"/>
      <c r="DA14" s="548"/>
      <c r="DB14" s="546" t="s">
        <v>128</v>
      </c>
      <c r="DC14" s="547"/>
      <c r="DD14" s="547"/>
      <c r="DE14" s="547"/>
      <c r="DF14" s="547"/>
      <c r="DG14" s="547"/>
      <c r="DH14" s="547"/>
      <c r="DI14" s="548"/>
    </row>
    <row r="15" spans="1:119" ht="18.75" customHeight="1" x14ac:dyDescent="0.2">
      <c r="A15" s="176"/>
      <c r="B15" s="511"/>
      <c r="C15" s="512"/>
      <c r="D15" s="512"/>
      <c r="E15" s="512"/>
      <c r="F15" s="512"/>
      <c r="G15" s="512"/>
      <c r="H15" s="512"/>
      <c r="I15" s="512"/>
      <c r="J15" s="512"/>
      <c r="K15" s="513"/>
      <c r="L15" s="185"/>
      <c r="M15" s="539" t="s">
        <v>146</v>
      </c>
      <c r="N15" s="540"/>
      <c r="O15" s="540"/>
      <c r="P15" s="540"/>
      <c r="Q15" s="541"/>
      <c r="R15" s="532">
        <v>216241</v>
      </c>
      <c r="S15" s="533"/>
      <c r="T15" s="533"/>
      <c r="U15" s="533"/>
      <c r="V15" s="534"/>
      <c r="W15" s="464" t="s">
        <v>147</v>
      </c>
      <c r="X15" s="465"/>
      <c r="Y15" s="465"/>
      <c r="Z15" s="465"/>
      <c r="AA15" s="465"/>
      <c r="AB15" s="455"/>
      <c r="AC15" s="499">
        <v>11302</v>
      </c>
      <c r="AD15" s="500"/>
      <c r="AE15" s="500"/>
      <c r="AF15" s="500"/>
      <c r="AG15" s="542"/>
      <c r="AH15" s="499">
        <v>10756</v>
      </c>
      <c r="AI15" s="500"/>
      <c r="AJ15" s="500"/>
      <c r="AK15" s="500"/>
      <c r="AL15" s="501"/>
      <c r="AM15" s="477"/>
      <c r="AN15" s="478"/>
      <c r="AO15" s="478"/>
      <c r="AP15" s="478"/>
      <c r="AQ15" s="478"/>
      <c r="AR15" s="478"/>
      <c r="AS15" s="478"/>
      <c r="AT15" s="479"/>
      <c r="AU15" s="480"/>
      <c r="AV15" s="481"/>
      <c r="AW15" s="481"/>
      <c r="AX15" s="481"/>
      <c r="AY15" s="408" t="s">
        <v>148</v>
      </c>
      <c r="AZ15" s="409"/>
      <c r="BA15" s="409"/>
      <c r="BB15" s="409"/>
      <c r="BC15" s="409"/>
      <c r="BD15" s="409"/>
      <c r="BE15" s="409"/>
      <c r="BF15" s="409"/>
      <c r="BG15" s="409"/>
      <c r="BH15" s="409"/>
      <c r="BI15" s="409"/>
      <c r="BJ15" s="409"/>
      <c r="BK15" s="409"/>
      <c r="BL15" s="409"/>
      <c r="BM15" s="410"/>
      <c r="BN15" s="411">
        <v>35659084</v>
      </c>
      <c r="BO15" s="412"/>
      <c r="BP15" s="412"/>
      <c r="BQ15" s="412"/>
      <c r="BR15" s="412"/>
      <c r="BS15" s="412"/>
      <c r="BT15" s="412"/>
      <c r="BU15" s="413"/>
      <c r="BV15" s="411">
        <v>35848084</v>
      </c>
      <c r="BW15" s="412"/>
      <c r="BX15" s="412"/>
      <c r="BY15" s="412"/>
      <c r="BZ15" s="412"/>
      <c r="CA15" s="412"/>
      <c r="CB15" s="412"/>
      <c r="CC15" s="413"/>
      <c r="CD15" s="549" t="s">
        <v>149</v>
      </c>
      <c r="CE15" s="550"/>
      <c r="CF15" s="550"/>
      <c r="CG15" s="550"/>
      <c r="CH15" s="550"/>
      <c r="CI15" s="550"/>
      <c r="CJ15" s="550"/>
      <c r="CK15" s="550"/>
      <c r="CL15" s="550"/>
      <c r="CM15" s="550"/>
      <c r="CN15" s="550"/>
      <c r="CO15" s="550"/>
      <c r="CP15" s="550"/>
      <c r="CQ15" s="550"/>
      <c r="CR15" s="550"/>
      <c r="CS15" s="551"/>
      <c r="CT15" s="186"/>
      <c r="CU15" s="187"/>
      <c r="CV15" s="187"/>
      <c r="CW15" s="187"/>
      <c r="CX15" s="187"/>
      <c r="CY15" s="187"/>
      <c r="CZ15" s="187"/>
      <c r="DA15" s="188"/>
      <c r="DB15" s="186"/>
      <c r="DC15" s="187"/>
      <c r="DD15" s="187"/>
      <c r="DE15" s="187"/>
      <c r="DF15" s="187"/>
      <c r="DG15" s="187"/>
      <c r="DH15" s="187"/>
      <c r="DI15" s="188"/>
    </row>
    <row r="16" spans="1:119" ht="18.75" customHeight="1" x14ac:dyDescent="0.2">
      <c r="A16" s="176"/>
      <c r="B16" s="511"/>
      <c r="C16" s="512"/>
      <c r="D16" s="512"/>
      <c r="E16" s="512"/>
      <c r="F16" s="512"/>
      <c r="G16" s="512"/>
      <c r="H16" s="512"/>
      <c r="I16" s="512"/>
      <c r="J16" s="512"/>
      <c r="K16" s="513"/>
      <c r="L16" s="529" t="s">
        <v>150</v>
      </c>
      <c r="M16" s="552"/>
      <c r="N16" s="552"/>
      <c r="O16" s="552"/>
      <c r="P16" s="552"/>
      <c r="Q16" s="553"/>
      <c r="R16" s="554" t="s">
        <v>151</v>
      </c>
      <c r="S16" s="555"/>
      <c r="T16" s="555"/>
      <c r="U16" s="555"/>
      <c r="V16" s="556"/>
      <c r="W16" s="438"/>
      <c r="X16" s="439"/>
      <c r="Y16" s="439"/>
      <c r="Z16" s="439"/>
      <c r="AA16" s="439"/>
      <c r="AB16" s="428"/>
      <c r="AC16" s="535">
        <v>11.2</v>
      </c>
      <c r="AD16" s="536"/>
      <c r="AE16" s="536"/>
      <c r="AF16" s="536"/>
      <c r="AG16" s="537"/>
      <c r="AH16" s="535">
        <v>13</v>
      </c>
      <c r="AI16" s="536"/>
      <c r="AJ16" s="536"/>
      <c r="AK16" s="536"/>
      <c r="AL16" s="538"/>
      <c r="AM16" s="477"/>
      <c r="AN16" s="478"/>
      <c r="AO16" s="478"/>
      <c r="AP16" s="478"/>
      <c r="AQ16" s="478"/>
      <c r="AR16" s="478"/>
      <c r="AS16" s="478"/>
      <c r="AT16" s="479"/>
      <c r="AU16" s="480"/>
      <c r="AV16" s="481"/>
      <c r="AW16" s="481"/>
      <c r="AX16" s="481"/>
      <c r="AY16" s="482" t="s">
        <v>152</v>
      </c>
      <c r="AZ16" s="483"/>
      <c r="BA16" s="483"/>
      <c r="BB16" s="483"/>
      <c r="BC16" s="483"/>
      <c r="BD16" s="483"/>
      <c r="BE16" s="483"/>
      <c r="BF16" s="483"/>
      <c r="BG16" s="483"/>
      <c r="BH16" s="483"/>
      <c r="BI16" s="483"/>
      <c r="BJ16" s="483"/>
      <c r="BK16" s="483"/>
      <c r="BL16" s="483"/>
      <c r="BM16" s="484"/>
      <c r="BN16" s="448">
        <v>57925462</v>
      </c>
      <c r="BO16" s="449"/>
      <c r="BP16" s="449"/>
      <c r="BQ16" s="449"/>
      <c r="BR16" s="449"/>
      <c r="BS16" s="449"/>
      <c r="BT16" s="449"/>
      <c r="BU16" s="450"/>
      <c r="BV16" s="448">
        <v>54366053</v>
      </c>
      <c r="BW16" s="449"/>
      <c r="BX16" s="449"/>
      <c r="BY16" s="449"/>
      <c r="BZ16" s="449"/>
      <c r="CA16" s="449"/>
      <c r="CB16" s="449"/>
      <c r="CC16" s="450"/>
      <c r="CD16" s="189"/>
      <c r="CE16" s="562"/>
      <c r="CF16" s="562"/>
      <c r="CG16" s="562"/>
      <c r="CH16" s="562"/>
      <c r="CI16" s="562"/>
      <c r="CJ16" s="562"/>
      <c r="CK16" s="562"/>
      <c r="CL16" s="562"/>
      <c r="CM16" s="562"/>
      <c r="CN16" s="562"/>
      <c r="CO16" s="562"/>
      <c r="CP16" s="562"/>
      <c r="CQ16" s="562"/>
      <c r="CR16" s="562"/>
      <c r="CS16" s="563"/>
      <c r="CT16" s="445"/>
      <c r="CU16" s="446"/>
      <c r="CV16" s="446"/>
      <c r="CW16" s="446"/>
      <c r="CX16" s="446"/>
      <c r="CY16" s="446"/>
      <c r="CZ16" s="446"/>
      <c r="DA16" s="447"/>
      <c r="DB16" s="445"/>
      <c r="DC16" s="446"/>
      <c r="DD16" s="446"/>
      <c r="DE16" s="446"/>
      <c r="DF16" s="446"/>
      <c r="DG16" s="446"/>
      <c r="DH16" s="446"/>
      <c r="DI16" s="447"/>
    </row>
    <row r="17" spans="1:113" ht="18.75" customHeight="1" thickBot="1" x14ac:dyDescent="0.25">
      <c r="A17" s="176"/>
      <c r="B17" s="514"/>
      <c r="C17" s="515"/>
      <c r="D17" s="515"/>
      <c r="E17" s="515"/>
      <c r="F17" s="515"/>
      <c r="G17" s="515"/>
      <c r="H17" s="515"/>
      <c r="I17" s="515"/>
      <c r="J17" s="515"/>
      <c r="K17" s="516"/>
      <c r="L17" s="190"/>
      <c r="M17" s="559" t="s">
        <v>153</v>
      </c>
      <c r="N17" s="560"/>
      <c r="O17" s="560"/>
      <c r="P17" s="560"/>
      <c r="Q17" s="561"/>
      <c r="R17" s="554" t="s">
        <v>154</v>
      </c>
      <c r="S17" s="555"/>
      <c r="T17" s="555"/>
      <c r="U17" s="555"/>
      <c r="V17" s="556"/>
      <c r="W17" s="464" t="s">
        <v>155</v>
      </c>
      <c r="X17" s="465"/>
      <c r="Y17" s="465"/>
      <c r="Z17" s="465"/>
      <c r="AA17" s="465"/>
      <c r="AB17" s="455"/>
      <c r="AC17" s="499">
        <v>89672</v>
      </c>
      <c r="AD17" s="500"/>
      <c r="AE17" s="500"/>
      <c r="AF17" s="500"/>
      <c r="AG17" s="542"/>
      <c r="AH17" s="499">
        <v>72217</v>
      </c>
      <c r="AI17" s="500"/>
      <c r="AJ17" s="500"/>
      <c r="AK17" s="500"/>
      <c r="AL17" s="501"/>
      <c r="AM17" s="477"/>
      <c r="AN17" s="478"/>
      <c r="AO17" s="478"/>
      <c r="AP17" s="478"/>
      <c r="AQ17" s="478"/>
      <c r="AR17" s="478"/>
      <c r="AS17" s="478"/>
      <c r="AT17" s="479"/>
      <c r="AU17" s="480"/>
      <c r="AV17" s="481"/>
      <c r="AW17" s="481"/>
      <c r="AX17" s="481"/>
      <c r="AY17" s="482" t="s">
        <v>156</v>
      </c>
      <c r="AZ17" s="483"/>
      <c r="BA17" s="483"/>
      <c r="BB17" s="483"/>
      <c r="BC17" s="483"/>
      <c r="BD17" s="483"/>
      <c r="BE17" s="483"/>
      <c r="BF17" s="483"/>
      <c r="BG17" s="483"/>
      <c r="BH17" s="483"/>
      <c r="BI17" s="483"/>
      <c r="BJ17" s="483"/>
      <c r="BK17" s="483"/>
      <c r="BL17" s="483"/>
      <c r="BM17" s="484"/>
      <c r="BN17" s="448">
        <v>64432145</v>
      </c>
      <c r="BO17" s="449"/>
      <c r="BP17" s="449"/>
      <c r="BQ17" s="449"/>
      <c r="BR17" s="449"/>
      <c r="BS17" s="449"/>
      <c r="BT17" s="449"/>
      <c r="BU17" s="450"/>
      <c r="BV17" s="448">
        <v>61226043</v>
      </c>
      <c r="BW17" s="449"/>
      <c r="BX17" s="449"/>
      <c r="BY17" s="449"/>
      <c r="BZ17" s="449"/>
      <c r="CA17" s="449"/>
      <c r="CB17" s="449"/>
      <c r="CC17" s="450"/>
      <c r="CD17" s="189"/>
      <c r="CE17" s="562"/>
      <c r="CF17" s="562"/>
      <c r="CG17" s="562"/>
      <c r="CH17" s="562"/>
      <c r="CI17" s="562"/>
      <c r="CJ17" s="562"/>
      <c r="CK17" s="562"/>
      <c r="CL17" s="562"/>
      <c r="CM17" s="562"/>
      <c r="CN17" s="562"/>
      <c r="CO17" s="562"/>
      <c r="CP17" s="562"/>
      <c r="CQ17" s="562"/>
      <c r="CR17" s="562"/>
      <c r="CS17" s="563"/>
      <c r="CT17" s="445"/>
      <c r="CU17" s="446"/>
      <c r="CV17" s="446"/>
      <c r="CW17" s="446"/>
      <c r="CX17" s="446"/>
      <c r="CY17" s="446"/>
      <c r="CZ17" s="446"/>
      <c r="DA17" s="447"/>
      <c r="DB17" s="445"/>
      <c r="DC17" s="446"/>
      <c r="DD17" s="446"/>
      <c r="DE17" s="446"/>
      <c r="DF17" s="446"/>
      <c r="DG17" s="446"/>
      <c r="DH17" s="446"/>
      <c r="DI17" s="447"/>
    </row>
    <row r="18" spans="1:113" ht="18.75" customHeight="1" thickBot="1" x14ac:dyDescent="0.25">
      <c r="A18" s="176"/>
      <c r="B18" s="570" t="s">
        <v>157</v>
      </c>
      <c r="C18" s="491"/>
      <c r="D18" s="491"/>
      <c r="E18" s="571"/>
      <c r="F18" s="571"/>
      <c r="G18" s="571"/>
      <c r="H18" s="571"/>
      <c r="I18" s="571"/>
      <c r="J18" s="571"/>
      <c r="K18" s="571"/>
      <c r="L18" s="572">
        <v>11.29</v>
      </c>
      <c r="M18" s="572"/>
      <c r="N18" s="572"/>
      <c r="O18" s="572"/>
      <c r="P18" s="572"/>
      <c r="Q18" s="572"/>
      <c r="R18" s="573"/>
      <c r="S18" s="573"/>
      <c r="T18" s="573"/>
      <c r="U18" s="573"/>
      <c r="V18" s="574"/>
      <c r="W18" s="466"/>
      <c r="X18" s="467"/>
      <c r="Y18" s="467"/>
      <c r="Z18" s="467"/>
      <c r="AA18" s="467"/>
      <c r="AB18" s="458"/>
      <c r="AC18" s="575">
        <v>88.7</v>
      </c>
      <c r="AD18" s="576"/>
      <c r="AE18" s="576"/>
      <c r="AF18" s="576"/>
      <c r="AG18" s="577"/>
      <c r="AH18" s="575">
        <v>87</v>
      </c>
      <c r="AI18" s="576"/>
      <c r="AJ18" s="576"/>
      <c r="AK18" s="576"/>
      <c r="AL18" s="578"/>
      <c r="AM18" s="477"/>
      <c r="AN18" s="478"/>
      <c r="AO18" s="478"/>
      <c r="AP18" s="478"/>
      <c r="AQ18" s="478"/>
      <c r="AR18" s="478"/>
      <c r="AS18" s="478"/>
      <c r="AT18" s="479"/>
      <c r="AU18" s="480"/>
      <c r="AV18" s="481"/>
      <c r="AW18" s="481"/>
      <c r="AX18" s="481"/>
      <c r="AY18" s="482" t="s">
        <v>158</v>
      </c>
      <c r="AZ18" s="483"/>
      <c r="BA18" s="483"/>
      <c r="BB18" s="483"/>
      <c r="BC18" s="483"/>
      <c r="BD18" s="483"/>
      <c r="BE18" s="483"/>
      <c r="BF18" s="483"/>
      <c r="BG18" s="483"/>
      <c r="BH18" s="483"/>
      <c r="BI18" s="483"/>
      <c r="BJ18" s="483"/>
      <c r="BK18" s="483"/>
      <c r="BL18" s="483"/>
      <c r="BM18" s="484"/>
      <c r="BN18" s="448">
        <v>54348316</v>
      </c>
      <c r="BO18" s="449"/>
      <c r="BP18" s="449"/>
      <c r="BQ18" s="449"/>
      <c r="BR18" s="449"/>
      <c r="BS18" s="449"/>
      <c r="BT18" s="449"/>
      <c r="BU18" s="450"/>
      <c r="BV18" s="448">
        <v>52560909</v>
      </c>
      <c r="BW18" s="449"/>
      <c r="BX18" s="449"/>
      <c r="BY18" s="449"/>
      <c r="BZ18" s="449"/>
      <c r="CA18" s="449"/>
      <c r="CB18" s="449"/>
      <c r="CC18" s="450"/>
      <c r="CD18" s="189"/>
      <c r="CE18" s="562"/>
      <c r="CF18" s="562"/>
      <c r="CG18" s="562"/>
      <c r="CH18" s="562"/>
      <c r="CI18" s="562"/>
      <c r="CJ18" s="562"/>
      <c r="CK18" s="562"/>
      <c r="CL18" s="562"/>
      <c r="CM18" s="562"/>
      <c r="CN18" s="562"/>
      <c r="CO18" s="562"/>
      <c r="CP18" s="562"/>
      <c r="CQ18" s="562"/>
      <c r="CR18" s="562"/>
      <c r="CS18" s="563"/>
      <c r="CT18" s="445"/>
      <c r="CU18" s="446"/>
      <c r="CV18" s="446"/>
      <c r="CW18" s="446"/>
      <c r="CX18" s="446"/>
      <c r="CY18" s="446"/>
      <c r="CZ18" s="446"/>
      <c r="DA18" s="447"/>
      <c r="DB18" s="445"/>
      <c r="DC18" s="446"/>
      <c r="DD18" s="446"/>
      <c r="DE18" s="446"/>
      <c r="DF18" s="446"/>
      <c r="DG18" s="446"/>
      <c r="DH18" s="446"/>
      <c r="DI18" s="447"/>
    </row>
    <row r="19" spans="1:113" ht="18.75" customHeight="1" thickBot="1" x14ac:dyDescent="0.25">
      <c r="A19" s="176"/>
      <c r="B19" s="570" t="s">
        <v>159</v>
      </c>
      <c r="C19" s="491"/>
      <c r="D19" s="491"/>
      <c r="E19" s="571"/>
      <c r="F19" s="571"/>
      <c r="G19" s="571"/>
      <c r="H19" s="571"/>
      <c r="I19" s="571"/>
      <c r="J19" s="571"/>
      <c r="K19" s="571"/>
      <c r="L19" s="579">
        <v>21264</v>
      </c>
      <c r="M19" s="579"/>
      <c r="N19" s="579"/>
      <c r="O19" s="579"/>
      <c r="P19" s="579"/>
      <c r="Q19" s="579"/>
      <c r="R19" s="580"/>
      <c r="S19" s="580"/>
      <c r="T19" s="580"/>
      <c r="U19" s="580"/>
      <c r="V19" s="581"/>
      <c r="W19" s="405"/>
      <c r="X19" s="406"/>
      <c r="Y19" s="406"/>
      <c r="Z19" s="406"/>
      <c r="AA19" s="406"/>
      <c r="AB19" s="406"/>
      <c r="AC19" s="557"/>
      <c r="AD19" s="557"/>
      <c r="AE19" s="557"/>
      <c r="AF19" s="557"/>
      <c r="AG19" s="557"/>
      <c r="AH19" s="557"/>
      <c r="AI19" s="557"/>
      <c r="AJ19" s="557"/>
      <c r="AK19" s="557"/>
      <c r="AL19" s="558"/>
      <c r="AM19" s="477"/>
      <c r="AN19" s="478"/>
      <c r="AO19" s="478"/>
      <c r="AP19" s="478"/>
      <c r="AQ19" s="478"/>
      <c r="AR19" s="478"/>
      <c r="AS19" s="478"/>
      <c r="AT19" s="479"/>
      <c r="AU19" s="480"/>
      <c r="AV19" s="481"/>
      <c r="AW19" s="481"/>
      <c r="AX19" s="481"/>
      <c r="AY19" s="482" t="s">
        <v>160</v>
      </c>
      <c r="AZ19" s="483"/>
      <c r="BA19" s="483"/>
      <c r="BB19" s="483"/>
      <c r="BC19" s="483"/>
      <c r="BD19" s="483"/>
      <c r="BE19" s="483"/>
      <c r="BF19" s="483"/>
      <c r="BG19" s="483"/>
      <c r="BH19" s="483"/>
      <c r="BI19" s="483"/>
      <c r="BJ19" s="483"/>
      <c r="BK19" s="483"/>
      <c r="BL19" s="483"/>
      <c r="BM19" s="484"/>
      <c r="BN19" s="448">
        <v>89592786</v>
      </c>
      <c r="BO19" s="449"/>
      <c r="BP19" s="449"/>
      <c r="BQ19" s="449"/>
      <c r="BR19" s="449"/>
      <c r="BS19" s="449"/>
      <c r="BT19" s="449"/>
      <c r="BU19" s="450"/>
      <c r="BV19" s="448">
        <v>80722747</v>
      </c>
      <c r="BW19" s="449"/>
      <c r="BX19" s="449"/>
      <c r="BY19" s="449"/>
      <c r="BZ19" s="449"/>
      <c r="CA19" s="449"/>
      <c r="CB19" s="449"/>
      <c r="CC19" s="450"/>
      <c r="CD19" s="189"/>
      <c r="CE19" s="562"/>
      <c r="CF19" s="562"/>
      <c r="CG19" s="562"/>
      <c r="CH19" s="562"/>
      <c r="CI19" s="562"/>
      <c r="CJ19" s="562"/>
      <c r="CK19" s="562"/>
      <c r="CL19" s="562"/>
      <c r="CM19" s="562"/>
      <c r="CN19" s="562"/>
      <c r="CO19" s="562"/>
      <c r="CP19" s="562"/>
      <c r="CQ19" s="562"/>
      <c r="CR19" s="562"/>
      <c r="CS19" s="563"/>
      <c r="CT19" s="445"/>
      <c r="CU19" s="446"/>
      <c r="CV19" s="446"/>
      <c r="CW19" s="446"/>
      <c r="CX19" s="446"/>
      <c r="CY19" s="446"/>
      <c r="CZ19" s="446"/>
      <c r="DA19" s="447"/>
      <c r="DB19" s="445"/>
      <c r="DC19" s="446"/>
      <c r="DD19" s="446"/>
      <c r="DE19" s="446"/>
      <c r="DF19" s="446"/>
      <c r="DG19" s="446"/>
      <c r="DH19" s="446"/>
      <c r="DI19" s="447"/>
    </row>
    <row r="20" spans="1:113" ht="18.75" customHeight="1" thickBot="1" x14ac:dyDescent="0.25">
      <c r="A20" s="176"/>
      <c r="B20" s="570" t="s">
        <v>161</v>
      </c>
      <c r="C20" s="491"/>
      <c r="D20" s="491"/>
      <c r="E20" s="571"/>
      <c r="F20" s="571"/>
      <c r="G20" s="571"/>
      <c r="H20" s="571"/>
      <c r="I20" s="571"/>
      <c r="J20" s="571"/>
      <c r="K20" s="571"/>
      <c r="L20" s="579">
        <v>133661</v>
      </c>
      <c r="M20" s="579"/>
      <c r="N20" s="579"/>
      <c r="O20" s="579"/>
      <c r="P20" s="579"/>
      <c r="Q20" s="579"/>
      <c r="R20" s="580"/>
      <c r="S20" s="580"/>
      <c r="T20" s="580"/>
      <c r="U20" s="580"/>
      <c r="V20" s="581"/>
      <c r="W20" s="466"/>
      <c r="X20" s="467"/>
      <c r="Y20" s="467"/>
      <c r="Z20" s="467"/>
      <c r="AA20" s="467"/>
      <c r="AB20" s="467"/>
      <c r="AC20" s="582"/>
      <c r="AD20" s="582"/>
      <c r="AE20" s="582"/>
      <c r="AF20" s="582"/>
      <c r="AG20" s="582"/>
      <c r="AH20" s="582"/>
      <c r="AI20" s="582"/>
      <c r="AJ20" s="582"/>
      <c r="AK20" s="582"/>
      <c r="AL20" s="583"/>
      <c r="AM20" s="584"/>
      <c r="AN20" s="503"/>
      <c r="AO20" s="503"/>
      <c r="AP20" s="503"/>
      <c r="AQ20" s="503"/>
      <c r="AR20" s="503"/>
      <c r="AS20" s="503"/>
      <c r="AT20" s="504"/>
      <c r="AU20" s="585"/>
      <c r="AV20" s="586"/>
      <c r="AW20" s="586"/>
      <c r="AX20" s="587"/>
      <c r="AY20" s="482"/>
      <c r="AZ20" s="483"/>
      <c r="BA20" s="483"/>
      <c r="BB20" s="483"/>
      <c r="BC20" s="483"/>
      <c r="BD20" s="483"/>
      <c r="BE20" s="483"/>
      <c r="BF20" s="483"/>
      <c r="BG20" s="483"/>
      <c r="BH20" s="483"/>
      <c r="BI20" s="483"/>
      <c r="BJ20" s="483"/>
      <c r="BK20" s="483"/>
      <c r="BL20" s="483"/>
      <c r="BM20" s="484"/>
      <c r="BN20" s="448"/>
      <c r="BO20" s="449"/>
      <c r="BP20" s="449"/>
      <c r="BQ20" s="449"/>
      <c r="BR20" s="449"/>
      <c r="BS20" s="449"/>
      <c r="BT20" s="449"/>
      <c r="BU20" s="450"/>
      <c r="BV20" s="448"/>
      <c r="BW20" s="449"/>
      <c r="BX20" s="449"/>
      <c r="BY20" s="449"/>
      <c r="BZ20" s="449"/>
      <c r="CA20" s="449"/>
      <c r="CB20" s="449"/>
      <c r="CC20" s="450"/>
      <c r="CD20" s="189"/>
      <c r="CE20" s="562"/>
      <c r="CF20" s="562"/>
      <c r="CG20" s="562"/>
      <c r="CH20" s="562"/>
      <c r="CI20" s="562"/>
      <c r="CJ20" s="562"/>
      <c r="CK20" s="562"/>
      <c r="CL20" s="562"/>
      <c r="CM20" s="562"/>
      <c r="CN20" s="562"/>
      <c r="CO20" s="562"/>
      <c r="CP20" s="562"/>
      <c r="CQ20" s="562"/>
      <c r="CR20" s="562"/>
      <c r="CS20" s="563"/>
      <c r="CT20" s="445"/>
      <c r="CU20" s="446"/>
      <c r="CV20" s="446"/>
      <c r="CW20" s="446"/>
      <c r="CX20" s="446"/>
      <c r="CY20" s="446"/>
      <c r="CZ20" s="446"/>
      <c r="DA20" s="447"/>
      <c r="DB20" s="445"/>
      <c r="DC20" s="446"/>
      <c r="DD20" s="446"/>
      <c r="DE20" s="446"/>
      <c r="DF20" s="446"/>
      <c r="DG20" s="446"/>
      <c r="DH20" s="446"/>
      <c r="DI20" s="447"/>
    </row>
    <row r="21" spans="1:113" ht="18.75" customHeight="1" thickBot="1" x14ac:dyDescent="0.25">
      <c r="A21" s="176"/>
      <c r="B21" s="588" t="s">
        <v>162</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90"/>
      <c r="AY21" s="564"/>
      <c r="AZ21" s="565"/>
      <c r="BA21" s="565"/>
      <c r="BB21" s="565"/>
      <c r="BC21" s="565"/>
      <c r="BD21" s="565"/>
      <c r="BE21" s="565"/>
      <c r="BF21" s="565"/>
      <c r="BG21" s="565"/>
      <c r="BH21" s="565"/>
      <c r="BI21" s="565"/>
      <c r="BJ21" s="565"/>
      <c r="BK21" s="565"/>
      <c r="BL21" s="565"/>
      <c r="BM21" s="566"/>
      <c r="BN21" s="567"/>
      <c r="BO21" s="568"/>
      <c r="BP21" s="568"/>
      <c r="BQ21" s="568"/>
      <c r="BR21" s="568"/>
      <c r="BS21" s="568"/>
      <c r="BT21" s="568"/>
      <c r="BU21" s="569"/>
      <c r="BV21" s="567"/>
      <c r="BW21" s="568"/>
      <c r="BX21" s="568"/>
      <c r="BY21" s="568"/>
      <c r="BZ21" s="568"/>
      <c r="CA21" s="568"/>
      <c r="CB21" s="568"/>
      <c r="CC21" s="569"/>
      <c r="CD21" s="189"/>
      <c r="CE21" s="562"/>
      <c r="CF21" s="562"/>
      <c r="CG21" s="562"/>
      <c r="CH21" s="562"/>
      <c r="CI21" s="562"/>
      <c r="CJ21" s="562"/>
      <c r="CK21" s="562"/>
      <c r="CL21" s="562"/>
      <c r="CM21" s="562"/>
      <c r="CN21" s="562"/>
      <c r="CO21" s="562"/>
      <c r="CP21" s="562"/>
      <c r="CQ21" s="562"/>
      <c r="CR21" s="562"/>
      <c r="CS21" s="563"/>
      <c r="CT21" s="445"/>
      <c r="CU21" s="446"/>
      <c r="CV21" s="446"/>
      <c r="CW21" s="446"/>
      <c r="CX21" s="446"/>
      <c r="CY21" s="446"/>
      <c r="CZ21" s="446"/>
      <c r="DA21" s="447"/>
      <c r="DB21" s="445"/>
      <c r="DC21" s="446"/>
      <c r="DD21" s="446"/>
      <c r="DE21" s="446"/>
      <c r="DF21" s="446"/>
      <c r="DG21" s="446"/>
      <c r="DH21" s="446"/>
      <c r="DI21" s="447"/>
    </row>
    <row r="22" spans="1:113" ht="18.75" customHeight="1" x14ac:dyDescent="0.2">
      <c r="A22" s="176"/>
      <c r="B22" s="618" t="s">
        <v>163</v>
      </c>
      <c r="C22" s="592"/>
      <c r="D22" s="593"/>
      <c r="E22" s="460" t="s">
        <v>1</v>
      </c>
      <c r="F22" s="465"/>
      <c r="G22" s="465"/>
      <c r="H22" s="465"/>
      <c r="I22" s="465"/>
      <c r="J22" s="465"/>
      <c r="K22" s="455"/>
      <c r="L22" s="460" t="s">
        <v>164</v>
      </c>
      <c r="M22" s="465"/>
      <c r="N22" s="465"/>
      <c r="O22" s="465"/>
      <c r="P22" s="455"/>
      <c r="Q22" s="623" t="s">
        <v>165</v>
      </c>
      <c r="R22" s="624"/>
      <c r="S22" s="624"/>
      <c r="T22" s="624"/>
      <c r="U22" s="624"/>
      <c r="V22" s="625"/>
      <c r="W22" s="591" t="s">
        <v>166</v>
      </c>
      <c r="X22" s="592"/>
      <c r="Y22" s="593"/>
      <c r="Z22" s="460" t="s">
        <v>1</v>
      </c>
      <c r="AA22" s="465"/>
      <c r="AB22" s="465"/>
      <c r="AC22" s="465"/>
      <c r="AD22" s="465"/>
      <c r="AE22" s="465"/>
      <c r="AF22" s="465"/>
      <c r="AG22" s="455"/>
      <c r="AH22" s="629" t="s">
        <v>167</v>
      </c>
      <c r="AI22" s="465"/>
      <c r="AJ22" s="465"/>
      <c r="AK22" s="465"/>
      <c r="AL22" s="455"/>
      <c r="AM22" s="629" t="s">
        <v>168</v>
      </c>
      <c r="AN22" s="630"/>
      <c r="AO22" s="630"/>
      <c r="AP22" s="630"/>
      <c r="AQ22" s="630"/>
      <c r="AR22" s="631"/>
      <c r="AS22" s="623" t="s">
        <v>165</v>
      </c>
      <c r="AT22" s="624"/>
      <c r="AU22" s="624"/>
      <c r="AV22" s="624"/>
      <c r="AW22" s="624"/>
      <c r="AX22" s="635"/>
      <c r="AY22" s="408" t="s">
        <v>169</v>
      </c>
      <c r="AZ22" s="409"/>
      <c r="BA22" s="409"/>
      <c r="BB22" s="409"/>
      <c r="BC22" s="409"/>
      <c r="BD22" s="409"/>
      <c r="BE22" s="409"/>
      <c r="BF22" s="409"/>
      <c r="BG22" s="409"/>
      <c r="BH22" s="409"/>
      <c r="BI22" s="409"/>
      <c r="BJ22" s="409"/>
      <c r="BK22" s="409"/>
      <c r="BL22" s="409"/>
      <c r="BM22" s="410"/>
      <c r="BN22" s="411">
        <v>4831514</v>
      </c>
      <c r="BO22" s="412"/>
      <c r="BP22" s="412"/>
      <c r="BQ22" s="412"/>
      <c r="BR22" s="412"/>
      <c r="BS22" s="412"/>
      <c r="BT22" s="412"/>
      <c r="BU22" s="413"/>
      <c r="BV22" s="411">
        <v>4183297</v>
      </c>
      <c r="BW22" s="412"/>
      <c r="BX22" s="412"/>
      <c r="BY22" s="412"/>
      <c r="BZ22" s="412"/>
      <c r="CA22" s="412"/>
      <c r="CB22" s="412"/>
      <c r="CC22" s="413"/>
      <c r="CD22" s="189"/>
      <c r="CE22" s="562"/>
      <c r="CF22" s="562"/>
      <c r="CG22" s="562"/>
      <c r="CH22" s="562"/>
      <c r="CI22" s="562"/>
      <c r="CJ22" s="562"/>
      <c r="CK22" s="562"/>
      <c r="CL22" s="562"/>
      <c r="CM22" s="562"/>
      <c r="CN22" s="562"/>
      <c r="CO22" s="562"/>
      <c r="CP22" s="562"/>
      <c r="CQ22" s="562"/>
      <c r="CR22" s="562"/>
      <c r="CS22" s="563"/>
      <c r="CT22" s="445"/>
      <c r="CU22" s="446"/>
      <c r="CV22" s="446"/>
      <c r="CW22" s="446"/>
      <c r="CX22" s="446"/>
      <c r="CY22" s="446"/>
      <c r="CZ22" s="446"/>
      <c r="DA22" s="447"/>
      <c r="DB22" s="445"/>
      <c r="DC22" s="446"/>
      <c r="DD22" s="446"/>
      <c r="DE22" s="446"/>
      <c r="DF22" s="446"/>
      <c r="DG22" s="446"/>
      <c r="DH22" s="446"/>
      <c r="DI22" s="447"/>
    </row>
    <row r="23" spans="1:113" ht="18.75" customHeight="1" x14ac:dyDescent="0.2">
      <c r="A23" s="176"/>
      <c r="B23" s="619"/>
      <c r="C23" s="595"/>
      <c r="D23" s="596"/>
      <c r="E23" s="434"/>
      <c r="F23" s="439"/>
      <c r="G23" s="439"/>
      <c r="H23" s="439"/>
      <c r="I23" s="439"/>
      <c r="J23" s="439"/>
      <c r="K23" s="428"/>
      <c r="L23" s="434"/>
      <c r="M23" s="439"/>
      <c r="N23" s="439"/>
      <c r="O23" s="439"/>
      <c r="P23" s="428"/>
      <c r="Q23" s="626"/>
      <c r="R23" s="627"/>
      <c r="S23" s="627"/>
      <c r="T23" s="627"/>
      <c r="U23" s="627"/>
      <c r="V23" s="628"/>
      <c r="W23" s="594"/>
      <c r="X23" s="595"/>
      <c r="Y23" s="596"/>
      <c r="Z23" s="434"/>
      <c r="AA23" s="439"/>
      <c r="AB23" s="439"/>
      <c r="AC23" s="439"/>
      <c r="AD23" s="439"/>
      <c r="AE23" s="439"/>
      <c r="AF23" s="439"/>
      <c r="AG23" s="428"/>
      <c r="AH23" s="434"/>
      <c r="AI23" s="439"/>
      <c r="AJ23" s="439"/>
      <c r="AK23" s="439"/>
      <c r="AL23" s="428"/>
      <c r="AM23" s="632"/>
      <c r="AN23" s="633"/>
      <c r="AO23" s="633"/>
      <c r="AP23" s="633"/>
      <c r="AQ23" s="633"/>
      <c r="AR23" s="634"/>
      <c r="AS23" s="626"/>
      <c r="AT23" s="627"/>
      <c r="AU23" s="627"/>
      <c r="AV23" s="627"/>
      <c r="AW23" s="627"/>
      <c r="AX23" s="636"/>
      <c r="AY23" s="482" t="s">
        <v>170</v>
      </c>
      <c r="AZ23" s="483"/>
      <c r="BA23" s="483"/>
      <c r="BB23" s="483"/>
      <c r="BC23" s="483"/>
      <c r="BD23" s="483"/>
      <c r="BE23" s="483"/>
      <c r="BF23" s="483"/>
      <c r="BG23" s="483"/>
      <c r="BH23" s="483"/>
      <c r="BI23" s="483"/>
      <c r="BJ23" s="483"/>
      <c r="BK23" s="483"/>
      <c r="BL23" s="483"/>
      <c r="BM23" s="484"/>
      <c r="BN23" s="448">
        <v>2738942</v>
      </c>
      <c r="BO23" s="449"/>
      <c r="BP23" s="449"/>
      <c r="BQ23" s="449"/>
      <c r="BR23" s="449"/>
      <c r="BS23" s="449"/>
      <c r="BT23" s="449"/>
      <c r="BU23" s="450"/>
      <c r="BV23" s="448">
        <v>1903418</v>
      </c>
      <c r="BW23" s="449"/>
      <c r="BX23" s="449"/>
      <c r="BY23" s="449"/>
      <c r="BZ23" s="449"/>
      <c r="CA23" s="449"/>
      <c r="CB23" s="449"/>
      <c r="CC23" s="450"/>
      <c r="CD23" s="189"/>
      <c r="CE23" s="562"/>
      <c r="CF23" s="562"/>
      <c r="CG23" s="562"/>
      <c r="CH23" s="562"/>
      <c r="CI23" s="562"/>
      <c r="CJ23" s="562"/>
      <c r="CK23" s="562"/>
      <c r="CL23" s="562"/>
      <c r="CM23" s="562"/>
      <c r="CN23" s="562"/>
      <c r="CO23" s="562"/>
      <c r="CP23" s="562"/>
      <c r="CQ23" s="562"/>
      <c r="CR23" s="562"/>
      <c r="CS23" s="563"/>
      <c r="CT23" s="445"/>
      <c r="CU23" s="446"/>
      <c r="CV23" s="446"/>
      <c r="CW23" s="446"/>
      <c r="CX23" s="446"/>
      <c r="CY23" s="446"/>
      <c r="CZ23" s="446"/>
      <c r="DA23" s="447"/>
      <c r="DB23" s="445"/>
      <c r="DC23" s="446"/>
      <c r="DD23" s="446"/>
      <c r="DE23" s="446"/>
      <c r="DF23" s="446"/>
      <c r="DG23" s="446"/>
      <c r="DH23" s="446"/>
      <c r="DI23" s="447"/>
    </row>
    <row r="24" spans="1:113" ht="18.75" customHeight="1" thickBot="1" x14ac:dyDescent="0.25">
      <c r="A24" s="176"/>
      <c r="B24" s="619"/>
      <c r="C24" s="595"/>
      <c r="D24" s="596"/>
      <c r="E24" s="498" t="s">
        <v>171</v>
      </c>
      <c r="F24" s="478"/>
      <c r="G24" s="478"/>
      <c r="H24" s="478"/>
      <c r="I24" s="478"/>
      <c r="J24" s="478"/>
      <c r="K24" s="479"/>
      <c r="L24" s="499">
        <v>1</v>
      </c>
      <c r="M24" s="500"/>
      <c r="N24" s="500"/>
      <c r="O24" s="500"/>
      <c r="P24" s="542"/>
      <c r="Q24" s="499">
        <v>12467</v>
      </c>
      <c r="R24" s="500"/>
      <c r="S24" s="500"/>
      <c r="T24" s="500"/>
      <c r="U24" s="500"/>
      <c r="V24" s="542"/>
      <c r="W24" s="594"/>
      <c r="X24" s="595"/>
      <c r="Y24" s="596"/>
      <c r="Z24" s="498" t="s">
        <v>172</v>
      </c>
      <c r="AA24" s="478"/>
      <c r="AB24" s="478"/>
      <c r="AC24" s="478"/>
      <c r="AD24" s="478"/>
      <c r="AE24" s="478"/>
      <c r="AF24" s="478"/>
      <c r="AG24" s="479"/>
      <c r="AH24" s="499">
        <v>1789</v>
      </c>
      <c r="AI24" s="500"/>
      <c r="AJ24" s="500"/>
      <c r="AK24" s="500"/>
      <c r="AL24" s="542"/>
      <c r="AM24" s="499">
        <v>5118329</v>
      </c>
      <c r="AN24" s="500"/>
      <c r="AO24" s="500"/>
      <c r="AP24" s="500"/>
      <c r="AQ24" s="500"/>
      <c r="AR24" s="542"/>
      <c r="AS24" s="499">
        <v>2861</v>
      </c>
      <c r="AT24" s="500"/>
      <c r="AU24" s="500"/>
      <c r="AV24" s="500"/>
      <c r="AW24" s="500"/>
      <c r="AX24" s="501"/>
      <c r="AY24" s="564" t="s">
        <v>173</v>
      </c>
      <c r="AZ24" s="565"/>
      <c r="BA24" s="565"/>
      <c r="BB24" s="565"/>
      <c r="BC24" s="565"/>
      <c r="BD24" s="565"/>
      <c r="BE24" s="565"/>
      <c r="BF24" s="565"/>
      <c r="BG24" s="565"/>
      <c r="BH24" s="565"/>
      <c r="BI24" s="565"/>
      <c r="BJ24" s="565"/>
      <c r="BK24" s="565"/>
      <c r="BL24" s="565"/>
      <c r="BM24" s="566"/>
      <c r="BN24" s="448">
        <v>4831514</v>
      </c>
      <c r="BO24" s="449"/>
      <c r="BP24" s="449"/>
      <c r="BQ24" s="449"/>
      <c r="BR24" s="449"/>
      <c r="BS24" s="449"/>
      <c r="BT24" s="449"/>
      <c r="BU24" s="450"/>
      <c r="BV24" s="448">
        <v>4183297</v>
      </c>
      <c r="BW24" s="449"/>
      <c r="BX24" s="449"/>
      <c r="BY24" s="449"/>
      <c r="BZ24" s="449"/>
      <c r="CA24" s="449"/>
      <c r="CB24" s="449"/>
      <c r="CC24" s="450"/>
      <c r="CD24" s="189"/>
      <c r="CE24" s="562"/>
      <c r="CF24" s="562"/>
      <c r="CG24" s="562"/>
      <c r="CH24" s="562"/>
      <c r="CI24" s="562"/>
      <c r="CJ24" s="562"/>
      <c r="CK24" s="562"/>
      <c r="CL24" s="562"/>
      <c r="CM24" s="562"/>
      <c r="CN24" s="562"/>
      <c r="CO24" s="562"/>
      <c r="CP24" s="562"/>
      <c r="CQ24" s="562"/>
      <c r="CR24" s="562"/>
      <c r="CS24" s="563"/>
      <c r="CT24" s="445"/>
      <c r="CU24" s="446"/>
      <c r="CV24" s="446"/>
      <c r="CW24" s="446"/>
      <c r="CX24" s="446"/>
      <c r="CY24" s="446"/>
      <c r="CZ24" s="446"/>
      <c r="DA24" s="447"/>
      <c r="DB24" s="445"/>
      <c r="DC24" s="446"/>
      <c r="DD24" s="446"/>
      <c r="DE24" s="446"/>
      <c r="DF24" s="446"/>
      <c r="DG24" s="446"/>
      <c r="DH24" s="446"/>
      <c r="DI24" s="447"/>
    </row>
    <row r="25" spans="1:113" ht="18.75" customHeight="1" x14ac:dyDescent="0.2">
      <c r="A25" s="176"/>
      <c r="B25" s="619"/>
      <c r="C25" s="595"/>
      <c r="D25" s="596"/>
      <c r="E25" s="498" t="s">
        <v>174</v>
      </c>
      <c r="F25" s="478"/>
      <c r="G25" s="478"/>
      <c r="H25" s="478"/>
      <c r="I25" s="478"/>
      <c r="J25" s="478"/>
      <c r="K25" s="479"/>
      <c r="L25" s="499">
        <v>1</v>
      </c>
      <c r="M25" s="500"/>
      <c r="N25" s="500"/>
      <c r="O25" s="500"/>
      <c r="P25" s="542"/>
      <c r="Q25" s="499">
        <v>10089</v>
      </c>
      <c r="R25" s="500"/>
      <c r="S25" s="500"/>
      <c r="T25" s="500"/>
      <c r="U25" s="500"/>
      <c r="V25" s="542"/>
      <c r="W25" s="594"/>
      <c r="X25" s="595"/>
      <c r="Y25" s="596"/>
      <c r="Z25" s="498" t="s">
        <v>175</v>
      </c>
      <c r="AA25" s="478"/>
      <c r="AB25" s="478"/>
      <c r="AC25" s="478"/>
      <c r="AD25" s="478"/>
      <c r="AE25" s="478"/>
      <c r="AF25" s="478"/>
      <c r="AG25" s="479"/>
      <c r="AH25" s="499" t="s">
        <v>145</v>
      </c>
      <c r="AI25" s="500"/>
      <c r="AJ25" s="500"/>
      <c r="AK25" s="500"/>
      <c r="AL25" s="542"/>
      <c r="AM25" s="499" t="s">
        <v>176</v>
      </c>
      <c r="AN25" s="500"/>
      <c r="AO25" s="500"/>
      <c r="AP25" s="500"/>
      <c r="AQ25" s="500"/>
      <c r="AR25" s="542"/>
      <c r="AS25" s="499" t="s">
        <v>127</v>
      </c>
      <c r="AT25" s="500"/>
      <c r="AU25" s="500"/>
      <c r="AV25" s="500"/>
      <c r="AW25" s="500"/>
      <c r="AX25" s="501"/>
      <c r="AY25" s="408" t="s">
        <v>177</v>
      </c>
      <c r="AZ25" s="409"/>
      <c r="BA25" s="409"/>
      <c r="BB25" s="409"/>
      <c r="BC25" s="409"/>
      <c r="BD25" s="409"/>
      <c r="BE25" s="409"/>
      <c r="BF25" s="409"/>
      <c r="BG25" s="409"/>
      <c r="BH25" s="409"/>
      <c r="BI25" s="409"/>
      <c r="BJ25" s="409"/>
      <c r="BK25" s="409"/>
      <c r="BL25" s="409"/>
      <c r="BM25" s="410"/>
      <c r="BN25" s="411">
        <v>23817505</v>
      </c>
      <c r="BO25" s="412"/>
      <c r="BP25" s="412"/>
      <c r="BQ25" s="412"/>
      <c r="BR25" s="412"/>
      <c r="BS25" s="412"/>
      <c r="BT25" s="412"/>
      <c r="BU25" s="413"/>
      <c r="BV25" s="411">
        <v>32631023</v>
      </c>
      <c r="BW25" s="412"/>
      <c r="BX25" s="412"/>
      <c r="BY25" s="412"/>
      <c r="BZ25" s="412"/>
      <c r="CA25" s="412"/>
      <c r="CB25" s="412"/>
      <c r="CC25" s="413"/>
      <c r="CD25" s="189"/>
      <c r="CE25" s="562"/>
      <c r="CF25" s="562"/>
      <c r="CG25" s="562"/>
      <c r="CH25" s="562"/>
      <c r="CI25" s="562"/>
      <c r="CJ25" s="562"/>
      <c r="CK25" s="562"/>
      <c r="CL25" s="562"/>
      <c r="CM25" s="562"/>
      <c r="CN25" s="562"/>
      <c r="CO25" s="562"/>
      <c r="CP25" s="562"/>
      <c r="CQ25" s="562"/>
      <c r="CR25" s="562"/>
      <c r="CS25" s="563"/>
      <c r="CT25" s="445"/>
      <c r="CU25" s="446"/>
      <c r="CV25" s="446"/>
      <c r="CW25" s="446"/>
      <c r="CX25" s="446"/>
      <c r="CY25" s="446"/>
      <c r="CZ25" s="446"/>
      <c r="DA25" s="447"/>
      <c r="DB25" s="445"/>
      <c r="DC25" s="446"/>
      <c r="DD25" s="446"/>
      <c r="DE25" s="446"/>
      <c r="DF25" s="446"/>
      <c r="DG25" s="446"/>
      <c r="DH25" s="446"/>
      <c r="DI25" s="447"/>
    </row>
    <row r="26" spans="1:113" ht="18.75" customHeight="1" x14ac:dyDescent="0.2">
      <c r="A26" s="176"/>
      <c r="B26" s="619"/>
      <c r="C26" s="595"/>
      <c r="D26" s="596"/>
      <c r="E26" s="498" t="s">
        <v>178</v>
      </c>
      <c r="F26" s="478"/>
      <c r="G26" s="478"/>
      <c r="H26" s="478"/>
      <c r="I26" s="478"/>
      <c r="J26" s="478"/>
      <c r="K26" s="479"/>
      <c r="L26" s="499">
        <v>1</v>
      </c>
      <c r="M26" s="500"/>
      <c r="N26" s="500"/>
      <c r="O26" s="500"/>
      <c r="P26" s="542"/>
      <c r="Q26" s="499">
        <v>9220</v>
      </c>
      <c r="R26" s="500"/>
      <c r="S26" s="500"/>
      <c r="T26" s="500"/>
      <c r="U26" s="500"/>
      <c r="V26" s="542"/>
      <c r="W26" s="594"/>
      <c r="X26" s="595"/>
      <c r="Y26" s="596"/>
      <c r="Z26" s="498" t="s">
        <v>179</v>
      </c>
      <c r="AA26" s="600"/>
      <c r="AB26" s="600"/>
      <c r="AC26" s="600"/>
      <c r="AD26" s="600"/>
      <c r="AE26" s="600"/>
      <c r="AF26" s="600"/>
      <c r="AG26" s="601"/>
      <c r="AH26" s="499">
        <v>171</v>
      </c>
      <c r="AI26" s="500"/>
      <c r="AJ26" s="500"/>
      <c r="AK26" s="500"/>
      <c r="AL26" s="542"/>
      <c r="AM26" s="499">
        <v>477945</v>
      </c>
      <c r="AN26" s="500"/>
      <c r="AO26" s="500"/>
      <c r="AP26" s="500"/>
      <c r="AQ26" s="500"/>
      <c r="AR26" s="542"/>
      <c r="AS26" s="499">
        <v>2795</v>
      </c>
      <c r="AT26" s="500"/>
      <c r="AU26" s="500"/>
      <c r="AV26" s="500"/>
      <c r="AW26" s="500"/>
      <c r="AX26" s="501"/>
      <c r="AY26" s="451" t="s">
        <v>180</v>
      </c>
      <c r="AZ26" s="452"/>
      <c r="BA26" s="452"/>
      <c r="BB26" s="452"/>
      <c r="BC26" s="452"/>
      <c r="BD26" s="452"/>
      <c r="BE26" s="452"/>
      <c r="BF26" s="452"/>
      <c r="BG26" s="452"/>
      <c r="BH26" s="452"/>
      <c r="BI26" s="452"/>
      <c r="BJ26" s="452"/>
      <c r="BK26" s="452"/>
      <c r="BL26" s="452"/>
      <c r="BM26" s="453"/>
      <c r="BN26" s="448">
        <v>300000</v>
      </c>
      <c r="BO26" s="449"/>
      <c r="BP26" s="449"/>
      <c r="BQ26" s="449"/>
      <c r="BR26" s="449"/>
      <c r="BS26" s="449"/>
      <c r="BT26" s="449"/>
      <c r="BU26" s="450"/>
      <c r="BV26" s="448">
        <v>200000</v>
      </c>
      <c r="BW26" s="449"/>
      <c r="BX26" s="449"/>
      <c r="BY26" s="449"/>
      <c r="BZ26" s="449"/>
      <c r="CA26" s="449"/>
      <c r="CB26" s="449"/>
      <c r="CC26" s="450"/>
      <c r="CD26" s="189"/>
      <c r="CE26" s="562"/>
      <c r="CF26" s="562"/>
      <c r="CG26" s="562"/>
      <c r="CH26" s="562"/>
      <c r="CI26" s="562"/>
      <c r="CJ26" s="562"/>
      <c r="CK26" s="562"/>
      <c r="CL26" s="562"/>
      <c r="CM26" s="562"/>
      <c r="CN26" s="562"/>
      <c r="CO26" s="562"/>
      <c r="CP26" s="562"/>
      <c r="CQ26" s="562"/>
      <c r="CR26" s="562"/>
      <c r="CS26" s="563"/>
      <c r="CT26" s="445"/>
      <c r="CU26" s="446"/>
      <c r="CV26" s="446"/>
      <c r="CW26" s="446"/>
      <c r="CX26" s="446"/>
      <c r="CY26" s="446"/>
      <c r="CZ26" s="446"/>
      <c r="DA26" s="447"/>
      <c r="DB26" s="445"/>
      <c r="DC26" s="446"/>
      <c r="DD26" s="446"/>
      <c r="DE26" s="446"/>
      <c r="DF26" s="446"/>
      <c r="DG26" s="446"/>
      <c r="DH26" s="446"/>
      <c r="DI26" s="447"/>
    </row>
    <row r="27" spans="1:113" ht="18.75" customHeight="1" thickBot="1" x14ac:dyDescent="0.25">
      <c r="A27" s="176"/>
      <c r="B27" s="619"/>
      <c r="C27" s="595"/>
      <c r="D27" s="596"/>
      <c r="E27" s="498" t="s">
        <v>181</v>
      </c>
      <c r="F27" s="478"/>
      <c r="G27" s="478"/>
      <c r="H27" s="478"/>
      <c r="I27" s="478"/>
      <c r="J27" s="478"/>
      <c r="K27" s="479"/>
      <c r="L27" s="499">
        <v>1</v>
      </c>
      <c r="M27" s="500"/>
      <c r="N27" s="500"/>
      <c r="O27" s="500"/>
      <c r="P27" s="542"/>
      <c r="Q27" s="499">
        <v>9161</v>
      </c>
      <c r="R27" s="500"/>
      <c r="S27" s="500"/>
      <c r="T27" s="500"/>
      <c r="U27" s="500"/>
      <c r="V27" s="542"/>
      <c r="W27" s="594"/>
      <c r="X27" s="595"/>
      <c r="Y27" s="596"/>
      <c r="Z27" s="498" t="s">
        <v>182</v>
      </c>
      <c r="AA27" s="478"/>
      <c r="AB27" s="478"/>
      <c r="AC27" s="478"/>
      <c r="AD27" s="478"/>
      <c r="AE27" s="478"/>
      <c r="AF27" s="478"/>
      <c r="AG27" s="479"/>
      <c r="AH27" s="499">
        <v>71</v>
      </c>
      <c r="AI27" s="500"/>
      <c r="AJ27" s="500"/>
      <c r="AK27" s="500"/>
      <c r="AL27" s="542"/>
      <c r="AM27" s="499">
        <v>229014</v>
      </c>
      <c r="AN27" s="500"/>
      <c r="AO27" s="500"/>
      <c r="AP27" s="500"/>
      <c r="AQ27" s="500"/>
      <c r="AR27" s="542"/>
      <c r="AS27" s="499">
        <v>3226</v>
      </c>
      <c r="AT27" s="500"/>
      <c r="AU27" s="500"/>
      <c r="AV27" s="500"/>
      <c r="AW27" s="500"/>
      <c r="AX27" s="501"/>
      <c r="AY27" s="543" t="s">
        <v>183</v>
      </c>
      <c r="AZ27" s="544"/>
      <c r="BA27" s="544"/>
      <c r="BB27" s="544"/>
      <c r="BC27" s="544"/>
      <c r="BD27" s="544"/>
      <c r="BE27" s="544"/>
      <c r="BF27" s="544"/>
      <c r="BG27" s="544"/>
      <c r="BH27" s="544"/>
      <c r="BI27" s="544"/>
      <c r="BJ27" s="544"/>
      <c r="BK27" s="544"/>
      <c r="BL27" s="544"/>
      <c r="BM27" s="545"/>
      <c r="BN27" s="567" t="s">
        <v>145</v>
      </c>
      <c r="BO27" s="568"/>
      <c r="BP27" s="568"/>
      <c r="BQ27" s="568"/>
      <c r="BR27" s="568"/>
      <c r="BS27" s="568"/>
      <c r="BT27" s="568"/>
      <c r="BU27" s="569"/>
      <c r="BV27" s="567" t="s">
        <v>145</v>
      </c>
      <c r="BW27" s="568"/>
      <c r="BX27" s="568"/>
      <c r="BY27" s="568"/>
      <c r="BZ27" s="568"/>
      <c r="CA27" s="568"/>
      <c r="CB27" s="568"/>
      <c r="CC27" s="569"/>
      <c r="CD27" s="191"/>
      <c r="CE27" s="562"/>
      <c r="CF27" s="562"/>
      <c r="CG27" s="562"/>
      <c r="CH27" s="562"/>
      <c r="CI27" s="562"/>
      <c r="CJ27" s="562"/>
      <c r="CK27" s="562"/>
      <c r="CL27" s="562"/>
      <c r="CM27" s="562"/>
      <c r="CN27" s="562"/>
      <c r="CO27" s="562"/>
      <c r="CP27" s="562"/>
      <c r="CQ27" s="562"/>
      <c r="CR27" s="562"/>
      <c r="CS27" s="563"/>
      <c r="CT27" s="445"/>
      <c r="CU27" s="446"/>
      <c r="CV27" s="446"/>
      <c r="CW27" s="446"/>
      <c r="CX27" s="446"/>
      <c r="CY27" s="446"/>
      <c r="CZ27" s="446"/>
      <c r="DA27" s="447"/>
      <c r="DB27" s="445"/>
      <c r="DC27" s="446"/>
      <c r="DD27" s="446"/>
      <c r="DE27" s="446"/>
      <c r="DF27" s="446"/>
      <c r="DG27" s="446"/>
      <c r="DH27" s="446"/>
      <c r="DI27" s="447"/>
    </row>
    <row r="28" spans="1:113" ht="18.75" customHeight="1" x14ac:dyDescent="0.2">
      <c r="A28" s="176"/>
      <c r="B28" s="619"/>
      <c r="C28" s="595"/>
      <c r="D28" s="596"/>
      <c r="E28" s="498" t="s">
        <v>184</v>
      </c>
      <c r="F28" s="478"/>
      <c r="G28" s="478"/>
      <c r="H28" s="478"/>
      <c r="I28" s="478"/>
      <c r="J28" s="478"/>
      <c r="K28" s="479"/>
      <c r="L28" s="499">
        <v>1</v>
      </c>
      <c r="M28" s="500"/>
      <c r="N28" s="500"/>
      <c r="O28" s="500"/>
      <c r="P28" s="542"/>
      <c r="Q28" s="499">
        <v>7852</v>
      </c>
      <c r="R28" s="500"/>
      <c r="S28" s="500"/>
      <c r="T28" s="500"/>
      <c r="U28" s="500"/>
      <c r="V28" s="542"/>
      <c r="W28" s="594"/>
      <c r="X28" s="595"/>
      <c r="Y28" s="596"/>
      <c r="Z28" s="498" t="s">
        <v>185</v>
      </c>
      <c r="AA28" s="478"/>
      <c r="AB28" s="478"/>
      <c r="AC28" s="478"/>
      <c r="AD28" s="478"/>
      <c r="AE28" s="478"/>
      <c r="AF28" s="478"/>
      <c r="AG28" s="479"/>
      <c r="AH28" s="499" t="s">
        <v>145</v>
      </c>
      <c r="AI28" s="500"/>
      <c r="AJ28" s="500"/>
      <c r="AK28" s="500"/>
      <c r="AL28" s="542"/>
      <c r="AM28" s="499" t="s">
        <v>137</v>
      </c>
      <c r="AN28" s="500"/>
      <c r="AO28" s="500"/>
      <c r="AP28" s="500"/>
      <c r="AQ28" s="500"/>
      <c r="AR28" s="542"/>
      <c r="AS28" s="499" t="s">
        <v>145</v>
      </c>
      <c r="AT28" s="500"/>
      <c r="AU28" s="500"/>
      <c r="AV28" s="500"/>
      <c r="AW28" s="500"/>
      <c r="AX28" s="501"/>
      <c r="AY28" s="602" t="s">
        <v>186</v>
      </c>
      <c r="AZ28" s="603"/>
      <c r="BA28" s="603"/>
      <c r="BB28" s="604"/>
      <c r="BC28" s="408" t="s">
        <v>48</v>
      </c>
      <c r="BD28" s="409"/>
      <c r="BE28" s="409"/>
      <c r="BF28" s="409"/>
      <c r="BG28" s="409"/>
      <c r="BH28" s="409"/>
      <c r="BI28" s="409"/>
      <c r="BJ28" s="409"/>
      <c r="BK28" s="409"/>
      <c r="BL28" s="409"/>
      <c r="BM28" s="410"/>
      <c r="BN28" s="411">
        <v>19663596</v>
      </c>
      <c r="BO28" s="412"/>
      <c r="BP28" s="412"/>
      <c r="BQ28" s="412"/>
      <c r="BR28" s="412"/>
      <c r="BS28" s="412"/>
      <c r="BT28" s="412"/>
      <c r="BU28" s="413"/>
      <c r="BV28" s="411">
        <v>18742486</v>
      </c>
      <c r="BW28" s="412"/>
      <c r="BX28" s="412"/>
      <c r="BY28" s="412"/>
      <c r="BZ28" s="412"/>
      <c r="CA28" s="412"/>
      <c r="CB28" s="412"/>
      <c r="CC28" s="413"/>
      <c r="CD28" s="189"/>
      <c r="CE28" s="562"/>
      <c r="CF28" s="562"/>
      <c r="CG28" s="562"/>
      <c r="CH28" s="562"/>
      <c r="CI28" s="562"/>
      <c r="CJ28" s="562"/>
      <c r="CK28" s="562"/>
      <c r="CL28" s="562"/>
      <c r="CM28" s="562"/>
      <c r="CN28" s="562"/>
      <c r="CO28" s="562"/>
      <c r="CP28" s="562"/>
      <c r="CQ28" s="562"/>
      <c r="CR28" s="562"/>
      <c r="CS28" s="563"/>
      <c r="CT28" s="445"/>
      <c r="CU28" s="446"/>
      <c r="CV28" s="446"/>
      <c r="CW28" s="446"/>
      <c r="CX28" s="446"/>
      <c r="CY28" s="446"/>
      <c r="CZ28" s="446"/>
      <c r="DA28" s="447"/>
      <c r="DB28" s="445"/>
      <c r="DC28" s="446"/>
      <c r="DD28" s="446"/>
      <c r="DE28" s="446"/>
      <c r="DF28" s="446"/>
      <c r="DG28" s="446"/>
      <c r="DH28" s="446"/>
      <c r="DI28" s="447"/>
    </row>
    <row r="29" spans="1:113" ht="18.75" customHeight="1" x14ac:dyDescent="0.2">
      <c r="A29" s="176"/>
      <c r="B29" s="619"/>
      <c r="C29" s="595"/>
      <c r="D29" s="596"/>
      <c r="E29" s="498" t="s">
        <v>187</v>
      </c>
      <c r="F29" s="478"/>
      <c r="G29" s="478"/>
      <c r="H29" s="478"/>
      <c r="I29" s="478"/>
      <c r="J29" s="478"/>
      <c r="K29" s="479"/>
      <c r="L29" s="499">
        <v>32</v>
      </c>
      <c r="M29" s="500"/>
      <c r="N29" s="500"/>
      <c r="O29" s="500"/>
      <c r="P29" s="542"/>
      <c r="Q29" s="499">
        <v>5954</v>
      </c>
      <c r="R29" s="500"/>
      <c r="S29" s="500"/>
      <c r="T29" s="500"/>
      <c r="U29" s="500"/>
      <c r="V29" s="542"/>
      <c r="W29" s="597"/>
      <c r="X29" s="598"/>
      <c r="Y29" s="599"/>
      <c r="Z29" s="498" t="s">
        <v>188</v>
      </c>
      <c r="AA29" s="478"/>
      <c r="AB29" s="478"/>
      <c r="AC29" s="478"/>
      <c r="AD29" s="478"/>
      <c r="AE29" s="478"/>
      <c r="AF29" s="478"/>
      <c r="AG29" s="479"/>
      <c r="AH29" s="499">
        <v>1860</v>
      </c>
      <c r="AI29" s="500"/>
      <c r="AJ29" s="500"/>
      <c r="AK29" s="500"/>
      <c r="AL29" s="542"/>
      <c r="AM29" s="499">
        <v>5347343</v>
      </c>
      <c r="AN29" s="500"/>
      <c r="AO29" s="500"/>
      <c r="AP29" s="500"/>
      <c r="AQ29" s="500"/>
      <c r="AR29" s="542"/>
      <c r="AS29" s="499">
        <v>2875</v>
      </c>
      <c r="AT29" s="500"/>
      <c r="AU29" s="500"/>
      <c r="AV29" s="500"/>
      <c r="AW29" s="500"/>
      <c r="AX29" s="501"/>
      <c r="AY29" s="605"/>
      <c r="AZ29" s="606"/>
      <c r="BA29" s="606"/>
      <c r="BB29" s="607"/>
      <c r="BC29" s="482" t="s">
        <v>189</v>
      </c>
      <c r="BD29" s="483"/>
      <c r="BE29" s="483"/>
      <c r="BF29" s="483"/>
      <c r="BG29" s="483"/>
      <c r="BH29" s="483"/>
      <c r="BI29" s="483"/>
      <c r="BJ29" s="483"/>
      <c r="BK29" s="483"/>
      <c r="BL29" s="483"/>
      <c r="BM29" s="484"/>
      <c r="BN29" s="448">
        <v>56127</v>
      </c>
      <c r="BO29" s="449"/>
      <c r="BP29" s="449"/>
      <c r="BQ29" s="449"/>
      <c r="BR29" s="449"/>
      <c r="BS29" s="449"/>
      <c r="BT29" s="449"/>
      <c r="BU29" s="450"/>
      <c r="BV29" s="448">
        <v>55688</v>
      </c>
      <c r="BW29" s="449"/>
      <c r="BX29" s="449"/>
      <c r="BY29" s="449"/>
      <c r="BZ29" s="449"/>
      <c r="CA29" s="449"/>
      <c r="CB29" s="449"/>
      <c r="CC29" s="450"/>
      <c r="CD29" s="191"/>
      <c r="CE29" s="562"/>
      <c r="CF29" s="562"/>
      <c r="CG29" s="562"/>
      <c r="CH29" s="562"/>
      <c r="CI29" s="562"/>
      <c r="CJ29" s="562"/>
      <c r="CK29" s="562"/>
      <c r="CL29" s="562"/>
      <c r="CM29" s="562"/>
      <c r="CN29" s="562"/>
      <c r="CO29" s="562"/>
      <c r="CP29" s="562"/>
      <c r="CQ29" s="562"/>
      <c r="CR29" s="562"/>
      <c r="CS29" s="563"/>
      <c r="CT29" s="445"/>
      <c r="CU29" s="446"/>
      <c r="CV29" s="446"/>
      <c r="CW29" s="446"/>
      <c r="CX29" s="446"/>
      <c r="CY29" s="446"/>
      <c r="CZ29" s="446"/>
      <c r="DA29" s="447"/>
      <c r="DB29" s="445"/>
      <c r="DC29" s="446"/>
      <c r="DD29" s="446"/>
      <c r="DE29" s="446"/>
      <c r="DF29" s="446"/>
      <c r="DG29" s="446"/>
      <c r="DH29" s="446"/>
      <c r="DI29" s="447"/>
    </row>
    <row r="30" spans="1:113" ht="18.75" customHeight="1" thickBot="1" x14ac:dyDescent="0.25">
      <c r="A30" s="176"/>
      <c r="B30" s="620"/>
      <c r="C30" s="621"/>
      <c r="D30" s="622"/>
      <c r="E30" s="502"/>
      <c r="F30" s="503"/>
      <c r="G30" s="503"/>
      <c r="H30" s="503"/>
      <c r="I30" s="503"/>
      <c r="J30" s="503"/>
      <c r="K30" s="504"/>
      <c r="L30" s="612"/>
      <c r="M30" s="613"/>
      <c r="N30" s="613"/>
      <c r="O30" s="613"/>
      <c r="P30" s="614"/>
      <c r="Q30" s="612"/>
      <c r="R30" s="613"/>
      <c r="S30" s="613"/>
      <c r="T30" s="613"/>
      <c r="U30" s="613"/>
      <c r="V30" s="614"/>
      <c r="W30" s="615" t="s">
        <v>190</v>
      </c>
      <c r="X30" s="616"/>
      <c r="Y30" s="616"/>
      <c r="Z30" s="616"/>
      <c r="AA30" s="616"/>
      <c r="AB30" s="616"/>
      <c r="AC30" s="616"/>
      <c r="AD30" s="616"/>
      <c r="AE30" s="616"/>
      <c r="AF30" s="616"/>
      <c r="AG30" s="617"/>
      <c r="AH30" s="575">
        <v>99</v>
      </c>
      <c r="AI30" s="576"/>
      <c r="AJ30" s="576"/>
      <c r="AK30" s="576"/>
      <c r="AL30" s="576"/>
      <c r="AM30" s="576"/>
      <c r="AN30" s="576"/>
      <c r="AO30" s="576"/>
      <c r="AP30" s="576"/>
      <c r="AQ30" s="576"/>
      <c r="AR30" s="576"/>
      <c r="AS30" s="576"/>
      <c r="AT30" s="576"/>
      <c r="AU30" s="576"/>
      <c r="AV30" s="576"/>
      <c r="AW30" s="576"/>
      <c r="AX30" s="578"/>
      <c r="AY30" s="608"/>
      <c r="AZ30" s="609"/>
      <c r="BA30" s="609"/>
      <c r="BB30" s="610"/>
      <c r="BC30" s="564" t="s">
        <v>50</v>
      </c>
      <c r="BD30" s="565"/>
      <c r="BE30" s="565"/>
      <c r="BF30" s="565"/>
      <c r="BG30" s="565"/>
      <c r="BH30" s="565"/>
      <c r="BI30" s="565"/>
      <c r="BJ30" s="565"/>
      <c r="BK30" s="565"/>
      <c r="BL30" s="565"/>
      <c r="BM30" s="566"/>
      <c r="BN30" s="567">
        <v>40645287</v>
      </c>
      <c r="BO30" s="568"/>
      <c r="BP30" s="568"/>
      <c r="BQ30" s="568"/>
      <c r="BR30" s="568"/>
      <c r="BS30" s="568"/>
      <c r="BT30" s="568"/>
      <c r="BU30" s="569"/>
      <c r="BV30" s="567">
        <v>35427659</v>
      </c>
      <c r="BW30" s="568"/>
      <c r="BX30" s="568"/>
      <c r="BY30" s="568"/>
      <c r="BZ30" s="568"/>
      <c r="CA30" s="568"/>
      <c r="CB30" s="568"/>
      <c r="CC30" s="569"/>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2">
      <c r="A31" s="176"/>
      <c r="B31" s="198"/>
      <c r="DI31" s="199"/>
    </row>
    <row r="32" spans="1:113" ht="13.5" customHeight="1" x14ac:dyDescent="0.2">
      <c r="A32" s="176"/>
      <c r="B32" s="200"/>
      <c r="C32" s="611" t="s">
        <v>191</v>
      </c>
      <c r="D32" s="611"/>
      <c r="E32" s="611"/>
      <c r="F32" s="611"/>
      <c r="G32" s="611"/>
      <c r="H32" s="611"/>
      <c r="I32" s="611"/>
      <c r="J32" s="611"/>
      <c r="K32" s="611"/>
      <c r="L32" s="611"/>
      <c r="M32" s="611"/>
      <c r="N32" s="611"/>
      <c r="O32" s="611"/>
      <c r="P32" s="611"/>
      <c r="Q32" s="611"/>
      <c r="R32" s="611"/>
      <c r="S32" s="611"/>
      <c r="U32" s="452" t="s">
        <v>192</v>
      </c>
      <c r="V32" s="452"/>
      <c r="W32" s="452"/>
      <c r="X32" s="452"/>
      <c r="Y32" s="452"/>
      <c r="Z32" s="452"/>
      <c r="AA32" s="452"/>
      <c r="AB32" s="452"/>
      <c r="AC32" s="452"/>
      <c r="AD32" s="452"/>
      <c r="AE32" s="452"/>
      <c r="AF32" s="452"/>
      <c r="AG32" s="452"/>
      <c r="AH32" s="452"/>
      <c r="AI32" s="452"/>
      <c r="AJ32" s="452"/>
      <c r="AK32" s="452"/>
      <c r="AM32" s="452" t="s">
        <v>193</v>
      </c>
      <c r="AN32" s="452"/>
      <c r="AO32" s="452"/>
      <c r="AP32" s="452"/>
      <c r="AQ32" s="452"/>
      <c r="AR32" s="452"/>
      <c r="AS32" s="452"/>
      <c r="AT32" s="452"/>
      <c r="AU32" s="452"/>
      <c r="AV32" s="452"/>
      <c r="AW32" s="452"/>
      <c r="AX32" s="452"/>
      <c r="AY32" s="452"/>
      <c r="AZ32" s="452"/>
      <c r="BA32" s="452"/>
      <c r="BB32" s="452"/>
      <c r="BC32" s="452"/>
      <c r="BE32" s="452" t="s">
        <v>194</v>
      </c>
      <c r="BF32" s="452"/>
      <c r="BG32" s="452"/>
      <c r="BH32" s="452"/>
      <c r="BI32" s="452"/>
      <c r="BJ32" s="452"/>
      <c r="BK32" s="452"/>
      <c r="BL32" s="452"/>
      <c r="BM32" s="452"/>
      <c r="BN32" s="452"/>
      <c r="BO32" s="452"/>
      <c r="BP32" s="452"/>
      <c r="BQ32" s="452"/>
      <c r="BR32" s="452"/>
      <c r="BS32" s="452"/>
      <c r="BT32" s="452"/>
      <c r="BU32" s="452"/>
      <c r="BW32" s="452" t="s">
        <v>195</v>
      </c>
      <c r="BX32" s="452"/>
      <c r="BY32" s="452"/>
      <c r="BZ32" s="452"/>
      <c r="CA32" s="452"/>
      <c r="CB32" s="452"/>
      <c r="CC32" s="452"/>
      <c r="CD32" s="452"/>
      <c r="CE32" s="452"/>
      <c r="CF32" s="452"/>
      <c r="CG32" s="452"/>
      <c r="CH32" s="452"/>
      <c r="CI32" s="452"/>
      <c r="CJ32" s="452"/>
      <c r="CK32" s="452"/>
      <c r="CL32" s="452"/>
      <c r="CM32" s="452"/>
      <c r="CO32" s="452" t="s">
        <v>196</v>
      </c>
      <c r="CP32" s="452"/>
      <c r="CQ32" s="452"/>
      <c r="CR32" s="452"/>
      <c r="CS32" s="452"/>
      <c r="CT32" s="452"/>
      <c r="CU32" s="452"/>
      <c r="CV32" s="452"/>
      <c r="CW32" s="452"/>
      <c r="CX32" s="452"/>
      <c r="CY32" s="452"/>
      <c r="CZ32" s="452"/>
      <c r="DA32" s="452"/>
      <c r="DB32" s="452"/>
      <c r="DC32" s="452"/>
      <c r="DD32" s="452"/>
      <c r="DE32" s="452"/>
      <c r="DI32" s="199"/>
    </row>
    <row r="33" spans="1:113" ht="13.5" customHeight="1" x14ac:dyDescent="0.2">
      <c r="A33" s="176"/>
      <c r="B33" s="200"/>
      <c r="C33" s="472" t="s">
        <v>197</v>
      </c>
      <c r="D33" s="472"/>
      <c r="E33" s="437" t="s">
        <v>198</v>
      </c>
      <c r="F33" s="437"/>
      <c r="G33" s="437"/>
      <c r="H33" s="437"/>
      <c r="I33" s="437"/>
      <c r="J33" s="437"/>
      <c r="K33" s="437"/>
      <c r="L33" s="437"/>
      <c r="M33" s="437"/>
      <c r="N33" s="437"/>
      <c r="O33" s="437"/>
      <c r="P33" s="437"/>
      <c r="Q33" s="437"/>
      <c r="R33" s="437"/>
      <c r="S33" s="437"/>
      <c r="T33" s="201"/>
      <c r="U33" s="472" t="s">
        <v>199</v>
      </c>
      <c r="V33" s="472"/>
      <c r="W33" s="437" t="s">
        <v>200</v>
      </c>
      <c r="X33" s="437"/>
      <c r="Y33" s="437"/>
      <c r="Z33" s="437"/>
      <c r="AA33" s="437"/>
      <c r="AB33" s="437"/>
      <c r="AC33" s="437"/>
      <c r="AD33" s="437"/>
      <c r="AE33" s="437"/>
      <c r="AF33" s="437"/>
      <c r="AG33" s="437"/>
      <c r="AH33" s="437"/>
      <c r="AI33" s="437"/>
      <c r="AJ33" s="437"/>
      <c r="AK33" s="437"/>
      <c r="AL33" s="201"/>
      <c r="AM33" s="472" t="s">
        <v>197</v>
      </c>
      <c r="AN33" s="472"/>
      <c r="AO33" s="437" t="s">
        <v>200</v>
      </c>
      <c r="AP33" s="437"/>
      <c r="AQ33" s="437"/>
      <c r="AR33" s="437"/>
      <c r="AS33" s="437"/>
      <c r="AT33" s="437"/>
      <c r="AU33" s="437"/>
      <c r="AV33" s="437"/>
      <c r="AW33" s="437"/>
      <c r="AX33" s="437"/>
      <c r="AY33" s="437"/>
      <c r="AZ33" s="437"/>
      <c r="BA33" s="437"/>
      <c r="BB33" s="437"/>
      <c r="BC33" s="437"/>
      <c r="BD33" s="202"/>
      <c r="BE33" s="437" t="s">
        <v>201</v>
      </c>
      <c r="BF33" s="437"/>
      <c r="BG33" s="437" t="s">
        <v>202</v>
      </c>
      <c r="BH33" s="437"/>
      <c r="BI33" s="437"/>
      <c r="BJ33" s="437"/>
      <c r="BK33" s="437"/>
      <c r="BL33" s="437"/>
      <c r="BM33" s="437"/>
      <c r="BN33" s="437"/>
      <c r="BO33" s="437"/>
      <c r="BP33" s="437"/>
      <c r="BQ33" s="437"/>
      <c r="BR33" s="437"/>
      <c r="BS33" s="437"/>
      <c r="BT33" s="437"/>
      <c r="BU33" s="437"/>
      <c r="BV33" s="202"/>
      <c r="BW33" s="472" t="s">
        <v>201</v>
      </c>
      <c r="BX33" s="472"/>
      <c r="BY33" s="437" t="s">
        <v>203</v>
      </c>
      <c r="BZ33" s="437"/>
      <c r="CA33" s="437"/>
      <c r="CB33" s="437"/>
      <c r="CC33" s="437"/>
      <c r="CD33" s="437"/>
      <c r="CE33" s="437"/>
      <c r="CF33" s="437"/>
      <c r="CG33" s="437"/>
      <c r="CH33" s="437"/>
      <c r="CI33" s="437"/>
      <c r="CJ33" s="437"/>
      <c r="CK33" s="437"/>
      <c r="CL33" s="437"/>
      <c r="CM33" s="437"/>
      <c r="CN33" s="201"/>
      <c r="CO33" s="472" t="s">
        <v>204</v>
      </c>
      <c r="CP33" s="472"/>
      <c r="CQ33" s="437" t="s">
        <v>205</v>
      </c>
      <c r="CR33" s="437"/>
      <c r="CS33" s="437"/>
      <c r="CT33" s="437"/>
      <c r="CU33" s="437"/>
      <c r="CV33" s="437"/>
      <c r="CW33" s="437"/>
      <c r="CX33" s="437"/>
      <c r="CY33" s="437"/>
      <c r="CZ33" s="437"/>
      <c r="DA33" s="437"/>
      <c r="DB33" s="437"/>
      <c r="DC33" s="437"/>
      <c r="DD33" s="437"/>
      <c r="DE33" s="437"/>
      <c r="DF33" s="201"/>
      <c r="DG33" s="637" t="s">
        <v>206</v>
      </c>
      <c r="DH33" s="637"/>
      <c r="DI33" s="203"/>
    </row>
    <row r="34" spans="1:113" ht="32.25" customHeight="1" x14ac:dyDescent="0.2">
      <c r="A34" s="176"/>
      <c r="B34" s="200"/>
      <c r="C34" s="638">
        <f>IF(E34="","",1)</f>
        <v>1</v>
      </c>
      <c r="D34" s="638"/>
      <c r="E34" s="639" t="str">
        <f>IF('各会計、関係団体の財政状況及び健全化判断比率'!B7="","",'各会計、関係団体の財政状況及び健全化判断比率'!B7)</f>
        <v>一般会計</v>
      </c>
      <c r="F34" s="639"/>
      <c r="G34" s="639"/>
      <c r="H34" s="639"/>
      <c r="I34" s="639"/>
      <c r="J34" s="639"/>
      <c r="K34" s="639"/>
      <c r="L34" s="639"/>
      <c r="M34" s="639"/>
      <c r="N34" s="639"/>
      <c r="O34" s="639"/>
      <c r="P34" s="639"/>
      <c r="Q34" s="639"/>
      <c r="R34" s="639"/>
      <c r="S34" s="639"/>
      <c r="T34" s="176"/>
      <c r="U34" s="638">
        <f>IF(W34="","",MAX(C34:D43)+1)</f>
        <v>2</v>
      </c>
      <c r="V34" s="638"/>
      <c r="W34" s="639" t="str">
        <f>IF('各会計、関係団体の財政状況及び健全化判断比率'!B28="","",'各会計、関係団体の財政状況及び健全化判断比率'!B28)</f>
        <v>国民健康保険特別会計</v>
      </c>
      <c r="X34" s="639"/>
      <c r="Y34" s="639"/>
      <c r="Z34" s="639"/>
      <c r="AA34" s="639"/>
      <c r="AB34" s="639"/>
      <c r="AC34" s="639"/>
      <c r="AD34" s="639"/>
      <c r="AE34" s="639"/>
      <c r="AF34" s="639"/>
      <c r="AG34" s="639"/>
      <c r="AH34" s="639"/>
      <c r="AI34" s="639"/>
      <c r="AJ34" s="639"/>
      <c r="AK34" s="639"/>
      <c r="AL34" s="176"/>
      <c r="AM34" s="638" t="str">
        <f>IF(AO34="","",MAX(C34:D43,U34:V43)+1)</f>
        <v/>
      </c>
      <c r="AN34" s="638"/>
      <c r="AO34" s="639"/>
      <c r="AP34" s="639"/>
      <c r="AQ34" s="639"/>
      <c r="AR34" s="639"/>
      <c r="AS34" s="639"/>
      <c r="AT34" s="639"/>
      <c r="AU34" s="639"/>
      <c r="AV34" s="639"/>
      <c r="AW34" s="639"/>
      <c r="AX34" s="639"/>
      <c r="AY34" s="639"/>
      <c r="AZ34" s="639"/>
      <c r="BA34" s="639"/>
      <c r="BB34" s="639"/>
      <c r="BC34" s="639"/>
      <c r="BD34" s="176"/>
      <c r="BE34" s="638" t="str">
        <f>IF(BG34="","",MAX(C34:D43,U34:V43,AM34:AN43)+1)</f>
        <v/>
      </c>
      <c r="BF34" s="638"/>
      <c r="BG34" s="639"/>
      <c r="BH34" s="639"/>
      <c r="BI34" s="639"/>
      <c r="BJ34" s="639"/>
      <c r="BK34" s="639"/>
      <c r="BL34" s="639"/>
      <c r="BM34" s="639"/>
      <c r="BN34" s="639"/>
      <c r="BO34" s="639"/>
      <c r="BP34" s="639"/>
      <c r="BQ34" s="639"/>
      <c r="BR34" s="639"/>
      <c r="BS34" s="639"/>
      <c r="BT34" s="639"/>
      <c r="BU34" s="639"/>
      <c r="BV34" s="176"/>
      <c r="BW34" s="638">
        <f>IF(BY34="","",MAX(C34:D43,U34:V43,AM34:AN43,BE34:BF43)+1)</f>
        <v>5</v>
      </c>
      <c r="BX34" s="638"/>
      <c r="BY34" s="639" t="str">
        <f>IF('各会計、関係団体の財政状況及び健全化判断比率'!B68="","",'各会計、関係団体の財政状況及び健全化判断比率'!B68)</f>
        <v xml:space="preserve">特別区人事・厚生事務組合	</v>
      </c>
      <c r="BZ34" s="639"/>
      <c r="CA34" s="639"/>
      <c r="CB34" s="639"/>
      <c r="CC34" s="639"/>
      <c r="CD34" s="639"/>
      <c r="CE34" s="639"/>
      <c r="CF34" s="639"/>
      <c r="CG34" s="639"/>
      <c r="CH34" s="639"/>
      <c r="CI34" s="639"/>
      <c r="CJ34" s="639"/>
      <c r="CK34" s="639"/>
      <c r="CL34" s="639"/>
      <c r="CM34" s="639"/>
      <c r="CN34" s="176"/>
      <c r="CO34" s="638">
        <f>IF(CQ34="","",MAX(C34:D43,U34:V43,AM34:AN43,BE34:BF43,BW34:BX43)+1)</f>
        <v>10</v>
      </c>
      <c r="CP34" s="638"/>
      <c r="CQ34" s="639" t="str">
        <f>IF('各会計、関係団体の財政状況及び健全化判断比率'!BS7="","",'各会計、関係団体の財政状況及び健全化判断比率'!BS7)</f>
        <v>公益財団法人文京アカデミー</v>
      </c>
      <c r="CR34" s="639"/>
      <c r="CS34" s="639"/>
      <c r="CT34" s="639"/>
      <c r="CU34" s="639"/>
      <c r="CV34" s="639"/>
      <c r="CW34" s="639"/>
      <c r="CX34" s="639"/>
      <c r="CY34" s="639"/>
      <c r="CZ34" s="639"/>
      <c r="DA34" s="639"/>
      <c r="DB34" s="639"/>
      <c r="DC34" s="639"/>
      <c r="DD34" s="639"/>
      <c r="DE34" s="639"/>
      <c r="DG34" s="640" t="str">
        <f>IF('各会計、関係団体の財政状況及び健全化判断比率'!BR7="","",'各会計、関係団体の財政状況及び健全化判断比率'!BR7)</f>
        <v/>
      </c>
      <c r="DH34" s="640"/>
      <c r="DI34" s="203"/>
    </row>
    <row r="35" spans="1:113" ht="32.25" customHeight="1" x14ac:dyDescent="0.2">
      <c r="A35" s="176"/>
      <c r="B35" s="200"/>
      <c r="C35" s="638" t="str">
        <f>IF(E35="","",C34+1)</f>
        <v/>
      </c>
      <c r="D35" s="638"/>
      <c r="E35" s="639" t="str">
        <f>IF('各会計、関係団体の財政状況及び健全化判断比率'!B8="","",'各会計、関係団体の財政状況及び健全化判断比率'!B8)</f>
        <v/>
      </c>
      <c r="F35" s="639"/>
      <c r="G35" s="639"/>
      <c r="H35" s="639"/>
      <c r="I35" s="639"/>
      <c r="J35" s="639"/>
      <c r="K35" s="639"/>
      <c r="L35" s="639"/>
      <c r="M35" s="639"/>
      <c r="N35" s="639"/>
      <c r="O35" s="639"/>
      <c r="P35" s="639"/>
      <c r="Q35" s="639"/>
      <c r="R35" s="639"/>
      <c r="S35" s="639"/>
      <c r="T35" s="176"/>
      <c r="U35" s="638">
        <f>IF(W35="","",U34+1)</f>
        <v>3</v>
      </c>
      <c r="V35" s="638"/>
      <c r="W35" s="639" t="str">
        <f>IF('各会計、関係団体の財政状況及び健全化判断比率'!B29="","",'各会計、関係団体の財政状況及び健全化判断比率'!B29)</f>
        <v>介護保険特別会計</v>
      </c>
      <c r="X35" s="639"/>
      <c r="Y35" s="639"/>
      <c r="Z35" s="639"/>
      <c r="AA35" s="639"/>
      <c r="AB35" s="639"/>
      <c r="AC35" s="639"/>
      <c r="AD35" s="639"/>
      <c r="AE35" s="639"/>
      <c r="AF35" s="639"/>
      <c r="AG35" s="639"/>
      <c r="AH35" s="639"/>
      <c r="AI35" s="639"/>
      <c r="AJ35" s="639"/>
      <c r="AK35" s="639"/>
      <c r="AL35" s="176"/>
      <c r="AM35" s="638" t="str">
        <f t="shared" ref="AM35:AM43" si="0">IF(AO35="","",AM34+1)</f>
        <v/>
      </c>
      <c r="AN35" s="638"/>
      <c r="AO35" s="639"/>
      <c r="AP35" s="639"/>
      <c r="AQ35" s="639"/>
      <c r="AR35" s="639"/>
      <c r="AS35" s="639"/>
      <c r="AT35" s="639"/>
      <c r="AU35" s="639"/>
      <c r="AV35" s="639"/>
      <c r="AW35" s="639"/>
      <c r="AX35" s="639"/>
      <c r="AY35" s="639"/>
      <c r="AZ35" s="639"/>
      <c r="BA35" s="639"/>
      <c r="BB35" s="639"/>
      <c r="BC35" s="639"/>
      <c r="BD35" s="176"/>
      <c r="BE35" s="638" t="str">
        <f t="shared" ref="BE35:BE43" si="1">IF(BG35="","",BE34+1)</f>
        <v/>
      </c>
      <c r="BF35" s="638"/>
      <c r="BG35" s="639"/>
      <c r="BH35" s="639"/>
      <c r="BI35" s="639"/>
      <c r="BJ35" s="639"/>
      <c r="BK35" s="639"/>
      <c r="BL35" s="639"/>
      <c r="BM35" s="639"/>
      <c r="BN35" s="639"/>
      <c r="BO35" s="639"/>
      <c r="BP35" s="639"/>
      <c r="BQ35" s="639"/>
      <c r="BR35" s="639"/>
      <c r="BS35" s="639"/>
      <c r="BT35" s="639"/>
      <c r="BU35" s="639"/>
      <c r="BV35" s="176"/>
      <c r="BW35" s="638">
        <f t="shared" ref="BW35:BW43" si="2">IF(BY35="","",BW34+1)</f>
        <v>6</v>
      </c>
      <c r="BX35" s="638"/>
      <c r="BY35" s="639" t="str">
        <f>IF('各会計、関係団体の財政状況及び健全化判断比率'!B69="","",'各会計、関係団体の財政状況及び健全化判断比率'!B69)</f>
        <v>特別区競馬組合</v>
      </c>
      <c r="BZ35" s="639"/>
      <c r="CA35" s="639"/>
      <c r="CB35" s="639"/>
      <c r="CC35" s="639"/>
      <c r="CD35" s="639"/>
      <c r="CE35" s="639"/>
      <c r="CF35" s="639"/>
      <c r="CG35" s="639"/>
      <c r="CH35" s="639"/>
      <c r="CI35" s="639"/>
      <c r="CJ35" s="639"/>
      <c r="CK35" s="639"/>
      <c r="CL35" s="639"/>
      <c r="CM35" s="639"/>
      <c r="CN35" s="176"/>
      <c r="CO35" s="638" t="str">
        <f t="shared" ref="CO35:CO43" si="3">IF(CQ35="","",CO34+1)</f>
        <v/>
      </c>
      <c r="CP35" s="638"/>
      <c r="CQ35" s="639" t="str">
        <f>IF('各会計、関係団体の財政状況及び健全化判断比率'!BS8="","",'各会計、関係団体の財政状況及び健全化判断比率'!BS8)</f>
        <v/>
      </c>
      <c r="CR35" s="639"/>
      <c r="CS35" s="639"/>
      <c r="CT35" s="639"/>
      <c r="CU35" s="639"/>
      <c r="CV35" s="639"/>
      <c r="CW35" s="639"/>
      <c r="CX35" s="639"/>
      <c r="CY35" s="639"/>
      <c r="CZ35" s="639"/>
      <c r="DA35" s="639"/>
      <c r="DB35" s="639"/>
      <c r="DC35" s="639"/>
      <c r="DD35" s="639"/>
      <c r="DE35" s="639"/>
      <c r="DG35" s="640" t="str">
        <f>IF('各会計、関係団体の財政状況及び健全化判断比率'!BR8="","",'各会計、関係団体の財政状況及び健全化判断比率'!BR8)</f>
        <v/>
      </c>
      <c r="DH35" s="640"/>
      <c r="DI35" s="203"/>
    </row>
    <row r="36" spans="1:113" ht="32.25" customHeight="1" x14ac:dyDescent="0.2">
      <c r="A36" s="176"/>
      <c r="B36" s="200"/>
      <c r="C36" s="638" t="str">
        <f>IF(E36="","",C35+1)</f>
        <v/>
      </c>
      <c r="D36" s="638"/>
      <c r="E36" s="639" t="str">
        <f>IF('各会計、関係団体の財政状況及び健全化判断比率'!B9="","",'各会計、関係団体の財政状況及び健全化判断比率'!B9)</f>
        <v/>
      </c>
      <c r="F36" s="639"/>
      <c r="G36" s="639"/>
      <c r="H36" s="639"/>
      <c r="I36" s="639"/>
      <c r="J36" s="639"/>
      <c r="K36" s="639"/>
      <c r="L36" s="639"/>
      <c r="M36" s="639"/>
      <c r="N36" s="639"/>
      <c r="O36" s="639"/>
      <c r="P36" s="639"/>
      <c r="Q36" s="639"/>
      <c r="R36" s="639"/>
      <c r="S36" s="639"/>
      <c r="T36" s="176"/>
      <c r="U36" s="638">
        <f t="shared" ref="U36:U43" si="4">IF(W36="","",U35+1)</f>
        <v>4</v>
      </c>
      <c r="V36" s="638"/>
      <c r="W36" s="639" t="str">
        <f>IF('各会計、関係団体の財政状況及び健全化判断比率'!B30="","",'各会計、関係団体の財政状況及び健全化判断比率'!B30)</f>
        <v>後期高齢者医療特別会計</v>
      </c>
      <c r="X36" s="639"/>
      <c r="Y36" s="639"/>
      <c r="Z36" s="639"/>
      <c r="AA36" s="639"/>
      <c r="AB36" s="639"/>
      <c r="AC36" s="639"/>
      <c r="AD36" s="639"/>
      <c r="AE36" s="639"/>
      <c r="AF36" s="639"/>
      <c r="AG36" s="639"/>
      <c r="AH36" s="639"/>
      <c r="AI36" s="639"/>
      <c r="AJ36" s="639"/>
      <c r="AK36" s="639"/>
      <c r="AL36" s="176"/>
      <c r="AM36" s="638" t="str">
        <f t="shared" si="0"/>
        <v/>
      </c>
      <c r="AN36" s="638"/>
      <c r="AO36" s="639"/>
      <c r="AP36" s="639"/>
      <c r="AQ36" s="639"/>
      <c r="AR36" s="639"/>
      <c r="AS36" s="639"/>
      <c r="AT36" s="639"/>
      <c r="AU36" s="639"/>
      <c r="AV36" s="639"/>
      <c r="AW36" s="639"/>
      <c r="AX36" s="639"/>
      <c r="AY36" s="639"/>
      <c r="AZ36" s="639"/>
      <c r="BA36" s="639"/>
      <c r="BB36" s="639"/>
      <c r="BC36" s="639"/>
      <c r="BD36" s="176"/>
      <c r="BE36" s="638" t="str">
        <f t="shared" si="1"/>
        <v/>
      </c>
      <c r="BF36" s="638"/>
      <c r="BG36" s="639"/>
      <c r="BH36" s="639"/>
      <c r="BI36" s="639"/>
      <c r="BJ36" s="639"/>
      <c r="BK36" s="639"/>
      <c r="BL36" s="639"/>
      <c r="BM36" s="639"/>
      <c r="BN36" s="639"/>
      <c r="BO36" s="639"/>
      <c r="BP36" s="639"/>
      <c r="BQ36" s="639"/>
      <c r="BR36" s="639"/>
      <c r="BS36" s="639"/>
      <c r="BT36" s="639"/>
      <c r="BU36" s="639"/>
      <c r="BV36" s="176"/>
      <c r="BW36" s="638">
        <f t="shared" si="2"/>
        <v>7</v>
      </c>
      <c r="BX36" s="638"/>
      <c r="BY36" s="639" t="str">
        <f>IF('各会計、関係団体の財政状況及び健全化判断比率'!B70="","",'各会計、関係団体の財政状況及び健全化判断比率'!B70)</f>
        <v xml:space="preserve">東京二十三区清掃一部事務組合														</v>
      </c>
      <c r="BZ36" s="639"/>
      <c r="CA36" s="639"/>
      <c r="CB36" s="639"/>
      <c r="CC36" s="639"/>
      <c r="CD36" s="639"/>
      <c r="CE36" s="639"/>
      <c r="CF36" s="639"/>
      <c r="CG36" s="639"/>
      <c r="CH36" s="639"/>
      <c r="CI36" s="639"/>
      <c r="CJ36" s="639"/>
      <c r="CK36" s="639"/>
      <c r="CL36" s="639"/>
      <c r="CM36" s="639"/>
      <c r="CN36" s="176"/>
      <c r="CO36" s="638" t="str">
        <f t="shared" si="3"/>
        <v/>
      </c>
      <c r="CP36" s="638"/>
      <c r="CQ36" s="639" t="str">
        <f>IF('各会計、関係団体の財政状況及び健全化判断比率'!BS9="","",'各会計、関係団体の財政状況及び健全化判断比率'!BS9)</f>
        <v/>
      </c>
      <c r="CR36" s="639"/>
      <c r="CS36" s="639"/>
      <c r="CT36" s="639"/>
      <c r="CU36" s="639"/>
      <c r="CV36" s="639"/>
      <c r="CW36" s="639"/>
      <c r="CX36" s="639"/>
      <c r="CY36" s="639"/>
      <c r="CZ36" s="639"/>
      <c r="DA36" s="639"/>
      <c r="DB36" s="639"/>
      <c r="DC36" s="639"/>
      <c r="DD36" s="639"/>
      <c r="DE36" s="639"/>
      <c r="DG36" s="640" t="str">
        <f>IF('各会計、関係団体の財政状況及び健全化判断比率'!BR9="","",'各会計、関係団体の財政状況及び健全化判断比率'!BR9)</f>
        <v/>
      </c>
      <c r="DH36" s="640"/>
      <c r="DI36" s="203"/>
    </row>
    <row r="37" spans="1:113" ht="32.25" customHeight="1" x14ac:dyDescent="0.2">
      <c r="A37" s="176"/>
      <c r="B37" s="200"/>
      <c r="C37" s="638" t="str">
        <f>IF(E37="","",C36+1)</f>
        <v/>
      </c>
      <c r="D37" s="638"/>
      <c r="E37" s="639" t="str">
        <f>IF('各会計、関係団体の財政状況及び健全化判断比率'!B10="","",'各会計、関係団体の財政状況及び健全化判断比率'!B10)</f>
        <v/>
      </c>
      <c r="F37" s="639"/>
      <c r="G37" s="639"/>
      <c r="H37" s="639"/>
      <c r="I37" s="639"/>
      <c r="J37" s="639"/>
      <c r="K37" s="639"/>
      <c r="L37" s="639"/>
      <c r="M37" s="639"/>
      <c r="N37" s="639"/>
      <c r="O37" s="639"/>
      <c r="P37" s="639"/>
      <c r="Q37" s="639"/>
      <c r="R37" s="639"/>
      <c r="S37" s="639"/>
      <c r="T37" s="176"/>
      <c r="U37" s="638" t="str">
        <f t="shared" si="4"/>
        <v/>
      </c>
      <c r="V37" s="638"/>
      <c r="W37" s="639"/>
      <c r="X37" s="639"/>
      <c r="Y37" s="639"/>
      <c r="Z37" s="639"/>
      <c r="AA37" s="639"/>
      <c r="AB37" s="639"/>
      <c r="AC37" s="639"/>
      <c r="AD37" s="639"/>
      <c r="AE37" s="639"/>
      <c r="AF37" s="639"/>
      <c r="AG37" s="639"/>
      <c r="AH37" s="639"/>
      <c r="AI37" s="639"/>
      <c r="AJ37" s="639"/>
      <c r="AK37" s="639"/>
      <c r="AL37" s="176"/>
      <c r="AM37" s="638" t="str">
        <f t="shared" si="0"/>
        <v/>
      </c>
      <c r="AN37" s="638"/>
      <c r="AO37" s="639"/>
      <c r="AP37" s="639"/>
      <c r="AQ37" s="639"/>
      <c r="AR37" s="639"/>
      <c r="AS37" s="639"/>
      <c r="AT37" s="639"/>
      <c r="AU37" s="639"/>
      <c r="AV37" s="639"/>
      <c r="AW37" s="639"/>
      <c r="AX37" s="639"/>
      <c r="AY37" s="639"/>
      <c r="AZ37" s="639"/>
      <c r="BA37" s="639"/>
      <c r="BB37" s="639"/>
      <c r="BC37" s="639"/>
      <c r="BD37" s="176"/>
      <c r="BE37" s="638" t="str">
        <f t="shared" si="1"/>
        <v/>
      </c>
      <c r="BF37" s="638"/>
      <c r="BG37" s="639"/>
      <c r="BH37" s="639"/>
      <c r="BI37" s="639"/>
      <c r="BJ37" s="639"/>
      <c r="BK37" s="639"/>
      <c r="BL37" s="639"/>
      <c r="BM37" s="639"/>
      <c r="BN37" s="639"/>
      <c r="BO37" s="639"/>
      <c r="BP37" s="639"/>
      <c r="BQ37" s="639"/>
      <c r="BR37" s="639"/>
      <c r="BS37" s="639"/>
      <c r="BT37" s="639"/>
      <c r="BU37" s="639"/>
      <c r="BV37" s="176"/>
      <c r="BW37" s="638">
        <f t="shared" si="2"/>
        <v>8</v>
      </c>
      <c r="BX37" s="638"/>
      <c r="BY37" s="639" t="str">
        <f>IF('各会計、関係団体の財政状況及び健全化判断比率'!B71="","",'各会計、関係団体の財政状況及び健全化判断比率'!B71)</f>
        <v>東京都後期高齢者医療広域連合（一般会計）</v>
      </c>
      <c r="BZ37" s="639"/>
      <c r="CA37" s="639"/>
      <c r="CB37" s="639"/>
      <c r="CC37" s="639"/>
      <c r="CD37" s="639"/>
      <c r="CE37" s="639"/>
      <c r="CF37" s="639"/>
      <c r="CG37" s="639"/>
      <c r="CH37" s="639"/>
      <c r="CI37" s="639"/>
      <c r="CJ37" s="639"/>
      <c r="CK37" s="639"/>
      <c r="CL37" s="639"/>
      <c r="CM37" s="639"/>
      <c r="CN37" s="176"/>
      <c r="CO37" s="638" t="str">
        <f t="shared" si="3"/>
        <v/>
      </c>
      <c r="CP37" s="638"/>
      <c r="CQ37" s="639" t="str">
        <f>IF('各会計、関係団体の財政状況及び健全化判断比率'!BS10="","",'各会計、関係団体の財政状況及び健全化判断比率'!BS10)</f>
        <v/>
      </c>
      <c r="CR37" s="639"/>
      <c r="CS37" s="639"/>
      <c r="CT37" s="639"/>
      <c r="CU37" s="639"/>
      <c r="CV37" s="639"/>
      <c r="CW37" s="639"/>
      <c r="CX37" s="639"/>
      <c r="CY37" s="639"/>
      <c r="CZ37" s="639"/>
      <c r="DA37" s="639"/>
      <c r="DB37" s="639"/>
      <c r="DC37" s="639"/>
      <c r="DD37" s="639"/>
      <c r="DE37" s="639"/>
      <c r="DG37" s="640" t="str">
        <f>IF('各会計、関係団体の財政状況及び健全化判断比率'!BR10="","",'各会計、関係団体の財政状況及び健全化判断比率'!BR10)</f>
        <v/>
      </c>
      <c r="DH37" s="640"/>
      <c r="DI37" s="203"/>
    </row>
    <row r="38" spans="1:113" ht="32.25" customHeight="1" x14ac:dyDescent="0.2">
      <c r="A38" s="176"/>
      <c r="B38" s="200"/>
      <c r="C38" s="638" t="str">
        <f t="shared" ref="C38:C43" si="5">IF(E38="","",C37+1)</f>
        <v/>
      </c>
      <c r="D38" s="638"/>
      <c r="E38" s="639" t="str">
        <f>IF('各会計、関係団体の財政状況及び健全化判断比率'!B11="","",'各会計、関係団体の財政状況及び健全化判断比率'!B11)</f>
        <v/>
      </c>
      <c r="F38" s="639"/>
      <c r="G38" s="639"/>
      <c r="H38" s="639"/>
      <c r="I38" s="639"/>
      <c r="J38" s="639"/>
      <c r="K38" s="639"/>
      <c r="L38" s="639"/>
      <c r="M38" s="639"/>
      <c r="N38" s="639"/>
      <c r="O38" s="639"/>
      <c r="P38" s="639"/>
      <c r="Q38" s="639"/>
      <c r="R38" s="639"/>
      <c r="S38" s="639"/>
      <c r="T38" s="176"/>
      <c r="U38" s="638" t="str">
        <f t="shared" si="4"/>
        <v/>
      </c>
      <c r="V38" s="638"/>
      <c r="W38" s="639"/>
      <c r="X38" s="639"/>
      <c r="Y38" s="639"/>
      <c r="Z38" s="639"/>
      <c r="AA38" s="639"/>
      <c r="AB38" s="639"/>
      <c r="AC38" s="639"/>
      <c r="AD38" s="639"/>
      <c r="AE38" s="639"/>
      <c r="AF38" s="639"/>
      <c r="AG38" s="639"/>
      <c r="AH38" s="639"/>
      <c r="AI38" s="639"/>
      <c r="AJ38" s="639"/>
      <c r="AK38" s="639"/>
      <c r="AL38" s="176"/>
      <c r="AM38" s="638" t="str">
        <f t="shared" si="0"/>
        <v/>
      </c>
      <c r="AN38" s="638"/>
      <c r="AO38" s="639"/>
      <c r="AP38" s="639"/>
      <c r="AQ38" s="639"/>
      <c r="AR38" s="639"/>
      <c r="AS38" s="639"/>
      <c r="AT38" s="639"/>
      <c r="AU38" s="639"/>
      <c r="AV38" s="639"/>
      <c r="AW38" s="639"/>
      <c r="AX38" s="639"/>
      <c r="AY38" s="639"/>
      <c r="AZ38" s="639"/>
      <c r="BA38" s="639"/>
      <c r="BB38" s="639"/>
      <c r="BC38" s="639"/>
      <c r="BD38" s="176"/>
      <c r="BE38" s="638" t="str">
        <f t="shared" si="1"/>
        <v/>
      </c>
      <c r="BF38" s="638"/>
      <c r="BG38" s="639"/>
      <c r="BH38" s="639"/>
      <c r="BI38" s="639"/>
      <c r="BJ38" s="639"/>
      <c r="BK38" s="639"/>
      <c r="BL38" s="639"/>
      <c r="BM38" s="639"/>
      <c r="BN38" s="639"/>
      <c r="BO38" s="639"/>
      <c r="BP38" s="639"/>
      <c r="BQ38" s="639"/>
      <c r="BR38" s="639"/>
      <c r="BS38" s="639"/>
      <c r="BT38" s="639"/>
      <c r="BU38" s="639"/>
      <c r="BV38" s="176"/>
      <c r="BW38" s="638">
        <f t="shared" si="2"/>
        <v>9</v>
      </c>
      <c r="BX38" s="638"/>
      <c r="BY38" s="639" t="str">
        <f>IF('各会計、関係団体の財政状況及び健全化判断比率'!B72="","",'各会計、関係団体の財政状況及び健全化判断比率'!B72)</f>
        <v>東京都後期高齢者医療広域連合
（後期高齢者医療特別会計）</v>
      </c>
      <c r="BZ38" s="639"/>
      <c r="CA38" s="639"/>
      <c r="CB38" s="639"/>
      <c r="CC38" s="639"/>
      <c r="CD38" s="639"/>
      <c r="CE38" s="639"/>
      <c r="CF38" s="639"/>
      <c r="CG38" s="639"/>
      <c r="CH38" s="639"/>
      <c r="CI38" s="639"/>
      <c r="CJ38" s="639"/>
      <c r="CK38" s="639"/>
      <c r="CL38" s="639"/>
      <c r="CM38" s="639"/>
      <c r="CN38" s="176"/>
      <c r="CO38" s="638" t="str">
        <f t="shared" si="3"/>
        <v/>
      </c>
      <c r="CP38" s="638"/>
      <c r="CQ38" s="639" t="str">
        <f>IF('各会計、関係団体の財政状況及び健全化判断比率'!BS11="","",'各会計、関係団体の財政状況及び健全化判断比率'!BS11)</f>
        <v/>
      </c>
      <c r="CR38" s="639"/>
      <c r="CS38" s="639"/>
      <c r="CT38" s="639"/>
      <c r="CU38" s="639"/>
      <c r="CV38" s="639"/>
      <c r="CW38" s="639"/>
      <c r="CX38" s="639"/>
      <c r="CY38" s="639"/>
      <c r="CZ38" s="639"/>
      <c r="DA38" s="639"/>
      <c r="DB38" s="639"/>
      <c r="DC38" s="639"/>
      <c r="DD38" s="639"/>
      <c r="DE38" s="639"/>
      <c r="DG38" s="640" t="str">
        <f>IF('各会計、関係団体の財政状況及び健全化判断比率'!BR11="","",'各会計、関係団体の財政状況及び健全化判断比率'!BR11)</f>
        <v/>
      </c>
      <c r="DH38" s="640"/>
      <c r="DI38" s="203"/>
    </row>
    <row r="39" spans="1:113" ht="32.25" customHeight="1" x14ac:dyDescent="0.2">
      <c r="A39" s="176"/>
      <c r="B39" s="200"/>
      <c r="C39" s="638" t="str">
        <f t="shared" si="5"/>
        <v/>
      </c>
      <c r="D39" s="638"/>
      <c r="E39" s="639" t="str">
        <f>IF('各会計、関係団体の財政状況及び健全化判断比率'!B12="","",'各会計、関係団体の財政状況及び健全化判断比率'!B12)</f>
        <v/>
      </c>
      <c r="F39" s="639"/>
      <c r="G39" s="639"/>
      <c r="H39" s="639"/>
      <c r="I39" s="639"/>
      <c r="J39" s="639"/>
      <c r="K39" s="639"/>
      <c r="L39" s="639"/>
      <c r="M39" s="639"/>
      <c r="N39" s="639"/>
      <c r="O39" s="639"/>
      <c r="P39" s="639"/>
      <c r="Q39" s="639"/>
      <c r="R39" s="639"/>
      <c r="S39" s="639"/>
      <c r="T39" s="176"/>
      <c r="U39" s="638" t="str">
        <f t="shared" si="4"/>
        <v/>
      </c>
      <c r="V39" s="638"/>
      <c r="W39" s="639"/>
      <c r="X39" s="639"/>
      <c r="Y39" s="639"/>
      <c r="Z39" s="639"/>
      <c r="AA39" s="639"/>
      <c r="AB39" s="639"/>
      <c r="AC39" s="639"/>
      <c r="AD39" s="639"/>
      <c r="AE39" s="639"/>
      <c r="AF39" s="639"/>
      <c r="AG39" s="639"/>
      <c r="AH39" s="639"/>
      <c r="AI39" s="639"/>
      <c r="AJ39" s="639"/>
      <c r="AK39" s="639"/>
      <c r="AL39" s="176"/>
      <c r="AM39" s="638" t="str">
        <f t="shared" si="0"/>
        <v/>
      </c>
      <c r="AN39" s="638"/>
      <c r="AO39" s="639"/>
      <c r="AP39" s="639"/>
      <c r="AQ39" s="639"/>
      <c r="AR39" s="639"/>
      <c r="AS39" s="639"/>
      <c r="AT39" s="639"/>
      <c r="AU39" s="639"/>
      <c r="AV39" s="639"/>
      <c r="AW39" s="639"/>
      <c r="AX39" s="639"/>
      <c r="AY39" s="639"/>
      <c r="AZ39" s="639"/>
      <c r="BA39" s="639"/>
      <c r="BB39" s="639"/>
      <c r="BC39" s="639"/>
      <c r="BD39" s="176"/>
      <c r="BE39" s="638" t="str">
        <f t="shared" si="1"/>
        <v/>
      </c>
      <c r="BF39" s="638"/>
      <c r="BG39" s="639"/>
      <c r="BH39" s="639"/>
      <c r="BI39" s="639"/>
      <c r="BJ39" s="639"/>
      <c r="BK39" s="639"/>
      <c r="BL39" s="639"/>
      <c r="BM39" s="639"/>
      <c r="BN39" s="639"/>
      <c r="BO39" s="639"/>
      <c r="BP39" s="639"/>
      <c r="BQ39" s="639"/>
      <c r="BR39" s="639"/>
      <c r="BS39" s="639"/>
      <c r="BT39" s="639"/>
      <c r="BU39" s="639"/>
      <c r="BV39" s="176"/>
      <c r="BW39" s="638" t="str">
        <f t="shared" si="2"/>
        <v/>
      </c>
      <c r="BX39" s="638"/>
      <c r="BY39" s="639" t="str">
        <f>IF('各会計、関係団体の財政状況及び健全化判断比率'!B73="","",'各会計、関係団体の財政状況及び健全化判断比率'!B73)</f>
        <v/>
      </c>
      <c r="BZ39" s="639"/>
      <c r="CA39" s="639"/>
      <c r="CB39" s="639"/>
      <c r="CC39" s="639"/>
      <c r="CD39" s="639"/>
      <c r="CE39" s="639"/>
      <c r="CF39" s="639"/>
      <c r="CG39" s="639"/>
      <c r="CH39" s="639"/>
      <c r="CI39" s="639"/>
      <c r="CJ39" s="639"/>
      <c r="CK39" s="639"/>
      <c r="CL39" s="639"/>
      <c r="CM39" s="639"/>
      <c r="CN39" s="176"/>
      <c r="CO39" s="638" t="str">
        <f t="shared" si="3"/>
        <v/>
      </c>
      <c r="CP39" s="638"/>
      <c r="CQ39" s="639" t="str">
        <f>IF('各会計、関係団体の財政状況及び健全化判断比率'!BS12="","",'各会計、関係団体の財政状況及び健全化判断比率'!BS12)</f>
        <v/>
      </c>
      <c r="CR39" s="639"/>
      <c r="CS39" s="639"/>
      <c r="CT39" s="639"/>
      <c r="CU39" s="639"/>
      <c r="CV39" s="639"/>
      <c r="CW39" s="639"/>
      <c r="CX39" s="639"/>
      <c r="CY39" s="639"/>
      <c r="CZ39" s="639"/>
      <c r="DA39" s="639"/>
      <c r="DB39" s="639"/>
      <c r="DC39" s="639"/>
      <c r="DD39" s="639"/>
      <c r="DE39" s="639"/>
      <c r="DG39" s="640" t="str">
        <f>IF('各会計、関係団体の財政状況及び健全化判断比率'!BR12="","",'各会計、関係団体の財政状況及び健全化判断比率'!BR12)</f>
        <v/>
      </c>
      <c r="DH39" s="640"/>
      <c r="DI39" s="203"/>
    </row>
    <row r="40" spans="1:113" ht="32.25" customHeight="1" x14ac:dyDescent="0.2">
      <c r="A40" s="176"/>
      <c r="B40" s="200"/>
      <c r="C40" s="638" t="str">
        <f t="shared" si="5"/>
        <v/>
      </c>
      <c r="D40" s="638"/>
      <c r="E40" s="639" t="str">
        <f>IF('各会計、関係団体の財政状況及び健全化判断比率'!B13="","",'各会計、関係団体の財政状況及び健全化判断比率'!B13)</f>
        <v/>
      </c>
      <c r="F40" s="639"/>
      <c r="G40" s="639"/>
      <c r="H40" s="639"/>
      <c r="I40" s="639"/>
      <c r="J40" s="639"/>
      <c r="K40" s="639"/>
      <c r="L40" s="639"/>
      <c r="M40" s="639"/>
      <c r="N40" s="639"/>
      <c r="O40" s="639"/>
      <c r="P40" s="639"/>
      <c r="Q40" s="639"/>
      <c r="R40" s="639"/>
      <c r="S40" s="639"/>
      <c r="T40" s="176"/>
      <c r="U40" s="638" t="str">
        <f t="shared" si="4"/>
        <v/>
      </c>
      <c r="V40" s="638"/>
      <c r="W40" s="639"/>
      <c r="X40" s="639"/>
      <c r="Y40" s="639"/>
      <c r="Z40" s="639"/>
      <c r="AA40" s="639"/>
      <c r="AB40" s="639"/>
      <c r="AC40" s="639"/>
      <c r="AD40" s="639"/>
      <c r="AE40" s="639"/>
      <c r="AF40" s="639"/>
      <c r="AG40" s="639"/>
      <c r="AH40" s="639"/>
      <c r="AI40" s="639"/>
      <c r="AJ40" s="639"/>
      <c r="AK40" s="639"/>
      <c r="AL40" s="176"/>
      <c r="AM40" s="638" t="str">
        <f t="shared" si="0"/>
        <v/>
      </c>
      <c r="AN40" s="638"/>
      <c r="AO40" s="639"/>
      <c r="AP40" s="639"/>
      <c r="AQ40" s="639"/>
      <c r="AR40" s="639"/>
      <c r="AS40" s="639"/>
      <c r="AT40" s="639"/>
      <c r="AU40" s="639"/>
      <c r="AV40" s="639"/>
      <c r="AW40" s="639"/>
      <c r="AX40" s="639"/>
      <c r="AY40" s="639"/>
      <c r="AZ40" s="639"/>
      <c r="BA40" s="639"/>
      <c r="BB40" s="639"/>
      <c r="BC40" s="639"/>
      <c r="BD40" s="176"/>
      <c r="BE40" s="638" t="str">
        <f t="shared" si="1"/>
        <v/>
      </c>
      <c r="BF40" s="638"/>
      <c r="BG40" s="639"/>
      <c r="BH40" s="639"/>
      <c r="BI40" s="639"/>
      <c r="BJ40" s="639"/>
      <c r="BK40" s="639"/>
      <c r="BL40" s="639"/>
      <c r="BM40" s="639"/>
      <c r="BN40" s="639"/>
      <c r="BO40" s="639"/>
      <c r="BP40" s="639"/>
      <c r="BQ40" s="639"/>
      <c r="BR40" s="639"/>
      <c r="BS40" s="639"/>
      <c r="BT40" s="639"/>
      <c r="BU40" s="639"/>
      <c r="BV40" s="176"/>
      <c r="BW40" s="638" t="str">
        <f t="shared" si="2"/>
        <v/>
      </c>
      <c r="BX40" s="638"/>
      <c r="BY40" s="639" t="str">
        <f>IF('各会計、関係団体の財政状況及び健全化判断比率'!B74="","",'各会計、関係団体の財政状況及び健全化判断比率'!B74)</f>
        <v/>
      </c>
      <c r="BZ40" s="639"/>
      <c r="CA40" s="639"/>
      <c r="CB40" s="639"/>
      <c r="CC40" s="639"/>
      <c r="CD40" s="639"/>
      <c r="CE40" s="639"/>
      <c r="CF40" s="639"/>
      <c r="CG40" s="639"/>
      <c r="CH40" s="639"/>
      <c r="CI40" s="639"/>
      <c r="CJ40" s="639"/>
      <c r="CK40" s="639"/>
      <c r="CL40" s="639"/>
      <c r="CM40" s="639"/>
      <c r="CN40" s="176"/>
      <c r="CO40" s="638" t="str">
        <f t="shared" si="3"/>
        <v/>
      </c>
      <c r="CP40" s="638"/>
      <c r="CQ40" s="639" t="str">
        <f>IF('各会計、関係団体の財政状況及び健全化判断比率'!BS13="","",'各会計、関係団体の財政状況及び健全化判断比率'!BS13)</f>
        <v/>
      </c>
      <c r="CR40" s="639"/>
      <c r="CS40" s="639"/>
      <c r="CT40" s="639"/>
      <c r="CU40" s="639"/>
      <c r="CV40" s="639"/>
      <c r="CW40" s="639"/>
      <c r="CX40" s="639"/>
      <c r="CY40" s="639"/>
      <c r="CZ40" s="639"/>
      <c r="DA40" s="639"/>
      <c r="DB40" s="639"/>
      <c r="DC40" s="639"/>
      <c r="DD40" s="639"/>
      <c r="DE40" s="639"/>
      <c r="DG40" s="640" t="str">
        <f>IF('各会計、関係団体の財政状況及び健全化判断比率'!BR13="","",'各会計、関係団体の財政状況及び健全化判断比率'!BR13)</f>
        <v/>
      </c>
      <c r="DH40" s="640"/>
      <c r="DI40" s="203"/>
    </row>
    <row r="41" spans="1:113" ht="32.25" customHeight="1" x14ac:dyDescent="0.2">
      <c r="A41" s="176"/>
      <c r="B41" s="200"/>
      <c r="C41" s="638" t="str">
        <f t="shared" si="5"/>
        <v/>
      </c>
      <c r="D41" s="638"/>
      <c r="E41" s="639" t="str">
        <f>IF('各会計、関係団体の財政状況及び健全化判断比率'!B14="","",'各会計、関係団体の財政状況及び健全化判断比率'!B14)</f>
        <v/>
      </c>
      <c r="F41" s="639"/>
      <c r="G41" s="639"/>
      <c r="H41" s="639"/>
      <c r="I41" s="639"/>
      <c r="J41" s="639"/>
      <c r="K41" s="639"/>
      <c r="L41" s="639"/>
      <c r="M41" s="639"/>
      <c r="N41" s="639"/>
      <c r="O41" s="639"/>
      <c r="P41" s="639"/>
      <c r="Q41" s="639"/>
      <c r="R41" s="639"/>
      <c r="S41" s="639"/>
      <c r="T41" s="176"/>
      <c r="U41" s="638" t="str">
        <f t="shared" si="4"/>
        <v/>
      </c>
      <c r="V41" s="638"/>
      <c r="W41" s="639"/>
      <c r="X41" s="639"/>
      <c r="Y41" s="639"/>
      <c r="Z41" s="639"/>
      <c r="AA41" s="639"/>
      <c r="AB41" s="639"/>
      <c r="AC41" s="639"/>
      <c r="AD41" s="639"/>
      <c r="AE41" s="639"/>
      <c r="AF41" s="639"/>
      <c r="AG41" s="639"/>
      <c r="AH41" s="639"/>
      <c r="AI41" s="639"/>
      <c r="AJ41" s="639"/>
      <c r="AK41" s="639"/>
      <c r="AL41" s="176"/>
      <c r="AM41" s="638" t="str">
        <f t="shared" si="0"/>
        <v/>
      </c>
      <c r="AN41" s="638"/>
      <c r="AO41" s="639"/>
      <c r="AP41" s="639"/>
      <c r="AQ41" s="639"/>
      <c r="AR41" s="639"/>
      <c r="AS41" s="639"/>
      <c r="AT41" s="639"/>
      <c r="AU41" s="639"/>
      <c r="AV41" s="639"/>
      <c r="AW41" s="639"/>
      <c r="AX41" s="639"/>
      <c r="AY41" s="639"/>
      <c r="AZ41" s="639"/>
      <c r="BA41" s="639"/>
      <c r="BB41" s="639"/>
      <c r="BC41" s="639"/>
      <c r="BD41" s="176"/>
      <c r="BE41" s="638" t="str">
        <f t="shared" si="1"/>
        <v/>
      </c>
      <c r="BF41" s="638"/>
      <c r="BG41" s="639"/>
      <c r="BH41" s="639"/>
      <c r="BI41" s="639"/>
      <c r="BJ41" s="639"/>
      <c r="BK41" s="639"/>
      <c r="BL41" s="639"/>
      <c r="BM41" s="639"/>
      <c r="BN41" s="639"/>
      <c r="BO41" s="639"/>
      <c r="BP41" s="639"/>
      <c r="BQ41" s="639"/>
      <c r="BR41" s="639"/>
      <c r="BS41" s="639"/>
      <c r="BT41" s="639"/>
      <c r="BU41" s="639"/>
      <c r="BV41" s="176"/>
      <c r="BW41" s="638" t="str">
        <f t="shared" si="2"/>
        <v/>
      </c>
      <c r="BX41" s="638"/>
      <c r="BY41" s="639" t="str">
        <f>IF('各会計、関係団体の財政状況及び健全化判断比率'!B75="","",'各会計、関係団体の財政状況及び健全化判断比率'!B75)</f>
        <v/>
      </c>
      <c r="BZ41" s="639"/>
      <c r="CA41" s="639"/>
      <c r="CB41" s="639"/>
      <c r="CC41" s="639"/>
      <c r="CD41" s="639"/>
      <c r="CE41" s="639"/>
      <c r="CF41" s="639"/>
      <c r="CG41" s="639"/>
      <c r="CH41" s="639"/>
      <c r="CI41" s="639"/>
      <c r="CJ41" s="639"/>
      <c r="CK41" s="639"/>
      <c r="CL41" s="639"/>
      <c r="CM41" s="639"/>
      <c r="CN41" s="176"/>
      <c r="CO41" s="638" t="str">
        <f t="shared" si="3"/>
        <v/>
      </c>
      <c r="CP41" s="638"/>
      <c r="CQ41" s="639" t="str">
        <f>IF('各会計、関係団体の財政状況及び健全化判断比率'!BS14="","",'各会計、関係団体の財政状況及び健全化判断比率'!BS14)</f>
        <v/>
      </c>
      <c r="CR41" s="639"/>
      <c r="CS41" s="639"/>
      <c r="CT41" s="639"/>
      <c r="CU41" s="639"/>
      <c r="CV41" s="639"/>
      <c r="CW41" s="639"/>
      <c r="CX41" s="639"/>
      <c r="CY41" s="639"/>
      <c r="CZ41" s="639"/>
      <c r="DA41" s="639"/>
      <c r="DB41" s="639"/>
      <c r="DC41" s="639"/>
      <c r="DD41" s="639"/>
      <c r="DE41" s="639"/>
      <c r="DG41" s="640" t="str">
        <f>IF('各会計、関係団体の財政状況及び健全化判断比率'!BR14="","",'各会計、関係団体の財政状況及び健全化判断比率'!BR14)</f>
        <v/>
      </c>
      <c r="DH41" s="640"/>
      <c r="DI41" s="203"/>
    </row>
    <row r="42" spans="1:113" ht="32.25" customHeight="1" x14ac:dyDescent="0.2">
      <c r="B42" s="200"/>
      <c r="C42" s="638" t="str">
        <f t="shared" si="5"/>
        <v/>
      </c>
      <c r="D42" s="638"/>
      <c r="E42" s="639" t="str">
        <f>IF('各会計、関係団体の財政状況及び健全化判断比率'!B15="","",'各会計、関係団体の財政状況及び健全化判断比率'!B15)</f>
        <v/>
      </c>
      <c r="F42" s="639"/>
      <c r="G42" s="639"/>
      <c r="H42" s="639"/>
      <c r="I42" s="639"/>
      <c r="J42" s="639"/>
      <c r="K42" s="639"/>
      <c r="L42" s="639"/>
      <c r="M42" s="639"/>
      <c r="N42" s="639"/>
      <c r="O42" s="639"/>
      <c r="P42" s="639"/>
      <c r="Q42" s="639"/>
      <c r="R42" s="639"/>
      <c r="S42" s="639"/>
      <c r="T42" s="176"/>
      <c r="U42" s="638" t="str">
        <f t="shared" si="4"/>
        <v/>
      </c>
      <c r="V42" s="638"/>
      <c r="W42" s="639"/>
      <c r="X42" s="639"/>
      <c r="Y42" s="639"/>
      <c r="Z42" s="639"/>
      <c r="AA42" s="639"/>
      <c r="AB42" s="639"/>
      <c r="AC42" s="639"/>
      <c r="AD42" s="639"/>
      <c r="AE42" s="639"/>
      <c r="AF42" s="639"/>
      <c r="AG42" s="639"/>
      <c r="AH42" s="639"/>
      <c r="AI42" s="639"/>
      <c r="AJ42" s="639"/>
      <c r="AK42" s="639"/>
      <c r="AL42" s="176"/>
      <c r="AM42" s="638" t="str">
        <f t="shared" si="0"/>
        <v/>
      </c>
      <c r="AN42" s="638"/>
      <c r="AO42" s="639"/>
      <c r="AP42" s="639"/>
      <c r="AQ42" s="639"/>
      <c r="AR42" s="639"/>
      <c r="AS42" s="639"/>
      <c r="AT42" s="639"/>
      <c r="AU42" s="639"/>
      <c r="AV42" s="639"/>
      <c r="AW42" s="639"/>
      <c r="AX42" s="639"/>
      <c r="AY42" s="639"/>
      <c r="AZ42" s="639"/>
      <c r="BA42" s="639"/>
      <c r="BB42" s="639"/>
      <c r="BC42" s="639"/>
      <c r="BD42" s="176"/>
      <c r="BE42" s="638" t="str">
        <f t="shared" si="1"/>
        <v/>
      </c>
      <c r="BF42" s="638"/>
      <c r="BG42" s="639"/>
      <c r="BH42" s="639"/>
      <c r="BI42" s="639"/>
      <c r="BJ42" s="639"/>
      <c r="BK42" s="639"/>
      <c r="BL42" s="639"/>
      <c r="BM42" s="639"/>
      <c r="BN42" s="639"/>
      <c r="BO42" s="639"/>
      <c r="BP42" s="639"/>
      <c r="BQ42" s="639"/>
      <c r="BR42" s="639"/>
      <c r="BS42" s="639"/>
      <c r="BT42" s="639"/>
      <c r="BU42" s="639"/>
      <c r="BV42" s="176"/>
      <c r="BW42" s="638" t="str">
        <f t="shared" si="2"/>
        <v/>
      </c>
      <c r="BX42" s="638"/>
      <c r="BY42" s="639" t="str">
        <f>IF('各会計、関係団体の財政状況及び健全化判断比率'!B76="","",'各会計、関係団体の財政状況及び健全化判断比率'!B76)</f>
        <v/>
      </c>
      <c r="BZ42" s="639"/>
      <c r="CA42" s="639"/>
      <c r="CB42" s="639"/>
      <c r="CC42" s="639"/>
      <c r="CD42" s="639"/>
      <c r="CE42" s="639"/>
      <c r="CF42" s="639"/>
      <c r="CG42" s="639"/>
      <c r="CH42" s="639"/>
      <c r="CI42" s="639"/>
      <c r="CJ42" s="639"/>
      <c r="CK42" s="639"/>
      <c r="CL42" s="639"/>
      <c r="CM42" s="639"/>
      <c r="CN42" s="176"/>
      <c r="CO42" s="638" t="str">
        <f t="shared" si="3"/>
        <v/>
      </c>
      <c r="CP42" s="638"/>
      <c r="CQ42" s="639" t="str">
        <f>IF('各会計、関係団体の財政状況及び健全化判断比率'!BS15="","",'各会計、関係団体の財政状況及び健全化判断比率'!BS15)</f>
        <v/>
      </c>
      <c r="CR42" s="639"/>
      <c r="CS42" s="639"/>
      <c r="CT42" s="639"/>
      <c r="CU42" s="639"/>
      <c r="CV42" s="639"/>
      <c r="CW42" s="639"/>
      <c r="CX42" s="639"/>
      <c r="CY42" s="639"/>
      <c r="CZ42" s="639"/>
      <c r="DA42" s="639"/>
      <c r="DB42" s="639"/>
      <c r="DC42" s="639"/>
      <c r="DD42" s="639"/>
      <c r="DE42" s="639"/>
      <c r="DG42" s="640" t="str">
        <f>IF('各会計、関係団体の財政状況及び健全化判断比率'!BR15="","",'各会計、関係団体の財政状況及び健全化判断比率'!BR15)</f>
        <v/>
      </c>
      <c r="DH42" s="640"/>
      <c r="DI42" s="203"/>
    </row>
    <row r="43" spans="1:113" ht="32.25" customHeight="1" x14ac:dyDescent="0.2">
      <c r="B43" s="200"/>
      <c r="C43" s="638" t="str">
        <f t="shared" si="5"/>
        <v/>
      </c>
      <c r="D43" s="638"/>
      <c r="E43" s="639" t="str">
        <f>IF('各会計、関係団体の財政状況及び健全化判断比率'!B16="","",'各会計、関係団体の財政状況及び健全化判断比率'!B16)</f>
        <v/>
      </c>
      <c r="F43" s="639"/>
      <c r="G43" s="639"/>
      <c r="H43" s="639"/>
      <c r="I43" s="639"/>
      <c r="J43" s="639"/>
      <c r="K43" s="639"/>
      <c r="L43" s="639"/>
      <c r="M43" s="639"/>
      <c r="N43" s="639"/>
      <c r="O43" s="639"/>
      <c r="P43" s="639"/>
      <c r="Q43" s="639"/>
      <c r="R43" s="639"/>
      <c r="S43" s="639"/>
      <c r="T43" s="176"/>
      <c r="U43" s="638" t="str">
        <f t="shared" si="4"/>
        <v/>
      </c>
      <c r="V43" s="638"/>
      <c r="W43" s="639"/>
      <c r="X43" s="639"/>
      <c r="Y43" s="639"/>
      <c r="Z43" s="639"/>
      <c r="AA43" s="639"/>
      <c r="AB43" s="639"/>
      <c r="AC43" s="639"/>
      <c r="AD43" s="639"/>
      <c r="AE43" s="639"/>
      <c r="AF43" s="639"/>
      <c r="AG43" s="639"/>
      <c r="AH43" s="639"/>
      <c r="AI43" s="639"/>
      <c r="AJ43" s="639"/>
      <c r="AK43" s="639"/>
      <c r="AL43" s="176"/>
      <c r="AM43" s="638" t="str">
        <f t="shared" si="0"/>
        <v/>
      </c>
      <c r="AN43" s="638"/>
      <c r="AO43" s="639"/>
      <c r="AP43" s="639"/>
      <c r="AQ43" s="639"/>
      <c r="AR43" s="639"/>
      <c r="AS43" s="639"/>
      <c r="AT43" s="639"/>
      <c r="AU43" s="639"/>
      <c r="AV43" s="639"/>
      <c r="AW43" s="639"/>
      <c r="AX43" s="639"/>
      <c r="AY43" s="639"/>
      <c r="AZ43" s="639"/>
      <c r="BA43" s="639"/>
      <c r="BB43" s="639"/>
      <c r="BC43" s="639"/>
      <c r="BD43" s="176"/>
      <c r="BE43" s="638" t="str">
        <f t="shared" si="1"/>
        <v/>
      </c>
      <c r="BF43" s="638"/>
      <c r="BG43" s="639"/>
      <c r="BH43" s="639"/>
      <c r="BI43" s="639"/>
      <c r="BJ43" s="639"/>
      <c r="BK43" s="639"/>
      <c r="BL43" s="639"/>
      <c r="BM43" s="639"/>
      <c r="BN43" s="639"/>
      <c r="BO43" s="639"/>
      <c r="BP43" s="639"/>
      <c r="BQ43" s="639"/>
      <c r="BR43" s="639"/>
      <c r="BS43" s="639"/>
      <c r="BT43" s="639"/>
      <c r="BU43" s="639"/>
      <c r="BV43" s="176"/>
      <c r="BW43" s="638" t="str">
        <f t="shared" si="2"/>
        <v/>
      </c>
      <c r="BX43" s="638"/>
      <c r="BY43" s="639" t="str">
        <f>IF('各会計、関係団体の財政状況及び健全化判断比率'!B77="","",'各会計、関係団体の財政状況及び健全化判断比率'!B77)</f>
        <v/>
      </c>
      <c r="BZ43" s="639"/>
      <c r="CA43" s="639"/>
      <c r="CB43" s="639"/>
      <c r="CC43" s="639"/>
      <c r="CD43" s="639"/>
      <c r="CE43" s="639"/>
      <c r="CF43" s="639"/>
      <c r="CG43" s="639"/>
      <c r="CH43" s="639"/>
      <c r="CI43" s="639"/>
      <c r="CJ43" s="639"/>
      <c r="CK43" s="639"/>
      <c r="CL43" s="639"/>
      <c r="CM43" s="639"/>
      <c r="CN43" s="176"/>
      <c r="CO43" s="638" t="str">
        <f t="shared" si="3"/>
        <v/>
      </c>
      <c r="CP43" s="638"/>
      <c r="CQ43" s="639" t="str">
        <f>IF('各会計、関係団体の財政状況及び健全化判断比率'!BS16="","",'各会計、関係団体の財政状況及び健全化判断比率'!BS16)</f>
        <v/>
      </c>
      <c r="CR43" s="639"/>
      <c r="CS43" s="639"/>
      <c r="CT43" s="639"/>
      <c r="CU43" s="639"/>
      <c r="CV43" s="639"/>
      <c r="CW43" s="639"/>
      <c r="CX43" s="639"/>
      <c r="CY43" s="639"/>
      <c r="CZ43" s="639"/>
      <c r="DA43" s="639"/>
      <c r="DB43" s="639"/>
      <c r="DC43" s="639"/>
      <c r="DD43" s="639"/>
      <c r="DE43" s="639"/>
      <c r="DG43" s="640" t="str">
        <f>IF('各会計、関係団体の財政状況及び健全化判断比率'!BR16="","",'各会計、関係団体の財政状況及び健全化判断比率'!BR16)</f>
        <v/>
      </c>
      <c r="DH43" s="640"/>
      <c r="DI43" s="203"/>
    </row>
    <row r="44" spans="1:113" ht="13.5" customHeight="1" thickBot="1" x14ac:dyDescent="0.25">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2"/>
    <row r="46" spans="1:113" x14ac:dyDescent="0.2">
      <c r="B46" s="175" t="s">
        <v>207</v>
      </c>
      <c r="E46" s="641" t="s">
        <v>208</v>
      </c>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1"/>
      <c r="BI46" s="641"/>
      <c r="BJ46" s="641"/>
      <c r="BK46" s="641"/>
      <c r="BL46" s="641"/>
      <c r="BM46" s="641"/>
      <c r="BN46" s="641"/>
      <c r="BO46" s="641"/>
      <c r="BP46" s="641"/>
      <c r="BQ46" s="641"/>
      <c r="BR46" s="641"/>
      <c r="BS46" s="641"/>
      <c r="BT46" s="641"/>
      <c r="BU46" s="641"/>
      <c r="BV46" s="641"/>
      <c r="BW46" s="641"/>
      <c r="BX46" s="641"/>
      <c r="BY46" s="641"/>
      <c r="BZ46" s="641"/>
      <c r="CA46" s="641"/>
      <c r="CB46" s="641"/>
      <c r="CC46" s="641"/>
      <c r="CD46" s="641"/>
      <c r="CE46" s="641"/>
      <c r="CF46" s="641"/>
      <c r="CG46" s="641"/>
      <c r="CH46" s="641"/>
      <c r="CI46" s="641"/>
      <c r="CJ46" s="641"/>
      <c r="CK46" s="641"/>
      <c r="CL46" s="641"/>
      <c r="CM46" s="641"/>
      <c r="CN46" s="641"/>
      <c r="CO46" s="641"/>
      <c r="CP46" s="641"/>
      <c r="CQ46" s="641"/>
      <c r="CR46" s="641"/>
      <c r="CS46" s="641"/>
      <c r="CT46" s="641"/>
      <c r="CU46" s="641"/>
      <c r="CV46" s="641"/>
      <c r="CW46" s="641"/>
      <c r="CX46" s="641"/>
      <c r="CY46" s="641"/>
      <c r="CZ46" s="641"/>
      <c r="DA46" s="641"/>
      <c r="DB46" s="641"/>
      <c r="DC46" s="641"/>
      <c r="DD46" s="641"/>
      <c r="DE46" s="641"/>
      <c r="DF46" s="641"/>
      <c r="DG46" s="641"/>
      <c r="DH46" s="641"/>
      <c r="DI46" s="641"/>
    </row>
    <row r="47" spans="1:113" x14ac:dyDescent="0.2">
      <c r="E47" s="641" t="s">
        <v>209</v>
      </c>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C47" s="641"/>
      <c r="CD47" s="641"/>
      <c r="CE47" s="641"/>
      <c r="CF47" s="641"/>
      <c r="CG47" s="641"/>
      <c r="CH47" s="641"/>
      <c r="CI47" s="641"/>
      <c r="CJ47" s="641"/>
      <c r="CK47" s="641"/>
      <c r="CL47" s="641"/>
      <c r="CM47" s="641"/>
      <c r="CN47" s="641"/>
      <c r="CO47" s="641"/>
      <c r="CP47" s="641"/>
      <c r="CQ47" s="641"/>
      <c r="CR47" s="641"/>
      <c r="CS47" s="641"/>
      <c r="CT47" s="641"/>
      <c r="CU47" s="641"/>
      <c r="CV47" s="641"/>
      <c r="CW47" s="641"/>
      <c r="CX47" s="641"/>
      <c r="CY47" s="641"/>
      <c r="CZ47" s="641"/>
      <c r="DA47" s="641"/>
      <c r="DB47" s="641"/>
      <c r="DC47" s="641"/>
      <c r="DD47" s="641"/>
      <c r="DE47" s="641"/>
      <c r="DF47" s="641"/>
      <c r="DG47" s="641"/>
      <c r="DH47" s="641"/>
      <c r="DI47" s="641"/>
    </row>
    <row r="48" spans="1:113" x14ac:dyDescent="0.2">
      <c r="E48" s="641" t="s">
        <v>210</v>
      </c>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c r="BB48" s="641"/>
      <c r="BC48" s="641"/>
      <c r="BD48" s="641"/>
      <c r="BE48" s="641"/>
      <c r="BF48" s="641"/>
      <c r="BG48" s="641"/>
      <c r="BH48" s="641"/>
      <c r="BI48" s="641"/>
      <c r="BJ48" s="641"/>
      <c r="BK48" s="641"/>
      <c r="BL48" s="641"/>
      <c r="BM48" s="641"/>
      <c r="BN48" s="641"/>
      <c r="BO48" s="641"/>
      <c r="BP48" s="641"/>
      <c r="BQ48" s="641"/>
      <c r="BR48" s="641"/>
      <c r="BS48" s="641"/>
      <c r="BT48" s="641"/>
      <c r="BU48" s="641"/>
      <c r="BV48" s="641"/>
      <c r="BW48" s="641"/>
      <c r="BX48" s="641"/>
      <c r="BY48" s="641"/>
      <c r="BZ48" s="641"/>
      <c r="CA48" s="641"/>
      <c r="CB48" s="641"/>
      <c r="CC48" s="641"/>
      <c r="CD48" s="641"/>
      <c r="CE48" s="641"/>
      <c r="CF48" s="641"/>
      <c r="CG48" s="641"/>
      <c r="CH48" s="641"/>
      <c r="CI48" s="641"/>
      <c r="CJ48" s="641"/>
      <c r="CK48" s="641"/>
      <c r="CL48" s="641"/>
      <c r="CM48" s="641"/>
      <c r="CN48" s="641"/>
      <c r="CO48" s="641"/>
      <c r="CP48" s="641"/>
      <c r="CQ48" s="641"/>
      <c r="CR48" s="641"/>
      <c r="CS48" s="641"/>
      <c r="CT48" s="641"/>
      <c r="CU48" s="641"/>
      <c r="CV48" s="641"/>
      <c r="CW48" s="641"/>
      <c r="CX48" s="641"/>
      <c r="CY48" s="641"/>
      <c r="CZ48" s="641"/>
      <c r="DA48" s="641"/>
      <c r="DB48" s="641"/>
      <c r="DC48" s="641"/>
      <c r="DD48" s="641"/>
      <c r="DE48" s="641"/>
      <c r="DF48" s="641"/>
      <c r="DG48" s="641"/>
      <c r="DH48" s="641"/>
      <c r="DI48" s="641"/>
    </row>
    <row r="49" spans="5:113" x14ac:dyDescent="0.2">
      <c r="E49" s="642" t="s">
        <v>211</v>
      </c>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c r="AY49" s="642"/>
      <c r="AZ49" s="642"/>
      <c r="BA49" s="642"/>
      <c r="BB49" s="642"/>
      <c r="BC49" s="642"/>
      <c r="BD49" s="642"/>
      <c r="BE49" s="642"/>
      <c r="BF49" s="642"/>
      <c r="BG49" s="642"/>
      <c r="BH49" s="642"/>
      <c r="BI49" s="642"/>
      <c r="BJ49" s="642"/>
      <c r="BK49" s="642"/>
      <c r="BL49" s="642"/>
      <c r="BM49" s="642"/>
      <c r="BN49" s="642"/>
      <c r="BO49" s="642"/>
      <c r="BP49" s="642"/>
      <c r="BQ49" s="642"/>
      <c r="BR49" s="642"/>
      <c r="BS49" s="642"/>
      <c r="BT49" s="642"/>
      <c r="BU49" s="642"/>
      <c r="BV49" s="642"/>
      <c r="BW49" s="642"/>
      <c r="BX49" s="642"/>
      <c r="BY49" s="642"/>
      <c r="BZ49" s="642"/>
      <c r="CA49" s="642"/>
      <c r="CB49" s="642"/>
      <c r="CC49" s="642"/>
      <c r="CD49" s="642"/>
      <c r="CE49" s="642"/>
      <c r="CF49" s="642"/>
      <c r="CG49" s="642"/>
      <c r="CH49" s="642"/>
      <c r="CI49" s="642"/>
      <c r="CJ49" s="642"/>
      <c r="CK49" s="642"/>
      <c r="CL49" s="642"/>
      <c r="CM49" s="642"/>
      <c r="CN49" s="642"/>
      <c r="CO49" s="642"/>
      <c r="CP49" s="642"/>
      <c r="CQ49" s="642"/>
      <c r="CR49" s="642"/>
      <c r="CS49" s="642"/>
      <c r="CT49" s="642"/>
      <c r="CU49" s="642"/>
      <c r="CV49" s="642"/>
      <c r="CW49" s="642"/>
      <c r="CX49" s="642"/>
      <c r="CY49" s="642"/>
      <c r="CZ49" s="642"/>
      <c r="DA49" s="642"/>
      <c r="DB49" s="642"/>
      <c r="DC49" s="642"/>
      <c r="DD49" s="642"/>
      <c r="DE49" s="642"/>
      <c r="DF49" s="642"/>
      <c r="DG49" s="642"/>
      <c r="DH49" s="642"/>
      <c r="DI49" s="642"/>
    </row>
    <row r="50" spans="5:113" x14ac:dyDescent="0.2">
      <c r="E50" s="641" t="s">
        <v>212</v>
      </c>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1"/>
      <c r="BI50" s="641"/>
      <c r="BJ50" s="641"/>
      <c r="BK50" s="641"/>
      <c r="BL50" s="641"/>
      <c r="BM50" s="641"/>
      <c r="BN50" s="641"/>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row>
    <row r="51" spans="5:113" x14ac:dyDescent="0.2">
      <c r="E51" s="641" t="s">
        <v>213</v>
      </c>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c r="CS51" s="641"/>
      <c r="CT51" s="641"/>
      <c r="CU51" s="641"/>
      <c r="CV51" s="641"/>
      <c r="CW51" s="641"/>
      <c r="CX51" s="641"/>
      <c r="CY51" s="641"/>
      <c r="CZ51" s="641"/>
      <c r="DA51" s="641"/>
      <c r="DB51" s="641"/>
      <c r="DC51" s="641"/>
      <c r="DD51" s="641"/>
      <c r="DE51" s="641"/>
      <c r="DF51" s="641"/>
      <c r="DG51" s="641"/>
      <c r="DH51" s="641"/>
      <c r="DI51" s="641"/>
    </row>
    <row r="52" spans="5:113" x14ac:dyDescent="0.2">
      <c r="E52" s="641" t="s">
        <v>214</v>
      </c>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41"/>
      <c r="BS52" s="641"/>
      <c r="BT52" s="641"/>
      <c r="BU52" s="641"/>
      <c r="BV52" s="641"/>
      <c r="BW52" s="641"/>
      <c r="BX52" s="641"/>
      <c r="BY52" s="641"/>
      <c r="BZ52" s="641"/>
      <c r="CA52" s="641"/>
      <c r="CB52" s="641"/>
      <c r="CC52" s="641"/>
      <c r="CD52" s="641"/>
      <c r="CE52" s="641"/>
      <c r="CF52" s="641"/>
      <c r="CG52" s="641"/>
      <c r="CH52" s="641"/>
      <c r="CI52" s="641"/>
      <c r="CJ52" s="641"/>
      <c r="CK52" s="641"/>
      <c r="CL52" s="641"/>
      <c r="CM52" s="641"/>
      <c r="CN52" s="641"/>
      <c r="CO52" s="641"/>
      <c r="CP52" s="641"/>
      <c r="CQ52" s="641"/>
      <c r="CR52" s="641"/>
      <c r="CS52" s="641"/>
      <c r="CT52" s="641"/>
      <c r="CU52" s="641"/>
      <c r="CV52" s="641"/>
      <c r="CW52" s="641"/>
      <c r="CX52" s="641"/>
      <c r="CY52" s="641"/>
      <c r="CZ52" s="641"/>
      <c r="DA52" s="641"/>
      <c r="DB52" s="641"/>
      <c r="DC52" s="641"/>
      <c r="DD52" s="641"/>
      <c r="DE52" s="641"/>
      <c r="DF52" s="641"/>
      <c r="DG52" s="641"/>
      <c r="DH52" s="641"/>
      <c r="DI52" s="641"/>
    </row>
    <row r="53" spans="5:113" x14ac:dyDescent="0.2">
      <c r="E53" s="175" t="s">
        <v>586</v>
      </c>
    </row>
    <row r="54" spans="5:113" x14ac:dyDescent="0.2"/>
    <row r="55" spans="5:113" x14ac:dyDescent="0.2"/>
    <row r="56" spans="5:113" x14ac:dyDescent="0.2"/>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 zoomScaleSheetLayoutView="100" workbookViewId="0">
      <selection activeCell="N32" sqref="N3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550</v>
      </c>
      <c r="G33" s="29" t="s">
        <v>
551</v>
      </c>
      <c r="H33" s="29" t="s">
        <v>
552</v>
      </c>
      <c r="I33" s="29" t="s">
        <v>
553</v>
      </c>
      <c r="J33" s="30" t="s">
        <v>
554</v>
      </c>
      <c r="K33" s="22"/>
      <c r="L33" s="22"/>
      <c r="M33" s="22"/>
      <c r="N33" s="22"/>
      <c r="O33" s="22"/>
      <c r="P33" s="22"/>
    </row>
    <row r="34" spans="1:16" ht="39" customHeight="1" x14ac:dyDescent="0.2">
      <c r="A34" s="22"/>
      <c r="B34" s="31"/>
      <c r="C34" s="1218" t="s">
        <v>
559</v>
      </c>
      <c r="D34" s="1218"/>
      <c r="E34" s="1219"/>
      <c r="F34" s="32">
        <v>
9.0299999999999994</v>
      </c>
      <c r="G34" s="33">
        <v>
7.97</v>
      </c>
      <c r="H34" s="33">
        <v>
9.1999999999999993</v>
      </c>
      <c r="I34" s="33">
        <v>
13.33</v>
      </c>
      <c r="J34" s="34">
        <v>
10.46</v>
      </c>
      <c r="K34" s="22"/>
      <c r="L34" s="22"/>
      <c r="M34" s="22"/>
      <c r="N34" s="22"/>
      <c r="O34" s="22"/>
      <c r="P34" s="22"/>
    </row>
    <row r="35" spans="1:16" ht="39" customHeight="1" x14ac:dyDescent="0.2">
      <c r="A35" s="22"/>
      <c r="B35" s="35"/>
      <c r="C35" s="1212" t="s">
        <v>
560</v>
      </c>
      <c r="D35" s="1213"/>
      <c r="E35" s="1214"/>
      <c r="F35" s="36">
        <v>
2.31</v>
      </c>
      <c r="G35" s="37">
        <v>
0.53</v>
      </c>
      <c r="H35" s="37">
        <v>
0.77</v>
      </c>
      <c r="I35" s="37">
        <v>
1.31</v>
      </c>
      <c r="J35" s="38">
        <v>
1.05</v>
      </c>
      <c r="K35" s="22"/>
      <c r="L35" s="22"/>
      <c r="M35" s="22"/>
      <c r="N35" s="22"/>
      <c r="O35" s="22"/>
      <c r="P35" s="22"/>
    </row>
    <row r="36" spans="1:16" ht="39" customHeight="1" x14ac:dyDescent="0.2">
      <c r="A36" s="22"/>
      <c r="B36" s="35"/>
      <c r="C36" s="1212" t="s">
        <v>
561</v>
      </c>
      <c r="D36" s="1213"/>
      <c r="E36" s="1214"/>
      <c r="F36" s="36">
        <v>
0.55000000000000004</v>
      </c>
      <c r="G36" s="37">
        <v>
0.72</v>
      </c>
      <c r="H36" s="37">
        <v>
0.36</v>
      </c>
      <c r="I36" s="37">
        <v>
0.45</v>
      </c>
      <c r="J36" s="38">
        <v>
0.79</v>
      </c>
      <c r="K36" s="22"/>
      <c r="L36" s="22"/>
      <c r="M36" s="22"/>
      <c r="N36" s="22"/>
      <c r="O36" s="22"/>
      <c r="P36" s="22"/>
    </row>
    <row r="37" spans="1:16" ht="39" customHeight="1" x14ac:dyDescent="0.2">
      <c r="A37" s="22"/>
      <c r="B37" s="35"/>
      <c r="C37" s="1212" t="s">
        <v>
562</v>
      </c>
      <c r="D37" s="1213"/>
      <c r="E37" s="1214"/>
      <c r="F37" s="36">
        <v>
0.22</v>
      </c>
      <c r="G37" s="37">
        <v>
0.16</v>
      </c>
      <c r="H37" s="37">
        <v>
0.14000000000000001</v>
      </c>
      <c r="I37" s="37">
        <v>
0.21</v>
      </c>
      <c r="J37" s="38">
        <v>
0.26</v>
      </c>
      <c r="K37" s="22"/>
      <c r="L37" s="22"/>
      <c r="M37" s="22"/>
      <c r="N37" s="22"/>
      <c r="O37" s="22"/>
      <c r="P37" s="22"/>
    </row>
    <row r="38" spans="1:16" ht="39" customHeight="1" x14ac:dyDescent="0.2">
      <c r="A38" s="22"/>
      <c r="B38" s="35"/>
      <c r="C38" s="1212"/>
      <c r="D38" s="1213"/>
      <c r="E38" s="1214"/>
      <c r="F38" s="36"/>
      <c r="G38" s="37"/>
      <c r="H38" s="37"/>
      <c r="I38" s="37"/>
      <c r="J38" s="38"/>
      <c r="K38" s="22"/>
      <c r="L38" s="22"/>
      <c r="M38" s="22"/>
      <c r="N38" s="22"/>
      <c r="O38" s="22"/>
      <c r="P38" s="22"/>
    </row>
    <row r="39" spans="1:16" ht="39" customHeight="1" x14ac:dyDescent="0.2">
      <c r="A39" s="22"/>
      <c r="B39" s="35"/>
      <c r="C39" s="1212"/>
      <c r="D39" s="1213"/>
      <c r="E39" s="1214"/>
      <c r="F39" s="36"/>
      <c r="G39" s="37"/>
      <c r="H39" s="37"/>
      <c r="I39" s="37"/>
      <c r="J39" s="38"/>
      <c r="K39" s="22"/>
      <c r="L39" s="22"/>
      <c r="M39" s="22"/>
      <c r="N39" s="22"/>
      <c r="O39" s="22"/>
      <c r="P39" s="22"/>
    </row>
    <row r="40" spans="1:16" ht="39" customHeight="1" x14ac:dyDescent="0.2">
      <c r="A40" s="22"/>
      <c r="B40" s="35"/>
      <c r="C40" s="1212"/>
      <c r="D40" s="1213"/>
      <c r="E40" s="1214"/>
      <c r="F40" s="36"/>
      <c r="G40" s="37"/>
      <c r="H40" s="37"/>
      <c r="I40" s="37"/>
      <c r="J40" s="38"/>
      <c r="K40" s="22"/>
      <c r="L40" s="22"/>
      <c r="M40" s="22"/>
      <c r="N40" s="22"/>
      <c r="O40" s="22"/>
      <c r="P40" s="22"/>
    </row>
    <row r="41" spans="1:16" ht="39" customHeight="1" x14ac:dyDescent="0.2">
      <c r="A41" s="22"/>
      <c r="B41" s="35"/>
      <c r="C41" s="1212"/>
      <c r="D41" s="1213"/>
      <c r="E41" s="1214"/>
      <c r="F41" s="36"/>
      <c r="G41" s="37"/>
      <c r="H41" s="37"/>
      <c r="I41" s="37"/>
      <c r="J41" s="38"/>
      <c r="K41" s="22"/>
      <c r="L41" s="22"/>
      <c r="M41" s="22"/>
      <c r="N41" s="22"/>
      <c r="O41" s="22"/>
      <c r="P41" s="22"/>
    </row>
    <row r="42" spans="1:16" ht="39" customHeight="1" x14ac:dyDescent="0.2">
      <c r="A42" s="22"/>
      <c r="B42" s="39"/>
      <c r="C42" s="1212" t="s">
        <v>
563</v>
      </c>
      <c r="D42" s="1213"/>
      <c r="E42" s="1214"/>
      <c r="F42" s="36" t="s">
        <v>
508</v>
      </c>
      <c r="G42" s="37" t="s">
        <v>
508</v>
      </c>
      <c r="H42" s="37" t="s">
        <v>
508</v>
      </c>
      <c r="I42" s="37" t="s">
        <v>
508</v>
      </c>
      <c r="J42" s="38" t="s">
        <v>
508</v>
      </c>
      <c r="K42" s="22"/>
      <c r="L42" s="22"/>
      <c r="M42" s="22"/>
      <c r="N42" s="22"/>
      <c r="O42" s="22"/>
      <c r="P42" s="22"/>
    </row>
    <row r="43" spans="1:16" ht="39" customHeight="1" thickBot="1" x14ac:dyDescent="0.25">
      <c r="A43" s="22"/>
      <c r="B43" s="40"/>
      <c r="C43" s="1215" t="s">
        <v>
564</v>
      </c>
      <c r="D43" s="1216"/>
      <c r="E43" s="1217"/>
      <c r="F43" s="41" t="s">
        <v>
508</v>
      </c>
      <c r="G43" s="42" t="s">
        <v>
508</v>
      </c>
      <c r="H43" s="42" t="s">
        <v>
508</v>
      </c>
      <c r="I43" s="42" t="s">
        <v>
508</v>
      </c>
      <c r="J43" s="43" t="s">
        <v>
508</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8ySL/BgxqQ0u42EDieKE0sLXO10ux08URFqywfAv8pWWfkfJ1F8PHjACLmQ5FtO7Qsey0Ggi7AL7perKtQ1bQ==" saltValue="bS8zLfNb7GMtDgdXp8+S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550</v>
      </c>
      <c r="L44" s="56" t="s">
        <v>
551</v>
      </c>
      <c r="M44" s="56" t="s">
        <v>
552</v>
      </c>
      <c r="N44" s="56" t="s">
        <v>
553</v>
      </c>
      <c r="O44" s="57" t="s">
        <v>
554</v>
      </c>
      <c r="P44" s="48"/>
      <c r="Q44" s="48"/>
      <c r="R44" s="48"/>
      <c r="S44" s="48"/>
      <c r="T44" s="48"/>
      <c r="U44" s="48"/>
    </row>
    <row r="45" spans="1:21" ht="30.75" customHeight="1" x14ac:dyDescent="0.2">
      <c r="A45" s="48"/>
      <c r="B45" s="1220" t="s">
        <v>
11</v>
      </c>
      <c r="C45" s="1221"/>
      <c r="D45" s="58"/>
      <c r="E45" s="1226" t="s">
        <v>
12</v>
      </c>
      <c r="F45" s="1226"/>
      <c r="G45" s="1226"/>
      <c r="H45" s="1226"/>
      <c r="I45" s="1226"/>
      <c r="J45" s="1227"/>
      <c r="K45" s="59">
        <v>
1298</v>
      </c>
      <c r="L45" s="60">
        <v>
926</v>
      </c>
      <c r="M45" s="60">
        <v>
593</v>
      </c>
      <c r="N45" s="60">
        <v>
527</v>
      </c>
      <c r="O45" s="61">
        <v>
452</v>
      </c>
      <c r="P45" s="48"/>
      <c r="Q45" s="48"/>
      <c r="R45" s="48"/>
      <c r="S45" s="48"/>
      <c r="T45" s="48"/>
      <c r="U45" s="48"/>
    </row>
    <row r="46" spans="1:21" ht="30.75" customHeight="1" x14ac:dyDescent="0.2">
      <c r="A46" s="48"/>
      <c r="B46" s="1222"/>
      <c r="C46" s="1223"/>
      <c r="D46" s="62"/>
      <c r="E46" s="1228" t="s">
        <v>
13</v>
      </c>
      <c r="F46" s="1228"/>
      <c r="G46" s="1228"/>
      <c r="H46" s="1228"/>
      <c r="I46" s="1228"/>
      <c r="J46" s="1229"/>
      <c r="K46" s="63" t="s">
        <v>
508</v>
      </c>
      <c r="L46" s="64" t="s">
        <v>
508</v>
      </c>
      <c r="M46" s="64" t="s">
        <v>
508</v>
      </c>
      <c r="N46" s="64" t="s">
        <v>
508</v>
      </c>
      <c r="O46" s="65" t="s">
        <v>
508</v>
      </c>
      <c r="P46" s="48"/>
      <c r="Q46" s="48"/>
      <c r="R46" s="48"/>
      <c r="S46" s="48"/>
      <c r="T46" s="48"/>
      <c r="U46" s="48"/>
    </row>
    <row r="47" spans="1:21" ht="30.75" customHeight="1" x14ac:dyDescent="0.2">
      <c r="A47" s="48"/>
      <c r="B47" s="1222"/>
      <c r="C47" s="1223"/>
      <c r="D47" s="62"/>
      <c r="E47" s="1228" t="s">
        <v>
14</v>
      </c>
      <c r="F47" s="1228"/>
      <c r="G47" s="1228"/>
      <c r="H47" s="1228"/>
      <c r="I47" s="1228"/>
      <c r="J47" s="1229"/>
      <c r="K47" s="63">
        <v>
46</v>
      </c>
      <c r="L47" s="64">
        <v>
31</v>
      </c>
      <c r="M47" s="64">
        <v>
62</v>
      </c>
      <c r="N47" s="64">
        <v>
62</v>
      </c>
      <c r="O47" s="65">
        <v>
62</v>
      </c>
      <c r="P47" s="48"/>
      <c r="Q47" s="48"/>
      <c r="R47" s="48"/>
      <c r="S47" s="48"/>
      <c r="T47" s="48"/>
      <c r="U47" s="48"/>
    </row>
    <row r="48" spans="1:21" ht="30.75" customHeight="1" x14ac:dyDescent="0.2">
      <c r="A48" s="48"/>
      <c r="B48" s="1222"/>
      <c r="C48" s="1223"/>
      <c r="D48" s="62"/>
      <c r="E48" s="1228" t="s">
        <v>
15</v>
      </c>
      <c r="F48" s="1228"/>
      <c r="G48" s="1228"/>
      <c r="H48" s="1228"/>
      <c r="I48" s="1228"/>
      <c r="J48" s="1229"/>
      <c r="K48" s="63" t="s">
        <v>
508</v>
      </c>
      <c r="L48" s="64" t="s">
        <v>
508</v>
      </c>
      <c r="M48" s="64" t="s">
        <v>
508</v>
      </c>
      <c r="N48" s="64" t="s">
        <v>
508</v>
      </c>
      <c r="O48" s="65" t="s">
        <v>
508</v>
      </c>
      <c r="P48" s="48"/>
      <c r="Q48" s="48"/>
      <c r="R48" s="48"/>
      <c r="S48" s="48"/>
      <c r="T48" s="48"/>
      <c r="U48" s="48"/>
    </row>
    <row r="49" spans="1:21" ht="30.75" customHeight="1" x14ac:dyDescent="0.2">
      <c r="A49" s="48"/>
      <c r="B49" s="1222"/>
      <c r="C49" s="1223"/>
      <c r="D49" s="62"/>
      <c r="E49" s="1228" t="s">
        <v>
16</v>
      </c>
      <c r="F49" s="1228"/>
      <c r="G49" s="1228"/>
      <c r="H49" s="1228"/>
      <c r="I49" s="1228"/>
      <c r="J49" s="1229"/>
      <c r="K49" s="63">
        <v>
66</v>
      </c>
      <c r="L49" s="64">
        <v>
73</v>
      </c>
      <c r="M49" s="64">
        <v>
75</v>
      </c>
      <c r="N49" s="64">
        <v>
83</v>
      </c>
      <c r="O49" s="65">
        <v>
81</v>
      </c>
      <c r="P49" s="48"/>
      <c r="Q49" s="48"/>
      <c r="R49" s="48"/>
      <c r="S49" s="48"/>
      <c r="T49" s="48"/>
      <c r="U49" s="48"/>
    </row>
    <row r="50" spans="1:21" ht="30.75" customHeight="1" x14ac:dyDescent="0.2">
      <c r="A50" s="48"/>
      <c r="B50" s="1222"/>
      <c r="C50" s="1223"/>
      <c r="D50" s="62"/>
      <c r="E50" s="1228" t="s">
        <v>
17</v>
      </c>
      <c r="F50" s="1228"/>
      <c r="G50" s="1228"/>
      <c r="H50" s="1228"/>
      <c r="I50" s="1228"/>
      <c r="J50" s="1229"/>
      <c r="K50" s="63">
        <v>
39</v>
      </c>
      <c r="L50" s="64">
        <v>
49</v>
      </c>
      <c r="M50" s="64">
        <v>
49</v>
      </c>
      <c r="N50" s="64">
        <v>
40</v>
      </c>
      <c r="O50" s="65">
        <v>
40</v>
      </c>
      <c r="P50" s="48"/>
      <c r="Q50" s="48"/>
      <c r="R50" s="48"/>
      <c r="S50" s="48"/>
      <c r="T50" s="48"/>
      <c r="U50" s="48"/>
    </row>
    <row r="51" spans="1:21" ht="30.75" customHeight="1" x14ac:dyDescent="0.2">
      <c r="A51" s="48"/>
      <c r="B51" s="1224"/>
      <c r="C51" s="1225"/>
      <c r="D51" s="66"/>
      <c r="E51" s="1228" t="s">
        <v>
18</v>
      </c>
      <c r="F51" s="1228"/>
      <c r="G51" s="1228"/>
      <c r="H51" s="1228"/>
      <c r="I51" s="1228"/>
      <c r="J51" s="1229"/>
      <c r="K51" s="63" t="s">
        <v>
508</v>
      </c>
      <c r="L51" s="64" t="s">
        <v>
508</v>
      </c>
      <c r="M51" s="64" t="s">
        <v>
508</v>
      </c>
      <c r="N51" s="64" t="s">
        <v>
508</v>
      </c>
      <c r="O51" s="65" t="s">
        <v>
508</v>
      </c>
      <c r="P51" s="48"/>
      <c r="Q51" s="48"/>
      <c r="R51" s="48"/>
      <c r="S51" s="48"/>
      <c r="T51" s="48"/>
      <c r="U51" s="48"/>
    </row>
    <row r="52" spans="1:21" ht="30.75" customHeight="1" x14ac:dyDescent="0.2">
      <c r="A52" s="48"/>
      <c r="B52" s="1230" t="s">
        <v>
19</v>
      </c>
      <c r="C52" s="1231"/>
      <c r="D52" s="66"/>
      <c r="E52" s="1228" t="s">
        <v>
20</v>
      </c>
      <c r="F52" s="1228"/>
      <c r="G52" s="1228"/>
      <c r="H52" s="1228"/>
      <c r="I52" s="1228"/>
      <c r="J52" s="1229"/>
      <c r="K52" s="63">
        <v>
3691</v>
      </c>
      <c r="L52" s="64">
        <v>
3526</v>
      </c>
      <c r="M52" s="64">
        <v>
3401</v>
      </c>
      <c r="N52" s="64">
        <v>
3332</v>
      </c>
      <c r="O52" s="65">
        <v>
3193</v>
      </c>
      <c r="P52" s="48"/>
      <c r="Q52" s="48"/>
      <c r="R52" s="48"/>
      <c r="S52" s="48"/>
      <c r="T52" s="48"/>
      <c r="U52" s="48"/>
    </row>
    <row r="53" spans="1:21" ht="30.75" customHeight="1" thickBot="1" x14ac:dyDescent="0.25">
      <c r="A53" s="48"/>
      <c r="B53" s="1232" t="s">
        <v>
21</v>
      </c>
      <c r="C53" s="1233"/>
      <c r="D53" s="67"/>
      <c r="E53" s="1234" t="s">
        <v>
22</v>
      </c>
      <c r="F53" s="1234"/>
      <c r="G53" s="1234"/>
      <c r="H53" s="1234"/>
      <c r="I53" s="1234"/>
      <c r="J53" s="1235"/>
      <c r="K53" s="68">
        <v>
-2242</v>
      </c>
      <c r="L53" s="69">
        <v>
-2447</v>
      </c>
      <c r="M53" s="69">
        <v>
-2622</v>
      </c>
      <c r="N53" s="69">
        <v>
-2620</v>
      </c>
      <c r="O53" s="70">
        <v>
-2558</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565</v>
      </c>
      <c r="P55" s="48"/>
      <c r="Q55" s="48"/>
      <c r="R55" s="48"/>
      <c r="S55" s="48"/>
      <c r="T55" s="48"/>
      <c r="U55" s="48"/>
    </row>
    <row r="56" spans="1:21" ht="31.5" customHeight="1" thickBot="1" x14ac:dyDescent="0.25">
      <c r="A56" s="48"/>
      <c r="B56" s="76"/>
      <c r="C56" s="77"/>
      <c r="D56" s="77"/>
      <c r="E56" s="78"/>
      <c r="F56" s="78"/>
      <c r="G56" s="78"/>
      <c r="H56" s="78"/>
      <c r="I56" s="78"/>
      <c r="J56" s="79" t="s">
        <v>
2</v>
      </c>
      <c r="K56" s="80" t="s">
        <v>
566</v>
      </c>
      <c r="L56" s="81" t="s">
        <v>
567</v>
      </c>
      <c r="M56" s="81" t="s">
        <v>
568</v>
      </c>
      <c r="N56" s="81" t="s">
        <v>
569</v>
      </c>
      <c r="O56" s="82" t="s">
        <v>
570</v>
      </c>
      <c r="P56" s="48"/>
      <c r="Q56" s="48"/>
      <c r="R56" s="48"/>
      <c r="S56" s="48"/>
      <c r="T56" s="48"/>
      <c r="U56" s="48"/>
    </row>
    <row r="57" spans="1:21" ht="31.5" customHeight="1" x14ac:dyDescent="0.2">
      <c r="B57" s="1236" t="s">
        <v>
25</v>
      </c>
      <c r="C57" s="1237"/>
      <c r="D57" s="1240" t="s">
        <v>
26</v>
      </c>
      <c r="E57" s="1241"/>
      <c r="F57" s="1241"/>
      <c r="G57" s="1241"/>
      <c r="H57" s="1241"/>
      <c r="I57" s="1241"/>
      <c r="J57" s="1242"/>
      <c r="K57" s="83"/>
      <c r="L57" s="84"/>
      <c r="M57" s="84"/>
      <c r="N57" s="84"/>
      <c r="O57" s="85"/>
    </row>
    <row r="58" spans="1:21" ht="31.5" customHeight="1" thickBot="1" x14ac:dyDescent="0.25">
      <c r="B58" s="1238"/>
      <c r="C58" s="1239"/>
      <c r="D58" s="1243" t="s">
        <v>
27</v>
      </c>
      <c r="E58" s="1244"/>
      <c r="F58" s="1244"/>
      <c r="G58" s="1244"/>
      <c r="H58" s="1244"/>
      <c r="I58" s="1244"/>
      <c r="J58" s="1245"/>
      <c r="K58" s="86"/>
      <c r="L58" s="87"/>
      <c r="M58" s="87"/>
      <c r="N58" s="87"/>
      <c r="O58" s="88"/>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MCI+GdjCok6MSytoepfO4WxTT21rHXbvrxrOhAKm58BwBkNtBRtHkE5PKN7ch0q5aNlqTjVHh9P0bvppDpzhA==" saltValue="Q6CBu5EwXvEbmnKxHqBj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L41" sqref="L41:L45"/>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550</v>
      </c>
      <c r="J40" s="100" t="s">
        <v>
551</v>
      </c>
      <c r="K40" s="100" t="s">
        <v>
552</v>
      </c>
      <c r="L40" s="100" t="s">
        <v>
553</v>
      </c>
      <c r="M40" s="101" t="s">
        <v>
554</v>
      </c>
    </row>
    <row r="41" spans="2:13" ht="27.75" customHeight="1" x14ac:dyDescent="0.2">
      <c r="B41" s="1246" t="s">
        <v>
30</v>
      </c>
      <c r="C41" s="1247"/>
      <c r="D41" s="102"/>
      <c r="E41" s="1252" t="s">
        <v>
31</v>
      </c>
      <c r="F41" s="1252"/>
      <c r="G41" s="1252"/>
      <c r="H41" s="1253"/>
      <c r="I41" s="356">
        <v>
5145</v>
      </c>
      <c r="J41" s="357">
        <v>
5306</v>
      </c>
      <c r="K41" s="357">
        <v>
4818</v>
      </c>
      <c r="L41" s="357">
        <v>
4869</v>
      </c>
      <c r="M41" s="358">
        <v>
5704</v>
      </c>
    </row>
    <row r="42" spans="2:13" ht="27.75" customHeight="1" x14ac:dyDescent="0.2">
      <c r="B42" s="1248"/>
      <c r="C42" s="1249"/>
      <c r="D42" s="103"/>
      <c r="E42" s="1254" t="s">
        <v>
32</v>
      </c>
      <c r="F42" s="1254"/>
      <c r="G42" s="1254"/>
      <c r="H42" s="1255"/>
      <c r="I42" s="359">
        <v>
626</v>
      </c>
      <c r="J42" s="360">
        <v>
575</v>
      </c>
      <c r="K42" s="360">
        <v>
593</v>
      </c>
      <c r="L42" s="360">
        <v>
551</v>
      </c>
      <c r="M42" s="361">
        <v>
510</v>
      </c>
    </row>
    <row r="43" spans="2:13" ht="27.75" customHeight="1" x14ac:dyDescent="0.2">
      <c r="B43" s="1248"/>
      <c r="C43" s="1249"/>
      <c r="D43" s="103"/>
      <c r="E43" s="1254" t="s">
        <v>
33</v>
      </c>
      <c r="F43" s="1254"/>
      <c r="G43" s="1254"/>
      <c r="H43" s="1255"/>
      <c r="I43" s="359" t="s">
        <v>
508</v>
      </c>
      <c r="J43" s="360" t="s">
        <v>
508</v>
      </c>
      <c r="K43" s="360" t="s">
        <v>
508</v>
      </c>
      <c r="L43" s="360" t="s">
        <v>
508</v>
      </c>
      <c r="M43" s="361" t="s">
        <v>
508</v>
      </c>
    </row>
    <row r="44" spans="2:13" ht="27.75" customHeight="1" x14ac:dyDescent="0.2">
      <c r="B44" s="1248"/>
      <c r="C44" s="1249"/>
      <c r="D44" s="103"/>
      <c r="E44" s="1254" t="s">
        <v>
34</v>
      </c>
      <c r="F44" s="1254"/>
      <c r="G44" s="1254"/>
      <c r="H44" s="1255"/>
      <c r="I44" s="359">
        <v>
901</v>
      </c>
      <c r="J44" s="360">
        <v>
912</v>
      </c>
      <c r="K44" s="360">
        <v>
925</v>
      </c>
      <c r="L44" s="360">
        <v>
1065</v>
      </c>
      <c r="M44" s="361">
        <v>
1184</v>
      </c>
    </row>
    <row r="45" spans="2:13" ht="27.75" customHeight="1" x14ac:dyDescent="0.2">
      <c r="B45" s="1248"/>
      <c r="C45" s="1249"/>
      <c r="D45" s="103"/>
      <c r="E45" s="1254" t="s">
        <v>
35</v>
      </c>
      <c r="F45" s="1254"/>
      <c r="G45" s="1254"/>
      <c r="H45" s="1255"/>
      <c r="I45" s="359">
        <v>
9504</v>
      </c>
      <c r="J45" s="360">
        <v>
10505</v>
      </c>
      <c r="K45" s="360">
        <v>
10254</v>
      </c>
      <c r="L45" s="360">
        <v>
9735</v>
      </c>
      <c r="M45" s="361">
        <v>
9722</v>
      </c>
    </row>
    <row r="46" spans="2:13" ht="27.75" customHeight="1" x14ac:dyDescent="0.2">
      <c r="B46" s="1248"/>
      <c r="C46" s="1249"/>
      <c r="D46" s="104"/>
      <c r="E46" s="1254" t="s">
        <v>
36</v>
      </c>
      <c r="F46" s="1254"/>
      <c r="G46" s="1254"/>
      <c r="H46" s="1255"/>
      <c r="I46" s="359" t="s">
        <v>
508</v>
      </c>
      <c r="J46" s="360" t="s">
        <v>
508</v>
      </c>
      <c r="K46" s="360" t="s">
        <v>
508</v>
      </c>
      <c r="L46" s="360" t="s">
        <v>
508</v>
      </c>
      <c r="M46" s="361" t="s">
        <v>
508</v>
      </c>
    </row>
    <row r="47" spans="2:13" ht="27.75" customHeight="1" x14ac:dyDescent="0.2">
      <c r="B47" s="1248"/>
      <c r="C47" s="1249"/>
      <c r="D47" s="105"/>
      <c r="E47" s="1256" t="s">
        <v>
37</v>
      </c>
      <c r="F47" s="1257"/>
      <c r="G47" s="1257"/>
      <c r="H47" s="1258"/>
      <c r="I47" s="359" t="s">
        <v>
508</v>
      </c>
      <c r="J47" s="360" t="s">
        <v>
508</v>
      </c>
      <c r="K47" s="360" t="s">
        <v>
508</v>
      </c>
      <c r="L47" s="360" t="s">
        <v>
508</v>
      </c>
      <c r="M47" s="361" t="s">
        <v>
508</v>
      </c>
    </row>
    <row r="48" spans="2:13" ht="27.75" customHeight="1" x14ac:dyDescent="0.2">
      <c r="B48" s="1248"/>
      <c r="C48" s="1249"/>
      <c r="D48" s="103"/>
      <c r="E48" s="1254" t="s">
        <v>
38</v>
      </c>
      <c r="F48" s="1254"/>
      <c r="G48" s="1254"/>
      <c r="H48" s="1255"/>
      <c r="I48" s="359" t="s">
        <v>
508</v>
      </c>
      <c r="J48" s="360" t="s">
        <v>
508</v>
      </c>
      <c r="K48" s="360" t="s">
        <v>
508</v>
      </c>
      <c r="L48" s="360" t="s">
        <v>
508</v>
      </c>
      <c r="M48" s="361" t="s">
        <v>
508</v>
      </c>
    </row>
    <row r="49" spans="2:13" ht="27.75" customHeight="1" x14ac:dyDescent="0.2">
      <c r="B49" s="1250"/>
      <c r="C49" s="1251"/>
      <c r="D49" s="103"/>
      <c r="E49" s="1254" t="s">
        <v>
39</v>
      </c>
      <c r="F49" s="1254"/>
      <c r="G49" s="1254"/>
      <c r="H49" s="1255"/>
      <c r="I49" s="359" t="s">
        <v>
508</v>
      </c>
      <c r="J49" s="360" t="s">
        <v>
508</v>
      </c>
      <c r="K49" s="360" t="s">
        <v>
508</v>
      </c>
      <c r="L49" s="360" t="s">
        <v>
508</v>
      </c>
      <c r="M49" s="361" t="s">
        <v>
508</v>
      </c>
    </row>
    <row r="50" spans="2:13" ht="27.75" customHeight="1" x14ac:dyDescent="0.2">
      <c r="B50" s="1259" t="s">
        <v>
40</v>
      </c>
      <c r="C50" s="1260"/>
      <c r="D50" s="106"/>
      <c r="E50" s="1254" t="s">
        <v>
41</v>
      </c>
      <c r="F50" s="1254"/>
      <c r="G50" s="1254"/>
      <c r="H50" s="1255"/>
      <c r="I50" s="359">
        <v>
67904</v>
      </c>
      <c r="J50" s="360">
        <v>
67197</v>
      </c>
      <c r="K50" s="360">
        <v>
63581</v>
      </c>
      <c r="L50" s="360">
        <v>
56738</v>
      </c>
      <c r="M50" s="361">
        <v>
63163</v>
      </c>
    </row>
    <row r="51" spans="2:13" ht="27.75" customHeight="1" x14ac:dyDescent="0.2">
      <c r="B51" s="1248"/>
      <c r="C51" s="1249"/>
      <c r="D51" s="103"/>
      <c r="E51" s="1254" t="s">
        <v>
42</v>
      </c>
      <c r="F51" s="1254"/>
      <c r="G51" s="1254"/>
      <c r="H51" s="1255"/>
      <c r="I51" s="359" t="s">
        <v>
508</v>
      </c>
      <c r="J51" s="360" t="s">
        <v>
508</v>
      </c>
      <c r="K51" s="360" t="s">
        <v>
508</v>
      </c>
      <c r="L51" s="360" t="s">
        <v>
508</v>
      </c>
      <c r="M51" s="361" t="s">
        <v>
508</v>
      </c>
    </row>
    <row r="52" spans="2:13" ht="27.75" customHeight="1" x14ac:dyDescent="0.2">
      <c r="B52" s="1250"/>
      <c r="C52" s="1251"/>
      <c r="D52" s="103"/>
      <c r="E52" s="1254" t="s">
        <v>
43</v>
      </c>
      <c r="F52" s="1254"/>
      <c r="G52" s="1254"/>
      <c r="H52" s="1255"/>
      <c r="I52" s="359">
        <v>
33981</v>
      </c>
      <c r="J52" s="360">
        <v>
30890</v>
      </c>
      <c r="K52" s="360">
        <v>
27840</v>
      </c>
      <c r="L52" s="360">
        <v>
25166</v>
      </c>
      <c r="M52" s="361">
        <v>
24095</v>
      </c>
    </row>
    <row r="53" spans="2:13" ht="27.75" customHeight="1" thickBot="1" x14ac:dyDescent="0.25">
      <c r="B53" s="1261" t="s">
        <v>
44</v>
      </c>
      <c r="C53" s="1262"/>
      <c r="D53" s="107"/>
      <c r="E53" s="1263" t="s">
        <v>
45</v>
      </c>
      <c r="F53" s="1263"/>
      <c r="G53" s="1263"/>
      <c r="H53" s="1264"/>
      <c r="I53" s="362">
        <v>
-85710</v>
      </c>
      <c r="J53" s="363">
        <v>
-80789</v>
      </c>
      <c r="K53" s="363">
        <v>
-74831</v>
      </c>
      <c r="L53" s="363">
        <v>
-65684</v>
      </c>
      <c r="M53" s="364">
        <v>
-70137</v>
      </c>
    </row>
    <row r="54" spans="2:13" ht="27.75" customHeight="1" x14ac:dyDescent="0.2">
      <c r="B54" s="108" t="s">
        <v>
46</v>
      </c>
      <c r="C54" s="109"/>
      <c r="D54" s="109"/>
      <c r="E54" s="110"/>
      <c r="F54" s="110"/>
      <c r="G54" s="110"/>
      <c r="H54" s="110"/>
      <c r="I54" s="111"/>
      <c r="J54" s="111"/>
      <c r="K54" s="111"/>
      <c r="L54" s="111"/>
      <c r="M54" s="111"/>
    </row>
    <row r="55" spans="2:13" ht="13.2" x14ac:dyDescent="0.2"/>
  </sheetData>
  <sheetProtection algorithmName="SHA-512" hashValue="CNgUQBWJcSjNIDeoOt1BNF87KoyW4++aRDxombN/SMeDYgZREaWgf5RyKw4+JcfgzAxD8uTTix7IQ22feaCK4A==" saltValue="UukS/LNcOfoaNOqAAqBd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5" sqref="H55:H57"/>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
47</v>
      </c>
    </row>
    <row r="54" spans="2:8" ht="29.25" customHeight="1" thickBot="1" x14ac:dyDescent="0.3">
      <c r="B54" s="113" t="s">
        <v>
1</v>
      </c>
      <c r="C54" s="114"/>
      <c r="D54" s="114"/>
      <c r="E54" s="115" t="s">
        <v>
2</v>
      </c>
      <c r="F54" s="116" t="s">
        <v>
552</v>
      </c>
      <c r="G54" s="116" t="s">
        <v>
553</v>
      </c>
      <c r="H54" s="117" t="s">
        <v>
554</v>
      </c>
    </row>
    <row r="55" spans="2:8" ht="52.5" customHeight="1" x14ac:dyDescent="0.2">
      <c r="B55" s="118"/>
      <c r="C55" s="1273" t="s">
        <v>
48</v>
      </c>
      <c r="D55" s="1273"/>
      <c r="E55" s="1274"/>
      <c r="F55" s="119">
        <v>
19728</v>
      </c>
      <c r="G55" s="119">
        <v>
18742</v>
      </c>
      <c r="H55" s="120">
        <v>
19664</v>
      </c>
    </row>
    <row r="56" spans="2:8" ht="52.5" customHeight="1" x14ac:dyDescent="0.2">
      <c r="B56" s="121"/>
      <c r="C56" s="1275" t="s">
        <v>
49</v>
      </c>
      <c r="D56" s="1275"/>
      <c r="E56" s="1276"/>
      <c r="F56" s="122">
        <v>
55</v>
      </c>
      <c r="G56" s="122">
        <v>
56</v>
      </c>
      <c r="H56" s="123">
        <v>
56</v>
      </c>
    </row>
    <row r="57" spans="2:8" ht="53.25" customHeight="1" x14ac:dyDescent="0.2">
      <c r="B57" s="121"/>
      <c r="C57" s="1277" t="s">
        <v>
50</v>
      </c>
      <c r="D57" s="1277"/>
      <c r="E57" s="1278"/>
      <c r="F57" s="124">
        <v>
41716</v>
      </c>
      <c r="G57" s="124">
        <v>
35428</v>
      </c>
      <c r="H57" s="125">
        <v>
40645</v>
      </c>
    </row>
    <row r="58" spans="2:8" ht="45.75" customHeight="1" x14ac:dyDescent="0.2">
      <c r="B58" s="126"/>
      <c r="C58" s="1265" t="s">
        <v>
578</v>
      </c>
      <c r="D58" s="1266"/>
      <c r="E58" s="1267"/>
      <c r="F58" s="365">
        <v>
24909</v>
      </c>
      <c r="G58" s="366">
        <v>
21210</v>
      </c>
      <c r="H58" s="127">
        <v>
24713</v>
      </c>
    </row>
    <row r="59" spans="2:8" ht="45.75" customHeight="1" x14ac:dyDescent="0.2">
      <c r="B59" s="126"/>
      <c r="C59" s="1265" t="s">
        <v>
579</v>
      </c>
      <c r="D59" s="1266"/>
      <c r="E59" s="1267"/>
      <c r="F59" s="365">
        <v>
15818</v>
      </c>
      <c r="G59" s="366">
        <v>
13368</v>
      </c>
      <c r="H59" s="127">
        <v>
15062</v>
      </c>
    </row>
    <row r="60" spans="2:8" ht="45.75" customHeight="1" x14ac:dyDescent="0.2">
      <c r="B60" s="126"/>
      <c r="C60" s="1265" t="s">
        <v>
580</v>
      </c>
      <c r="D60" s="1266"/>
      <c r="E60" s="1267"/>
      <c r="F60" s="365">
        <v>
666</v>
      </c>
      <c r="G60" s="366">
        <v>
510</v>
      </c>
      <c r="H60" s="127">
        <v>
510</v>
      </c>
    </row>
    <row r="61" spans="2:8" ht="45.75" customHeight="1" x14ac:dyDescent="0.2">
      <c r="B61" s="126"/>
      <c r="C61" s="1265" t="s">
        <v>
581</v>
      </c>
      <c r="D61" s="1266"/>
      <c r="E61" s="1267"/>
      <c r="F61" s="365">
        <v>
103</v>
      </c>
      <c r="G61" s="366">
        <v>
121</v>
      </c>
      <c r="H61" s="127">
        <v>
134</v>
      </c>
    </row>
    <row r="62" spans="2:8" ht="45.75" customHeight="1" thickBot="1" x14ac:dyDescent="0.25">
      <c r="B62" s="128"/>
      <c r="C62" s="1268" t="s">
        <v>
582</v>
      </c>
      <c r="D62" s="1269"/>
      <c r="E62" s="1270"/>
      <c r="F62" s="367">
        <v>
96</v>
      </c>
      <c r="G62" s="368">
        <v>
96</v>
      </c>
      <c r="H62" s="129">
        <v>
96</v>
      </c>
    </row>
    <row r="63" spans="2:8" ht="52.5" customHeight="1" thickBot="1" x14ac:dyDescent="0.25">
      <c r="B63" s="130"/>
      <c r="C63" s="1271" t="s">
        <v>
51</v>
      </c>
      <c r="D63" s="1271"/>
      <c r="E63" s="1272"/>
      <c r="F63" s="131">
        <v>
61499</v>
      </c>
      <c r="G63" s="131">
        <v>
54226</v>
      </c>
      <c r="H63" s="132">
        <v>
60365</v>
      </c>
    </row>
    <row r="64" spans="2:8" ht="13.2" x14ac:dyDescent="0.2"/>
  </sheetData>
  <sheetProtection algorithmName="SHA-512" hashValue="bS0ZavJU67PhgFw1eb3QPftdog1bIVqT6Nu6JbHgXlqmr3YTODHAPIF8xgq+QrkILwFWh2cMLsxDghnoqokJmw==" saltValue="qFH7Gn8URQLXHMOKPPnq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85"/>
  <sheetViews>
    <sheetView workbookViewId="0"/>
  </sheetViews>
  <sheetFormatPr defaultColWidth="0" defaultRowHeight="13.5" customHeight="1" zeroHeight="1" x14ac:dyDescent="0.2"/>
  <cols>
    <col min="1" max="1" width="6.33203125" style="371" customWidth="1"/>
    <col min="2" max="107" width="2.44140625" style="371" customWidth="1"/>
    <col min="108" max="108" width="6.109375" style="378" customWidth="1"/>
    <col min="109" max="109" width="5.88671875" style="377" customWidth="1"/>
    <col min="110" max="16384" width="8.6640625" style="371" hidden="1"/>
  </cols>
  <sheetData>
    <row r="1" spans="1:109" ht="42.75" customHeight="1" x14ac:dyDescent="0.2">
      <c r="A1" s="369"/>
      <c r="B1" s="370"/>
      <c r="DD1" s="371"/>
      <c r="DE1" s="371"/>
    </row>
    <row r="2" spans="1:109" ht="25.5" customHeight="1" x14ac:dyDescent="0.2">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371"/>
      <c r="DE2" s="371"/>
    </row>
    <row r="3" spans="1:109" ht="25.5" customHeight="1" x14ac:dyDescent="0.2">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371"/>
      <c r="DE3" s="371"/>
    </row>
    <row r="4" spans="1:109" s="260" customFormat="1" ht="13.2" x14ac:dyDescent="0.2">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60" customFormat="1" ht="13.2" x14ac:dyDescent="0.2">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60" customFormat="1" ht="13.2" x14ac:dyDescent="0.2">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60" customFormat="1" ht="13.2" x14ac:dyDescent="0.2">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60" customFormat="1" ht="13.2" x14ac:dyDescent="0.2">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60" customFormat="1" ht="13.2" x14ac:dyDescent="0.2">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60" customFormat="1" ht="13.2" x14ac:dyDescent="0.2">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60" customFormat="1" ht="13.2" x14ac:dyDescent="0.2">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60" customFormat="1" ht="13.2" x14ac:dyDescent="0.2">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60" customFormat="1" ht="13.2" x14ac:dyDescent="0.2">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60" customFormat="1" ht="13.2" x14ac:dyDescent="0.2">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60" customFormat="1" ht="13.2" x14ac:dyDescent="0.2">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60" customFormat="1" ht="13.2" x14ac:dyDescent="0.2">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60" customFormat="1" ht="13.2" x14ac:dyDescent="0.2">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60" customFormat="1" ht="13.2" x14ac:dyDescent="0.2">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ht="13.2" x14ac:dyDescent="0.2">
      <c r="DD19" s="371"/>
      <c r="DE19" s="371"/>
    </row>
    <row r="20" spans="1:109" ht="13.2" x14ac:dyDescent="0.2">
      <c r="DD20" s="371"/>
      <c r="DE20" s="371"/>
    </row>
    <row r="21" spans="1:109" ht="17.25" customHeight="1" x14ac:dyDescent="0.2">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1"/>
    </row>
    <row r="22" spans="1:109" ht="17.25" customHeight="1" x14ac:dyDescent="0.2">
      <c r="B22" s="377"/>
    </row>
    <row r="23" spans="1:109" ht="13.2" x14ac:dyDescent="0.2">
      <c r="B23" s="377"/>
    </row>
    <row r="24" spans="1:109" ht="13.2" x14ac:dyDescent="0.2">
      <c r="B24" s="377"/>
    </row>
    <row r="25" spans="1:109" ht="13.2" x14ac:dyDescent="0.2">
      <c r="B25" s="377"/>
    </row>
    <row r="26" spans="1:109" ht="13.2" x14ac:dyDescent="0.2">
      <c r="B26" s="377"/>
    </row>
    <row r="27" spans="1:109" ht="13.2" x14ac:dyDescent="0.2">
      <c r="B27" s="377"/>
    </row>
    <row r="28" spans="1:109" ht="13.2" x14ac:dyDescent="0.2">
      <c r="B28" s="377"/>
    </row>
    <row r="29" spans="1:109" ht="13.2" x14ac:dyDescent="0.2">
      <c r="B29" s="377"/>
    </row>
    <row r="30" spans="1:109" ht="13.2" x14ac:dyDescent="0.2">
      <c r="B30" s="377"/>
    </row>
    <row r="31" spans="1:109" ht="13.2" x14ac:dyDescent="0.2">
      <c r="B31" s="377"/>
    </row>
    <row r="32" spans="1:109" ht="13.2" x14ac:dyDescent="0.2">
      <c r="B32" s="377"/>
    </row>
    <row r="33" spans="2:109" ht="13.2" x14ac:dyDescent="0.2">
      <c r="B33" s="377"/>
    </row>
    <row r="34" spans="2:109" ht="13.2" x14ac:dyDescent="0.2">
      <c r="B34" s="377"/>
    </row>
    <row r="35" spans="2:109" ht="13.2" x14ac:dyDescent="0.2">
      <c r="B35" s="377"/>
    </row>
    <row r="36" spans="2:109" ht="13.2" x14ac:dyDescent="0.2">
      <c r="B36" s="377"/>
    </row>
    <row r="37" spans="2:109" ht="13.2" x14ac:dyDescent="0.2">
      <c r="B37" s="377"/>
    </row>
    <row r="38" spans="2:109" ht="13.2" x14ac:dyDescent="0.2">
      <c r="B38" s="377"/>
    </row>
    <row r="39" spans="2:109" ht="13.2" x14ac:dyDescent="0.2">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ht="13.2" x14ac:dyDescent="0.2">
      <c r="B40" s="382"/>
      <c r="DD40" s="382"/>
      <c r="DE40" s="371"/>
    </row>
    <row r="41" spans="2:109" ht="16.2" x14ac:dyDescent="0.2">
      <c r="B41" s="383" t="s">
        <v>
587</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ht="13.2" x14ac:dyDescent="0.2">
      <c r="B42" s="377"/>
      <c r="G42" s="384"/>
      <c r="I42" s="385"/>
      <c r="J42" s="385"/>
      <c r="K42" s="385"/>
      <c r="AM42" s="384"/>
      <c r="AN42" s="384" t="s">
        <v>
588</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x14ac:dyDescent="0.2">
      <c r="B43" s="377"/>
      <c r="AN43" s="1291" t="s">
        <v>
589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2" x14ac:dyDescent="0.2">
      <c r="B44" s="377"/>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2" x14ac:dyDescent="0.2">
      <c r="B45" s="377"/>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2" x14ac:dyDescent="0.2">
      <c r="B46" s="377"/>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2" x14ac:dyDescent="0.2">
      <c r="B47" s="377"/>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2" x14ac:dyDescent="0.2">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ht="13.2" x14ac:dyDescent="0.2">
      <c r="B49" s="377"/>
      <c r="AN49" s="371" t="s">
        <v>
590</v>
      </c>
    </row>
    <row r="50" spans="1:109" ht="13.2" x14ac:dyDescent="0.2">
      <c r="B50" s="377"/>
      <c r="G50" s="1285"/>
      <c r="H50" s="1285"/>
      <c r="I50" s="1285"/>
      <c r="J50" s="1285"/>
      <c r="K50" s="387"/>
      <c r="L50" s="387"/>
      <c r="M50" s="388"/>
      <c r="N50" s="388"/>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4" t="s">
        <v>
550</v>
      </c>
      <c r="BQ50" s="1284"/>
      <c r="BR50" s="1284"/>
      <c r="BS50" s="1284"/>
      <c r="BT50" s="1284"/>
      <c r="BU50" s="1284"/>
      <c r="BV50" s="1284"/>
      <c r="BW50" s="1284"/>
      <c r="BX50" s="1284" t="s">
        <v>
551</v>
      </c>
      <c r="BY50" s="1284"/>
      <c r="BZ50" s="1284"/>
      <c r="CA50" s="1284"/>
      <c r="CB50" s="1284"/>
      <c r="CC50" s="1284"/>
      <c r="CD50" s="1284"/>
      <c r="CE50" s="1284"/>
      <c r="CF50" s="1284" t="s">
        <v>
552</v>
      </c>
      <c r="CG50" s="1284"/>
      <c r="CH50" s="1284"/>
      <c r="CI50" s="1284"/>
      <c r="CJ50" s="1284"/>
      <c r="CK50" s="1284"/>
      <c r="CL50" s="1284"/>
      <c r="CM50" s="1284"/>
      <c r="CN50" s="1284" t="s">
        <v>
553</v>
      </c>
      <c r="CO50" s="1284"/>
      <c r="CP50" s="1284"/>
      <c r="CQ50" s="1284"/>
      <c r="CR50" s="1284"/>
      <c r="CS50" s="1284"/>
      <c r="CT50" s="1284"/>
      <c r="CU50" s="1284"/>
      <c r="CV50" s="1284" t="s">
        <v>
554</v>
      </c>
      <c r="CW50" s="1284"/>
      <c r="CX50" s="1284"/>
      <c r="CY50" s="1284"/>
      <c r="CZ50" s="1284"/>
      <c r="DA50" s="1284"/>
      <c r="DB50" s="1284"/>
      <c r="DC50" s="1284"/>
    </row>
    <row r="51" spans="1:109" ht="13.5" customHeight="1" x14ac:dyDescent="0.2">
      <c r="B51" s="377"/>
      <c r="G51" s="1287"/>
      <c r="H51" s="1287"/>
      <c r="I51" s="1300"/>
      <c r="J51" s="1300"/>
      <c r="K51" s="1286"/>
      <c r="L51" s="1286"/>
      <c r="M51" s="1286"/>
      <c r="N51" s="1286"/>
      <c r="AM51" s="386"/>
      <c r="AN51" s="1282" t="s">
        <v>
591</v>
      </c>
      <c r="AO51" s="1282"/>
      <c r="AP51" s="1282"/>
      <c r="AQ51" s="1282"/>
      <c r="AR51" s="1282"/>
      <c r="AS51" s="1282"/>
      <c r="AT51" s="1282"/>
      <c r="AU51" s="1282"/>
      <c r="AV51" s="1282"/>
      <c r="AW51" s="1282"/>
      <c r="AX51" s="1282"/>
      <c r="AY51" s="1282"/>
      <c r="AZ51" s="1282"/>
      <c r="BA51" s="1282"/>
      <c r="BB51" s="1282" t="s">
        <v>
592</v>
      </c>
      <c r="BC51" s="1282"/>
      <c r="BD51" s="1282"/>
      <c r="BE51" s="1282"/>
      <c r="BF51" s="1282"/>
      <c r="BG51" s="1282"/>
      <c r="BH51" s="1282"/>
      <c r="BI51" s="1282"/>
      <c r="BJ51" s="1282"/>
      <c r="BK51" s="1282"/>
      <c r="BL51" s="1282"/>
      <c r="BM51" s="1282"/>
      <c r="BN51" s="1282"/>
      <c r="BO51" s="1282"/>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2" x14ac:dyDescent="0.2">
      <c r="B52" s="377"/>
      <c r="G52" s="1287"/>
      <c r="H52" s="1287"/>
      <c r="I52" s="1300"/>
      <c r="J52" s="1300"/>
      <c r="K52" s="1286"/>
      <c r="L52" s="1286"/>
      <c r="M52" s="1286"/>
      <c r="N52" s="1286"/>
      <c r="AM52" s="386"/>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385"/>
      <c r="B53" s="377"/>
      <c r="G53" s="1287"/>
      <c r="H53" s="1287"/>
      <c r="I53" s="1285"/>
      <c r="J53" s="1285"/>
      <c r="K53" s="1286"/>
      <c r="L53" s="1286"/>
      <c r="M53" s="1286"/>
      <c r="N53" s="1286"/>
      <c r="AM53" s="386"/>
      <c r="AN53" s="1282"/>
      <c r="AO53" s="1282"/>
      <c r="AP53" s="1282"/>
      <c r="AQ53" s="1282"/>
      <c r="AR53" s="1282"/>
      <c r="AS53" s="1282"/>
      <c r="AT53" s="1282"/>
      <c r="AU53" s="1282"/>
      <c r="AV53" s="1282"/>
      <c r="AW53" s="1282"/>
      <c r="AX53" s="1282"/>
      <c r="AY53" s="1282"/>
      <c r="AZ53" s="1282"/>
      <c r="BA53" s="1282"/>
      <c r="BB53" s="1282" t="s">
        <v>
593</v>
      </c>
      <c r="BC53" s="1282"/>
      <c r="BD53" s="1282"/>
      <c r="BE53" s="1282"/>
      <c r="BF53" s="1282"/>
      <c r="BG53" s="1282"/>
      <c r="BH53" s="1282"/>
      <c r="BI53" s="1282"/>
      <c r="BJ53" s="1282"/>
      <c r="BK53" s="1282"/>
      <c r="BL53" s="1282"/>
      <c r="BM53" s="1282"/>
      <c r="BN53" s="1282"/>
      <c r="BO53" s="1282"/>
      <c r="BP53" s="1279">
        <v>
55.7</v>
      </c>
      <c r="BQ53" s="1279"/>
      <c r="BR53" s="1279"/>
      <c r="BS53" s="1279"/>
      <c r="BT53" s="1279"/>
      <c r="BU53" s="1279"/>
      <c r="BV53" s="1279"/>
      <c r="BW53" s="1279"/>
      <c r="BX53" s="1279">
        <v>
54.2</v>
      </c>
      <c r="BY53" s="1279"/>
      <c r="BZ53" s="1279"/>
      <c r="CA53" s="1279"/>
      <c r="CB53" s="1279"/>
      <c r="CC53" s="1279"/>
      <c r="CD53" s="1279"/>
      <c r="CE53" s="1279"/>
      <c r="CF53" s="1279">
        <v>
53.7</v>
      </c>
      <c r="CG53" s="1279"/>
      <c r="CH53" s="1279"/>
      <c r="CI53" s="1279"/>
      <c r="CJ53" s="1279"/>
      <c r="CK53" s="1279"/>
      <c r="CL53" s="1279"/>
      <c r="CM53" s="1279"/>
      <c r="CN53" s="1279">
        <v>
55</v>
      </c>
      <c r="CO53" s="1279"/>
      <c r="CP53" s="1279"/>
      <c r="CQ53" s="1279"/>
      <c r="CR53" s="1279"/>
      <c r="CS53" s="1279"/>
      <c r="CT53" s="1279"/>
      <c r="CU53" s="1279"/>
      <c r="CV53" s="1279">
        <v>
55.6</v>
      </c>
      <c r="CW53" s="1279"/>
      <c r="CX53" s="1279"/>
      <c r="CY53" s="1279"/>
      <c r="CZ53" s="1279"/>
      <c r="DA53" s="1279"/>
      <c r="DB53" s="1279"/>
      <c r="DC53" s="1279"/>
    </row>
    <row r="54" spans="1:109" ht="13.2" x14ac:dyDescent="0.2">
      <c r="A54" s="385"/>
      <c r="B54" s="377"/>
      <c r="G54" s="1287"/>
      <c r="H54" s="1287"/>
      <c r="I54" s="1285"/>
      <c r="J54" s="1285"/>
      <c r="K54" s="1286"/>
      <c r="L54" s="1286"/>
      <c r="M54" s="1286"/>
      <c r="N54" s="1286"/>
      <c r="AM54" s="386"/>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385"/>
      <c r="B55" s="377"/>
      <c r="G55" s="1285"/>
      <c r="H55" s="1285"/>
      <c r="I55" s="1285"/>
      <c r="J55" s="1285"/>
      <c r="K55" s="1286"/>
      <c r="L55" s="1286"/>
      <c r="M55" s="1286"/>
      <c r="N55" s="1286"/>
      <c r="AN55" s="1284" t="s">
        <v>
594</v>
      </c>
      <c r="AO55" s="1284"/>
      <c r="AP55" s="1284"/>
      <c r="AQ55" s="1284"/>
      <c r="AR55" s="1284"/>
      <c r="AS55" s="1284"/>
      <c r="AT55" s="1284"/>
      <c r="AU55" s="1284"/>
      <c r="AV55" s="1284"/>
      <c r="AW55" s="1284"/>
      <c r="AX55" s="1284"/>
      <c r="AY55" s="1284"/>
      <c r="AZ55" s="1284"/>
      <c r="BA55" s="1284"/>
      <c r="BB55" s="1282" t="s">
        <v>
592</v>
      </c>
      <c r="BC55" s="1282"/>
      <c r="BD55" s="1282"/>
      <c r="BE55" s="1282"/>
      <c r="BF55" s="1282"/>
      <c r="BG55" s="1282"/>
      <c r="BH55" s="1282"/>
      <c r="BI55" s="1282"/>
      <c r="BJ55" s="1282"/>
      <c r="BK55" s="1282"/>
      <c r="BL55" s="1282"/>
      <c r="BM55" s="1282"/>
      <c r="BN55" s="1282"/>
      <c r="BO55" s="1282"/>
      <c r="BP55" s="1279">
        <v>
0</v>
      </c>
      <c r="BQ55" s="1279"/>
      <c r="BR55" s="1279"/>
      <c r="BS55" s="1279"/>
      <c r="BT55" s="1279"/>
      <c r="BU55" s="1279"/>
      <c r="BV55" s="1279"/>
      <c r="BW55" s="1279"/>
      <c r="BX55" s="1279">
        <v>
0</v>
      </c>
      <c r="BY55" s="1279"/>
      <c r="BZ55" s="1279"/>
      <c r="CA55" s="1279"/>
      <c r="CB55" s="1279"/>
      <c r="CC55" s="1279"/>
      <c r="CD55" s="1279"/>
      <c r="CE55" s="1279"/>
      <c r="CF55" s="1279">
        <v>
0</v>
      </c>
      <c r="CG55" s="1279"/>
      <c r="CH55" s="1279"/>
      <c r="CI55" s="1279"/>
      <c r="CJ55" s="1279"/>
      <c r="CK55" s="1279"/>
      <c r="CL55" s="1279"/>
      <c r="CM55" s="1279"/>
      <c r="CN55" s="1279">
        <v>
0</v>
      </c>
      <c r="CO55" s="1279"/>
      <c r="CP55" s="1279"/>
      <c r="CQ55" s="1279"/>
      <c r="CR55" s="1279"/>
      <c r="CS55" s="1279"/>
      <c r="CT55" s="1279"/>
      <c r="CU55" s="1279"/>
      <c r="CV55" s="1279">
        <v>
0</v>
      </c>
      <c r="CW55" s="1279"/>
      <c r="CX55" s="1279"/>
      <c r="CY55" s="1279"/>
      <c r="CZ55" s="1279"/>
      <c r="DA55" s="1279"/>
      <c r="DB55" s="1279"/>
      <c r="DC55" s="1279"/>
    </row>
    <row r="56" spans="1:109" ht="13.2" x14ac:dyDescent="0.2">
      <c r="A56" s="385"/>
      <c r="B56" s="377"/>
      <c r="G56" s="1285"/>
      <c r="H56" s="1285"/>
      <c r="I56" s="1285"/>
      <c r="J56" s="1285"/>
      <c r="K56" s="1286"/>
      <c r="L56" s="1286"/>
      <c r="M56" s="1286"/>
      <c r="N56" s="1286"/>
      <c r="AN56" s="1284"/>
      <c r="AO56" s="1284"/>
      <c r="AP56" s="1284"/>
      <c r="AQ56" s="1284"/>
      <c r="AR56" s="1284"/>
      <c r="AS56" s="1284"/>
      <c r="AT56" s="1284"/>
      <c r="AU56" s="1284"/>
      <c r="AV56" s="1284"/>
      <c r="AW56" s="1284"/>
      <c r="AX56" s="1284"/>
      <c r="AY56" s="1284"/>
      <c r="AZ56" s="1284"/>
      <c r="BA56" s="1284"/>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5" customFormat="1" ht="13.2" x14ac:dyDescent="0.2">
      <c r="B57" s="389"/>
      <c r="G57" s="1285"/>
      <c r="H57" s="1285"/>
      <c r="I57" s="1280"/>
      <c r="J57" s="1280"/>
      <c r="K57" s="1286"/>
      <c r="L57" s="1286"/>
      <c r="M57" s="1286"/>
      <c r="N57" s="1286"/>
      <c r="AM57" s="371"/>
      <c r="AN57" s="1284"/>
      <c r="AO57" s="1284"/>
      <c r="AP57" s="1284"/>
      <c r="AQ57" s="1284"/>
      <c r="AR57" s="1284"/>
      <c r="AS57" s="1284"/>
      <c r="AT57" s="1284"/>
      <c r="AU57" s="1284"/>
      <c r="AV57" s="1284"/>
      <c r="AW57" s="1284"/>
      <c r="AX57" s="1284"/>
      <c r="AY57" s="1284"/>
      <c r="AZ57" s="1284"/>
      <c r="BA57" s="1284"/>
      <c r="BB57" s="1282" t="s">
        <v>
593</v>
      </c>
      <c r="BC57" s="1282"/>
      <c r="BD57" s="1282"/>
      <c r="BE57" s="1282"/>
      <c r="BF57" s="1282"/>
      <c r="BG57" s="1282"/>
      <c r="BH57" s="1282"/>
      <c r="BI57" s="1282"/>
      <c r="BJ57" s="1282"/>
      <c r="BK57" s="1282"/>
      <c r="BL57" s="1282"/>
      <c r="BM57" s="1282"/>
      <c r="BN57" s="1282"/>
      <c r="BO57" s="1282"/>
      <c r="BP57" s="1279">
        <v>
56.9</v>
      </c>
      <c r="BQ57" s="1279"/>
      <c r="BR57" s="1279"/>
      <c r="BS57" s="1279"/>
      <c r="BT57" s="1279"/>
      <c r="BU57" s="1279"/>
      <c r="BV57" s="1279"/>
      <c r="BW57" s="1279"/>
      <c r="BX57" s="1279">
        <v>
57.7</v>
      </c>
      <c r="BY57" s="1279"/>
      <c r="BZ57" s="1279"/>
      <c r="CA57" s="1279"/>
      <c r="CB57" s="1279"/>
      <c r="CC57" s="1279"/>
      <c r="CD57" s="1279"/>
      <c r="CE57" s="1279"/>
      <c r="CF57" s="1279">
        <v>
56.3</v>
      </c>
      <c r="CG57" s="1279"/>
      <c r="CH57" s="1279"/>
      <c r="CI57" s="1279"/>
      <c r="CJ57" s="1279"/>
      <c r="CK57" s="1279"/>
      <c r="CL57" s="1279"/>
      <c r="CM57" s="1279"/>
      <c r="CN57" s="1279">
        <v>
56.4</v>
      </c>
      <c r="CO57" s="1279"/>
      <c r="CP57" s="1279"/>
      <c r="CQ57" s="1279"/>
      <c r="CR57" s="1279"/>
      <c r="CS57" s="1279"/>
      <c r="CT57" s="1279"/>
      <c r="CU57" s="1279"/>
      <c r="CV57" s="1279">
        <v>
56</v>
      </c>
      <c r="CW57" s="1279"/>
      <c r="CX57" s="1279"/>
      <c r="CY57" s="1279"/>
      <c r="CZ57" s="1279"/>
      <c r="DA57" s="1279"/>
      <c r="DB57" s="1279"/>
      <c r="DC57" s="1279"/>
      <c r="DD57" s="390"/>
      <c r="DE57" s="389"/>
    </row>
    <row r="58" spans="1:109" s="385" customFormat="1" ht="13.2" x14ac:dyDescent="0.2">
      <c r="A58" s="371"/>
      <c r="B58" s="389"/>
      <c r="G58" s="1285"/>
      <c r="H58" s="1285"/>
      <c r="I58" s="1280"/>
      <c r="J58" s="1280"/>
      <c r="K58" s="1286"/>
      <c r="L58" s="1286"/>
      <c r="M58" s="1286"/>
      <c r="N58" s="1286"/>
      <c r="AM58" s="371"/>
      <c r="AN58" s="1284"/>
      <c r="AO58" s="1284"/>
      <c r="AP58" s="1284"/>
      <c r="AQ58" s="1284"/>
      <c r="AR58" s="1284"/>
      <c r="AS58" s="1284"/>
      <c r="AT58" s="1284"/>
      <c r="AU58" s="1284"/>
      <c r="AV58" s="1284"/>
      <c r="AW58" s="1284"/>
      <c r="AX58" s="1284"/>
      <c r="AY58" s="1284"/>
      <c r="AZ58" s="1284"/>
      <c r="BA58" s="1284"/>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90"/>
      <c r="DE58" s="389"/>
    </row>
    <row r="59" spans="1:109" s="385" customFormat="1" ht="13.2" x14ac:dyDescent="0.2">
      <c r="A59" s="371"/>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ht="13.2" x14ac:dyDescent="0.2">
      <c r="A60" s="371"/>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ht="13.2" x14ac:dyDescent="0.2">
      <c r="A61" s="371"/>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ht="13.2" x14ac:dyDescent="0.2">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1"/>
    </row>
    <row r="63" spans="1:109" ht="16.2" x14ac:dyDescent="0.2">
      <c r="B63" s="396" t="s">
        <v>
595</v>
      </c>
    </row>
    <row r="64" spans="1:109" ht="13.2" x14ac:dyDescent="0.2">
      <c r="B64" s="377"/>
      <c r="G64" s="384"/>
      <c r="I64" s="397"/>
      <c r="J64" s="397"/>
      <c r="K64" s="397"/>
      <c r="L64" s="397"/>
      <c r="M64" s="397"/>
      <c r="N64" s="398"/>
      <c r="AM64" s="384"/>
      <c r="AN64" s="384" t="s">
        <v>
588</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ht="13.2" x14ac:dyDescent="0.2">
      <c r="B65" s="377"/>
      <c r="AN65" s="1291" t="s">
        <v>
596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2" x14ac:dyDescent="0.2">
      <c r="B66" s="377"/>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2" x14ac:dyDescent="0.2">
      <c r="B67" s="377"/>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2" x14ac:dyDescent="0.2">
      <c r="B68" s="377"/>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2" x14ac:dyDescent="0.2">
      <c r="B69" s="377"/>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2" x14ac:dyDescent="0.2">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ht="13.2" x14ac:dyDescent="0.2">
      <c r="B71" s="377"/>
      <c r="G71" s="402"/>
      <c r="I71" s="403"/>
      <c r="J71" s="400"/>
      <c r="K71" s="400"/>
      <c r="L71" s="401"/>
      <c r="M71" s="400"/>
      <c r="N71" s="401"/>
      <c r="AM71" s="402"/>
      <c r="AN71" s="371" t="s">
        <v>
590</v>
      </c>
    </row>
    <row r="72" spans="2:107" ht="13.2" x14ac:dyDescent="0.2">
      <c r="B72" s="377"/>
      <c r="G72" s="1285"/>
      <c r="H72" s="1285"/>
      <c r="I72" s="1285"/>
      <c r="J72" s="1285"/>
      <c r="K72" s="387"/>
      <c r="L72" s="387"/>
      <c r="M72" s="388"/>
      <c r="N72" s="388"/>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4" t="s">
        <v>
550</v>
      </c>
      <c r="BQ72" s="1284"/>
      <c r="BR72" s="1284"/>
      <c r="BS72" s="1284"/>
      <c r="BT72" s="1284"/>
      <c r="BU72" s="1284"/>
      <c r="BV72" s="1284"/>
      <c r="BW72" s="1284"/>
      <c r="BX72" s="1284" t="s">
        <v>
551</v>
      </c>
      <c r="BY72" s="1284"/>
      <c r="BZ72" s="1284"/>
      <c r="CA72" s="1284"/>
      <c r="CB72" s="1284"/>
      <c r="CC72" s="1284"/>
      <c r="CD72" s="1284"/>
      <c r="CE72" s="1284"/>
      <c r="CF72" s="1284" t="s">
        <v>
552</v>
      </c>
      <c r="CG72" s="1284"/>
      <c r="CH72" s="1284"/>
      <c r="CI72" s="1284"/>
      <c r="CJ72" s="1284"/>
      <c r="CK72" s="1284"/>
      <c r="CL72" s="1284"/>
      <c r="CM72" s="1284"/>
      <c r="CN72" s="1284" t="s">
        <v>
553</v>
      </c>
      <c r="CO72" s="1284"/>
      <c r="CP72" s="1284"/>
      <c r="CQ72" s="1284"/>
      <c r="CR72" s="1284"/>
      <c r="CS72" s="1284"/>
      <c r="CT72" s="1284"/>
      <c r="CU72" s="1284"/>
      <c r="CV72" s="1284" t="s">
        <v>
554</v>
      </c>
      <c r="CW72" s="1284"/>
      <c r="CX72" s="1284"/>
      <c r="CY72" s="1284"/>
      <c r="CZ72" s="1284"/>
      <c r="DA72" s="1284"/>
      <c r="DB72" s="1284"/>
      <c r="DC72" s="1284"/>
    </row>
    <row r="73" spans="2:107" ht="13.2" x14ac:dyDescent="0.2">
      <c r="B73" s="377"/>
      <c r="G73" s="1287"/>
      <c r="H73" s="1287"/>
      <c r="I73" s="1287"/>
      <c r="J73" s="1287"/>
      <c r="K73" s="1283"/>
      <c r="L73" s="1283"/>
      <c r="M73" s="1283"/>
      <c r="N73" s="1283"/>
      <c r="AM73" s="386"/>
      <c r="AN73" s="1282" t="s">
        <v>
591</v>
      </c>
      <c r="AO73" s="1282"/>
      <c r="AP73" s="1282"/>
      <c r="AQ73" s="1282"/>
      <c r="AR73" s="1282"/>
      <c r="AS73" s="1282"/>
      <c r="AT73" s="1282"/>
      <c r="AU73" s="1282"/>
      <c r="AV73" s="1282"/>
      <c r="AW73" s="1282"/>
      <c r="AX73" s="1282"/>
      <c r="AY73" s="1282"/>
      <c r="AZ73" s="1282"/>
      <c r="BA73" s="1282"/>
      <c r="BB73" s="1282" t="s">
        <v>
592</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2" x14ac:dyDescent="0.2">
      <c r="B74" s="377"/>
      <c r="G74" s="1287"/>
      <c r="H74" s="1287"/>
      <c r="I74" s="1287"/>
      <c r="J74" s="1287"/>
      <c r="K74" s="1283"/>
      <c r="L74" s="1283"/>
      <c r="M74" s="1283"/>
      <c r="N74" s="1283"/>
      <c r="AM74" s="386"/>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377"/>
      <c r="G75" s="1287"/>
      <c r="H75" s="1287"/>
      <c r="I75" s="1285"/>
      <c r="J75" s="1285"/>
      <c r="K75" s="1286"/>
      <c r="L75" s="1286"/>
      <c r="M75" s="1286"/>
      <c r="N75" s="1286"/>
      <c r="AM75" s="386"/>
      <c r="AN75" s="1282"/>
      <c r="AO75" s="1282"/>
      <c r="AP75" s="1282"/>
      <c r="AQ75" s="1282"/>
      <c r="AR75" s="1282"/>
      <c r="AS75" s="1282"/>
      <c r="AT75" s="1282"/>
      <c r="AU75" s="1282"/>
      <c r="AV75" s="1282"/>
      <c r="AW75" s="1282"/>
      <c r="AX75" s="1282"/>
      <c r="AY75" s="1282"/>
      <c r="AZ75" s="1282"/>
      <c r="BA75" s="1282"/>
      <c r="BB75" s="1282" t="s">
        <v>
597</v>
      </c>
      <c r="BC75" s="1282"/>
      <c r="BD75" s="1282"/>
      <c r="BE75" s="1282"/>
      <c r="BF75" s="1282"/>
      <c r="BG75" s="1282"/>
      <c r="BH75" s="1282"/>
      <c r="BI75" s="1282"/>
      <c r="BJ75" s="1282"/>
      <c r="BK75" s="1282"/>
      <c r="BL75" s="1282"/>
      <c r="BM75" s="1282"/>
      <c r="BN75" s="1282"/>
      <c r="BO75" s="1282"/>
      <c r="BP75" s="1279">
        <v>
-4.4000000000000004</v>
      </c>
      <c r="BQ75" s="1279"/>
      <c r="BR75" s="1279"/>
      <c r="BS75" s="1279"/>
      <c r="BT75" s="1279"/>
      <c r="BU75" s="1279"/>
      <c r="BV75" s="1279"/>
      <c r="BW75" s="1279"/>
      <c r="BX75" s="1279">
        <v>
-4.5</v>
      </c>
      <c r="BY75" s="1279"/>
      <c r="BZ75" s="1279"/>
      <c r="CA75" s="1279"/>
      <c r="CB75" s="1279"/>
      <c r="CC75" s="1279"/>
      <c r="CD75" s="1279"/>
      <c r="CE75" s="1279"/>
      <c r="CF75" s="1279">
        <v>
-4.5</v>
      </c>
      <c r="CG75" s="1279"/>
      <c r="CH75" s="1279"/>
      <c r="CI75" s="1279"/>
      <c r="CJ75" s="1279"/>
      <c r="CK75" s="1279"/>
      <c r="CL75" s="1279"/>
      <c r="CM75" s="1279"/>
      <c r="CN75" s="1279">
        <v>
-4.5</v>
      </c>
      <c r="CO75" s="1279"/>
      <c r="CP75" s="1279"/>
      <c r="CQ75" s="1279"/>
      <c r="CR75" s="1279"/>
      <c r="CS75" s="1279"/>
      <c r="CT75" s="1279"/>
      <c r="CU75" s="1279"/>
      <c r="CV75" s="1279">
        <v>
-4.4000000000000004</v>
      </c>
      <c r="CW75" s="1279"/>
      <c r="CX75" s="1279"/>
      <c r="CY75" s="1279"/>
      <c r="CZ75" s="1279"/>
      <c r="DA75" s="1279"/>
      <c r="DB75" s="1279"/>
      <c r="DC75" s="1279"/>
    </row>
    <row r="76" spans="2:107" ht="13.2" x14ac:dyDescent="0.2">
      <c r="B76" s="377"/>
      <c r="G76" s="1287"/>
      <c r="H76" s="1287"/>
      <c r="I76" s="1285"/>
      <c r="J76" s="1285"/>
      <c r="K76" s="1286"/>
      <c r="L76" s="1286"/>
      <c r="M76" s="1286"/>
      <c r="N76" s="1286"/>
      <c r="AM76" s="386"/>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377"/>
      <c r="G77" s="1285"/>
      <c r="H77" s="1285"/>
      <c r="I77" s="1285"/>
      <c r="J77" s="1285"/>
      <c r="K77" s="1283"/>
      <c r="L77" s="1283"/>
      <c r="M77" s="1283"/>
      <c r="N77" s="1283"/>
      <c r="AN77" s="1284" t="s">
        <v>
594</v>
      </c>
      <c r="AO77" s="1284"/>
      <c r="AP77" s="1284"/>
      <c r="AQ77" s="1284"/>
      <c r="AR77" s="1284"/>
      <c r="AS77" s="1284"/>
      <c r="AT77" s="1284"/>
      <c r="AU77" s="1284"/>
      <c r="AV77" s="1284"/>
      <c r="AW77" s="1284"/>
      <c r="AX77" s="1284"/>
      <c r="AY77" s="1284"/>
      <c r="AZ77" s="1284"/>
      <c r="BA77" s="1284"/>
      <c r="BB77" s="1282" t="s">
        <v>
592</v>
      </c>
      <c r="BC77" s="1282"/>
      <c r="BD77" s="1282"/>
      <c r="BE77" s="1282"/>
      <c r="BF77" s="1282"/>
      <c r="BG77" s="1282"/>
      <c r="BH77" s="1282"/>
      <c r="BI77" s="1282"/>
      <c r="BJ77" s="1282"/>
      <c r="BK77" s="1282"/>
      <c r="BL77" s="1282"/>
      <c r="BM77" s="1282"/>
      <c r="BN77" s="1282"/>
      <c r="BO77" s="1282"/>
      <c r="BP77" s="1279">
        <v>
0</v>
      </c>
      <c r="BQ77" s="1279"/>
      <c r="BR77" s="1279"/>
      <c r="BS77" s="1279"/>
      <c r="BT77" s="1279"/>
      <c r="BU77" s="1279"/>
      <c r="BV77" s="1279"/>
      <c r="BW77" s="1279"/>
      <c r="BX77" s="1279">
        <v>
0</v>
      </c>
      <c r="BY77" s="1279"/>
      <c r="BZ77" s="1279"/>
      <c r="CA77" s="1279"/>
      <c r="CB77" s="1279"/>
      <c r="CC77" s="1279"/>
      <c r="CD77" s="1279"/>
      <c r="CE77" s="1279"/>
      <c r="CF77" s="1279">
        <v>
0</v>
      </c>
      <c r="CG77" s="1279"/>
      <c r="CH77" s="1279"/>
      <c r="CI77" s="1279"/>
      <c r="CJ77" s="1279"/>
      <c r="CK77" s="1279"/>
      <c r="CL77" s="1279"/>
      <c r="CM77" s="1279"/>
      <c r="CN77" s="1279">
        <v>
0</v>
      </c>
      <c r="CO77" s="1279"/>
      <c r="CP77" s="1279"/>
      <c r="CQ77" s="1279"/>
      <c r="CR77" s="1279"/>
      <c r="CS77" s="1279"/>
      <c r="CT77" s="1279"/>
      <c r="CU77" s="1279"/>
      <c r="CV77" s="1279">
        <v>
0</v>
      </c>
      <c r="CW77" s="1279"/>
      <c r="CX77" s="1279"/>
      <c r="CY77" s="1279"/>
      <c r="CZ77" s="1279"/>
      <c r="DA77" s="1279"/>
      <c r="DB77" s="1279"/>
      <c r="DC77" s="1279"/>
    </row>
    <row r="78" spans="2:107" ht="13.2" x14ac:dyDescent="0.2">
      <c r="B78" s="377"/>
      <c r="G78" s="1285"/>
      <c r="H78" s="1285"/>
      <c r="I78" s="1285"/>
      <c r="J78" s="1285"/>
      <c r="K78" s="1283"/>
      <c r="L78" s="1283"/>
      <c r="M78" s="1283"/>
      <c r="N78" s="1283"/>
      <c r="AN78" s="1284"/>
      <c r="AO78" s="1284"/>
      <c r="AP78" s="1284"/>
      <c r="AQ78" s="1284"/>
      <c r="AR78" s="1284"/>
      <c r="AS78" s="1284"/>
      <c r="AT78" s="1284"/>
      <c r="AU78" s="1284"/>
      <c r="AV78" s="1284"/>
      <c r="AW78" s="1284"/>
      <c r="AX78" s="1284"/>
      <c r="AY78" s="1284"/>
      <c r="AZ78" s="1284"/>
      <c r="BA78" s="1284"/>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377"/>
      <c r="G79" s="1285"/>
      <c r="H79" s="1285"/>
      <c r="I79" s="1280"/>
      <c r="J79" s="1280"/>
      <c r="K79" s="1281"/>
      <c r="L79" s="1281"/>
      <c r="M79" s="1281"/>
      <c r="N79" s="1281"/>
      <c r="AN79" s="1284"/>
      <c r="AO79" s="1284"/>
      <c r="AP79" s="1284"/>
      <c r="AQ79" s="1284"/>
      <c r="AR79" s="1284"/>
      <c r="AS79" s="1284"/>
      <c r="AT79" s="1284"/>
      <c r="AU79" s="1284"/>
      <c r="AV79" s="1284"/>
      <c r="AW79" s="1284"/>
      <c r="AX79" s="1284"/>
      <c r="AY79" s="1284"/>
      <c r="AZ79" s="1284"/>
      <c r="BA79" s="1284"/>
      <c r="BB79" s="1282" t="s">
        <v>
597</v>
      </c>
      <c r="BC79" s="1282"/>
      <c r="BD79" s="1282"/>
      <c r="BE79" s="1282"/>
      <c r="BF79" s="1282"/>
      <c r="BG79" s="1282"/>
      <c r="BH79" s="1282"/>
      <c r="BI79" s="1282"/>
      <c r="BJ79" s="1282"/>
      <c r="BK79" s="1282"/>
      <c r="BL79" s="1282"/>
      <c r="BM79" s="1282"/>
      <c r="BN79" s="1282"/>
      <c r="BO79" s="1282"/>
      <c r="BP79" s="1279">
        <v>
-3.2</v>
      </c>
      <c r="BQ79" s="1279"/>
      <c r="BR79" s="1279"/>
      <c r="BS79" s="1279"/>
      <c r="BT79" s="1279"/>
      <c r="BU79" s="1279"/>
      <c r="BV79" s="1279"/>
      <c r="BW79" s="1279"/>
      <c r="BX79" s="1279">
        <v>
-3.4</v>
      </c>
      <c r="BY79" s="1279"/>
      <c r="BZ79" s="1279"/>
      <c r="CA79" s="1279"/>
      <c r="CB79" s="1279"/>
      <c r="CC79" s="1279"/>
      <c r="CD79" s="1279"/>
      <c r="CE79" s="1279"/>
      <c r="CF79" s="1279">
        <v>
-3.5</v>
      </c>
      <c r="CG79" s="1279"/>
      <c r="CH79" s="1279"/>
      <c r="CI79" s="1279"/>
      <c r="CJ79" s="1279"/>
      <c r="CK79" s="1279"/>
      <c r="CL79" s="1279"/>
      <c r="CM79" s="1279"/>
      <c r="CN79" s="1279">
        <v>
-3.4</v>
      </c>
      <c r="CO79" s="1279"/>
      <c r="CP79" s="1279"/>
      <c r="CQ79" s="1279"/>
      <c r="CR79" s="1279"/>
      <c r="CS79" s="1279"/>
      <c r="CT79" s="1279"/>
      <c r="CU79" s="1279"/>
      <c r="CV79" s="1279">
        <v>
-3.2</v>
      </c>
      <c r="CW79" s="1279"/>
      <c r="CX79" s="1279"/>
      <c r="CY79" s="1279"/>
      <c r="CZ79" s="1279"/>
      <c r="DA79" s="1279"/>
      <c r="DB79" s="1279"/>
      <c r="DC79" s="1279"/>
    </row>
    <row r="80" spans="2:107" ht="13.2" x14ac:dyDescent="0.2">
      <c r="B80" s="377"/>
      <c r="G80" s="1285"/>
      <c r="H80" s="1285"/>
      <c r="I80" s="1280"/>
      <c r="J80" s="1280"/>
      <c r="K80" s="1281"/>
      <c r="L80" s="1281"/>
      <c r="M80" s="1281"/>
      <c r="N80" s="1281"/>
      <c r="AN80" s="1284"/>
      <c r="AO80" s="1284"/>
      <c r="AP80" s="1284"/>
      <c r="AQ80" s="1284"/>
      <c r="AR80" s="1284"/>
      <c r="AS80" s="1284"/>
      <c r="AT80" s="1284"/>
      <c r="AU80" s="1284"/>
      <c r="AV80" s="1284"/>
      <c r="AW80" s="1284"/>
      <c r="AX80" s="1284"/>
      <c r="AY80" s="1284"/>
      <c r="AZ80" s="1284"/>
      <c r="BA80" s="1284"/>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377"/>
    </row>
    <row r="82" spans="2:109" ht="16.2" x14ac:dyDescent="0.2">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ht="13.2" x14ac:dyDescent="0.2">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ht="13.2" x14ac:dyDescent="0.2">
      <c r="DD84" s="371"/>
      <c r="DE84" s="371"/>
    </row>
    <row r="85" spans="2:109" ht="13.2" x14ac:dyDescent="0.2">
      <c r="DD85" s="371"/>
      <c r="DE85" s="371"/>
    </row>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election activeCell="BC22" sqref="BC22"/>
    </sheetView>
  </sheetViews>
  <sheetFormatPr defaultColWidth="0" defaultRowHeight="13.5" customHeight="1" zeroHeight="1" x14ac:dyDescent="0.2"/>
  <cols>
    <col min="1" max="34" width="2.44140625" style="261" customWidth="1"/>
    <col min="35" max="122" width="2.44140625" style="260" customWidth="1"/>
    <col min="123" max="16384" width="2.44140625" style="260" hidden="1"/>
  </cols>
  <sheetData>
    <row r="1" spans="1:34"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2" x14ac:dyDescent="0.2">
      <c r="S2" s="260"/>
      <c r="AH2" s="260"/>
    </row>
    <row r="3" spans="1:34"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ht="13.2" x14ac:dyDescent="0.2"/>
    <row r="5" spans="1:34" ht="13.2" x14ac:dyDescent="0.2"/>
    <row r="6" spans="1:34" ht="13.2" x14ac:dyDescent="0.2"/>
    <row r="7" spans="1:34" ht="13.2" x14ac:dyDescent="0.2"/>
    <row r="8" spans="1:34" ht="13.2" x14ac:dyDescent="0.2"/>
    <row r="9" spans="1:34" ht="13.2" x14ac:dyDescent="0.2">
      <c r="AH9" s="26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0"/>
    </row>
    <row r="18" spans="12:34" ht="13.2" x14ac:dyDescent="0.2"/>
    <row r="19" spans="12:34" ht="13.2" x14ac:dyDescent="0.2"/>
    <row r="20" spans="12:34" ht="13.2" x14ac:dyDescent="0.2">
      <c r="AH20" s="260"/>
    </row>
    <row r="21" spans="12:34" ht="13.2" x14ac:dyDescent="0.2">
      <c r="AH21" s="260"/>
    </row>
    <row r="22" spans="12:34" ht="13.2" x14ac:dyDescent="0.2"/>
    <row r="23" spans="12:34" ht="13.2" x14ac:dyDescent="0.2"/>
    <row r="24" spans="12:34" ht="13.2" x14ac:dyDescent="0.2">
      <c r="Q24" s="260"/>
    </row>
    <row r="25" spans="12:34" ht="13.2" x14ac:dyDescent="0.2"/>
    <row r="26" spans="12:34" ht="13.2" x14ac:dyDescent="0.2"/>
    <row r="27" spans="12:34" ht="13.2" x14ac:dyDescent="0.2"/>
    <row r="28" spans="12:34" ht="13.2" x14ac:dyDescent="0.2">
      <c r="O28" s="260"/>
      <c r="T28" s="260"/>
      <c r="AH28" s="260"/>
    </row>
    <row r="29" spans="12:34" ht="13.2" x14ac:dyDescent="0.2"/>
    <row r="30" spans="12:34" ht="13.2" x14ac:dyDescent="0.2"/>
    <row r="31" spans="12:34" ht="13.2" x14ac:dyDescent="0.2">
      <c r="Q31" s="260"/>
    </row>
    <row r="32" spans="12:34" ht="13.2" x14ac:dyDescent="0.2">
      <c r="L32" s="260"/>
    </row>
    <row r="33" spans="2:34" ht="13.2" x14ac:dyDescent="0.2">
      <c r="C33" s="260"/>
      <c r="E33" s="260"/>
      <c r="G33" s="260"/>
      <c r="I33" s="260"/>
      <c r="X33" s="260"/>
    </row>
    <row r="34" spans="2:34" ht="13.2" x14ac:dyDescent="0.2">
      <c r="B34" s="260"/>
      <c r="P34" s="260"/>
      <c r="R34" s="260"/>
      <c r="T34" s="260"/>
    </row>
    <row r="35" spans="2:34" ht="13.2" x14ac:dyDescent="0.2">
      <c r="D35" s="260"/>
      <c r="W35" s="260"/>
      <c r="AC35" s="260"/>
      <c r="AD35" s="260"/>
      <c r="AE35" s="260"/>
      <c r="AF35" s="260"/>
      <c r="AG35" s="260"/>
      <c r="AH35" s="260"/>
    </row>
    <row r="36" spans="2:34" ht="13.2" x14ac:dyDescent="0.2">
      <c r="H36" s="260"/>
      <c r="J36" s="260"/>
      <c r="K36" s="260"/>
      <c r="M36" s="260"/>
      <c r="Y36" s="260"/>
      <c r="Z36" s="260"/>
      <c r="AA36" s="260"/>
      <c r="AB36" s="260"/>
      <c r="AC36" s="260"/>
      <c r="AD36" s="260"/>
      <c r="AE36" s="260"/>
      <c r="AF36" s="260"/>
      <c r="AG36" s="260"/>
      <c r="AH36" s="260"/>
    </row>
    <row r="37" spans="2:34" ht="13.2" x14ac:dyDescent="0.2">
      <c r="AH37" s="260"/>
    </row>
    <row r="38" spans="2:34" ht="13.2" x14ac:dyDescent="0.2">
      <c r="AG38" s="260"/>
      <c r="AH38" s="260"/>
    </row>
    <row r="39" spans="2:34" ht="13.2" x14ac:dyDescent="0.2"/>
    <row r="40" spans="2:34" ht="13.2" x14ac:dyDescent="0.2">
      <c r="X40" s="260"/>
    </row>
    <row r="41" spans="2:34" ht="13.2" x14ac:dyDescent="0.2">
      <c r="R41" s="260"/>
    </row>
    <row r="42" spans="2:34" ht="13.2" x14ac:dyDescent="0.2">
      <c r="W42" s="260"/>
    </row>
    <row r="43" spans="2:34" ht="13.2" x14ac:dyDescent="0.2">
      <c r="Y43" s="260"/>
      <c r="Z43" s="260"/>
      <c r="AA43" s="260"/>
      <c r="AB43" s="260"/>
      <c r="AC43" s="260"/>
      <c r="AD43" s="260"/>
      <c r="AE43" s="260"/>
      <c r="AF43" s="260"/>
      <c r="AG43" s="260"/>
      <c r="AH43" s="260"/>
    </row>
    <row r="44" spans="2:34" ht="13.2" x14ac:dyDescent="0.2">
      <c r="AH44" s="260"/>
    </row>
    <row r="45" spans="2:34" ht="13.2" x14ac:dyDescent="0.2">
      <c r="X45" s="260"/>
    </row>
    <row r="46" spans="2:34" ht="13.2" x14ac:dyDescent="0.2"/>
    <row r="47" spans="2:34" ht="13.2" x14ac:dyDescent="0.2"/>
    <row r="48" spans="2:34" ht="13.2" x14ac:dyDescent="0.2">
      <c r="W48" s="260"/>
      <c r="Y48" s="260"/>
      <c r="Z48" s="260"/>
      <c r="AA48" s="260"/>
      <c r="AB48" s="260"/>
      <c r="AC48" s="260"/>
      <c r="AD48" s="260"/>
      <c r="AE48" s="260"/>
      <c r="AF48" s="260"/>
      <c r="AG48" s="260"/>
      <c r="AH48" s="260"/>
    </row>
    <row r="49" spans="28:34" ht="13.2" x14ac:dyDescent="0.2"/>
    <row r="50" spans="28:34" ht="13.2" x14ac:dyDescent="0.2">
      <c r="AE50" s="260"/>
      <c r="AF50" s="260"/>
      <c r="AG50" s="260"/>
      <c r="AH50" s="260"/>
    </row>
    <row r="51" spans="28:34" ht="13.2" x14ac:dyDescent="0.2">
      <c r="AC51" s="260"/>
      <c r="AD51" s="260"/>
      <c r="AE51" s="260"/>
      <c r="AF51" s="260"/>
      <c r="AG51" s="260"/>
      <c r="AH51" s="260"/>
    </row>
    <row r="52" spans="28:34" ht="13.2" x14ac:dyDescent="0.2"/>
    <row r="53" spans="28:34" ht="13.2" x14ac:dyDescent="0.2">
      <c r="AF53" s="260"/>
      <c r="AG53" s="260"/>
      <c r="AH53" s="260"/>
    </row>
    <row r="54" spans="28:34" ht="13.2" x14ac:dyDescent="0.2">
      <c r="AH54" s="260"/>
    </row>
    <row r="55" spans="28:34" ht="13.2" x14ac:dyDescent="0.2"/>
    <row r="56" spans="28:34" ht="13.2" x14ac:dyDescent="0.2">
      <c r="AB56" s="260"/>
      <c r="AC56" s="260"/>
      <c r="AD56" s="260"/>
      <c r="AE56" s="260"/>
      <c r="AF56" s="260"/>
      <c r="AG56" s="260"/>
      <c r="AH56" s="260"/>
    </row>
    <row r="57" spans="28:34" ht="13.2" x14ac:dyDescent="0.2">
      <c r="AH57" s="260"/>
    </row>
    <row r="58" spans="28:34" ht="13.2" x14ac:dyDescent="0.2">
      <c r="AH58" s="260"/>
    </row>
    <row r="59" spans="28:34" ht="13.2" x14ac:dyDescent="0.2"/>
    <row r="60" spans="28:34" ht="13.2" x14ac:dyDescent="0.2"/>
    <row r="61" spans="28:34" ht="13.2" x14ac:dyDescent="0.2"/>
    <row r="62" spans="28:34" ht="13.2" x14ac:dyDescent="0.2"/>
    <row r="63" spans="28:34" ht="13.2" x14ac:dyDescent="0.2">
      <c r="AH63" s="260"/>
    </row>
    <row r="64" spans="28:34" ht="13.2" x14ac:dyDescent="0.2">
      <c r="AG64" s="260"/>
      <c r="AH64" s="260"/>
    </row>
    <row r="65" spans="28:34" ht="13.2" x14ac:dyDescent="0.2"/>
    <row r="66" spans="28:34" ht="13.2" x14ac:dyDescent="0.2"/>
    <row r="67" spans="28:34" ht="13.2" x14ac:dyDescent="0.2"/>
    <row r="68" spans="28:34" ht="13.2" x14ac:dyDescent="0.2">
      <c r="AB68" s="260"/>
      <c r="AC68" s="260"/>
      <c r="AD68" s="260"/>
      <c r="AE68" s="260"/>
      <c r="AF68" s="260"/>
      <c r="AG68" s="260"/>
      <c r="AH68" s="260"/>
    </row>
    <row r="69" spans="28:34" ht="13.2" x14ac:dyDescent="0.2">
      <c r="AF69" s="260"/>
      <c r="AG69" s="260"/>
      <c r="AH69" s="260"/>
    </row>
    <row r="70" spans="28:34" ht="13.2" x14ac:dyDescent="0.2"/>
    <row r="71" spans="28:34" ht="13.2" x14ac:dyDescent="0.2"/>
    <row r="72" spans="28:34" ht="13.2" x14ac:dyDescent="0.2"/>
    <row r="73" spans="28:34" ht="13.2" x14ac:dyDescent="0.2"/>
    <row r="74" spans="28:34" ht="13.2" x14ac:dyDescent="0.2"/>
    <row r="75" spans="28:34" ht="13.2" x14ac:dyDescent="0.2">
      <c r="AH75" s="260"/>
    </row>
    <row r="76" spans="28:34" ht="13.2" x14ac:dyDescent="0.2">
      <c r="AF76" s="260"/>
      <c r="AG76" s="260"/>
      <c r="AH76" s="260"/>
    </row>
    <row r="77" spans="28:34" ht="13.2" x14ac:dyDescent="0.2">
      <c r="AG77" s="260"/>
      <c r="AH77" s="260"/>
    </row>
    <row r="78" spans="28:34" ht="13.2" x14ac:dyDescent="0.2"/>
    <row r="79" spans="28:34" ht="13.2" x14ac:dyDescent="0.2"/>
    <row r="80" spans="28:34" ht="13.2" x14ac:dyDescent="0.2"/>
    <row r="81" spans="25:34" ht="13.2" x14ac:dyDescent="0.2"/>
    <row r="82" spans="25:34" ht="13.2" x14ac:dyDescent="0.2">
      <c r="Y82" s="260"/>
    </row>
    <row r="83" spans="25:34" ht="13.2" x14ac:dyDescent="0.2">
      <c r="Y83" s="260"/>
      <c r="Z83" s="260"/>
      <c r="AA83" s="260"/>
      <c r="AB83" s="260"/>
      <c r="AC83" s="260"/>
      <c r="AD83" s="260"/>
      <c r="AE83" s="260"/>
      <c r="AF83" s="260"/>
      <c r="AG83" s="260"/>
      <c r="AH83" s="260"/>
    </row>
    <row r="84" spans="25:34" ht="13.2" x14ac:dyDescent="0.2"/>
    <row r="85" spans="25:34" ht="13.2" x14ac:dyDescent="0.2"/>
    <row r="86" spans="25:34" ht="13.2" x14ac:dyDescent="0.2"/>
    <row r="87" spans="25:34" ht="13.2" x14ac:dyDescent="0.2"/>
    <row r="88" spans="25:34" ht="13.2" x14ac:dyDescent="0.2">
      <c r="AH88" s="26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row r="125" spans="34:122" ht="13.5" customHeight="1" x14ac:dyDescent="0.2">
      <c r="DR125" s="260" t="s">
        <v>
497</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election activeCell="AD28" sqref="AD28"/>
    </sheetView>
  </sheetViews>
  <sheetFormatPr defaultColWidth="0" defaultRowHeight="13.5" customHeight="1" zeroHeight="1" x14ac:dyDescent="0.2"/>
  <cols>
    <col min="1" max="34" width="2.44140625" style="261" customWidth="1"/>
    <col min="35" max="122" width="2.44140625" style="260" customWidth="1"/>
    <col min="123" max="16384" width="2.44140625" style="260" hidden="1"/>
  </cols>
  <sheetData>
    <row r="1" spans="2:34" ht="13.5" customHeight="1"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2:34" ht="13.2" x14ac:dyDescent="0.2">
      <c r="S2" s="260"/>
      <c r="AH2" s="260"/>
    </row>
    <row r="3" spans="2:34"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2:34" ht="13.2" x14ac:dyDescent="0.2"/>
    <row r="5" spans="2:34" ht="13.2" x14ac:dyDescent="0.2"/>
    <row r="6" spans="2:34" ht="13.2" x14ac:dyDescent="0.2"/>
    <row r="7" spans="2:34" ht="13.2" x14ac:dyDescent="0.2"/>
    <row r="8" spans="2:34" ht="13.2" x14ac:dyDescent="0.2"/>
    <row r="9" spans="2:34" ht="13.2" x14ac:dyDescent="0.2">
      <c r="AH9" s="26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0"/>
    </row>
    <row r="18" spans="12:34" ht="13.2" x14ac:dyDescent="0.2"/>
    <row r="19" spans="12:34" ht="13.2" x14ac:dyDescent="0.2"/>
    <row r="20" spans="12:34" ht="13.2" x14ac:dyDescent="0.2">
      <c r="AH20" s="260"/>
    </row>
    <row r="21" spans="12:34" ht="13.2" x14ac:dyDescent="0.2">
      <c r="AH21" s="260"/>
    </row>
    <row r="22" spans="12:34" ht="13.2" x14ac:dyDescent="0.2"/>
    <row r="23" spans="12:34" ht="13.2" x14ac:dyDescent="0.2"/>
    <row r="24" spans="12:34" ht="13.2" x14ac:dyDescent="0.2">
      <c r="Q24" s="260"/>
    </row>
    <row r="25" spans="12:34" ht="13.2" x14ac:dyDescent="0.2"/>
    <row r="26" spans="12:34" ht="13.2" x14ac:dyDescent="0.2"/>
    <row r="27" spans="12:34" ht="13.2" x14ac:dyDescent="0.2"/>
    <row r="28" spans="12:34" ht="13.2" x14ac:dyDescent="0.2">
      <c r="O28" s="260"/>
      <c r="T28" s="260"/>
      <c r="AH28" s="260"/>
    </row>
    <row r="29" spans="12:34" ht="13.2" x14ac:dyDescent="0.2"/>
    <row r="30" spans="12:34" ht="13.2" x14ac:dyDescent="0.2"/>
    <row r="31" spans="12:34" ht="13.2" x14ac:dyDescent="0.2">
      <c r="Q31" s="260"/>
    </row>
    <row r="32" spans="12:34" ht="13.2" x14ac:dyDescent="0.2">
      <c r="L32" s="260"/>
    </row>
    <row r="33" spans="2:34" ht="13.2" x14ac:dyDescent="0.2">
      <c r="C33" s="260"/>
      <c r="E33" s="260"/>
      <c r="G33" s="260"/>
      <c r="I33" s="260"/>
      <c r="X33" s="260"/>
    </row>
    <row r="34" spans="2:34" ht="13.2" x14ac:dyDescent="0.2">
      <c r="B34" s="260"/>
      <c r="P34" s="260"/>
      <c r="R34" s="260"/>
      <c r="T34" s="260"/>
    </row>
    <row r="35" spans="2:34" ht="13.2" x14ac:dyDescent="0.2">
      <c r="D35" s="260"/>
      <c r="W35" s="260"/>
      <c r="AC35" s="260"/>
      <c r="AD35" s="260"/>
      <c r="AE35" s="260"/>
      <c r="AF35" s="260"/>
      <c r="AG35" s="260"/>
      <c r="AH35" s="260"/>
    </row>
    <row r="36" spans="2:34" ht="13.2" x14ac:dyDescent="0.2">
      <c r="H36" s="260"/>
      <c r="J36" s="260"/>
      <c r="K36" s="260"/>
      <c r="M36" s="260"/>
      <c r="Y36" s="260"/>
      <c r="Z36" s="260"/>
      <c r="AA36" s="260"/>
      <c r="AB36" s="260"/>
      <c r="AC36" s="260"/>
      <c r="AD36" s="260"/>
      <c r="AE36" s="260"/>
      <c r="AF36" s="260"/>
      <c r="AG36" s="260"/>
      <c r="AH36" s="260"/>
    </row>
    <row r="37" spans="2:34" ht="13.2" x14ac:dyDescent="0.2">
      <c r="AH37" s="260"/>
    </row>
    <row r="38" spans="2:34" ht="13.2" x14ac:dyDescent="0.2">
      <c r="AG38" s="260"/>
      <c r="AH38" s="260"/>
    </row>
    <row r="39" spans="2:34" ht="13.2" x14ac:dyDescent="0.2"/>
    <row r="40" spans="2:34" ht="13.2" x14ac:dyDescent="0.2">
      <c r="X40" s="260"/>
    </row>
    <row r="41" spans="2:34" ht="13.2" x14ac:dyDescent="0.2">
      <c r="R41" s="260"/>
    </row>
    <row r="42" spans="2:34" ht="13.2" x14ac:dyDescent="0.2">
      <c r="W42" s="260"/>
    </row>
    <row r="43" spans="2:34" ht="13.2" x14ac:dyDescent="0.2">
      <c r="Y43" s="260"/>
      <c r="Z43" s="260"/>
      <c r="AA43" s="260"/>
      <c r="AB43" s="260"/>
      <c r="AC43" s="260"/>
      <c r="AD43" s="260"/>
      <c r="AE43" s="260"/>
      <c r="AF43" s="260"/>
      <c r="AG43" s="260"/>
      <c r="AH43" s="260"/>
    </row>
    <row r="44" spans="2:34" ht="13.2" x14ac:dyDescent="0.2">
      <c r="AH44" s="260"/>
    </row>
    <row r="45" spans="2:34" ht="13.2" x14ac:dyDescent="0.2">
      <c r="X45" s="260"/>
    </row>
    <row r="46" spans="2:34" ht="13.2" x14ac:dyDescent="0.2"/>
    <row r="47" spans="2:34" ht="13.2" x14ac:dyDescent="0.2"/>
    <row r="48" spans="2:34" ht="13.2" x14ac:dyDescent="0.2">
      <c r="W48" s="260"/>
      <c r="Y48" s="260"/>
      <c r="Z48" s="260"/>
      <c r="AA48" s="260"/>
      <c r="AB48" s="260"/>
      <c r="AC48" s="260"/>
      <c r="AD48" s="260"/>
      <c r="AE48" s="260"/>
      <c r="AF48" s="260"/>
      <c r="AG48" s="260"/>
      <c r="AH48" s="260"/>
    </row>
    <row r="49" spans="28:34" ht="13.2" x14ac:dyDescent="0.2"/>
    <row r="50" spans="28:34" ht="13.2" x14ac:dyDescent="0.2">
      <c r="AE50" s="260"/>
      <c r="AF50" s="260"/>
      <c r="AG50" s="260"/>
      <c r="AH50" s="260"/>
    </row>
    <row r="51" spans="28:34" ht="13.2" x14ac:dyDescent="0.2">
      <c r="AC51" s="260"/>
      <c r="AD51" s="260"/>
      <c r="AE51" s="260"/>
      <c r="AF51" s="260"/>
      <c r="AG51" s="260"/>
      <c r="AH51" s="260"/>
    </row>
    <row r="52" spans="28:34" ht="13.2" x14ac:dyDescent="0.2"/>
    <row r="53" spans="28:34" ht="13.2" x14ac:dyDescent="0.2">
      <c r="AF53" s="260"/>
      <c r="AG53" s="260"/>
      <c r="AH53" s="260"/>
    </row>
    <row r="54" spans="28:34" ht="13.2" x14ac:dyDescent="0.2">
      <c r="AH54" s="260"/>
    </row>
    <row r="55" spans="28:34" ht="13.2" x14ac:dyDescent="0.2"/>
    <row r="56" spans="28:34" ht="13.2" x14ac:dyDescent="0.2">
      <c r="AB56" s="260"/>
      <c r="AC56" s="260"/>
      <c r="AD56" s="260"/>
      <c r="AE56" s="260"/>
      <c r="AF56" s="260"/>
      <c r="AG56" s="260"/>
      <c r="AH56" s="260"/>
    </row>
    <row r="57" spans="28:34" ht="13.2" x14ac:dyDescent="0.2">
      <c r="AH57" s="260"/>
    </row>
    <row r="58" spans="28:34" ht="13.2" x14ac:dyDescent="0.2">
      <c r="AH58" s="260"/>
    </row>
    <row r="59" spans="28:34" ht="13.2" x14ac:dyDescent="0.2">
      <c r="AG59" s="260"/>
      <c r="AH59" s="260"/>
    </row>
    <row r="60" spans="28:34" ht="13.2" x14ac:dyDescent="0.2"/>
    <row r="61" spans="28:34" ht="13.2" x14ac:dyDescent="0.2"/>
    <row r="62" spans="28:34" ht="13.2" x14ac:dyDescent="0.2"/>
    <row r="63" spans="28:34" ht="13.2" x14ac:dyDescent="0.2">
      <c r="AH63" s="260"/>
    </row>
    <row r="64" spans="28:34" ht="13.2" x14ac:dyDescent="0.2">
      <c r="AG64" s="260"/>
      <c r="AH64" s="260"/>
    </row>
    <row r="65" spans="28:34" ht="13.2" x14ac:dyDescent="0.2"/>
    <row r="66" spans="28:34" ht="13.2" x14ac:dyDescent="0.2"/>
    <row r="67" spans="28:34" ht="13.2" x14ac:dyDescent="0.2"/>
    <row r="68" spans="28:34" ht="13.2" x14ac:dyDescent="0.2">
      <c r="AB68" s="260"/>
      <c r="AC68" s="260"/>
      <c r="AD68" s="260"/>
      <c r="AE68" s="260"/>
      <c r="AF68" s="260"/>
      <c r="AG68" s="260"/>
      <c r="AH68" s="260"/>
    </row>
    <row r="69" spans="28:34" ht="13.2" x14ac:dyDescent="0.2">
      <c r="AF69" s="260"/>
      <c r="AG69" s="260"/>
      <c r="AH69" s="260"/>
    </row>
    <row r="70" spans="28:34" ht="13.2" x14ac:dyDescent="0.2"/>
    <row r="71" spans="28:34" ht="13.2" x14ac:dyDescent="0.2"/>
    <row r="72" spans="28:34" ht="13.2" x14ac:dyDescent="0.2"/>
    <row r="73" spans="28:34" ht="13.2" x14ac:dyDescent="0.2"/>
    <row r="74" spans="28:34" ht="13.2" x14ac:dyDescent="0.2"/>
    <row r="75" spans="28:34" ht="13.2" x14ac:dyDescent="0.2">
      <c r="AH75" s="260"/>
    </row>
    <row r="76" spans="28:34" ht="13.2" x14ac:dyDescent="0.2">
      <c r="AF76" s="260"/>
      <c r="AG76" s="260"/>
      <c r="AH76" s="260"/>
    </row>
    <row r="77" spans="28:34" ht="13.2" x14ac:dyDescent="0.2">
      <c r="AG77" s="260"/>
      <c r="AH77" s="260"/>
    </row>
    <row r="78" spans="28:34" ht="13.2" x14ac:dyDescent="0.2"/>
    <row r="79" spans="28:34" ht="13.2" x14ac:dyDescent="0.2"/>
    <row r="80" spans="28:34" ht="13.2" x14ac:dyDescent="0.2"/>
    <row r="81" spans="25:34" ht="13.2" x14ac:dyDescent="0.2"/>
    <row r="82" spans="25:34" ht="13.2" x14ac:dyDescent="0.2">
      <c r="Y82" s="260"/>
    </row>
    <row r="83" spans="25:34" ht="13.2" x14ac:dyDescent="0.2">
      <c r="Y83" s="260"/>
      <c r="Z83" s="260"/>
      <c r="AA83" s="260"/>
      <c r="AB83" s="260"/>
      <c r="AC83" s="260"/>
      <c r="AD83" s="260"/>
      <c r="AE83" s="260"/>
      <c r="AF83" s="260"/>
      <c r="AG83" s="260"/>
      <c r="AH83" s="260"/>
    </row>
    <row r="84" spans="25:34" ht="13.2" x14ac:dyDescent="0.2"/>
    <row r="85" spans="25:34" ht="13.2" x14ac:dyDescent="0.2"/>
    <row r="86" spans="25:34" ht="13.2" x14ac:dyDescent="0.2"/>
    <row r="87" spans="25:34" ht="13.2" x14ac:dyDescent="0.2"/>
    <row r="88" spans="25:34" ht="13.2" x14ac:dyDescent="0.2">
      <c r="AH88" s="26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row r="125" spans="34:122" ht="13.5" customHeight="1" x14ac:dyDescent="0.2">
      <c r="DR125" s="260" t="s">
        <v>
497</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547</v>
      </c>
      <c r="G2" s="146"/>
      <c r="H2" s="147"/>
    </row>
    <row r="3" spans="1:8" x14ac:dyDescent="0.2">
      <c r="A3" s="143" t="s">
        <v>540</v>
      </c>
      <c r="B3" s="148"/>
      <c r="C3" s="149"/>
      <c r="D3" s="150">
        <v>47415</v>
      </c>
      <c r="E3" s="151"/>
      <c r="F3" s="152">
        <v>46686</v>
      </c>
      <c r="G3" s="153"/>
      <c r="H3" s="154"/>
    </row>
    <row r="4" spans="1:8" x14ac:dyDescent="0.2">
      <c r="A4" s="155"/>
      <c r="B4" s="156"/>
      <c r="C4" s="157"/>
      <c r="D4" s="158">
        <v>32982</v>
      </c>
      <c r="E4" s="159"/>
      <c r="F4" s="160">
        <v>32595</v>
      </c>
      <c r="G4" s="161"/>
      <c r="H4" s="162"/>
    </row>
    <row r="5" spans="1:8" x14ac:dyDescent="0.2">
      <c r="A5" s="143" t="s">
        <v>542</v>
      </c>
      <c r="B5" s="148"/>
      <c r="C5" s="149"/>
      <c r="D5" s="150">
        <v>80981</v>
      </c>
      <c r="E5" s="151"/>
      <c r="F5" s="152">
        <v>49796</v>
      </c>
      <c r="G5" s="153"/>
      <c r="H5" s="154"/>
    </row>
    <row r="6" spans="1:8" x14ac:dyDescent="0.2">
      <c r="A6" s="155"/>
      <c r="B6" s="156"/>
      <c r="C6" s="157"/>
      <c r="D6" s="158">
        <v>52655</v>
      </c>
      <c r="E6" s="159"/>
      <c r="F6" s="160">
        <v>37281</v>
      </c>
      <c r="G6" s="161"/>
      <c r="H6" s="162"/>
    </row>
    <row r="7" spans="1:8" x14ac:dyDescent="0.2">
      <c r="A7" s="143" t="s">
        <v>543</v>
      </c>
      <c r="B7" s="148"/>
      <c r="C7" s="149"/>
      <c r="D7" s="150">
        <v>105156</v>
      </c>
      <c r="E7" s="151"/>
      <c r="F7" s="152">
        <v>51681</v>
      </c>
      <c r="G7" s="153"/>
      <c r="H7" s="154"/>
    </row>
    <row r="8" spans="1:8" x14ac:dyDescent="0.2">
      <c r="A8" s="155"/>
      <c r="B8" s="156"/>
      <c r="C8" s="157"/>
      <c r="D8" s="158">
        <v>56723</v>
      </c>
      <c r="E8" s="159"/>
      <c r="F8" s="160">
        <v>37226</v>
      </c>
      <c r="G8" s="161"/>
      <c r="H8" s="162"/>
    </row>
    <row r="9" spans="1:8" x14ac:dyDescent="0.2">
      <c r="A9" s="143" t="s">
        <v>544</v>
      </c>
      <c r="B9" s="148"/>
      <c r="C9" s="149"/>
      <c r="D9" s="150">
        <v>91876</v>
      </c>
      <c r="E9" s="151"/>
      <c r="F9" s="152">
        <v>50465</v>
      </c>
      <c r="G9" s="153"/>
      <c r="H9" s="154"/>
    </row>
    <row r="10" spans="1:8" x14ac:dyDescent="0.2">
      <c r="A10" s="155"/>
      <c r="B10" s="156"/>
      <c r="C10" s="157"/>
      <c r="D10" s="158">
        <v>45644</v>
      </c>
      <c r="E10" s="159"/>
      <c r="F10" s="160">
        <v>34193</v>
      </c>
      <c r="G10" s="161"/>
      <c r="H10" s="162"/>
    </row>
    <row r="11" spans="1:8" x14ac:dyDescent="0.2">
      <c r="A11" s="143" t="s">
        <v>545</v>
      </c>
      <c r="B11" s="148"/>
      <c r="C11" s="149"/>
      <c r="D11" s="150">
        <v>61252</v>
      </c>
      <c r="E11" s="151"/>
      <c r="F11" s="152">
        <v>51679</v>
      </c>
      <c r="G11" s="153"/>
      <c r="H11" s="154"/>
    </row>
    <row r="12" spans="1:8" x14ac:dyDescent="0.2">
      <c r="A12" s="155"/>
      <c r="B12" s="156"/>
      <c r="C12" s="163"/>
      <c r="D12" s="158">
        <v>50822</v>
      </c>
      <c r="E12" s="159"/>
      <c r="F12" s="160">
        <v>35132</v>
      </c>
      <c r="G12" s="161"/>
      <c r="H12" s="162"/>
    </row>
    <row r="13" spans="1:8" x14ac:dyDescent="0.2">
      <c r="A13" s="143"/>
      <c r="B13" s="148"/>
      <c r="C13" s="164"/>
      <c r="D13" s="165">
        <v>77336</v>
      </c>
      <c r="E13" s="166"/>
      <c r="F13" s="167">
        <v>50061</v>
      </c>
      <c r="G13" s="168"/>
      <c r="H13" s="154"/>
    </row>
    <row r="14" spans="1:8" x14ac:dyDescent="0.2">
      <c r="A14" s="155"/>
      <c r="B14" s="156"/>
      <c r="C14" s="157"/>
      <c r="D14" s="158">
        <v>47765</v>
      </c>
      <c r="E14" s="159"/>
      <c r="F14" s="160">
        <v>35285</v>
      </c>
      <c r="G14" s="161"/>
      <c r="H14" s="162"/>
    </row>
    <row r="17" spans="1:11" x14ac:dyDescent="0.2">
      <c r="A17" s="139" t="s">
        <v>53</v>
      </c>
    </row>
    <row r="18" spans="1:11" x14ac:dyDescent="0.2">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2">
      <c r="A19" s="169" t="s">
        <v>54</v>
      </c>
      <c r="B19" s="169">
        <f>ROUND(VALUE(SUBSTITUTE(実質収支比率等に係る経年分析!F$48,"▲","-")),2)</f>
        <v>9.0399999999999991</v>
      </c>
      <c r="C19" s="169">
        <f>ROUND(VALUE(SUBSTITUTE(実質収支比率等に係る経年分析!G$48,"▲","-")),2)</f>
        <v>7.98</v>
      </c>
      <c r="D19" s="169">
        <f>ROUND(VALUE(SUBSTITUTE(実質収支比率等に係る経年分析!H$48,"▲","-")),2)</f>
        <v>9.1999999999999993</v>
      </c>
      <c r="E19" s="169">
        <f>ROUND(VALUE(SUBSTITUTE(実質収支比率等に係る経年分析!I$48,"▲","-")),2)</f>
        <v>13.33</v>
      </c>
      <c r="F19" s="169">
        <f>ROUND(VALUE(SUBSTITUTE(実質収支比率等に係る経年分析!J$48,"▲","-")),2)</f>
        <v>10.46</v>
      </c>
    </row>
    <row r="20" spans="1:11" x14ac:dyDescent="0.2">
      <c r="A20" s="169" t="s">
        <v>55</v>
      </c>
      <c r="B20" s="169">
        <f>ROUND(VALUE(SUBSTITUTE(実質収支比率等に係る経年分析!F$47,"▲","-")),2)</f>
        <v>46.01</v>
      </c>
      <c r="C20" s="169">
        <f>ROUND(VALUE(SUBSTITUTE(実質収支比率等に係る経年分析!G$47,"▲","-")),2)</f>
        <v>38.81</v>
      </c>
      <c r="D20" s="169">
        <f>ROUND(VALUE(SUBSTITUTE(実質収支比率等に係る経年分析!H$47,"▲","-")),2)</f>
        <v>32.47</v>
      </c>
      <c r="E20" s="169">
        <f>ROUND(VALUE(SUBSTITUTE(実質収支比率等に係る経年分析!I$47,"▲","-")),2)</f>
        <v>30.61</v>
      </c>
      <c r="F20" s="169">
        <f>ROUND(VALUE(SUBSTITUTE(実質収支比率等に係る経年分析!J$47,"▲","-")),2)</f>
        <v>30.52</v>
      </c>
    </row>
    <row r="21" spans="1:11" x14ac:dyDescent="0.2">
      <c r="A21" s="169" t="s">
        <v>56</v>
      </c>
      <c r="B21" s="169">
        <f>IF(ISNUMBER(VALUE(SUBSTITUTE(実質収支比率等に係る経年分析!F$49,"▲","-"))),ROUND(VALUE(SUBSTITUTE(実質収支比率等に係る経年分析!F$49,"▲","-")),2),NA())</f>
        <v>-0.35</v>
      </c>
      <c r="C21" s="169">
        <f>IF(ISNUMBER(VALUE(SUBSTITUTE(実質収支比率等に係る経年分析!G$49,"▲","-"))),ROUND(VALUE(SUBSTITUTE(実質収支比率等に係る経年分析!G$49,"▲","-")),2),NA())</f>
        <v>-5.26</v>
      </c>
      <c r="D21" s="169">
        <f>IF(ISNUMBER(VALUE(SUBSTITUTE(実質収支比率等に係る経年分析!H$49,"▲","-"))),ROUND(VALUE(SUBSTITUTE(実質収支比率等に係る経年分析!H$49,"▲","-")),2),NA())</f>
        <v>-2.5299999999999998</v>
      </c>
      <c r="E21" s="169">
        <f>IF(ISNUMBER(VALUE(SUBSTITUTE(実質収支比率等に係る経年分析!I$49,"▲","-"))),ROUND(VALUE(SUBSTITUTE(実質収支比率等に係る経年分析!I$49,"▲","-")),2),NA())</f>
        <v>2.6</v>
      </c>
      <c r="F21" s="169">
        <f>IF(ISNUMBER(VALUE(SUBSTITUTE(実質収支比率等に係る経年分析!J$49,"▲","-"))),ROUND(VALUE(SUBSTITUTE(実質収支比率等に係る経年分析!J$49,"▲","-")),2),NA())</f>
        <v>-0.78</v>
      </c>
    </row>
    <row r="24" spans="1:11" x14ac:dyDescent="0.2">
      <c r="A24" s="139" t="s">
        <v>57</v>
      </c>
    </row>
    <row r="25" spans="1:11" x14ac:dyDescent="0.2">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2">
      <c r="A26" s="170"/>
      <c r="B26" s="170" t="s">
        <v>58</v>
      </c>
      <c r="C26" s="170" t="s">
        <v>59</v>
      </c>
      <c r="D26" s="170" t="s">
        <v>58</v>
      </c>
      <c r="E26" s="170" t="s">
        <v>59</v>
      </c>
      <c r="F26" s="170" t="s">
        <v>58</v>
      </c>
      <c r="G26" s="170" t="s">
        <v>59</v>
      </c>
      <c r="H26" s="170" t="s">
        <v>58</v>
      </c>
      <c r="I26" s="170" t="s">
        <v>59</v>
      </c>
      <c r="J26" s="170" t="s">
        <v>58</v>
      </c>
      <c r="K26" s="170" t="s">
        <v>59</v>
      </c>
    </row>
    <row r="27" spans="1:11" x14ac:dyDescent="0.2">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#VALUE!</v>
      </c>
      <c r="C27" s="170" t="e">
        <f>IF(ROUND(VALUE(SUBSTITUTE(連結実質赤字比率に係る赤字・黒字の構成分析!F$43,"▲", "-")), 2) &gt;= 0, ABS(ROUND(VALUE(SUBSTITUTE(連結実質赤字比率に係る赤字・黒字の構成分析!F$43,"▲", "-")), 2)), NA())</f>
        <v>#VALUE!</v>
      </c>
      <c r="D27" s="170" t="e">
        <f>IF(ROUND(VALUE(SUBSTITUTE(連結実質赤字比率に係る赤字・黒字の構成分析!G$43,"▲", "-")), 2) &lt; 0, ABS(ROUND(VALUE(SUBSTITUTE(連結実質赤字比率に係る赤字・黒字の構成分析!G$43,"▲", "-")), 2)), NA())</f>
        <v>#VALUE!</v>
      </c>
      <c r="E27" s="170" t="e">
        <f>IF(ROUND(VALUE(SUBSTITUTE(連結実質赤字比率に係る赤字・黒字の構成分析!G$43,"▲", "-")), 2) &gt;= 0, ABS(ROUND(VALUE(SUBSTITUTE(連結実質赤字比率に係る赤字・黒字の構成分析!G$43,"▲", "-")), 2)), NA())</f>
        <v>#VALUE!</v>
      </c>
      <c r="F27" s="170" t="e">
        <f>IF(ROUND(VALUE(SUBSTITUTE(連結実質赤字比率に係る赤字・黒字の構成分析!H$43,"▲", "-")), 2) &lt; 0, ABS(ROUND(VALUE(SUBSTITUTE(連結実質赤字比率に係る赤字・黒字の構成分析!H$43,"▲", "-")), 2)), NA())</f>
        <v>#VALUE!</v>
      </c>
      <c r="G27" s="170" t="e">
        <f>IF(ROUND(VALUE(SUBSTITUTE(連結実質赤字比率に係る赤字・黒字の構成分析!H$43,"▲", "-")), 2) &gt;= 0, ABS(ROUND(VALUE(SUBSTITUTE(連結実質赤字比率に係る赤字・黒字の構成分析!H$43,"▲", "-")), 2)), NA())</f>
        <v>#VALUE!</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2">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2">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2">
      <c r="A30" s="170" t="e">
        <f>IF(連結実質赤字比率に係る赤字・黒字の構成分析!C$40="",NA(),連結実質赤字比率に係る赤字・黒字の構成分析!C$40)</f>
        <v>#N/A</v>
      </c>
      <c r="B30" s="170" t="e">
        <f>IF(ROUND(VALUE(SUBSTITUTE(連結実質赤字比率に係る赤字・黒字の構成分析!F$40,"▲", "-")), 2) &lt; 0, ABS(ROUND(VALUE(SUBSTITUTE(連結実質赤字比率に係る赤字・黒字の構成分析!F$40,"▲", "-")), 2)), NA())</f>
        <v>#VALUE!</v>
      </c>
      <c r="C30" s="170" t="e">
        <f>IF(ROUND(VALUE(SUBSTITUTE(連結実質赤字比率に係る赤字・黒字の構成分析!F$40,"▲", "-")), 2) &gt;= 0, ABS(ROUND(VALUE(SUBSTITUTE(連結実質赤字比率に係る赤字・黒字の構成分析!F$40,"▲", "-")), 2)), NA())</f>
        <v>#VALUE!</v>
      </c>
      <c r="D30" s="170" t="e">
        <f>IF(ROUND(VALUE(SUBSTITUTE(連結実質赤字比率に係る赤字・黒字の構成分析!G$40,"▲", "-")), 2) &lt; 0, ABS(ROUND(VALUE(SUBSTITUTE(連結実質赤字比率に係る赤字・黒字の構成分析!G$40,"▲", "-")), 2)), NA())</f>
        <v>#VALUE!</v>
      </c>
      <c r="E30" s="170" t="e">
        <f>IF(ROUND(VALUE(SUBSTITUTE(連結実質赤字比率に係る赤字・黒字の構成分析!G$40,"▲", "-")), 2) &gt;= 0, ABS(ROUND(VALUE(SUBSTITUTE(連結実質赤字比率に係る赤字・黒字の構成分析!G$40,"▲", "-")), 2)), NA())</f>
        <v>#VALUE!</v>
      </c>
      <c r="F30" s="170" t="e">
        <f>IF(ROUND(VALUE(SUBSTITUTE(連結実質赤字比率に係る赤字・黒字の構成分析!H$40,"▲", "-")), 2) &lt; 0, ABS(ROUND(VALUE(SUBSTITUTE(連結実質赤字比率に係る赤字・黒字の構成分析!H$40,"▲", "-")), 2)), NA())</f>
        <v>#VALUE!</v>
      </c>
      <c r="G30" s="170" t="e">
        <f>IF(ROUND(VALUE(SUBSTITUTE(連結実質赤字比率に係る赤字・黒字の構成分析!H$40,"▲", "-")), 2) &gt;= 0, ABS(ROUND(VALUE(SUBSTITUTE(連結実質赤字比率に係る赤字・黒字の構成分析!H$40,"▲", "-")), 2)), NA())</f>
        <v>#VALUE!</v>
      </c>
      <c r="H30" s="170" t="e">
        <f>IF(ROUND(VALUE(SUBSTITUTE(連結実質赤字比率に係る赤字・黒字の構成分析!I$40,"▲", "-")), 2) &lt; 0, ABS(ROUND(VALUE(SUBSTITUTE(連結実質赤字比率に係る赤字・黒字の構成分析!I$40,"▲", "-")), 2)), NA())</f>
        <v>#VALUE!</v>
      </c>
      <c r="I30" s="170" t="e">
        <f>IF(ROUND(VALUE(SUBSTITUTE(連結実質赤字比率に係る赤字・黒字の構成分析!I$40,"▲", "-")), 2) &gt;= 0, ABS(ROUND(VALUE(SUBSTITUTE(連結実質赤字比率に係る赤字・黒字の構成分析!I$40,"▲", "-")), 2)), NA())</f>
        <v>#VALUE!</v>
      </c>
      <c r="J30" s="170" t="e">
        <f>IF(ROUND(VALUE(SUBSTITUTE(連結実質赤字比率に係る赤字・黒字の構成分析!J$40,"▲", "-")), 2) &lt; 0, ABS(ROUND(VALUE(SUBSTITUTE(連結実質赤字比率に係る赤字・黒字の構成分析!J$40,"▲", "-")), 2)), NA())</f>
        <v>#VALUE!</v>
      </c>
      <c r="K30" s="170" t="e">
        <f>IF(ROUND(VALUE(SUBSTITUTE(連結実質赤字比率に係る赤字・黒字の構成分析!J$40,"▲", "-")), 2) &gt;= 0, ABS(ROUND(VALUE(SUBSTITUTE(連結実質赤字比率に係る赤字・黒字の構成分析!J$40,"▲", "-")), 2)), NA())</f>
        <v>#VALUE!</v>
      </c>
    </row>
    <row r="31" spans="1:11" x14ac:dyDescent="0.2">
      <c r="A31" s="170" t="e">
        <f>IF(連結実質赤字比率に係る赤字・黒字の構成分析!C$39="",NA(),連結実質赤字比率に係る赤字・黒字の構成分析!C$39)</f>
        <v>#N/A</v>
      </c>
      <c r="B31" s="170" t="e">
        <f>IF(ROUND(VALUE(SUBSTITUTE(連結実質赤字比率に係る赤字・黒字の構成分析!F$39,"▲", "-")), 2) &lt; 0, ABS(ROUND(VALUE(SUBSTITUTE(連結実質赤字比率に係る赤字・黒字の構成分析!F$39,"▲", "-")), 2)), NA())</f>
        <v>#VALUE!</v>
      </c>
      <c r="C31" s="170" t="e">
        <f>IF(ROUND(VALUE(SUBSTITUTE(連結実質赤字比率に係る赤字・黒字の構成分析!F$39,"▲", "-")), 2) &gt;= 0, ABS(ROUND(VALUE(SUBSTITUTE(連結実質赤字比率に係る赤字・黒字の構成分析!F$39,"▲", "-")), 2)), NA())</f>
        <v>#VALUE!</v>
      </c>
      <c r="D31" s="170" t="e">
        <f>IF(ROUND(VALUE(SUBSTITUTE(連結実質赤字比率に係る赤字・黒字の構成分析!G$39,"▲", "-")), 2) &lt; 0, ABS(ROUND(VALUE(SUBSTITUTE(連結実質赤字比率に係る赤字・黒字の構成分析!G$39,"▲", "-")), 2)), NA())</f>
        <v>#VALUE!</v>
      </c>
      <c r="E31" s="170" t="e">
        <f>IF(ROUND(VALUE(SUBSTITUTE(連結実質赤字比率に係る赤字・黒字の構成分析!G$39,"▲", "-")), 2) &gt;= 0, ABS(ROUND(VALUE(SUBSTITUTE(連結実質赤字比率に係る赤字・黒字の構成分析!G$39,"▲", "-")), 2)), NA())</f>
        <v>#VALUE!</v>
      </c>
      <c r="F31" s="170" t="e">
        <f>IF(ROUND(VALUE(SUBSTITUTE(連結実質赤字比率に係る赤字・黒字の構成分析!H$39,"▲", "-")), 2) &lt; 0, ABS(ROUND(VALUE(SUBSTITUTE(連結実質赤字比率に係る赤字・黒字の構成分析!H$39,"▲", "-")), 2)), NA())</f>
        <v>#VALUE!</v>
      </c>
      <c r="G31" s="170" t="e">
        <f>IF(ROUND(VALUE(SUBSTITUTE(連結実質赤字比率に係る赤字・黒字の構成分析!H$39,"▲", "-")), 2) &gt;= 0, ABS(ROUND(VALUE(SUBSTITUTE(連結実質赤字比率に係る赤字・黒字の構成分析!H$39,"▲", "-")), 2)), NA())</f>
        <v>#VALUE!</v>
      </c>
      <c r="H31" s="170" t="e">
        <f>IF(ROUND(VALUE(SUBSTITUTE(連結実質赤字比率に係る赤字・黒字の構成分析!I$39,"▲", "-")), 2) &lt; 0, ABS(ROUND(VALUE(SUBSTITUTE(連結実質赤字比率に係る赤字・黒字の構成分析!I$39,"▲", "-")), 2)), NA())</f>
        <v>#VALUE!</v>
      </c>
      <c r="I31" s="170" t="e">
        <f>IF(ROUND(VALUE(SUBSTITUTE(連結実質赤字比率に係る赤字・黒字の構成分析!I$39,"▲", "-")), 2) &gt;= 0, ABS(ROUND(VALUE(SUBSTITUTE(連結実質赤字比率に係る赤字・黒字の構成分析!I$39,"▲", "-")), 2)), NA())</f>
        <v>#VALUE!</v>
      </c>
      <c r="J31" s="170" t="e">
        <f>IF(ROUND(VALUE(SUBSTITUTE(連結実質赤字比率に係る赤字・黒字の構成分析!J$39,"▲", "-")), 2) &lt; 0, ABS(ROUND(VALUE(SUBSTITUTE(連結実質赤字比率に係る赤字・黒字の構成分析!J$39,"▲", "-")), 2)), NA())</f>
        <v>#VALUE!</v>
      </c>
      <c r="K31" s="170" t="e">
        <f>IF(ROUND(VALUE(SUBSTITUTE(連結実質赤字比率に係る赤字・黒字の構成分析!J$39,"▲", "-")), 2) &gt;= 0, ABS(ROUND(VALUE(SUBSTITUTE(連結実質赤字比率に係る赤字・黒字の構成分析!J$39,"▲", "-")), 2)), NA())</f>
        <v>#VALUE!</v>
      </c>
    </row>
    <row r="32" spans="1:11" x14ac:dyDescent="0.2">
      <c r="A32" s="170" t="e">
        <f>IF(連結実質赤字比率に係る赤字・黒字の構成分析!C$38="",NA(),連結実質赤字比率に係る赤字・黒字の構成分析!C$38)</f>
        <v>#N/A</v>
      </c>
      <c r="B32" s="170" t="e">
        <f>IF(ROUND(VALUE(SUBSTITUTE(連結実質赤字比率に係る赤字・黒字の構成分析!F$38,"▲", "-")), 2) &lt; 0, ABS(ROUND(VALUE(SUBSTITUTE(連結実質赤字比率に係る赤字・黒字の構成分析!F$38,"▲", "-")), 2)), NA())</f>
        <v>#VALUE!</v>
      </c>
      <c r="C32" s="170" t="e">
        <f>IF(ROUND(VALUE(SUBSTITUTE(連結実質赤字比率に係る赤字・黒字の構成分析!F$38,"▲", "-")), 2) &gt;= 0, ABS(ROUND(VALUE(SUBSTITUTE(連結実質赤字比率に係る赤字・黒字の構成分析!F$38,"▲", "-")), 2)), NA())</f>
        <v>#VALUE!</v>
      </c>
      <c r="D32" s="170" t="e">
        <f>IF(ROUND(VALUE(SUBSTITUTE(連結実質赤字比率に係る赤字・黒字の構成分析!G$38,"▲", "-")), 2) &lt; 0, ABS(ROUND(VALUE(SUBSTITUTE(連結実質赤字比率に係る赤字・黒字の構成分析!G$38,"▲", "-")), 2)), NA())</f>
        <v>#VALUE!</v>
      </c>
      <c r="E32" s="170" t="e">
        <f>IF(ROUND(VALUE(SUBSTITUTE(連結実質赤字比率に係る赤字・黒字の構成分析!G$38,"▲", "-")), 2) &gt;= 0, ABS(ROUND(VALUE(SUBSTITUTE(連結実質赤字比率に係る赤字・黒字の構成分析!G$38,"▲", "-")), 2)), NA())</f>
        <v>#VALUE!</v>
      </c>
      <c r="F32" s="170" t="e">
        <f>IF(ROUND(VALUE(SUBSTITUTE(連結実質赤字比率に係る赤字・黒字の構成分析!H$38,"▲", "-")), 2) &lt; 0, ABS(ROUND(VALUE(SUBSTITUTE(連結実質赤字比率に係る赤字・黒字の構成分析!H$38,"▲", "-")), 2)), NA())</f>
        <v>#VALUE!</v>
      </c>
      <c r="G32" s="170" t="e">
        <f>IF(ROUND(VALUE(SUBSTITUTE(連結実質赤字比率に係る赤字・黒字の構成分析!H$38,"▲", "-")), 2) &gt;= 0, ABS(ROUND(VALUE(SUBSTITUTE(連結実質赤字比率に係る赤字・黒字の構成分析!H$38,"▲", "-")), 2)), NA())</f>
        <v>#VALUE!</v>
      </c>
      <c r="H32" s="170" t="e">
        <f>IF(ROUND(VALUE(SUBSTITUTE(連結実質赤字比率に係る赤字・黒字の構成分析!I$38,"▲", "-")), 2) &lt; 0, ABS(ROUND(VALUE(SUBSTITUTE(連結実質赤字比率に係る赤字・黒字の構成分析!I$38,"▲", "-")), 2)), NA())</f>
        <v>#VALUE!</v>
      </c>
      <c r="I32" s="170" t="e">
        <f>IF(ROUND(VALUE(SUBSTITUTE(連結実質赤字比率に係る赤字・黒字の構成分析!I$38,"▲", "-")), 2) &gt;= 0, ABS(ROUND(VALUE(SUBSTITUTE(連結実質赤字比率に係る赤字・黒字の構成分析!I$38,"▲", "-")), 2)), NA())</f>
        <v>#VALUE!</v>
      </c>
      <c r="J32" s="170" t="e">
        <f>IF(ROUND(VALUE(SUBSTITUTE(連結実質赤字比率に係る赤字・黒字の構成分析!J$38,"▲", "-")), 2) &lt; 0, ABS(ROUND(VALUE(SUBSTITUTE(連結実質赤字比率に係る赤字・黒字の構成分析!J$38,"▲", "-")), 2)), NA())</f>
        <v>#VALUE!</v>
      </c>
      <c r="K32" s="170" t="e">
        <f>IF(ROUND(VALUE(SUBSTITUTE(連結実質赤字比率に係る赤字・黒字の構成分析!J$38,"▲", "-")), 2) &gt;= 0, ABS(ROUND(VALUE(SUBSTITUTE(連結実質赤字比率に係る赤字・黒字の構成分析!J$38,"▲", "-")), 2)), NA())</f>
        <v>#VALUE!</v>
      </c>
    </row>
    <row r="33" spans="1:16" x14ac:dyDescent="0.2">
      <c r="A33" s="170" t="str">
        <f>IF(連結実質赤字比率に係る赤字・黒字の構成分析!C$37="",NA(),連結実質赤字比率に係る赤字・黒字の構成分析!C$37)</f>
        <v>後期高齢者医療特別会計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0.22</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0.16</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0.14000000000000001</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0.21</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0.26</v>
      </c>
    </row>
    <row r="34" spans="1:16" x14ac:dyDescent="0.2">
      <c r="A34" s="170" t="str">
        <f>IF(連結実質赤字比率に係る赤字・黒字の構成分析!C$36="",NA(),連結実質赤字比率に係る赤字・黒字の構成分析!C$36)</f>
        <v>介護保険特別会計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0.55000000000000004</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0.72</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0.36</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0.45</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0.79</v>
      </c>
    </row>
    <row r="35" spans="1:16" x14ac:dyDescent="0.2">
      <c r="A35" s="170" t="str">
        <f>IF(連結実質赤字比率に係る赤字・黒字の構成分析!C$35="",NA(),連結実質赤字比率に係る赤字・黒字の構成分析!C$35)</f>
        <v>国民健康保険特別会計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2.31</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0.53</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0.77</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1.31</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1.05</v>
      </c>
    </row>
    <row r="36" spans="1:16" x14ac:dyDescent="0.2">
      <c r="A36" s="170" t="str">
        <f>IF(連結実質赤字比率に係る赤字・黒字の構成分析!C$34="",NA(),連結実質赤字比率に係る赤字・黒字の構成分析!C$34)</f>
        <v>一般会計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9.0299999999999994</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7.97</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9.1999999999999993</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13.33</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10.46</v>
      </c>
    </row>
    <row r="39" spans="1:16" x14ac:dyDescent="0.2">
      <c r="A39" s="139" t="s">
        <v>60</v>
      </c>
    </row>
    <row r="40" spans="1:16" x14ac:dyDescent="0.2">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2">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2">
      <c r="A42" s="171" t="s">
        <v>63</v>
      </c>
      <c r="B42" s="171"/>
      <c r="C42" s="171"/>
      <c r="D42" s="171">
        <f>'実質公債費比率（分子）の構造'!K$52</f>
        <v>3691</v>
      </c>
      <c r="E42" s="171"/>
      <c r="F42" s="171"/>
      <c r="G42" s="171">
        <f>'実質公債費比率（分子）の構造'!L$52</f>
        <v>3526</v>
      </c>
      <c r="H42" s="171"/>
      <c r="I42" s="171"/>
      <c r="J42" s="171">
        <f>'実質公債費比率（分子）の構造'!M$52</f>
        <v>3401</v>
      </c>
      <c r="K42" s="171"/>
      <c r="L42" s="171"/>
      <c r="M42" s="171">
        <f>'実質公債費比率（分子）の構造'!N$52</f>
        <v>3332</v>
      </c>
      <c r="N42" s="171"/>
      <c r="O42" s="171"/>
      <c r="P42" s="171">
        <f>'実質公債費比率（分子）の構造'!O$52</f>
        <v>3193</v>
      </c>
    </row>
    <row r="43" spans="1:16" x14ac:dyDescent="0.2">
      <c r="A43" s="171" t="s">
        <v>64</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x14ac:dyDescent="0.2">
      <c r="A44" s="171" t="s">
        <v>65</v>
      </c>
      <c r="B44" s="171">
        <f>'実質公債費比率（分子）の構造'!K$50</f>
        <v>39</v>
      </c>
      <c r="C44" s="171"/>
      <c r="D44" s="171"/>
      <c r="E44" s="171">
        <f>'実質公債費比率（分子）の構造'!L$50</f>
        <v>49</v>
      </c>
      <c r="F44" s="171"/>
      <c r="G44" s="171"/>
      <c r="H44" s="171">
        <f>'実質公債費比率（分子）の構造'!M$50</f>
        <v>49</v>
      </c>
      <c r="I44" s="171"/>
      <c r="J44" s="171"/>
      <c r="K44" s="171">
        <f>'実質公債費比率（分子）の構造'!N$50</f>
        <v>40</v>
      </c>
      <c r="L44" s="171"/>
      <c r="M44" s="171"/>
      <c r="N44" s="171">
        <f>'実質公債費比率（分子）の構造'!O$50</f>
        <v>40</v>
      </c>
      <c r="O44" s="171"/>
      <c r="P44" s="171"/>
    </row>
    <row r="45" spans="1:16" x14ac:dyDescent="0.2">
      <c r="A45" s="171" t="s">
        <v>66</v>
      </c>
      <c r="B45" s="171">
        <f>'実質公債費比率（分子）の構造'!K$49</f>
        <v>66</v>
      </c>
      <c r="C45" s="171"/>
      <c r="D45" s="171"/>
      <c r="E45" s="171">
        <f>'実質公債費比率（分子）の構造'!L$49</f>
        <v>73</v>
      </c>
      <c r="F45" s="171"/>
      <c r="G45" s="171"/>
      <c r="H45" s="171">
        <f>'実質公債費比率（分子）の構造'!M$49</f>
        <v>75</v>
      </c>
      <c r="I45" s="171"/>
      <c r="J45" s="171"/>
      <c r="K45" s="171">
        <f>'実質公債費比率（分子）の構造'!N$49</f>
        <v>83</v>
      </c>
      <c r="L45" s="171"/>
      <c r="M45" s="171"/>
      <c r="N45" s="171">
        <f>'実質公債費比率（分子）の構造'!O$49</f>
        <v>81</v>
      </c>
      <c r="O45" s="171"/>
      <c r="P45" s="171"/>
    </row>
    <row r="46" spans="1:16" x14ac:dyDescent="0.2">
      <c r="A46" s="171" t="s">
        <v>67</v>
      </c>
      <c r="B46" s="171" t="str">
        <f>'実質公債費比率（分子）の構造'!K$48</f>
        <v>-</v>
      </c>
      <c r="C46" s="171"/>
      <c r="D46" s="171"/>
      <c r="E46" s="171" t="str">
        <f>'実質公債費比率（分子）の構造'!L$48</f>
        <v>-</v>
      </c>
      <c r="F46" s="171"/>
      <c r="G46" s="171"/>
      <c r="H46" s="171" t="str">
        <f>'実質公債費比率（分子）の構造'!M$48</f>
        <v>-</v>
      </c>
      <c r="I46" s="171"/>
      <c r="J46" s="171"/>
      <c r="K46" s="171" t="str">
        <f>'実質公債費比率（分子）の構造'!N$48</f>
        <v>-</v>
      </c>
      <c r="L46" s="171"/>
      <c r="M46" s="171"/>
      <c r="N46" s="171" t="str">
        <f>'実質公債費比率（分子）の構造'!O$48</f>
        <v>-</v>
      </c>
      <c r="O46" s="171"/>
      <c r="P46" s="171"/>
    </row>
    <row r="47" spans="1:16" x14ac:dyDescent="0.2">
      <c r="A47" s="171" t="s">
        <v>68</v>
      </c>
      <c r="B47" s="171">
        <f>'実質公債費比率（分子）の構造'!K$47</f>
        <v>46</v>
      </c>
      <c r="C47" s="171"/>
      <c r="D47" s="171"/>
      <c r="E47" s="171">
        <f>'実質公債費比率（分子）の構造'!L$47</f>
        <v>31</v>
      </c>
      <c r="F47" s="171"/>
      <c r="G47" s="171"/>
      <c r="H47" s="171">
        <f>'実質公債費比率（分子）の構造'!M$47</f>
        <v>62</v>
      </c>
      <c r="I47" s="171"/>
      <c r="J47" s="171"/>
      <c r="K47" s="171">
        <f>'実質公債費比率（分子）の構造'!N$47</f>
        <v>62</v>
      </c>
      <c r="L47" s="171"/>
      <c r="M47" s="171"/>
      <c r="N47" s="171">
        <f>'実質公債費比率（分子）の構造'!O$47</f>
        <v>62</v>
      </c>
      <c r="O47" s="171"/>
      <c r="P47" s="171"/>
    </row>
    <row r="48" spans="1:16" x14ac:dyDescent="0.2">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2">
      <c r="A49" s="171" t="s">
        <v>70</v>
      </c>
      <c r="B49" s="171">
        <f>'実質公債費比率（分子）の構造'!K$45</f>
        <v>1298</v>
      </c>
      <c r="C49" s="171"/>
      <c r="D49" s="171"/>
      <c r="E49" s="171">
        <f>'実質公債費比率（分子）の構造'!L$45</f>
        <v>926</v>
      </c>
      <c r="F49" s="171"/>
      <c r="G49" s="171"/>
      <c r="H49" s="171">
        <f>'実質公債費比率（分子）の構造'!M$45</f>
        <v>593</v>
      </c>
      <c r="I49" s="171"/>
      <c r="J49" s="171"/>
      <c r="K49" s="171">
        <f>'実質公債費比率（分子）の構造'!N$45</f>
        <v>527</v>
      </c>
      <c r="L49" s="171"/>
      <c r="M49" s="171"/>
      <c r="N49" s="171">
        <f>'実質公債費比率（分子）の構造'!O$45</f>
        <v>452</v>
      </c>
      <c r="O49" s="171"/>
      <c r="P49" s="171"/>
    </row>
    <row r="50" spans="1:16" x14ac:dyDescent="0.2">
      <c r="A50" s="171" t="s">
        <v>71</v>
      </c>
      <c r="B50" s="171" t="e">
        <f>NA()</f>
        <v>#N/A</v>
      </c>
      <c r="C50" s="171">
        <f>IF(ISNUMBER('実質公債費比率（分子）の構造'!K$53),'実質公債費比率（分子）の構造'!K$53,NA())</f>
        <v>-2242</v>
      </c>
      <c r="D50" s="171" t="e">
        <f>NA()</f>
        <v>#N/A</v>
      </c>
      <c r="E50" s="171" t="e">
        <f>NA()</f>
        <v>#N/A</v>
      </c>
      <c r="F50" s="171">
        <f>IF(ISNUMBER('実質公債費比率（分子）の構造'!L$53),'実質公債費比率（分子）の構造'!L$53,NA())</f>
        <v>-2447</v>
      </c>
      <c r="G50" s="171" t="e">
        <f>NA()</f>
        <v>#N/A</v>
      </c>
      <c r="H50" s="171" t="e">
        <f>NA()</f>
        <v>#N/A</v>
      </c>
      <c r="I50" s="171">
        <f>IF(ISNUMBER('実質公債費比率（分子）の構造'!M$53),'実質公債費比率（分子）の構造'!M$53,NA())</f>
        <v>-2622</v>
      </c>
      <c r="J50" s="171" t="e">
        <f>NA()</f>
        <v>#N/A</v>
      </c>
      <c r="K50" s="171" t="e">
        <f>NA()</f>
        <v>#N/A</v>
      </c>
      <c r="L50" s="171">
        <f>IF(ISNUMBER('実質公債費比率（分子）の構造'!N$53),'実質公債費比率（分子）の構造'!N$53,NA())</f>
        <v>-2620</v>
      </c>
      <c r="M50" s="171" t="e">
        <f>NA()</f>
        <v>#N/A</v>
      </c>
      <c r="N50" s="171" t="e">
        <f>NA()</f>
        <v>#N/A</v>
      </c>
      <c r="O50" s="171">
        <f>IF(ISNUMBER('実質公債費比率（分子）の構造'!O$53),'実質公債費比率（分子）の構造'!O$53,NA())</f>
        <v>-2558</v>
      </c>
      <c r="P50" s="171" t="e">
        <f>NA()</f>
        <v>#N/A</v>
      </c>
    </row>
    <row r="53" spans="1:16" x14ac:dyDescent="0.2">
      <c r="A53" s="139" t="s">
        <v>72</v>
      </c>
    </row>
    <row r="54" spans="1:16" x14ac:dyDescent="0.2">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2">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x14ac:dyDescent="0.2">
      <c r="A56" s="170" t="s">
        <v>43</v>
      </c>
      <c r="B56" s="170"/>
      <c r="C56" s="170"/>
      <c r="D56" s="170">
        <f>'将来負担比率（分子）の構造'!I$52</f>
        <v>33981</v>
      </c>
      <c r="E56" s="170"/>
      <c r="F56" s="170"/>
      <c r="G56" s="170">
        <f>'将来負担比率（分子）の構造'!J$52</f>
        <v>30890</v>
      </c>
      <c r="H56" s="170"/>
      <c r="I56" s="170"/>
      <c r="J56" s="170">
        <f>'将来負担比率（分子）の構造'!K$52</f>
        <v>27840</v>
      </c>
      <c r="K56" s="170"/>
      <c r="L56" s="170"/>
      <c r="M56" s="170">
        <f>'将来負担比率（分子）の構造'!L$52</f>
        <v>25166</v>
      </c>
      <c r="N56" s="170"/>
      <c r="O56" s="170"/>
      <c r="P56" s="170">
        <f>'将来負担比率（分子）の構造'!M$52</f>
        <v>24095</v>
      </c>
    </row>
    <row r="57" spans="1:16" x14ac:dyDescent="0.2">
      <c r="A57" s="170" t="s">
        <v>42</v>
      </c>
      <c r="B57" s="170"/>
      <c r="C57" s="170"/>
      <c r="D57" s="170" t="str">
        <f>'将来負担比率（分子）の構造'!I$51</f>
        <v>-</v>
      </c>
      <c r="E57" s="170"/>
      <c r="F57" s="170"/>
      <c r="G57" s="170" t="str">
        <f>'将来負担比率（分子）の構造'!J$51</f>
        <v>-</v>
      </c>
      <c r="H57" s="170"/>
      <c r="I57" s="170"/>
      <c r="J57" s="170" t="str">
        <f>'将来負担比率（分子）の構造'!K$51</f>
        <v>-</v>
      </c>
      <c r="K57" s="170"/>
      <c r="L57" s="170"/>
      <c r="M57" s="170" t="str">
        <f>'将来負担比率（分子）の構造'!L$51</f>
        <v>-</v>
      </c>
      <c r="N57" s="170"/>
      <c r="O57" s="170"/>
      <c r="P57" s="170" t="str">
        <f>'将来負担比率（分子）の構造'!M$51</f>
        <v>-</v>
      </c>
    </row>
    <row r="58" spans="1:16" x14ac:dyDescent="0.2">
      <c r="A58" s="170" t="s">
        <v>41</v>
      </c>
      <c r="B58" s="170"/>
      <c r="C58" s="170"/>
      <c r="D58" s="170">
        <f>'将来負担比率（分子）の構造'!I$50</f>
        <v>67904</v>
      </c>
      <c r="E58" s="170"/>
      <c r="F58" s="170"/>
      <c r="G58" s="170">
        <f>'将来負担比率（分子）の構造'!J$50</f>
        <v>67197</v>
      </c>
      <c r="H58" s="170"/>
      <c r="I58" s="170"/>
      <c r="J58" s="170">
        <f>'将来負担比率（分子）の構造'!K$50</f>
        <v>63581</v>
      </c>
      <c r="K58" s="170"/>
      <c r="L58" s="170"/>
      <c r="M58" s="170">
        <f>'将来負担比率（分子）の構造'!L$50</f>
        <v>56738</v>
      </c>
      <c r="N58" s="170"/>
      <c r="O58" s="170"/>
      <c r="P58" s="170">
        <f>'将来負担比率（分子）の構造'!M$50</f>
        <v>63163</v>
      </c>
    </row>
    <row r="59" spans="1:16" x14ac:dyDescent="0.2">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2">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2">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2">
      <c r="A62" s="170" t="s">
        <v>35</v>
      </c>
      <c r="B62" s="170">
        <f>'将来負担比率（分子）の構造'!I$45</f>
        <v>9504</v>
      </c>
      <c r="C62" s="170"/>
      <c r="D62" s="170"/>
      <c r="E62" s="170">
        <f>'将来負担比率（分子）の構造'!J$45</f>
        <v>10505</v>
      </c>
      <c r="F62" s="170"/>
      <c r="G62" s="170"/>
      <c r="H62" s="170">
        <f>'将来負担比率（分子）の構造'!K$45</f>
        <v>10254</v>
      </c>
      <c r="I62" s="170"/>
      <c r="J62" s="170"/>
      <c r="K62" s="170">
        <f>'将来負担比率（分子）の構造'!L$45</f>
        <v>9735</v>
      </c>
      <c r="L62" s="170"/>
      <c r="M62" s="170"/>
      <c r="N62" s="170">
        <f>'将来負担比率（分子）の構造'!M$45</f>
        <v>9722</v>
      </c>
      <c r="O62" s="170"/>
      <c r="P62" s="170"/>
    </row>
    <row r="63" spans="1:16" x14ac:dyDescent="0.2">
      <c r="A63" s="170" t="s">
        <v>34</v>
      </c>
      <c r="B63" s="170">
        <f>'将来負担比率（分子）の構造'!I$44</f>
        <v>901</v>
      </c>
      <c r="C63" s="170"/>
      <c r="D63" s="170"/>
      <c r="E63" s="170">
        <f>'将来負担比率（分子）の構造'!J$44</f>
        <v>912</v>
      </c>
      <c r="F63" s="170"/>
      <c r="G63" s="170"/>
      <c r="H63" s="170">
        <f>'将来負担比率（分子）の構造'!K$44</f>
        <v>925</v>
      </c>
      <c r="I63" s="170"/>
      <c r="J63" s="170"/>
      <c r="K63" s="170">
        <f>'将来負担比率（分子）の構造'!L$44</f>
        <v>1065</v>
      </c>
      <c r="L63" s="170"/>
      <c r="M63" s="170"/>
      <c r="N63" s="170">
        <f>'将来負担比率（分子）の構造'!M$44</f>
        <v>1184</v>
      </c>
      <c r="O63" s="170"/>
      <c r="P63" s="170"/>
    </row>
    <row r="64" spans="1:16" x14ac:dyDescent="0.2">
      <c r="A64" s="170" t="s">
        <v>33</v>
      </c>
      <c r="B64" s="170" t="str">
        <f>'将来負担比率（分子）の構造'!I$43</f>
        <v>-</v>
      </c>
      <c r="C64" s="170"/>
      <c r="D64" s="170"/>
      <c r="E64" s="170" t="str">
        <f>'将来負担比率（分子）の構造'!J$43</f>
        <v>-</v>
      </c>
      <c r="F64" s="170"/>
      <c r="G64" s="170"/>
      <c r="H64" s="170" t="str">
        <f>'将来負担比率（分子）の構造'!K$43</f>
        <v>-</v>
      </c>
      <c r="I64" s="170"/>
      <c r="J64" s="170"/>
      <c r="K64" s="170" t="str">
        <f>'将来負担比率（分子）の構造'!L$43</f>
        <v>-</v>
      </c>
      <c r="L64" s="170"/>
      <c r="M64" s="170"/>
      <c r="N64" s="170" t="str">
        <f>'将来負担比率（分子）の構造'!M$43</f>
        <v>-</v>
      </c>
      <c r="O64" s="170"/>
      <c r="P64" s="170"/>
    </row>
    <row r="65" spans="1:16" x14ac:dyDescent="0.2">
      <c r="A65" s="170" t="s">
        <v>32</v>
      </c>
      <c r="B65" s="170">
        <f>'将来負担比率（分子）の構造'!I$42</f>
        <v>626</v>
      </c>
      <c r="C65" s="170"/>
      <c r="D65" s="170"/>
      <c r="E65" s="170">
        <f>'将来負担比率（分子）の構造'!J$42</f>
        <v>575</v>
      </c>
      <c r="F65" s="170"/>
      <c r="G65" s="170"/>
      <c r="H65" s="170">
        <f>'将来負担比率（分子）の構造'!K$42</f>
        <v>593</v>
      </c>
      <c r="I65" s="170"/>
      <c r="J65" s="170"/>
      <c r="K65" s="170">
        <f>'将来負担比率（分子）の構造'!L$42</f>
        <v>551</v>
      </c>
      <c r="L65" s="170"/>
      <c r="M65" s="170"/>
      <c r="N65" s="170">
        <f>'将来負担比率（分子）の構造'!M$42</f>
        <v>510</v>
      </c>
      <c r="O65" s="170"/>
      <c r="P65" s="170"/>
    </row>
    <row r="66" spans="1:16" x14ac:dyDescent="0.2">
      <c r="A66" s="170" t="s">
        <v>31</v>
      </c>
      <c r="B66" s="170">
        <f>'将来負担比率（分子）の構造'!I$41</f>
        <v>5145</v>
      </c>
      <c r="C66" s="170"/>
      <c r="D66" s="170"/>
      <c r="E66" s="170">
        <f>'将来負担比率（分子）の構造'!J$41</f>
        <v>5306</v>
      </c>
      <c r="F66" s="170"/>
      <c r="G66" s="170"/>
      <c r="H66" s="170">
        <f>'将来負担比率（分子）の構造'!K$41</f>
        <v>4818</v>
      </c>
      <c r="I66" s="170"/>
      <c r="J66" s="170"/>
      <c r="K66" s="170">
        <f>'将来負担比率（分子）の構造'!L$41</f>
        <v>4869</v>
      </c>
      <c r="L66" s="170"/>
      <c r="M66" s="170"/>
      <c r="N66" s="170">
        <f>'将来負担比率（分子）の構造'!M$41</f>
        <v>5704</v>
      </c>
      <c r="O66" s="170"/>
      <c r="P66" s="170"/>
    </row>
    <row r="67" spans="1:16" x14ac:dyDescent="0.2">
      <c r="A67" s="170" t="s">
        <v>75</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2">
      <c r="A70" s="172" t="s">
        <v>76</v>
      </c>
      <c r="B70" s="172"/>
      <c r="C70" s="172"/>
      <c r="D70" s="172"/>
      <c r="E70" s="172"/>
      <c r="F70" s="172"/>
    </row>
    <row r="71" spans="1:16" x14ac:dyDescent="0.2">
      <c r="A71" s="173"/>
      <c r="B71" s="173" t="str">
        <f>基金残高に係る経年分析!F54</f>
        <v>R01</v>
      </c>
      <c r="C71" s="173" t="str">
        <f>基金残高に係る経年分析!G54</f>
        <v>R02</v>
      </c>
      <c r="D71" s="173" t="str">
        <f>基金残高に係る経年分析!H54</f>
        <v>R03</v>
      </c>
    </row>
    <row r="72" spans="1:16" x14ac:dyDescent="0.2">
      <c r="A72" s="173" t="s">
        <v>77</v>
      </c>
      <c r="B72" s="174">
        <f>基金残高に係る経年分析!F55</f>
        <v>19728</v>
      </c>
      <c r="C72" s="174">
        <f>基金残高に係る経年分析!G55</f>
        <v>18742</v>
      </c>
      <c r="D72" s="174">
        <f>基金残高に係る経年分析!H55</f>
        <v>19664</v>
      </c>
    </row>
    <row r="73" spans="1:16" x14ac:dyDescent="0.2">
      <c r="A73" s="173" t="s">
        <v>78</v>
      </c>
      <c r="B73" s="174">
        <f>基金残高に係る経年分析!F56</f>
        <v>55</v>
      </c>
      <c r="C73" s="174">
        <f>基金残高に係る経年分析!G56</f>
        <v>56</v>
      </c>
      <c r="D73" s="174">
        <f>基金残高に係る経年分析!H56</f>
        <v>56</v>
      </c>
    </row>
    <row r="74" spans="1:16" x14ac:dyDescent="0.2">
      <c r="A74" s="173" t="s">
        <v>79</v>
      </c>
      <c r="B74" s="174">
        <f>基金残高に係る経年分析!F57</f>
        <v>41716</v>
      </c>
      <c r="C74" s="174">
        <f>基金残高に係る経年分析!G57</f>
        <v>35428</v>
      </c>
      <c r="D74" s="174">
        <f>基金残高に係る経年分析!H57</f>
        <v>40645</v>
      </c>
    </row>
  </sheetData>
  <sheetProtection algorithmName="SHA-512" hashValue="YTNXC4pa9L3xYyyI2lfm+wfUvI8zVEFCSkkJvA4CVBszWLCFOjE9WyrRoQ60w5s0xwg7OTc0xZvFIHX/xSLXVQ==" saltValue="SHxxzNtTzvuipiFTmi1i7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R22" sqref="R22:Y22"/>
    </sheetView>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7" customWidth="1"/>
    <col min="134" max="143" width="1.6640625" style="210" customWidth="1"/>
    <col min="144" max="16384" width="0" style="210" hidden="1"/>
  </cols>
  <sheetData>
    <row r="1" spans="2:143"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43" t="s">
        <v>
215</v>
      </c>
      <c r="DI1" s="644"/>
      <c r="DJ1" s="644"/>
      <c r="DK1" s="644"/>
      <c r="DL1" s="644"/>
      <c r="DM1" s="644"/>
      <c r="DN1" s="645"/>
      <c r="DO1" s="210"/>
      <c r="DP1" s="643" t="s">
        <v>
216</v>
      </c>
      <c r="DQ1" s="644"/>
      <c r="DR1" s="644"/>
      <c r="DS1" s="644"/>
      <c r="DT1" s="644"/>
      <c r="DU1" s="644"/>
      <c r="DV1" s="644"/>
      <c r="DW1" s="644"/>
      <c r="DX1" s="644"/>
      <c r="DY1" s="644"/>
      <c r="DZ1" s="644"/>
      <c r="EA1" s="644"/>
      <c r="EB1" s="644"/>
      <c r="EC1" s="645"/>
      <c r="ED1" s="208"/>
      <c r="EE1" s="208"/>
      <c r="EF1" s="208"/>
      <c r="EG1" s="208"/>
      <c r="EH1" s="208"/>
      <c r="EI1" s="208"/>
      <c r="EJ1" s="208"/>
      <c r="EK1" s="208"/>
      <c r="EL1" s="208"/>
      <c r="EM1" s="208"/>
    </row>
    <row r="2" spans="2:143" ht="22.5" customHeight="1" x14ac:dyDescent="0.2">
      <c r="B2" s="211" t="s">
        <v>
217</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46" t="s">
        <v>
218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
219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49" t="s">
        <v>
220</v>
      </c>
      <c r="CE3" s="650"/>
      <c r="CF3" s="650"/>
      <c r="CG3" s="650"/>
      <c r="CH3" s="650"/>
      <c r="CI3" s="650"/>
      <c r="CJ3" s="650"/>
      <c r="CK3" s="650"/>
      <c r="CL3" s="650"/>
      <c r="CM3" s="650"/>
      <c r="CN3" s="650"/>
      <c r="CO3" s="650"/>
      <c r="CP3" s="650"/>
      <c r="CQ3" s="650"/>
      <c r="CR3" s="650"/>
      <c r="CS3" s="650"/>
      <c r="CT3" s="650"/>
      <c r="CU3" s="650"/>
      <c r="CV3" s="650"/>
      <c r="CW3" s="650"/>
      <c r="CX3" s="650"/>
      <c r="CY3" s="650"/>
      <c r="CZ3" s="650"/>
      <c r="DA3" s="650"/>
      <c r="DB3" s="650"/>
      <c r="DC3" s="650"/>
      <c r="DD3" s="650"/>
      <c r="DE3" s="650"/>
      <c r="DF3" s="650"/>
      <c r="DG3" s="650"/>
      <c r="DH3" s="650"/>
      <c r="DI3" s="650"/>
      <c r="DJ3" s="650"/>
      <c r="DK3" s="650"/>
      <c r="DL3" s="650"/>
      <c r="DM3" s="650"/>
      <c r="DN3" s="650"/>
      <c r="DO3" s="650"/>
      <c r="DP3" s="650"/>
      <c r="DQ3" s="650"/>
      <c r="DR3" s="650"/>
      <c r="DS3" s="650"/>
      <c r="DT3" s="650"/>
      <c r="DU3" s="650"/>
      <c r="DV3" s="650"/>
      <c r="DW3" s="650"/>
      <c r="DX3" s="650"/>
      <c r="DY3" s="650"/>
      <c r="DZ3" s="650"/>
      <c r="EA3" s="650"/>
      <c r="EB3" s="650"/>
      <c r="EC3" s="651"/>
    </row>
    <row r="4" spans="2:143" ht="11.25" customHeight="1" x14ac:dyDescent="0.2">
      <c r="B4" s="646" t="s">
        <v>
1</v>
      </c>
      <c r="C4" s="647"/>
      <c r="D4" s="647"/>
      <c r="E4" s="647"/>
      <c r="F4" s="647"/>
      <c r="G4" s="647"/>
      <c r="H4" s="647"/>
      <c r="I4" s="647"/>
      <c r="J4" s="647"/>
      <c r="K4" s="647"/>
      <c r="L4" s="647"/>
      <c r="M4" s="647"/>
      <c r="N4" s="647"/>
      <c r="O4" s="647"/>
      <c r="P4" s="647"/>
      <c r="Q4" s="648"/>
      <c r="R4" s="646" t="s">
        <v>
221</v>
      </c>
      <c r="S4" s="647"/>
      <c r="T4" s="647"/>
      <c r="U4" s="647"/>
      <c r="V4" s="647"/>
      <c r="W4" s="647"/>
      <c r="X4" s="647"/>
      <c r="Y4" s="648"/>
      <c r="Z4" s="646" t="s">
        <v>
222</v>
      </c>
      <c r="AA4" s="647"/>
      <c r="AB4" s="647"/>
      <c r="AC4" s="648"/>
      <c r="AD4" s="646" t="s">
        <v>
223</v>
      </c>
      <c r="AE4" s="647"/>
      <c r="AF4" s="647"/>
      <c r="AG4" s="647"/>
      <c r="AH4" s="647"/>
      <c r="AI4" s="647"/>
      <c r="AJ4" s="647"/>
      <c r="AK4" s="648"/>
      <c r="AL4" s="646" t="s">
        <v>
222</v>
      </c>
      <c r="AM4" s="647"/>
      <c r="AN4" s="647"/>
      <c r="AO4" s="648"/>
      <c r="AP4" s="652" t="s">
        <v>
224</v>
      </c>
      <c r="AQ4" s="652"/>
      <c r="AR4" s="652"/>
      <c r="AS4" s="652"/>
      <c r="AT4" s="652"/>
      <c r="AU4" s="652"/>
      <c r="AV4" s="652"/>
      <c r="AW4" s="652"/>
      <c r="AX4" s="652"/>
      <c r="AY4" s="652"/>
      <c r="AZ4" s="652"/>
      <c r="BA4" s="652"/>
      <c r="BB4" s="652"/>
      <c r="BC4" s="652"/>
      <c r="BD4" s="652"/>
      <c r="BE4" s="652"/>
      <c r="BF4" s="652"/>
      <c r="BG4" s="652" t="s">
        <v>
225</v>
      </c>
      <c r="BH4" s="652"/>
      <c r="BI4" s="652"/>
      <c r="BJ4" s="652"/>
      <c r="BK4" s="652"/>
      <c r="BL4" s="652"/>
      <c r="BM4" s="652"/>
      <c r="BN4" s="652"/>
      <c r="BO4" s="652" t="s">
        <v>
222</v>
      </c>
      <c r="BP4" s="652"/>
      <c r="BQ4" s="652"/>
      <c r="BR4" s="652"/>
      <c r="BS4" s="652" t="s">
        <v>
226</v>
      </c>
      <c r="BT4" s="652"/>
      <c r="BU4" s="652"/>
      <c r="BV4" s="652"/>
      <c r="BW4" s="652"/>
      <c r="BX4" s="652"/>
      <c r="BY4" s="652"/>
      <c r="BZ4" s="652"/>
      <c r="CA4" s="652"/>
      <c r="CB4" s="652"/>
      <c r="CD4" s="649" t="s">
        <v>
227</v>
      </c>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c r="DI4" s="650"/>
      <c r="DJ4" s="650"/>
      <c r="DK4" s="650"/>
      <c r="DL4" s="650"/>
      <c r="DM4" s="650"/>
      <c r="DN4" s="650"/>
      <c r="DO4" s="650"/>
      <c r="DP4" s="650"/>
      <c r="DQ4" s="650"/>
      <c r="DR4" s="650"/>
      <c r="DS4" s="650"/>
      <c r="DT4" s="650"/>
      <c r="DU4" s="650"/>
      <c r="DV4" s="650"/>
      <c r="DW4" s="650"/>
      <c r="DX4" s="650"/>
      <c r="DY4" s="650"/>
      <c r="DZ4" s="650"/>
      <c r="EA4" s="650"/>
      <c r="EB4" s="650"/>
      <c r="EC4" s="651"/>
    </row>
    <row r="5" spans="2:143" s="214" customFormat="1" ht="11.25" customHeight="1" x14ac:dyDescent="0.2">
      <c r="B5" s="653" t="s">
        <v>
228</v>
      </c>
      <c r="C5" s="654"/>
      <c r="D5" s="654"/>
      <c r="E5" s="654"/>
      <c r="F5" s="654"/>
      <c r="G5" s="654"/>
      <c r="H5" s="654"/>
      <c r="I5" s="654"/>
      <c r="J5" s="654"/>
      <c r="K5" s="654"/>
      <c r="L5" s="654"/>
      <c r="M5" s="654"/>
      <c r="N5" s="654"/>
      <c r="O5" s="654"/>
      <c r="P5" s="654"/>
      <c r="Q5" s="655"/>
      <c r="R5" s="656">
        <v>
36512105</v>
      </c>
      <c r="S5" s="657"/>
      <c r="T5" s="657"/>
      <c r="U5" s="657"/>
      <c r="V5" s="657"/>
      <c r="W5" s="657"/>
      <c r="X5" s="657"/>
      <c r="Y5" s="658"/>
      <c r="Z5" s="659">
        <v>
27.2</v>
      </c>
      <c r="AA5" s="659"/>
      <c r="AB5" s="659"/>
      <c r="AC5" s="659"/>
      <c r="AD5" s="660">
        <v>
36512105</v>
      </c>
      <c r="AE5" s="660"/>
      <c r="AF5" s="660"/>
      <c r="AG5" s="660"/>
      <c r="AH5" s="660"/>
      <c r="AI5" s="660"/>
      <c r="AJ5" s="660"/>
      <c r="AK5" s="660"/>
      <c r="AL5" s="661">
        <v>
53.4</v>
      </c>
      <c r="AM5" s="662"/>
      <c r="AN5" s="662"/>
      <c r="AO5" s="663"/>
      <c r="AP5" s="653" t="s">
        <v>
229</v>
      </c>
      <c r="AQ5" s="654"/>
      <c r="AR5" s="654"/>
      <c r="AS5" s="654"/>
      <c r="AT5" s="654"/>
      <c r="AU5" s="654"/>
      <c r="AV5" s="654"/>
      <c r="AW5" s="654"/>
      <c r="AX5" s="654"/>
      <c r="AY5" s="654"/>
      <c r="AZ5" s="654"/>
      <c r="BA5" s="654"/>
      <c r="BB5" s="654"/>
      <c r="BC5" s="654"/>
      <c r="BD5" s="654"/>
      <c r="BE5" s="654"/>
      <c r="BF5" s="655"/>
      <c r="BG5" s="667">
        <v>
36494576</v>
      </c>
      <c r="BH5" s="668"/>
      <c r="BI5" s="668"/>
      <c r="BJ5" s="668"/>
      <c r="BK5" s="668"/>
      <c r="BL5" s="668"/>
      <c r="BM5" s="668"/>
      <c r="BN5" s="669"/>
      <c r="BO5" s="670">
        <v>
100</v>
      </c>
      <c r="BP5" s="670"/>
      <c r="BQ5" s="670"/>
      <c r="BR5" s="670"/>
      <c r="BS5" s="671" t="s">
        <v>
230</v>
      </c>
      <c r="BT5" s="671"/>
      <c r="BU5" s="671"/>
      <c r="BV5" s="671"/>
      <c r="BW5" s="671"/>
      <c r="BX5" s="671"/>
      <c r="BY5" s="671"/>
      <c r="BZ5" s="671"/>
      <c r="CA5" s="671"/>
      <c r="CB5" s="675"/>
      <c r="CD5" s="649" t="s">
        <v>
224</v>
      </c>
      <c r="CE5" s="650"/>
      <c r="CF5" s="650"/>
      <c r="CG5" s="650"/>
      <c r="CH5" s="650"/>
      <c r="CI5" s="650"/>
      <c r="CJ5" s="650"/>
      <c r="CK5" s="650"/>
      <c r="CL5" s="650"/>
      <c r="CM5" s="650"/>
      <c r="CN5" s="650"/>
      <c r="CO5" s="650"/>
      <c r="CP5" s="650"/>
      <c r="CQ5" s="651"/>
      <c r="CR5" s="649" t="s">
        <v>
231</v>
      </c>
      <c r="CS5" s="650"/>
      <c r="CT5" s="650"/>
      <c r="CU5" s="650"/>
      <c r="CV5" s="650"/>
      <c r="CW5" s="650"/>
      <c r="CX5" s="650"/>
      <c r="CY5" s="651"/>
      <c r="CZ5" s="649" t="s">
        <v>
222</v>
      </c>
      <c r="DA5" s="650"/>
      <c r="DB5" s="650"/>
      <c r="DC5" s="651"/>
      <c r="DD5" s="649" t="s">
        <v>
232</v>
      </c>
      <c r="DE5" s="650"/>
      <c r="DF5" s="650"/>
      <c r="DG5" s="650"/>
      <c r="DH5" s="650"/>
      <c r="DI5" s="650"/>
      <c r="DJ5" s="650"/>
      <c r="DK5" s="650"/>
      <c r="DL5" s="650"/>
      <c r="DM5" s="650"/>
      <c r="DN5" s="650"/>
      <c r="DO5" s="650"/>
      <c r="DP5" s="651"/>
      <c r="DQ5" s="649" t="s">
        <v>
233</v>
      </c>
      <c r="DR5" s="650"/>
      <c r="DS5" s="650"/>
      <c r="DT5" s="650"/>
      <c r="DU5" s="650"/>
      <c r="DV5" s="650"/>
      <c r="DW5" s="650"/>
      <c r="DX5" s="650"/>
      <c r="DY5" s="650"/>
      <c r="DZ5" s="650"/>
      <c r="EA5" s="650"/>
      <c r="EB5" s="650"/>
      <c r="EC5" s="651"/>
    </row>
    <row r="6" spans="2:143" ht="11.25" customHeight="1" x14ac:dyDescent="0.2">
      <c r="B6" s="664" t="s">
        <v>
234</v>
      </c>
      <c r="C6" s="665"/>
      <c r="D6" s="665"/>
      <c r="E6" s="665"/>
      <c r="F6" s="665"/>
      <c r="G6" s="665"/>
      <c r="H6" s="665"/>
      <c r="I6" s="665"/>
      <c r="J6" s="665"/>
      <c r="K6" s="665"/>
      <c r="L6" s="665"/>
      <c r="M6" s="665"/>
      <c r="N6" s="665"/>
      <c r="O6" s="665"/>
      <c r="P6" s="665"/>
      <c r="Q6" s="666"/>
      <c r="R6" s="667">
        <v>
286238</v>
      </c>
      <c r="S6" s="668"/>
      <c r="T6" s="668"/>
      <c r="U6" s="668"/>
      <c r="V6" s="668"/>
      <c r="W6" s="668"/>
      <c r="X6" s="668"/>
      <c r="Y6" s="669"/>
      <c r="Z6" s="670">
        <v>
0.2</v>
      </c>
      <c r="AA6" s="670"/>
      <c r="AB6" s="670"/>
      <c r="AC6" s="670"/>
      <c r="AD6" s="671">
        <v>
286238</v>
      </c>
      <c r="AE6" s="671"/>
      <c r="AF6" s="671"/>
      <c r="AG6" s="671"/>
      <c r="AH6" s="671"/>
      <c r="AI6" s="671"/>
      <c r="AJ6" s="671"/>
      <c r="AK6" s="671"/>
      <c r="AL6" s="672">
        <v>
0.4</v>
      </c>
      <c r="AM6" s="673"/>
      <c r="AN6" s="673"/>
      <c r="AO6" s="674"/>
      <c r="AP6" s="664" t="s">
        <v>
235</v>
      </c>
      <c r="AQ6" s="665"/>
      <c r="AR6" s="665"/>
      <c r="AS6" s="665"/>
      <c r="AT6" s="665"/>
      <c r="AU6" s="665"/>
      <c r="AV6" s="665"/>
      <c r="AW6" s="665"/>
      <c r="AX6" s="665"/>
      <c r="AY6" s="665"/>
      <c r="AZ6" s="665"/>
      <c r="BA6" s="665"/>
      <c r="BB6" s="665"/>
      <c r="BC6" s="665"/>
      <c r="BD6" s="665"/>
      <c r="BE6" s="665"/>
      <c r="BF6" s="666"/>
      <c r="BG6" s="667">
        <v>
36494576</v>
      </c>
      <c r="BH6" s="668"/>
      <c r="BI6" s="668"/>
      <c r="BJ6" s="668"/>
      <c r="BK6" s="668"/>
      <c r="BL6" s="668"/>
      <c r="BM6" s="668"/>
      <c r="BN6" s="669"/>
      <c r="BO6" s="670">
        <v>
100</v>
      </c>
      <c r="BP6" s="670"/>
      <c r="BQ6" s="670"/>
      <c r="BR6" s="670"/>
      <c r="BS6" s="671" t="s">
        <v>
128</v>
      </c>
      <c r="BT6" s="671"/>
      <c r="BU6" s="671"/>
      <c r="BV6" s="671"/>
      <c r="BW6" s="671"/>
      <c r="BX6" s="671"/>
      <c r="BY6" s="671"/>
      <c r="BZ6" s="671"/>
      <c r="CA6" s="671"/>
      <c r="CB6" s="675"/>
      <c r="CD6" s="678" t="s">
        <v>
236</v>
      </c>
      <c r="CE6" s="679"/>
      <c r="CF6" s="679"/>
      <c r="CG6" s="679"/>
      <c r="CH6" s="679"/>
      <c r="CI6" s="679"/>
      <c r="CJ6" s="679"/>
      <c r="CK6" s="679"/>
      <c r="CL6" s="679"/>
      <c r="CM6" s="679"/>
      <c r="CN6" s="679"/>
      <c r="CO6" s="679"/>
      <c r="CP6" s="679"/>
      <c r="CQ6" s="680"/>
      <c r="CR6" s="667">
        <v>
635123</v>
      </c>
      <c r="CS6" s="668"/>
      <c r="CT6" s="668"/>
      <c r="CU6" s="668"/>
      <c r="CV6" s="668"/>
      <c r="CW6" s="668"/>
      <c r="CX6" s="668"/>
      <c r="CY6" s="669"/>
      <c r="CZ6" s="661">
        <v>
0.5</v>
      </c>
      <c r="DA6" s="662"/>
      <c r="DB6" s="662"/>
      <c r="DC6" s="681"/>
      <c r="DD6" s="676" t="s">
        <v>
230</v>
      </c>
      <c r="DE6" s="668"/>
      <c r="DF6" s="668"/>
      <c r="DG6" s="668"/>
      <c r="DH6" s="668"/>
      <c r="DI6" s="668"/>
      <c r="DJ6" s="668"/>
      <c r="DK6" s="668"/>
      <c r="DL6" s="668"/>
      <c r="DM6" s="668"/>
      <c r="DN6" s="668"/>
      <c r="DO6" s="668"/>
      <c r="DP6" s="669"/>
      <c r="DQ6" s="676">
        <v>
634201</v>
      </c>
      <c r="DR6" s="668"/>
      <c r="DS6" s="668"/>
      <c r="DT6" s="668"/>
      <c r="DU6" s="668"/>
      <c r="DV6" s="668"/>
      <c r="DW6" s="668"/>
      <c r="DX6" s="668"/>
      <c r="DY6" s="668"/>
      <c r="DZ6" s="668"/>
      <c r="EA6" s="668"/>
      <c r="EB6" s="668"/>
      <c r="EC6" s="677"/>
    </row>
    <row r="7" spans="2:143" ht="11.25" customHeight="1" x14ac:dyDescent="0.2">
      <c r="B7" s="664" t="s">
        <v>
237</v>
      </c>
      <c r="C7" s="665"/>
      <c r="D7" s="665"/>
      <c r="E7" s="665"/>
      <c r="F7" s="665"/>
      <c r="G7" s="665"/>
      <c r="H7" s="665"/>
      <c r="I7" s="665"/>
      <c r="J7" s="665"/>
      <c r="K7" s="665"/>
      <c r="L7" s="665"/>
      <c r="M7" s="665"/>
      <c r="N7" s="665"/>
      <c r="O7" s="665"/>
      <c r="P7" s="665"/>
      <c r="Q7" s="666"/>
      <c r="R7" s="667">
        <v>
95955</v>
      </c>
      <c r="S7" s="668"/>
      <c r="T7" s="668"/>
      <c r="U7" s="668"/>
      <c r="V7" s="668"/>
      <c r="W7" s="668"/>
      <c r="X7" s="668"/>
      <c r="Y7" s="669"/>
      <c r="Z7" s="670">
        <v>
0.1</v>
      </c>
      <c r="AA7" s="670"/>
      <c r="AB7" s="670"/>
      <c r="AC7" s="670"/>
      <c r="AD7" s="671">
        <v>
95955</v>
      </c>
      <c r="AE7" s="671"/>
      <c r="AF7" s="671"/>
      <c r="AG7" s="671"/>
      <c r="AH7" s="671"/>
      <c r="AI7" s="671"/>
      <c r="AJ7" s="671"/>
      <c r="AK7" s="671"/>
      <c r="AL7" s="672">
        <v>
0.1</v>
      </c>
      <c r="AM7" s="673"/>
      <c r="AN7" s="673"/>
      <c r="AO7" s="674"/>
      <c r="AP7" s="664" t="s">
        <v>
238</v>
      </c>
      <c r="AQ7" s="665"/>
      <c r="AR7" s="665"/>
      <c r="AS7" s="665"/>
      <c r="AT7" s="665"/>
      <c r="AU7" s="665"/>
      <c r="AV7" s="665"/>
      <c r="AW7" s="665"/>
      <c r="AX7" s="665"/>
      <c r="AY7" s="665"/>
      <c r="AZ7" s="665"/>
      <c r="BA7" s="665"/>
      <c r="BB7" s="665"/>
      <c r="BC7" s="665"/>
      <c r="BD7" s="665"/>
      <c r="BE7" s="665"/>
      <c r="BF7" s="666"/>
      <c r="BG7" s="667">
        <v>
35434164</v>
      </c>
      <c r="BH7" s="668"/>
      <c r="BI7" s="668"/>
      <c r="BJ7" s="668"/>
      <c r="BK7" s="668"/>
      <c r="BL7" s="668"/>
      <c r="BM7" s="668"/>
      <c r="BN7" s="669"/>
      <c r="BO7" s="670">
        <v>
97</v>
      </c>
      <c r="BP7" s="670"/>
      <c r="BQ7" s="670"/>
      <c r="BR7" s="670"/>
      <c r="BS7" s="671" t="s">
        <v>
128</v>
      </c>
      <c r="BT7" s="671"/>
      <c r="BU7" s="671"/>
      <c r="BV7" s="671"/>
      <c r="BW7" s="671"/>
      <c r="BX7" s="671"/>
      <c r="BY7" s="671"/>
      <c r="BZ7" s="671"/>
      <c r="CA7" s="671"/>
      <c r="CB7" s="675"/>
      <c r="CD7" s="682" t="s">
        <v>
239</v>
      </c>
      <c r="CE7" s="683"/>
      <c r="CF7" s="683"/>
      <c r="CG7" s="683"/>
      <c r="CH7" s="683"/>
      <c r="CI7" s="683"/>
      <c r="CJ7" s="683"/>
      <c r="CK7" s="683"/>
      <c r="CL7" s="683"/>
      <c r="CM7" s="683"/>
      <c r="CN7" s="683"/>
      <c r="CO7" s="683"/>
      <c r="CP7" s="683"/>
      <c r="CQ7" s="684"/>
      <c r="CR7" s="667">
        <v>
20387072</v>
      </c>
      <c r="CS7" s="668"/>
      <c r="CT7" s="668"/>
      <c r="CU7" s="668"/>
      <c r="CV7" s="668"/>
      <c r="CW7" s="668"/>
      <c r="CX7" s="668"/>
      <c r="CY7" s="669"/>
      <c r="CZ7" s="670">
        <v>
16.2</v>
      </c>
      <c r="DA7" s="670"/>
      <c r="DB7" s="670"/>
      <c r="DC7" s="670"/>
      <c r="DD7" s="676">
        <v>
1726818</v>
      </c>
      <c r="DE7" s="668"/>
      <c r="DF7" s="668"/>
      <c r="DG7" s="668"/>
      <c r="DH7" s="668"/>
      <c r="DI7" s="668"/>
      <c r="DJ7" s="668"/>
      <c r="DK7" s="668"/>
      <c r="DL7" s="668"/>
      <c r="DM7" s="668"/>
      <c r="DN7" s="668"/>
      <c r="DO7" s="668"/>
      <c r="DP7" s="669"/>
      <c r="DQ7" s="676">
        <v>
18102932</v>
      </c>
      <c r="DR7" s="668"/>
      <c r="DS7" s="668"/>
      <c r="DT7" s="668"/>
      <c r="DU7" s="668"/>
      <c r="DV7" s="668"/>
      <c r="DW7" s="668"/>
      <c r="DX7" s="668"/>
      <c r="DY7" s="668"/>
      <c r="DZ7" s="668"/>
      <c r="EA7" s="668"/>
      <c r="EB7" s="668"/>
      <c r="EC7" s="677"/>
    </row>
    <row r="8" spans="2:143" ht="11.25" customHeight="1" x14ac:dyDescent="0.2">
      <c r="B8" s="664" t="s">
        <v>
240</v>
      </c>
      <c r="C8" s="665"/>
      <c r="D8" s="665"/>
      <c r="E8" s="665"/>
      <c r="F8" s="665"/>
      <c r="G8" s="665"/>
      <c r="H8" s="665"/>
      <c r="I8" s="665"/>
      <c r="J8" s="665"/>
      <c r="K8" s="665"/>
      <c r="L8" s="665"/>
      <c r="M8" s="665"/>
      <c r="N8" s="665"/>
      <c r="O8" s="665"/>
      <c r="P8" s="665"/>
      <c r="Q8" s="666"/>
      <c r="R8" s="667">
        <v>
691920</v>
      </c>
      <c r="S8" s="668"/>
      <c r="T8" s="668"/>
      <c r="U8" s="668"/>
      <c r="V8" s="668"/>
      <c r="W8" s="668"/>
      <c r="X8" s="668"/>
      <c r="Y8" s="669"/>
      <c r="Z8" s="670">
        <v>
0.5</v>
      </c>
      <c r="AA8" s="670"/>
      <c r="AB8" s="670"/>
      <c r="AC8" s="670"/>
      <c r="AD8" s="671">
        <v>
691920</v>
      </c>
      <c r="AE8" s="671"/>
      <c r="AF8" s="671"/>
      <c r="AG8" s="671"/>
      <c r="AH8" s="671"/>
      <c r="AI8" s="671"/>
      <c r="AJ8" s="671"/>
      <c r="AK8" s="671"/>
      <c r="AL8" s="672">
        <v>
1</v>
      </c>
      <c r="AM8" s="673"/>
      <c r="AN8" s="673"/>
      <c r="AO8" s="674"/>
      <c r="AP8" s="664" t="s">
        <v>
241</v>
      </c>
      <c r="AQ8" s="665"/>
      <c r="AR8" s="665"/>
      <c r="AS8" s="665"/>
      <c r="AT8" s="665"/>
      <c r="AU8" s="665"/>
      <c r="AV8" s="665"/>
      <c r="AW8" s="665"/>
      <c r="AX8" s="665"/>
      <c r="AY8" s="665"/>
      <c r="AZ8" s="665"/>
      <c r="BA8" s="665"/>
      <c r="BB8" s="665"/>
      <c r="BC8" s="665"/>
      <c r="BD8" s="665"/>
      <c r="BE8" s="665"/>
      <c r="BF8" s="666"/>
      <c r="BG8" s="667">
        <v>
472001</v>
      </c>
      <c r="BH8" s="668"/>
      <c r="BI8" s="668"/>
      <c r="BJ8" s="668"/>
      <c r="BK8" s="668"/>
      <c r="BL8" s="668"/>
      <c r="BM8" s="668"/>
      <c r="BN8" s="669"/>
      <c r="BO8" s="670">
        <v>
1.3</v>
      </c>
      <c r="BP8" s="670"/>
      <c r="BQ8" s="670"/>
      <c r="BR8" s="670"/>
      <c r="BS8" s="671" t="s">
        <v>
230</v>
      </c>
      <c r="BT8" s="671"/>
      <c r="BU8" s="671"/>
      <c r="BV8" s="671"/>
      <c r="BW8" s="671"/>
      <c r="BX8" s="671"/>
      <c r="BY8" s="671"/>
      <c r="BZ8" s="671"/>
      <c r="CA8" s="671"/>
      <c r="CB8" s="675"/>
      <c r="CD8" s="682" t="s">
        <v>
242</v>
      </c>
      <c r="CE8" s="683"/>
      <c r="CF8" s="683"/>
      <c r="CG8" s="683"/>
      <c r="CH8" s="683"/>
      <c r="CI8" s="683"/>
      <c r="CJ8" s="683"/>
      <c r="CK8" s="683"/>
      <c r="CL8" s="683"/>
      <c r="CM8" s="683"/>
      <c r="CN8" s="683"/>
      <c r="CO8" s="683"/>
      <c r="CP8" s="683"/>
      <c r="CQ8" s="684"/>
      <c r="CR8" s="667">
        <v>
53303316</v>
      </c>
      <c r="CS8" s="668"/>
      <c r="CT8" s="668"/>
      <c r="CU8" s="668"/>
      <c r="CV8" s="668"/>
      <c r="CW8" s="668"/>
      <c r="CX8" s="668"/>
      <c r="CY8" s="669"/>
      <c r="CZ8" s="670">
        <v>
42.3</v>
      </c>
      <c r="DA8" s="670"/>
      <c r="DB8" s="670"/>
      <c r="DC8" s="670"/>
      <c r="DD8" s="676">
        <v>
828380</v>
      </c>
      <c r="DE8" s="668"/>
      <c r="DF8" s="668"/>
      <c r="DG8" s="668"/>
      <c r="DH8" s="668"/>
      <c r="DI8" s="668"/>
      <c r="DJ8" s="668"/>
      <c r="DK8" s="668"/>
      <c r="DL8" s="668"/>
      <c r="DM8" s="668"/>
      <c r="DN8" s="668"/>
      <c r="DO8" s="668"/>
      <c r="DP8" s="669"/>
      <c r="DQ8" s="676">
        <v>
29357468</v>
      </c>
      <c r="DR8" s="668"/>
      <c r="DS8" s="668"/>
      <c r="DT8" s="668"/>
      <c r="DU8" s="668"/>
      <c r="DV8" s="668"/>
      <c r="DW8" s="668"/>
      <c r="DX8" s="668"/>
      <c r="DY8" s="668"/>
      <c r="DZ8" s="668"/>
      <c r="EA8" s="668"/>
      <c r="EB8" s="668"/>
      <c r="EC8" s="677"/>
    </row>
    <row r="9" spans="2:143" ht="11.25" customHeight="1" x14ac:dyDescent="0.2">
      <c r="B9" s="664" t="s">
        <v>
243</v>
      </c>
      <c r="C9" s="665"/>
      <c r="D9" s="665"/>
      <c r="E9" s="665"/>
      <c r="F9" s="665"/>
      <c r="G9" s="665"/>
      <c r="H9" s="665"/>
      <c r="I9" s="665"/>
      <c r="J9" s="665"/>
      <c r="K9" s="665"/>
      <c r="L9" s="665"/>
      <c r="M9" s="665"/>
      <c r="N9" s="665"/>
      <c r="O9" s="665"/>
      <c r="P9" s="665"/>
      <c r="Q9" s="666"/>
      <c r="R9" s="667">
        <v>
848748</v>
      </c>
      <c r="S9" s="668"/>
      <c r="T9" s="668"/>
      <c r="U9" s="668"/>
      <c r="V9" s="668"/>
      <c r="W9" s="668"/>
      <c r="X9" s="668"/>
      <c r="Y9" s="669"/>
      <c r="Z9" s="670">
        <v>
0.6</v>
      </c>
      <c r="AA9" s="670"/>
      <c r="AB9" s="670"/>
      <c r="AC9" s="670"/>
      <c r="AD9" s="671">
        <v>
848748</v>
      </c>
      <c r="AE9" s="671"/>
      <c r="AF9" s="671"/>
      <c r="AG9" s="671"/>
      <c r="AH9" s="671"/>
      <c r="AI9" s="671"/>
      <c r="AJ9" s="671"/>
      <c r="AK9" s="671"/>
      <c r="AL9" s="672">
        <v>
1.2</v>
      </c>
      <c r="AM9" s="673"/>
      <c r="AN9" s="673"/>
      <c r="AO9" s="674"/>
      <c r="AP9" s="664" t="s">
        <v>
244</v>
      </c>
      <c r="AQ9" s="665"/>
      <c r="AR9" s="665"/>
      <c r="AS9" s="665"/>
      <c r="AT9" s="665"/>
      <c r="AU9" s="665"/>
      <c r="AV9" s="665"/>
      <c r="AW9" s="665"/>
      <c r="AX9" s="665"/>
      <c r="AY9" s="665"/>
      <c r="AZ9" s="665"/>
      <c r="BA9" s="665"/>
      <c r="BB9" s="665"/>
      <c r="BC9" s="665"/>
      <c r="BD9" s="665"/>
      <c r="BE9" s="665"/>
      <c r="BF9" s="666"/>
      <c r="BG9" s="667">
        <v>
34962163</v>
      </c>
      <c r="BH9" s="668"/>
      <c r="BI9" s="668"/>
      <c r="BJ9" s="668"/>
      <c r="BK9" s="668"/>
      <c r="BL9" s="668"/>
      <c r="BM9" s="668"/>
      <c r="BN9" s="669"/>
      <c r="BO9" s="670">
        <v>
95.8</v>
      </c>
      <c r="BP9" s="670"/>
      <c r="BQ9" s="670"/>
      <c r="BR9" s="670"/>
      <c r="BS9" s="671" t="s">
        <v>
230</v>
      </c>
      <c r="BT9" s="671"/>
      <c r="BU9" s="671"/>
      <c r="BV9" s="671"/>
      <c r="BW9" s="671"/>
      <c r="BX9" s="671"/>
      <c r="BY9" s="671"/>
      <c r="BZ9" s="671"/>
      <c r="CA9" s="671"/>
      <c r="CB9" s="675"/>
      <c r="CD9" s="682" t="s">
        <v>
245</v>
      </c>
      <c r="CE9" s="683"/>
      <c r="CF9" s="683"/>
      <c r="CG9" s="683"/>
      <c r="CH9" s="683"/>
      <c r="CI9" s="683"/>
      <c r="CJ9" s="683"/>
      <c r="CK9" s="683"/>
      <c r="CL9" s="683"/>
      <c r="CM9" s="683"/>
      <c r="CN9" s="683"/>
      <c r="CO9" s="683"/>
      <c r="CP9" s="683"/>
      <c r="CQ9" s="684"/>
      <c r="CR9" s="667">
        <v>
14796908</v>
      </c>
      <c r="CS9" s="668"/>
      <c r="CT9" s="668"/>
      <c r="CU9" s="668"/>
      <c r="CV9" s="668"/>
      <c r="CW9" s="668"/>
      <c r="CX9" s="668"/>
      <c r="CY9" s="669"/>
      <c r="CZ9" s="670">
        <v>
11.8</v>
      </c>
      <c r="DA9" s="670"/>
      <c r="DB9" s="670"/>
      <c r="DC9" s="670"/>
      <c r="DD9" s="676">
        <v>
101617</v>
      </c>
      <c r="DE9" s="668"/>
      <c r="DF9" s="668"/>
      <c r="DG9" s="668"/>
      <c r="DH9" s="668"/>
      <c r="DI9" s="668"/>
      <c r="DJ9" s="668"/>
      <c r="DK9" s="668"/>
      <c r="DL9" s="668"/>
      <c r="DM9" s="668"/>
      <c r="DN9" s="668"/>
      <c r="DO9" s="668"/>
      <c r="DP9" s="669"/>
      <c r="DQ9" s="676">
        <v>
6135758</v>
      </c>
      <c r="DR9" s="668"/>
      <c r="DS9" s="668"/>
      <c r="DT9" s="668"/>
      <c r="DU9" s="668"/>
      <c r="DV9" s="668"/>
      <c r="DW9" s="668"/>
      <c r="DX9" s="668"/>
      <c r="DY9" s="668"/>
      <c r="DZ9" s="668"/>
      <c r="EA9" s="668"/>
      <c r="EB9" s="668"/>
      <c r="EC9" s="677"/>
    </row>
    <row r="10" spans="2:143" ht="11.25" customHeight="1" x14ac:dyDescent="0.2">
      <c r="B10" s="664" t="s">
        <v>
246</v>
      </c>
      <c r="C10" s="665"/>
      <c r="D10" s="665"/>
      <c r="E10" s="665"/>
      <c r="F10" s="665"/>
      <c r="G10" s="665"/>
      <c r="H10" s="665"/>
      <c r="I10" s="665"/>
      <c r="J10" s="665"/>
      <c r="K10" s="665"/>
      <c r="L10" s="665"/>
      <c r="M10" s="665"/>
      <c r="N10" s="665"/>
      <c r="O10" s="665"/>
      <c r="P10" s="665"/>
      <c r="Q10" s="666"/>
      <c r="R10" s="667" t="s">
        <v>
230</v>
      </c>
      <c r="S10" s="668"/>
      <c r="T10" s="668"/>
      <c r="U10" s="668"/>
      <c r="V10" s="668"/>
      <c r="W10" s="668"/>
      <c r="X10" s="668"/>
      <c r="Y10" s="669"/>
      <c r="Z10" s="670" t="s">
        <v>
128</v>
      </c>
      <c r="AA10" s="670"/>
      <c r="AB10" s="670"/>
      <c r="AC10" s="670"/>
      <c r="AD10" s="671" t="s">
        <v>
128</v>
      </c>
      <c r="AE10" s="671"/>
      <c r="AF10" s="671"/>
      <c r="AG10" s="671"/>
      <c r="AH10" s="671"/>
      <c r="AI10" s="671"/>
      <c r="AJ10" s="671"/>
      <c r="AK10" s="671"/>
      <c r="AL10" s="672" t="s">
        <v>
128</v>
      </c>
      <c r="AM10" s="673"/>
      <c r="AN10" s="673"/>
      <c r="AO10" s="674"/>
      <c r="AP10" s="664" t="s">
        <v>
247</v>
      </c>
      <c r="AQ10" s="665"/>
      <c r="AR10" s="665"/>
      <c r="AS10" s="665"/>
      <c r="AT10" s="665"/>
      <c r="AU10" s="665"/>
      <c r="AV10" s="665"/>
      <c r="AW10" s="665"/>
      <c r="AX10" s="665"/>
      <c r="AY10" s="665"/>
      <c r="AZ10" s="665"/>
      <c r="BA10" s="665"/>
      <c r="BB10" s="665"/>
      <c r="BC10" s="665"/>
      <c r="BD10" s="665"/>
      <c r="BE10" s="665"/>
      <c r="BF10" s="666"/>
      <c r="BG10" s="667" t="s">
        <v>
128</v>
      </c>
      <c r="BH10" s="668"/>
      <c r="BI10" s="668"/>
      <c r="BJ10" s="668"/>
      <c r="BK10" s="668"/>
      <c r="BL10" s="668"/>
      <c r="BM10" s="668"/>
      <c r="BN10" s="669"/>
      <c r="BO10" s="670" t="s">
        <v>
128</v>
      </c>
      <c r="BP10" s="670"/>
      <c r="BQ10" s="670"/>
      <c r="BR10" s="670"/>
      <c r="BS10" s="671" t="s">
        <v>
230</v>
      </c>
      <c r="BT10" s="671"/>
      <c r="BU10" s="671"/>
      <c r="BV10" s="671"/>
      <c r="BW10" s="671"/>
      <c r="BX10" s="671"/>
      <c r="BY10" s="671"/>
      <c r="BZ10" s="671"/>
      <c r="CA10" s="671"/>
      <c r="CB10" s="675"/>
      <c r="CD10" s="682" t="s">
        <v>
248</v>
      </c>
      <c r="CE10" s="683"/>
      <c r="CF10" s="683"/>
      <c r="CG10" s="683"/>
      <c r="CH10" s="683"/>
      <c r="CI10" s="683"/>
      <c r="CJ10" s="683"/>
      <c r="CK10" s="683"/>
      <c r="CL10" s="683"/>
      <c r="CM10" s="683"/>
      <c r="CN10" s="683"/>
      <c r="CO10" s="683"/>
      <c r="CP10" s="683"/>
      <c r="CQ10" s="684"/>
      <c r="CR10" s="667">
        <v>
251475</v>
      </c>
      <c r="CS10" s="668"/>
      <c r="CT10" s="668"/>
      <c r="CU10" s="668"/>
      <c r="CV10" s="668"/>
      <c r="CW10" s="668"/>
      <c r="CX10" s="668"/>
      <c r="CY10" s="669"/>
      <c r="CZ10" s="670">
        <v>
0.2</v>
      </c>
      <c r="DA10" s="670"/>
      <c r="DB10" s="670"/>
      <c r="DC10" s="670"/>
      <c r="DD10" s="676">
        <v>
27798</v>
      </c>
      <c r="DE10" s="668"/>
      <c r="DF10" s="668"/>
      <c r="DG10" s="668"/>
      <c r="DH10" s="668"/>
      <c r="DI10" s="668"/>
      <c r="DJ10" s="668"/>
      <c r="DK10" s="668"/>
      <c r="DL10" s="668"/>
      <c r="DM10" s="668"/>
      <c r="DN10" s="668"/>
      <c r="DO10" s="668"/>
      <c r="DP10" s="669"/>
      <c r="DQ10" s="676">
        <v>
188497</v>
      </c>
      <c r="DR10" s="668"/>
      <c r="DS10" s="668"/>
      <c r="DT10" s="668"/>
      <c r="DU10" s="668"/>
      <c r="DV10" s="668"/>
      <c r="DW10" s="668"/>
      <c r="DX10" s="668"/>
      <c r="DY10" s="668"/>
      <c r="DZ10" s="668"/>
      <c r="EA10" s="668"/>
      <c r="EB10" s="668"/>
      <c r="EC10" s="677"/>
    </row>
    <row r="11" spans="2:143" ht="11.25" customHeight="1" x14ac:dyDescent="0.2">
      <c r="B11" s="664" t="s">
        <v>
249</v>
      </c>
      <c r="C11" s="665"/>
      <c r="D11" s="665"/>
      <c r="E11" s="665"/>
      <c r="F11" s="665"/>
      <c r="G11" s="665"/>
      <c r="H11" s="665"/>
      <c r="I11" s="665"/>
      <c r="J11" s="665"/>
      <c r="K11" s="665"/>
      <c r="L11" s="665"/>
      <c r="M11" s="665"/>
      <c r="N11" s="665"/>
      <c r="O11" s="665"/>
      <c r="P11" s="665"/>
      <c r="Q11" s="666"/>
      <c r="R11" s="667">
        <v>
6371820</v>
      </c>
      <c r="S11" s="668"/>
      <c r="T11" s="668"/>
      <c r="U11" s="668"/>
      <c r="V11" s="668"/>
      <c r="W11" s="668"/>
      <c r="X11" s="668"/>
      <c r="Y11" s="669"/>
      <c r="Z11" s="672">
        <v>
4.7</v>
      </c>
      <c r="AA11" s="673"/>
      <c r="AB11" s="673"/>
      <c r="AC11" s="685"/>
      <c r="AD11" s="676">
        <v>
6371820</v>
      </c>
      <c r="AE11" s="668"/>
      <c r="AF11" s="668"/>
      <c r="AG11" s="668"/>
      <c r="AH11" s="668"/>
      <c r="AI11" s="668"/>
      <c r="AJ11" s="668"/>
      <c r="AK11" s="669"/>
      <c r="AL11" s="672">
        <v>
9.3000000000000007</v>
      </c>
      <c r="AM11" s="673"/>
      <c r="AN11" s="673"/>
      <c r="AO11" s="674"/>
      <c r="AP11" s="664" t="s">
        <v>
250</v>
      </c>
      <c r="AQ11" s="665"/>
      <c r="AR11" s="665"/>
      <c r="AS11" s="665"/>
      <c r="AT11" s="665"/>
      <c r="AU11" s="665"/>
      <c r="AV11" s="665"/>
      <c r="AW11" s="665"/>
      <c r="AX11" s="665"/>
      <c r="AY11" s="665"/>
      <c r="AZ11" s="665"/>
      <c r="BA11" s="665"/>
      <c r="BB11" s="665"/>
      <c r="BC11" s="665"/>
      <c r="BD11" s="665"/>
      <c r="BE11" s="665"/>
      <c r="BF11" s="666"/>
      <c r="BG11" s="667" t="s">
        <v>
128</v>
      </c>
      <c r="BH11" s="668"/>
      <c r="BI11" s="668"/>
      <c r="BJ11" s="668"/>
      <c r="BK11" s="668"/>
      <c r="BL11" s="668"/>
      <c r="BM11" s="668"/>
      <c r="BN11" s="669"/>
      <c r="BO11" s="670" t="s">
        <v>
128</v>
      </c>
      <c r="BP11" s="670"/>
      <c r="BQ11" s="670"/>
      <c r="BR11" s="670"/>
      <c r="BS11" s="671" t="s">
        <v>
230</v>
      </c>
      <c r="BT11" s="671"/>
      <c r="BU11" s="671"/>
      <c r="BV11" s="671"/>
      <c r="BW11" s="671"/>
      <c r="BX11" s="671"/>
      <c r="BY11" s="671"/>
      <c r="BZ11" s="671"/>
      <c r="CA11" s="671"/>
      <c r="CB11" s="675"/>
      <c r="CD11" s="682" t="s">
        <v>
251</v>
      </c>
      <c r="CE11" s="683"/>
      <c r="CF11" s="683"/>
      <c r="CG11" s="683"/>
      <c r="CH11" s="683"/>
      <c r="CI11" s="683"/>
      <c r="CJ11" s="683"/>
      <c r="CK11" s="683"/>
      <c r="CL11" s="683"/>
      <c r="CM11" s="683"/>
      <c r="CN11" s="683"/>
      <c r="CO11" s="683"/>
      <c r="CP11" s="683"/>
      <c r="CQ11" s="684"/>
      <c r="CR11" s="667" t="s">
        <v>
230</v>
      </c>
      <c r="CS11" s="668"/>
      <c r="CT11" s="668"/>
      <c r="CU11" s="668"/>
      <c r="CV11" s="668"/>
      <c r="CW11" s="668"/>
      <c r="CX11" s="668"/>
      <c r="CY11" s="669"/>
      <c r="CZ11" s="670" t="s">
        <v>
145</v>
      </c>
      <c r="DA11" s="670"/>
      <c r="DB11" s="670"/>
      <c r="DC11" s="670"/>
      <c r="DD11" s="676" t="s">
        <v>
230</v>
      </c>
      <c r="DE11" s="668"/>
      <c r="DF11" s="668"/>
      <c r="DG11" s="668"/>
      <c r="DH11" s="668"/>
      <c r="DI11" s="668"/>
      <c r="DJ11" s="668"/>
      <c r="DK11" s="668"/>
      <c r="DL11" s="668"/>
      <c r="DM11" s="668"/>
      <c r="DN11" s="668"/>
      <c r="DO11" s="668"/>
      <c r="DP11" s="669"/>
      <c r="DQ11" s="676" t="s">
        <v>
230</v>
      </c>
      <c r="DR11" s="668"/>
      <c r="DS11" s="668"/>
      <c r="DT11" s="668"/>
      <c r="DU11" s="668"/>
      <c r="DV11" s="668"/>
      <c r="DW11" s="668"/>
      <c r="DX11" s="668"/>
      <c r="DY11" s="668"/>
      <c r="DZ11" s="668"/>
      <c r="EA11" s="668"/>
      <c r="EB11" s="668"/>
      <c r="EC11" s="677"/>
    </row>
    <row r="12" spans="2:143" ht="11.25" customHeight="1" x14ac:dyDescent="0.2">
      <c r="B12" s="664" t="s">
        <v>
252</v>
      </c>
      <c r="C12" s="665"/>
      <c r="D12" s="665"/>
      <c r="E12" s="665"/>
      <c r="F12" s="665"/>
      <c r="G12" s="665"/>
      <c r="H12" s="665"/>
      <c r="I12" s="665"/>
      <c r="J12" s="665"/>
      <c r="K12" s="665"/>
      <c r="L12" s="665"/>
      <c r="M12" s="665"/>
      <c r="N12" s="665"/>
      <c r="O12" s="665"/>
      <c r="P12" s="665"/>
      <c r="Q12" s="666"/>
      <c r="R12" s="667" t="s">
        <v>
230</v>
      </c>
      <c r="S12" s="668"/>
      <c r="T12" s="668"/>
      <c r="U12" s="668"/>
      <c r="V12" s="668"/>
      <c r="W12" s="668"/>
      <c r="X12" s="668"/>
      <c r="Y12" s="669"/>
      <c r="Z12" s="670" t="s">
        <v>
128</v>
      </c>
      <c r="AA12" s="670"/>
      <c r="AB12" s="670"/>
      <c r="AC12" s="670"/>
      <c r="AD12" s="671" t="s">
        <v>
145</v>
      </c>
      <c r="AE12" s="671"/>
      <c r="AF12" s="671"/>
      <c r="AG12" s="671"/>
      <c r="AH12" s="671"/>
      <c r="AI12" s="671"/>
      <c r="AJ12" s="671"/>
      <c r="AK12" s="671"/>
      <c r="AL12" s="672" t="s">
        <v>
128</v>
      </c>
      <c r="AM12" s="673"/>
      <c r="AN12" s="673"/>
      <c r="AO12" s="674"/>
      <c r="AP12" s="664" t="s">
        <v>
253</v>
      </c>
      <c r="AQ12" s="665"/>
      <c r="AR12" s="665"/>
      <c r="AS12" s="665"/>
      <c r="AT12" s="665"/>
      <c r="AU12" s="665"/>
      <c r="AV12" s="665"/>
      <c r="AW12" s="665"/>
      <c r="AX12" s="665"/>
      <c r="AY12" s="665"/>
      <c r="AZ12" s="665"/>
      <c r="BA12" s="665"/>
      <c r="BB12" s="665"/>
      <c r="BC12" s="665"/>
      <c r="BD12" s="665"/>
      <c r="BE12" s="665"/>
      <c r="BF12" s="666"/>
      <c r="BG12" s="667" t="s">
        <v>
128</v>
      </c>
      <c r="BH12" s="668"/>
      <c r="BI12" s="668"/>
      <c r="BJ12" s="668"/>
      <c r="BK12" s="668"/>
      <c r="BL12" s="668"/>
      <c r="BM12" s="668"/>
      <c r="BN12" s="669"/>
      <c r="BO12" s="670" t="s">
        <v>
128</v>
      </c>
      <c r="BP12" s="670"/>
      <c r="BQ12" s="670"/>
      <c r="BR12" s="670"/>
      <c r="BS12" s="671" t="s">
        <v>
128</v>
      </c>
      <c r="BT12" s="671"/>
      <c r="BU12" s="671"/>
      <c r="BV12" s="671"/>
      <c r="BW12" s="671"/>
      <c r="BX12" s="671"/>
      <c r="BY12" s="671"/>
      <c r="BZ12" s="671"/>
      <c r="CA12" s="671"/>
      <c r="CB12" s="675"/>
      <c r="CD12" s="682" t="s">
        <v>
254</v>
      </c>
      <c r="CE12" s="683"/>
      <c r="CF12" s="683"/>
      <c r="CG12" s="683"/>
      <c r="CH12" s="683"/>
      <c r="CI12" s="683"/>
      <c r="CJ12" s="683"/>
      <c r="CK12" s="683"/>
      <c r="CL12" s="683"/>
      <c r="CM12" s="683"/>
      <c r="CN12" s="683"/>
      <c r="CO12" s="683"/>
      <c r="CP12" s="683"/>
      <c r="CQ12" s="684"/>
      <c r="CR12" s="667">
        <v>
1095349</v>
      </c>
      <c r="CS12" s="668"/>
      <c r="CT12" s="668"/>
      <c r="CU12" s="668"/>
      <c r="CV12" s="668"/>
      <c r="CW12" s="668"/>
      <c r="CX12" s="668"/>
      <c r="CY12" s="669"/>
      <c r="CZ12" s="670">
        <v>
0.9</v>
      </c>
      <c r="DA12" s="670"/>
      <c r="DB12" s="670"/>
      <c r="DC12" s="670"/>
      <c r="DD12" s="676" t="s">
        <v>
230</v>
      </c>
      <c r="DE12" s="668"/>
      <c r="DF12" s="668"/>
      <c r="DG12" s="668"/>
      <c r="DH12" s="668"/>
      <c r="DI12" s="668"/>
      <c r="DJ12" s="668"/>
      <c r="DK12" s="668"/>
      <c r="DL12" s="668"/>
      <c r="DM12" s="668"/>
      <c r="DN12" s="668"/>
      <c r="DO12" s="668"/>
      <c r="DP12" s="669"/>
      <c r="DQ12" s="676">
        <v>
855030</v>
      </c>
      <c r="DR12" s="668"/>
      <c r="DS12" s="668"/>
      <c r="DT12" s="668"/>
      <c r="DU12" s="668"/>
      <c r="DV12" s="668"/>
      <c r="DW12" s="668"/>
      <c r="DX12" s="668"/>
      <c r="DY12" s="668"/>
      <c r="DZ12" s="668"/>
      <c r="EA12" s="668"/>
      <c r="EB12" s="668"/>
      <c r="EC12" s="677"/>
    </row>
    <row r="13" spans="2:143" ht="11.25" customHeight="1" x14ac:dyDescent="0.2">
      <c r="B13" s="664" t="s">
        <v>
255</v>
      </c>
      <c r="C13" s="665"/>
      <c r="D13" s="665"/>
      <c r="E13" s="665"/>
      <c r="F13" s="665"/>
      <c r="G13" s="665"/>
      <c r="H13" s="665"/>
      <c r="I13" s="665"/>
      <c r="J13" s="665"/>
      <c r="K13" s="665"/>
      <c r="L13" s="665"/>
      <c r="M13" s="665"/>
      <c r="N13" s="665"/>
      <c r="O13" s="665"/>
      <c r="P13" s="665"/>
      <c r="Q13" s="666"/>
      <c r="R13" s="667" t="s">
        <v>
230</v>
      </c>
      <c r="S13" s="668"/>
      <c r="T13" s="668"/>
      <c r="U13" s="668"/>
      <c r="V13" s="668"/>
      <c r="W13" s="668"/>
      <c r="X13" s="668"/>
      <c r="Y13" s="669"/>
      <c r="Z13" s="670" t="s">
        <v>
128</v>
      </c>
      <c r="AA13" s="670"/>
      <c r="AB13" s="670"/>
      <c r="AC13" s="670"/>
      <c r="AD13" s="671" t="s">
        <v>
230</v>
      </c>
      <c r="AE13" s="671"/>
      <c r="AF13" s="671"/>
      <c r="AG13" s="671"/>
      <c r="AH13" s="671"/>
      <c r="AI13" s="671"/>
      <c r="AJ13" s="671"/>
      <c r="AK13" s="671"/>
      <c r="AL13" s="672" t="s">
        <v>
128</v>
      </c>
      <c r="AM13" s="673"/>
      <c r="AN13" s="673"/>
      <c r="AO13" s="674"/>
      <c r="AP13" s="664" t="s">
        <v>
256</v>
      </c>
      <c r="AQ13" s="665"/>
      <c r="AR13" s="665"/>
      <c r="AS13" s="665"/>
      <c r="AT13" s="665"/>
      <c r="AU13" s="665"/>
      <c r="AV13" s="665"/>
      <c r="AW13" s="665"/>
      <c r="AX13" s="665"/>
      <c r="AY13" s="665"/>
      <c r="AZ13" s="665"/>
      <c r="BA13" s="665"/>
      <c r="BB13" s="665"/>
      <c r="BC13" s="665"/>
      <c r="BD13" s="665"/>
      <c r="BE13" s="665"/>
      <c r="BF13" s="666"/>
      <c r="BG13" s="667" t="s">
        <v>
128</v>
      </c>
      <c r="BH13" s="668"/>
      <c r="BI13" s="668"/>
      <c r="BJ13" s="668"/>
      <c r="BK13" s="668"/>
      <c r="BL13" s="668"/>
      <c r="BM13" s="668"/>
      <c r="BN13" s="669"/>
      <c r="BO13" s="670" t="s">
        <v>
128</v>
      </c>
      <c r="BP13" s="670"/>
      <c r="BQ13" s="670"/>
      <c r="BR13" s="670"/>
      <c r="BS13" s="671" t="s">
        <v>
145</v>
      </c>
      <c r="BT13" s="671"/>
      <c r="BU13" s="671"/>
      <c r="BV13" s="671"/>
      <c r="BW13" s="671"/>
      <c r="BX13" s="671"/>
      <c r="BY13" s="671"/>
      <c r="BZ13" s="671"/>
      <c r="CA13" s="671"/>
      <c r="CB13" s="675"/>
      <c r="CD13" s="682" t="s">
        <v>
257</v>
      </c>
      <c r="CE13" s="683"/>
      <c r="CF13" s="683"/>
      <c r="CG13" s="683"/>
      <c r="CH13" s="683"/>
      <c r="CI13" s="683"/>
      <c r="CJ13" s="683"/>
      <c r="CK13" s="683"/>
      <c r="CL13" s="683"/>
      <c r="CM13" s="683"/>
      <c r="CN13" s="683"/>
      <c r="CO13" s="683"/>
      <c r="CP13" s="683"/>
      <c r="CQ13" s="684"/>
      <c r="CR13" s="667">
        <v>
5779176</v>
      </c>
      <c r="CS13" s="668"/>
      <c r="CT13" s="668"/>
      <c r="CU13" s="668"/>
      <c r="CV13" s="668"/>
      <c r="CW13" s="668"/>
      <c r="CX13" s="668"/>
      <c r="CY13" s="669"/>
      <c r="CZ13" s="670">
        <v>
4.5999999999999996</v>
      </c>
      <c r="DA13" s="670"/>
      <c r="DB13" s="670"/>
      <c r="DC13" s="670"/>
      <c r="DD13" s="676">
        <v>
2825652</v>
      </c>
      <c r="DE13" s="668"/>
      <c r="DF13" s="668"/>
      <c r="DG13" s="668"/>
      <c r="DH13" s="668"/>
      <c r="DI13" s="668"/>
      <c r="DJ13" s="668"/>
      <c r="DK13" s="668"/>
      <c r="DL13" s="668"/>
      <c r="DM13" s="668"/>
      <c r="DN13" s="668"/>
      <c r="DO13" s="668"/>
      <c r="DP13" s="669"/>
      <c r="DQ13" s="676">
        <v>
4170779</v>
      </c>
      <c r="DR13" s="668"/>
      <c r="DS13" s="668"/>
      <c r="DT13" s="668"/>
      <c r="DU13" s="668"/>
      <c r="DV13" s="668"/>
      <c r="DW13" s="668"/>
      <c r="DX13" s="668"/>
      <c r="DY13" s="668"/>
      <c r="DZ13" s="668"/>
      <c r="EA13" s="668"/>
      <c r="EB13" s="668"/>
      <c r="EC13" s="677"/>
    </row>
    <row r="14" spans="2:143" ht="11.25" customHeight="1" x14ac:dyDescent="0.2">
      <c r="B14" s="664" t="s">
        <v>
258</v>
      </c>
      <c r="C14" s="665"/>
      <c r="D14" s="665"/>
      <c r="E14" s="665"/>
      <c r="F14" s="665"/>
      <c r="G14" s="665"/>
      <c r="H14" s="665"/>
      <c r="I14" s="665"/>
      <c r="J14" s="665"/>
      <c r="K14" s="665"/>
      <c r="L14" s="665"/>
      <c r="M14" s="665"/>
      <c r="N14" s="665"/>
      <c r="O14" s="665"/>
      <c r="P14" s="665"/>
      <c r="Q14" s="666"/>
      <c r="R14" s="667">
        <v>
1</v>
      </c>
      <c r="S14" s="668"/>
      <c r="T14" s="668"/>
      <c r="U14" s="668"/>
      <c r="V14" s="668"/>
      <c r="W14" s="668"/>
      <c r="X14" s="668"/>
      <c r="Y14" s="669"/>
      <c r="Z14" s="670">
        <v>
0</v>
      </c>
      <c r="AA14" s="670"/>
      <c r="AB14" s="670"/>
      <c r="AC14" s="670"/>
      <c r="AD14" s="671">
        <v>
1</v>
      </c>
      <c r="AE14" s="671"/>
      <c r="AF14" s="671"/>
      <c r="AG14" s="671"/>
      <c r="AH14" s="671"/>
      <c r="AI14" s="671"/>
      <c r="AJ14" s="671"/>
      <c r="AK14" s="671"/>
      <c r="AL14" s="672">
        <v>
0</v>
      </c>
      <c r="AM14" s="673"/>
      <c r="AN14" s="673"/>
      <c r="AO14" s="674"/>
      <c r="AP14" s="664" t="s">
        <v>
259</v>
      </c>
      <c r="AQ14" s="665"/>
      <c r="AR14" s="665"/>
      <c r="AS14" s="665"/>
      <c r="AT14" s="665"/>
      <c r="AU14" s="665"/>
      <c r="AV14" s="665"/>
      <c r="AW14" s="665"/>
      <c r="AX14" s="665"/>
      <c r="AY14" s="665"/>
      <c r="AZ14" s="665"/>
      <c r="BA14" s="665"/>
      <c r="BB14" s="665"/>
      <c r="BC14" s="665"/>
      <c r="BD14" s="665"/>
      <c r="BE14" s="665"/>
      <c r="BF14" s="666"/>
      <c r="BG14" s="667">
        <v>
61486</v>
      </c>
      <c r="BH14" s="668"/>
      <c r="BI14" s="668"/>
      <c r="BJ14" s="668"/>
      <c r="BK14" s="668"/>
      <c r="BL14" s="668"/>
      <c r="BM14" s="668"/>
      <c r="BN14" s="669"/>
      <c r="BO14" s="670">
        <v>
0.2</v>
      </c>
      <c r="BP14" s="670"/>
      <c r="BQ14" s="670"/>
      <c r="BR14" s="670"/>
      <c r="BS14" s="671" t="s">
        <v>
128</v>
      </c>
      <c r="BT14" s="671"/>
      <c r="BU14" s="671"/>
      <c r="BV14" s="671"/>
      <c r="BW14" s="671"/>
      <c r="BX14" s="671"/>
      <c r="BY14" s="671"/>
      <c r="BZ14" s="671"/>
      <c r="CA14" s="671"/>
      <c r="CB14" s="675"/>
      <c r="CD14" s="682" t="s">
        <v>
260</v>
      </c>
      <c r="CE14" s="683"/>
      <c r="CF14" s="683"/>
      <c r="CG14" s="683"/>
      <c r="CH14" s="683"/>
      <c r="CI14" s="683"/>
      <c r="CJ14" s="683"/>
      <c r="CK14" s="683"/>
      <c r="CL14" s="683"/>
      <c r="CM14" s="683"/>
      <c r="CN14" s="683"/>
      <c r="CO14" s="683"/>
      <c r="CP14" s="683"/>
      <c r="CQ14" s="684"/>
      <c r="CR14" s="667">
        <v>
1284352</v>
      </c>
      <c r="CS14" s="668"/>
      <c r="CT14" s="668"/>
      <c r="CU14" s="668"/>
      <c r="CV14" s="668"/>
      <c r="CW14" s="668"/>
      <c r="CX14" s="668"/>
      <c r="CY14" s="669"/>
      <c r="CZ14" s="670">
        <v>
1</v>
      </c>
      <c r="DA14" s="670"/>
      <c r="DB14" s="670"/>
      <c r="DC14" s="670"/>
      <c r="DD14" s="676">
        <v>
366634</v>
      </c>
      <c r="DE14" s="668"/>
      <c r="DF14" s="668"/>
      <c r="DG14" s="668"/>
      <c r="DH14" s="668"/>
      <c r="DI14" s="668"/>
      <c r="DJ14" s="668"/>
      <c r="DK14" s="668"/>
      <c r="DL14" s="668"/>
      <c r="DM14" s="668"/>
      <c r="DN14" s="668"/>
      <c r="DO14" s="668"/>
      <c r="DP14" s="669"/>
      <c r="DQ14" s="676">
        <v>
1164663</v>
      </c>
      <c r="DR14" s="668"/>
      <c r="DS14" s="668"/>
      <c r="DT14" s="668"/>
      <c r="DU14" s="668"/>
      <c r="DV14" s="668"/>
      <c r="DW14" s="668"/>
      <c r="DX14" s="668"/>
      <c r="DY14" s="668"/>
      <c r="DZ14" s="668"/>
      <c r="EA14" s="668"/>
      <c r="EB14" s="668"/>
      <c r="EC14" s="677"/>
    </row>
    <row r="15" spans="2:143" ht="11.25" customHeight="1" x14ac:dyDescent="0.2">
      <c r="B15" s="664" t="s">
        <v>
261</v>
      </c>
      <c r="C15" s="665"/>
      <c r="D15" s="665"/>
      <c r="E15" s="665"/>
      <c r="F15" s="665"/>
      <c r="G15" s="665"/>
      <c r="H15" s="665"/>
      <c r="I15" s="665"/>
      <c r="J15" s="665"/>
      <c r="K15" s="665"/>
      <c r="L15" s="665"/>
      <c r="M15" s="665"/>
      <c r="N15" s="665"/>
      <c r="O15" s="665"/>
      <c r="P15" s="665"/>
      <c r="Q15" s="666"/>
      <c r="R15" s="667" t="s">
        <v>
230</v>
      </c>
      <c r="S15" s="668"/>
      <c r="T15" s="668"/>
      <c r="U15" s="668"/>
      <c r="V15" s="668"/>
      <c r="W15" s="668"/>
      <c r="X15" s="668"/>
      <c r="Y15" s="669"/>
      <c r="Z15" s="670" t="s">
        <v>
128</v>
      </c>
      <c r="AA15" s="670"/>
      <c r="AB15" s="670"/>
      <c r="AC15" s="670"/>
      <c r="AD15" s="671" t="s">
        <v>
128</v>
      </c>
      <c r="AE15" s="671"/>
      <c r="AF15" s="671"/>
      <c r="AG15" s="671"/>
      <c r="AH15" s="671"/>
      <c r="AI15" s="671"/>
      <c r="AJ15" s="671"/>
      <c r="AK15" s="671"/>
      <c r="AL15" s="672" t="s">
        <v>
128</v>
      </c>
      <c r="AM15" s="673"/>
      <c r="AN15" s="673"/>
      <c r="AO15" s="674"/>
      <c r="AP15" s="664" t="s">
        <v>
262</v>
      </c>
      <c r="AQ15" s="665"/>
      <c r="AR15" s="665"/>
      <c r="AS15" s="665"/>
      <c r="AT15" s="665"/>
      <c r="AU15" s="665"/>
      <c r="AV15" s="665"/>
      <c r="AW15" s="665"/>
      <c r="AX15" s="665"/>
      <c r="AY15" s="665"/>
      <c r="AZ15" s="665"/>
      <c r="BA15" s="665"/>
      <c r="BB15" s="665"/>
      <c r="BC15" s="665"/>
      <c r="BD15" s="665"/>
      <c r="BE15" s="665"/>
      <c r="BF15" s="666"/>
      <c r="BG15" s="667">
        <v>
998926</v>
      </c>
      <c r="BH15" s="668"/>
      <c r="BI15" s="668"/>
      <c r="BJ15" s="668"/>
      <c r="BK15" s="668"/>
      <c r="BL15" s="668"/>
      <c r="BM15" s="668"/>
      <c r="BN15" s="669"/>
      <c r="BO15" s="670">
        <v>
2.7</v>
      </c>
      <c r="BP15" s="670"/>
      <c r="BQ15" s="670"/>
      <c r="BR15" s="670"/>
      <c r="BS15" s="671" t="s">
        <v>
128</v>
      </c>
      <c r="BT15" s="671"/>
      <c r="BU15" s="671"/>
      <c r="BV15" s="671"/>
      <c r="BW15" s="671"/>
      <c r="BX15" s="671"/>
      <c r="BY15" s="671"/>
      <c r="BZ15" s="671"/>
      <c r="CA15" s="671"/>
      <c r="CB15" s="675"/>
      <c r="CD15" s="682" t="s">
        <v>
263</v>
      </c>
      <c r="CE15" s="683"/>
      <c r="CF15" s="683"/>
      <c r="CG15" s="683"/>
      <c r="CH15" s="683"/>
      <c r="CI15" s="683"/>
      <c r="CJ15" s="683"/>
      <c r="CK15" s="683"/>
      <c r="CL15" s="683"/>
      <c r="CM15" s="683"/>
      <c r="CN15" s="683"/>
      <c r="CO15" s="683"/>
      <c r="CP15" s="683"/>
      <c r="CQ15" s="684"/>
      <c r="CR15" s="667">
        <v>
27725878</v>
      </c>
      <c r="CS15" s="668"/>
      <c r="CT15" s="668"/>
      <c r="CU15" s="668"/>
      <c r="CV15" s="668"/>
      <c r="CW15" s="668"/>
      <c r="CX15" s="668"/>
      <c r="CY15" s="669"/>
      <c r="CZ15" s="670">
        <v>
22</v>
      </c>
      <c r="DA15" s="670"/>
      <c r="DB15" s="670"/>
      <c r="DC15" s="670"/>
      <c r="DD15" s="676">
        <v>
7986414</v>
      </c>
      <c r="DE15" s="668"/>
      <c r="DF15" s="668"/>
      <c r="DG15" s="668"/>
      <c r="DH15" s="668"/>
      <c r="DI15" s="668"/>
      <c r="DJ15" s="668"/>
      <c r="DK15" s="668"/>
      <c r="DL15" s="668"/>
      <c r="DM15" s="668"/>
      <c r="DN15" s="668"/>
      <c r="DO15" s="668"/>
      <c r="DP15" s="669"/>
      <c r="DQ15" s="676">
        <v>
19847650</v>
      </c>
      <c r="DR15" s="668"/>
      <c r="DS15" s="668"/>
      <c r="DT15" s="668"/>
      <c r="DU15" s="668"/>
      <c r="DV15" s="668"/>
      <c r="DW15" s="668"/>
      <c r="DX15" s="668"/>
      <c r="DY15" s="668"/>
      <c r="DZ15" s="668"/>
      <c r="EA15" s="668"/>
      <c r="EB15" s="668"/>
      <c r="EC15" s="677"/>
    </row>
    <row r="16" spans="2:143" ht="11.25" customHeight="1" x14ac:dyDescent="0.2">
      <c r="B16" s="664" t="s">
        <v>
264</v>
      </c>
      <c r="C16" s="665"/>
      <c r="D16" s="665"/>
      <c r="E16" s="665"/>
      <c r="F16" s="665"/>
      <c r="G16" s="665"/>
      <c r="H16" s="665"/>
      <c r="I16" s="665"/>
      <c r="J16" s="665"/>
      <c r="K16" s="665"/>
      <c r="L16" s="665"/>
      <c r="M16" s="665"/>
      <c r="N16" s="665"/>
      <c r="O16" s="665"/>
      <c r="P16" s="665"/>
      <c r="Q16" s="666"/>
      <c r="R16" s="667">
        <v>
62251</v>
      </c>
      <c r="S16" s="668"/>
      <c r="T16" s="668"/>
      <c r="U16" s="668"/>
      <c r="V16" s="668"/>
      <c r="W16" s="668"/>
      <c r="X16" s="668"/>
      <c r="Y16" s="669"/>
      <c r="Z16" s="670">
        <v>
0</v>
      </c>
      <c r="AA16" s="670"/>
      <c r="AB16" s="670"/>
      <c r="AC16" s="670"/>
      <c r="AD16" s="671">
        <v>
62251</v>
      </c>
      <c r="AE16" s="671"/>
      <c r="AF16" s="671"/>
      <c r="AG16" s="671"/>
      <c r="AH16" s="671"/>
      <c r="AI16" s="671"/>
      <c r="AJ16" s="671"/>
      <c r="AK16" s="671"/>
      <c r="AL16" s="672">
        <v>
0.1</v>
      </c>
      <c r="AM16" s="673"/>
      <c r="AN16" s="673"/>
      <c r="AO16" s="674"/>
      <c r="AP16" s="664" t="s">
        <v>
265</v>
      </c>
      <c r="AQ16" s="665"/>
      <c r="AR16" s="665"/>
      <c r="AS16" s="665"/>
      <c r="AT16" s="665"/>
      <c r="AU16" s="665"/>
      <c r="AV16" s="665"/>
      <c r="AW16" s="665"/>
      <c r="AX16" s="665"/>
      <c r="AY16" s="665"/>
      <c r="AZ16" s="665"/>
      <c r="BA16" s="665"/>
      <c r="BB16" s="665"/>
      <c r="BC16" s="665"/>
      <c r="BD16" s="665"/>
      <c r="BE16" s="665"/>
      <c r="BF16" s="666"/>
      <c r="BG16" s="667" t="s">
        <v>
230</v>
      </c>
      <c r="BH16" s="668"/>
      <c r="BI16" s="668"/>
      <c r="BJ16" s="668"/>
      <c r="BK16" s="668"/>
      <c r="BL16" s="668"/>
      <c r="BM16" s="668"/>
      <c r="BN16" s="669"/>
      <c r="BO16" s="670" t="s">
        <v>
128</v>
      </c>
      <c r="BP16" s="670"/>
      <c r="BQ16" s="670"/>
      <c r="BR16" s="670"/>
      <c r="BS16" s="671" t="s">
        <v>
230</v>
      </c>
      <c r="BT16" s="671"/>
      <c r="BU16" s="671"/>
      <c r="BV16" s="671"/>
      <c r="BW16" s="671"/>
      <c r="BX16" s="671"/>
      <c r="BY16" s="671"/>
      <c r="BZ16" s="671"/>
      <c r="CA16" s="671"/>
      <c r="CB16" s="675"/>
      <c r="CD16" s="682" t="s">
        <v>
266</v>
      </c>
      <c r="CE16" s="683"/>
      <c r="CF16" s="683"/>
      <c r="CG16" s="683"/>
      <c r="CH16" s="683"/>
      <c r="CI16" s="683"/>
      <c r="CJ16" s="683"/>
      <c r="CK16" s="683"/>
      <c r="CL16" s="683"/>
      <c r="CM16" s="683"/>
      <c r="CN16" s="683"/>
      <c r="CO16" s="683"/>
      <c r="CP16" s="683"/>
      <c r="CQ16" s="684"/>
      <c r="CR16" s="667" t="s">
        <v>
230</v>
      </c>
      <c r="CS16" s="668"/>
      <c r="CT16" s="668"/>
      <c r="CU16" s="668"/>
      <c r="CV16" s="668"/>
      <c r="CW16" s="668"/>
      <c r="CX16" s="668"/>
      <c r="CY16" s="669"/>
      <c r="CZ16" s="670" t="s">
        <v>
128</v>
      </c>
      <c r="DA16" s="670"/>
      <c r="DB16" s="670"/>
      <c r="DC16" s="670"/>
      <c r="DD16" s="676" t="s">
        <v>
128</v>
      </c>
      <c r="DE16" s="668"/>
      <c r="DF16" s="668"/>
      <c r="DG16" s="668"/>
      <c r="DH16" s="668"/>
      <c r="DI16" s="668"/>
      <c r="DJ16" s="668"/>
      <c r="DK16" s="668"/>
      <c r="DL16" s="668"/>
      <c r="DM16" s="668"/>
      <c r="DN16" s="668"/>
      <c r="DO16" s="668"/>
      <c r="DP16" s="669"/>
      <c r="DQ16" s="676" t="s">
        <v>
230</v>
      </c>
      <c r="DR16" s="668"/>
      <c r="DS16" s="668"/>
      <c r="DT16" s="668"/>
      <c r="DU16" s="668"/>
      <c r="DV16" s="668"/>
      <c r="DW16" s="668"/>
      <c r="DX16" s="668"/>
      <c r="DY16" s="668"/>
      <c r="DZ16" s="668"/>
      <c r="EA16" s="668"/>
      <c r="EB16" s="668"/>
      <c r="EC16" s="677"/>
    </row>
    <row r="17" spans="2:133" ht="11.25" customHeight="1" x14ac:dyDescent="0.2">
      <c r="B17" s="664" t="s">
        <v>
267</v>
      </c>
      <c r="C17" s="665"/>
      <c r="D17" s="665"/>
      <c r="E17" s="665"/>
      <c r="F17" s="665"/>
      <c r="G17" s="665"/>
      <c r="H17" s="665"/>
      <c r="I17" s="665"/>
      <c r="J17" s="665"/>
      <c r="K17" s="665"/>
      <c r="L17" s="665"/>
      <c r="M17" s="665"/>
      <c r="N17" s="665"/>
      <c r="O17" s="665"/>
      <c r="P17" s="665"/>
      <c r="Q17" s="666"/>
      <c r="R17" s="667" t="s">
        <v>
230</v>
      </c>
      <c r="S17" s="668"/>
      <c r="T17" s="668"/>
      <c r="U17" s="668"/>
      <c r="V17" s="668"/>
      <c r="W17" s="668"/>
      <c r="X17" s="668"/>
      <c r="Y17" s="669"/>
      <c r="Z17" s="670" t="s">
        <v>
230</v>
      </c>
      <c r="AA17" s="670"/>
      <c r="AB17" s="670"/>
      <c r="AC17" s="670"/>
      <c r="AD17" s="671" t="s">
        <v>
128</v>
      </c>
      <c r="AE17" s="671"/>
      <c r="AF17" s="671"/>
      <c r="AG17" s="671"/>
      <c r="AH17" s="671"/>
      <c r="AI17" s="671"/>
      <c r="AJ17" s="671"/>
      <c r="AK17" s="671"/>
      <c r="AL17" s="672" t="s">
        <v>
128</v>
      </c>
      <c r="AM17" s="673"/>
      <c r="AN17" s="673"/>
      <c r="AO17" s="674"/>
      <c r="AP17" s="664" t="s">
        <v>
268</v>
      </c>
      <c r="AQ17" s="665"/>
      <c r="AR17" s="665"/>
      <c r="AS17" s="665"/>
      <c r="AT17" s="665"/>
      <c r="AU17" s="665"/>
      <c r="AV17" s="665"/>
      <c r="AW17" s="665"/>
      <c r="AX17" s="665"/>
      <c r="AY17" s="665"/>
      <c r="AZ17" s="665"/>
      <c r="BA17" s="665"/>
      <c r="BB17" s="665"/>
      <c r="BC17" s="665"/>
      <c r="BD17" s="665"/>
      <c r="BE17" s="665"/>
      <c r="BF17" s="666"/>
      <c r="BG17" s="667" t="s">
        <v>
128</v>
      </c>
      <c r="BH17" s="668"/>
      <c r="BI17" s="668"/>
      <c r="BJ17" s="668"/>
      <c r="BK17" s="668"/>
      <c r="BL17" s="668"/>
      <c r="BM17" s="668"/>
      <c r="BN17" s="669"/>
      <c r="BO17" s="670" t="s">
        <v>
230</v>
      </c>
      <c r="BP17" s="670"/>
      <c r="BQ17" s="670"/>
      <c r="BR17" s="670"/>
      <c r="BS17" s="671" t="s">
        <v>
128</v>
      </c>
      <c r="BT17" s="671"/>
      <c r="BU17" s="671"/>
      <c r="BV17" s="671"/>
      <c r="BW17" s="671"/>
      <c r="BX17" s="671"/>
      <c r="BY17" s="671"/>
      <c r="BZ17" s="671"/>
      <c r="CA17" s="671"/>
      <c r="CB17" s="675"/>
      <c r="CD17" s="682" t="s">
        <v>
269</v>
      </c>
      <c r="CE17" s="683"/>
      <c r="CF17" s="683"/>
      <c r="CG17" s="683"/>
      <c r="CH17" s="683"/>
      <c r="CI17" s="683"/>
      <c r="CJ17" s="683"/>
      <c r="CK17" s="683"/>
      <c r="CL17" s="683"/>
      <c r="CM17" s="683"/>
      <c r="CN17" s="683"/>
      <c r="CO17" s="683"/>
      <c r="CP17" s="683"/>
      <c r="CQ17" s="684"/>
      <c r="CR17" s="667">
        <v>
638648</v>
      </c>
      <c r="CS17" s="668"/>
      <c r="CT17" s="668"/>
      <c r="CU17" s="668"/>
      <c r="CV17" s="668"/>
      <c r="CW17" s="668"/>
      <c r="CX17" s="668"/>
      <c r="CY17" s="669"/>
      <c r="CZ17" s="670">
        <v>
0.5</v>
      </c>
      <c r="DA17" s="670"/>
      <c r="DB17" s="670"/>
      <c r="DC17" s="670"/>
      <c r="DD17" s="676" t="s">
        <v>
230</v>
      </c>
      <c r="DE17" s="668"/>
      <c r="DF17" s="668"/>
      <c r="DG17" s="668"/>
      <c r="DH17" s="668"/>
      <c r="DI17" s="668"/>
      <c r="DJ17" s="668"/>
      <c r="DK17" s="668"/>
      <c r="DL17" s="668"/>
      <c r="DM17" s="668"/>
      <c r="DN17" s="668"/>
      <c r="DO17" s="668"/>
      <c r="DP17" s="669"/>
      <c r="DQ17" s="676">
        <v>
638648</v>
      </c>
      <c r="DR17" s="668"/>
      <c r="DS17" s="668"/>
      <c r="DT17" s="668"/>
      <c r="DU17" s="668"/>
      <c r="DV17" s="668"/>
      <c r="DW17" s="668"/>
      <c r="DX17" s="668"/>
      <c r="DY17" s="668"/>
      <c r="DZ17" s="668"/>
      <c r="EA17" s="668"/>
      <c r="EB17" s="668"/>
      <c r="EC17" s="677"/>
    </row>
    <row r="18" spans="2:133" ht="11.25" customHeight="1" x14ac:dyDescent="0.2">
      <c r="B18" s="664" t="s">
        <v>
270</v>
      </c>
      <c r="C18" s="665"/>
      <c r="D18" s="665"/>
      <c r="E18" s="665"/>
      <c r="F18" s="665"/>
      <c r="G18" s="665"/>
      <c r="H18" s="665"/>
      <c r="I18" s="665"/>
      <c r="J18" s="665"/>
      <c r="K18" s="665"/>
      <c r="L18" s="665"/>
      <c r="M18" s="665"/>
      <c r="N18" s="665"/>
      <c r="O18" s="665"/>
      <c r="P18" s="665"/>
      <c r="Q18" s="666"/>
      <c r="R18" s="667">
        <v>
75003</v>
      </c>
      <c r="S18" s="668"/>
      <c r="T18" s="668"/>
      <c r="U18" s="668"/>
      <c r="V18" s="668"/>
      <c r="W18" s="668"/>
      <c r="X18" s="668"/>
      <c r="Y18" s="669"/>
      <c r="Z18" s="670">
        <v>
0.1</v>
      </c>
      <c r="AA18" s="670"/>
      <c r="AB18" s="670"/>
      <c r="AC18" s="670"/>
      <c r="AD18" s="671">
        <v>
75003</v>
      </c>
      <c r="AE18" s="671"/>
      <c r="AF18" s="671"/>
      <c r="AG18" s="671"/>
      <c r="AH18" s="671"/>
      <c r="AI18" s="671"/>
      <c r="AJ18" s="671"/>
      <c r="AK18" s="671"/>
      <c r="AL18" s="672">
        <v>
0.1</v>
      </c>
      <c r="AM18" s="673"/>
      <c r="AN18" s="673"/>
      <c r="AO18" s="674"/>
      <c r="AP18" s="664" t="s">
        <v>
271</v>
      </c>
      <c r="AQ18" s="665"/>
      <c r="AR18" s="665"/>
      <c r="AS18" s="665"/>
      <c r="AT18" s="665"/>
      <c r="AU18" s="665"/>
      <c r="AV18" s="665"/>
      <c r="AW18" s="665"/>
      <c r="AX18" s="665"/>
      <c r="AY18" s="665"/>
      <c r="AZ18" s="665"/>
      <c r="BA18" s="665"/>
      <c r="BB18" s="665"/>
      <c r="BC18" s="665"/>
      <c r="BD18" s="665"/>
      <c r="BE18" s="665"/>
      <c r="BF18" s="666"/>
      <c r="BG18" s="667" t="s">
        <v>
230</v>
      </c>
      <c r="BH18" s="668"/>
      <c r="BI18" s="668"/>
      <c r="BJ18" s="668"/>
      <c r="BK18" s="668"/>
      <c r="BL18" s="668"/>
      <c r="BM18" s="668"/>
      <c r="BN18" s="669"/>
      <c r="BO18" s="670" t="s">
        <v>
230</v>
      </c>
      <c r="BP18" s="670"/>
      <c r="BQ18" s="670"/>
      <c r="BR18" s="670"/>
      <c r="BS18" s="671" t="s">
        <v>
230</v>
      </c>
      <c r="BT18" s="671"/>
      <c r="BU18" s="671"/>
      <c r="BV18" s="671"/>
      <c r="BW18" s="671"/>
      <c r="BX18" s="671"/>
      <c r="BY18" s="671"/>
      <c r="BZ18" s="671"/>
      <c r="CA18" s="671"/>
      <c r="CB18" s="675"/>
      <c r="CD18" s="682" t="s">
        <v>
272</v>
      </c>
      <c r="CE18" s="683"/>
      <c r="CF18" s="683"/>
      <c r="CG18" s="683"/>
      <c r="CH18" s="683"/>
      <c r="CI18" s="683"/>
      <c r="CJ18" s="683"/>
      <c r="CK18" s="683"/>
      <c r="CL18" s="683"/>
      <c r="CM18" s="683"/>
      <c r="CN18" s="683"/>
      <c r="CO18" s="683"/>
      <c r="CP18" s="683"/>
      <c r="CQ18" s="684"/>
      <c r="CR18" s="667" t="s">
        <v>
128</v>
      </c>
      <c r="CS18" s="668"/>
      <c r="CT18" s="668"/>
      <c r="CU18" s="668"/>
      <c r="CV18" s="668"/>
      <c r="CW18" s="668"/>
      <c r="CX18" s="668"/>
      <c r="CY18" s="669"/>
      <c r="CZ18" s="670" t="s">
        <v>
128</v>
      </c>
      <c r="DA18" s="670"/>
      <c r="DB18" s="670"/>
      <c r="DC18" s="670"/>
      <c r="DD18" s="676" t="s">
        <v>
230</v>
      </c>
      <c r="DE18" s="668"/>
      <c r="DF18" s="668"/>
      <c r="DG18" s="668"/>
      <c r="DH18" s="668"/>
      <c r="DI18" s="668"/>
      <c r="DJ18" s="668"/>
      <c r="DK18" s="668"/>
      <c r="DL18" s="668"/>
      <c r="DM18" s="668"/>
      <c r="DN18" s="668"/>
      <c r="DO18" s="668"/>
      <c r="DP18" s="669"/>
      <c r="DQ18" s="676" t="s">
        <v>
128</v>
      </c>
      <c r="DR18" s="668"/>
      <c r="DS18" s="668"/>
      <c r="DT18" s="668"/>
      <c r="DU18" s="668"/>
      <c r="DV18" s="668"/>
      <c r="DW18" s="668"/>
      <c r="DX18" s="668"/>
      <c r="DY18" s="668"/>
      <c r="DZ18" s="668"/>
      <c r="EA18" s="668"/>
      <c r="EB18" s="668"/>
      <c r="EC18" s="677"/>
    </row>
    <row r="19" spans="2:133" ht="11.25" customHeight="1" x14ac:dyDescent="0.2">
      <c r="B19" s="664" t="s">
        <v>
273</v>
      </c>
      <c r="C19" s="665"/>
      <c r="D19" s="665"/>
      <c r="E19" s="665"/>
      <c r="F19" s="665"/>
      <c r="G19" s="665"/>
      <c r="H19" s="665"/>
      <c r="I19" s="665"/>
      <c r="J19" s="665"/>
      <c r="K19" s="665"/>
      <c r="L19" s="665"/>
      <c r="M19" s="665"/>
      <c r="N19" s="665"/>
      <c r="O19" s="665"/>
      <c r="P19" s="665"/>
      <c r="Q19" s="666"/>
      <c r="R19" s="667">
        <v>
56601</v>
      </c>
      <c r="S19" s="668"/>
      <c r="T19" s="668"/>
      <c r="U19" s="668"/>
      <c r="V19" s="668"/>
      <c r="W19" s="668"/>
      <c r="X19" s="668"/>
      <c r="Y19" s="669"/>
      <c r="Z19" s="670">
        <v>
0</v>
      </c>
      <c r="AA19" s="670"/>
      <c r="AB19" s="670"/>
      <c r="AC19" s="670"/>
      <c r="AD19" s="671">
        <v>
56601</v>
      </c>
      <c r="AE19" s="671"/>
      <c r="AF19" s="671"/>
      <c r="AG19" s="671"/>
      <c r="AH19" s="671"/>
      <c r="AI19" s="671"/>
      <c r="AJ19" s="671"/>
      <c r="AK19" s="671"/>
      <c r="AL19" s="672">
        <v>
0.1</v>
      </c>
      <c r="AM19" s="673"/>
      <c r="AN19" s="673"/>
      <c r="AO19" s="674"/>
      <c r="AP19" s="664" t="s">
        <v>
274</v>
      </c>
      <c r="AQ19" s="665"/>
      <c r="AR19" s="665"/>
      <c r="AS19" s="665"/>
      <c r="AT19" s="665"/>
      <c r="AU19" s="665"/>
      <c r="AV19" s="665"/>
      <c r="AW19" s="665"/>
      <c r="AX19" s="665"/>
      <c r="AY19" s="665"/>
      <c r="AZ19" s="665"/>
      <c r="BA19" s="665"/>
      <c r="BB19" s="665"/>
      <c r="BC19" s="665"/>
      <c r="BD19" s="665"/>
      <c r="BE19" s="665"/>
      <c r="BF19" s="666"/>
      <c r="BG19" s="667">
        <v>
17529</v>
      </c>
      <c r="BH19" s="668"/>
      <c r="BI19" s="668"/>
      <c r="BJ19" s="668"/>
      <c r="BK19" s="668"/>
      <c r="BL19" s="668"/>
      <c r="BM19" s="668"/>
      <c r="BN19" s="669"/>
      <c r="BO19" s="670">
        <v>
0</v>
      </c>
      <c r="BP19" s="670"/>
      <c r="BQ19" s="670"/>
      <c r="BR19" s="670"/>
      <c r="BS19" s="671" t="s">
        <v>
128</v>
      </c>
      <c r="BT19" s="671"/>
      <c r="BU19" s="671"/>
      <c r="BV19" s="671"/>
      <c r="BW19" s="671"/>
      <c r="BX19" s="671"/>
      <c r="BY19" s="671"/>
      <c r="BZ19" s="671"/>
      <c r="CA19" s="671"/>
      <c r="CB19" s="675"/>
      <c r="CD19" s="682" t="s">
        <v>
275</v>
      </c>
      <c r="CE19" s="683"/>
      <c r="CF19" s="683"/>
      <c r="CG19" s="683"/>
      <c r="CH19" s="683"/>
      <c r="CI19" s="683"/>
      <c r="CJ19" s="683"/>
      <c r="CK19" s="683"/>
      <c r="CL19" s="683"/>
      <c r="CM19" s="683"/>
      <c r="CN19" s="683"/>
      <c r="CO19" s="683"/>
      <c r="CP19" s="683"/>
      <c r="CQ19" s="684"/>
      <c r="CR19" s="667" t="s">
        <v>
128</v>
      </c>
      <c r="CS19" s="668"/>
      <c r="CT19" s="668"/>
      <c r="CU19" s="668"/>
      <c r="CV19" s="668"/>
      <c r="CW19" s="668"/>
      <c r="CX19" s="668"/>
      <c r="CY19" s="669"/>
      <c r="CZ19" s="670" t="s">
        <v>
128</v>
      </c>
      <c r="DA19" s="670"/>
      <c r="DB19" s="670"/>
      <c r="DC19" s="670"/>
      <c r="DD19" s="676" t="s">
        <v>
230</v>
      </c>
      <c r="DE19" s="668"/>
      <c r="DF19" s="668"/>
      <c r="DG19" s="668"/>
      <c r="DH19" s="668"/>
      <c r="DI19" s="668"/>
      <c r="DJ19" s="668"/>
      <c r="DK19" s="668"/>
      <c r="DL19" s="668"/>
      <c r="DM19" s="668"/>
      <c r="DN19" s="668"/>
      <c r="DO19" s="668"/>
      <c r="DP19" s="669"/>
      <c r="DQ19" s="676" t="s">
        <v>
230</v>
      </c>
      <c r="DR19" s="668"/>
      <c r="DS19" s="668"/>
      <c r="DT19" s="668"/>
      <c r="DU19" s="668"/>
      <c r="DV19" s="668"/>
      <c r="DW19" s="668"/>
      <c r="DX19" s="668"/>
      <c r="DY19" s="668"/>
      <c r="DZ19" s="668"/>
      <c r="EA19" s="668"/>
      <c r="EB19" s="668"/>
      <c r="EC19" s="677"/>
    </row>
    <row r="20" spans="2:133" ht="11.25" customHeight="1" x14ac:dyDescent="0.2">
      <c r="B20" s="664" t="s">
        <v>
276</v>
      </c>
      <c r="C20" s="665"/>
      <c r="D20" s="665"/>
      <c r="E20" s="665"/>
      <c r="F20" s="665"/>
      <c r="G20" s="665"/>
      <c r="H20" s="665"/>
      <c r="I20" s="665"/>
      <c r="J20" s="665"/>
      <c r="K20" s="665"/>
      <c r="L20" s="665"/>
      <c r="M20" s="665"/>
      <c r="N20" s="665"/>
      <c r="O20" s="665"/>
      <c r="P20" s="665"/>
      <c r="Q20" s="666"/>
      <c r="R20" s="667">
        <v>
17572</v>
      </c>
      <c r="S20" s="668"/>
      <c r="T20" s="668"/>
      <c r="U20" s="668"/>
      <c r="V20" s="668"/>
      <c r="W20" s="668"/>
      <c r="X20" s="668"/>
      <c r="Y20" s="669"/>
      <c r="Z20" s="670">
        <v>
0</v>
      </c>
      <c r="AA20" s="670"/>
      <c r="AB20" s="670"/>
      <c r="AC20" s="670"/>
      <c r="AD20" s="671">
        <v>
17572</v>
      </c>
      <c r="AE20" s="671"/>
      <c r="AF20" s="671"/>
      <c r="AG20" s="671"/>
      <c r="AH20" s="671"/>
      <c r="AI20" s="671"/>
      <c r="AJ20" s="671"/>
      <c r="AK20" s="671"/>
      <c r="AL20" s="672">
        <v>
0</v>
      </c>
      <c r="AM20" s="673"/>
      <c r="AN20" s="673"/>
      <c r="AO20" s="674"/>
      <c r="AP20" s="664" t="s">
        <v>
277</v>
      </c>
      <c r="AQ20" s="665"/>
      <c r="AR20" s="665"/>
      <c r="AS20" s="665"/>
      <c r="AT20" s="665"/>
      <c r="AU20" s="665"/>
      <c r="AV20" s="665"/>
      <c r="AW20" s="665"/>
      <c r="AX20" s="665"/>
      <c r="AY20" s="665"/>
      <c r="AZ20" s="665"/>
      <c r="BA20" s="665"/>
      <c r="BB20" s="665"/>
      <c r="BC20" s="665"/>
      <c r="BD20" s="665"/>
      <c r="BE20" s="665"/>
      <c r="BF20" s="666"/>
      <c r="BG20" s="667">
        <v>
17529</v>
      </c>
      <c r="BH20" s="668"/>
      <c r="BI20" s="668"/>
      <c r="BJ20" s="668"/>
      <c r="BK20" s="668"/>
      <c r="BL20" s="668"/>
      <c r="BM20" s="668"/>
      <c r="BN20" s="669"/>
      <c r="BO20" s="670">
        <v>
0</v>
      </c>
      <c r="BP20" s="670"/>
      <c r="BQ20" s="670"/>
      <c r="BR20" s="670"/>
      <c r="BS20" s="671" t="s">
        <v>
128</v>
      </c>
      <c r="BT20" s="671"/>
      <c r="BU20" s="671"/>
      <c r="BV20" s="671"/>
      <c r="BW20" s="671"/>
      <c r="BX20" s="671"/>
      <c r="BY20" s="671"/>
      <c r="BZ20" s="671"/>
      <c r="CA20" s="671"/>
      <c r="CB20" s="675"/>
      <c r="CD20" s="682" t="s">
        <v>
278</v>
      </c>
      <c r="CE20" s="683"/>
      <c r="CF20" s="683"/>
      <c r="CG20" s="683"/>
      <c r="CH20" s="683"/>
      <c r="CI20" s="683"/>
      <c r="CJ20" s="683"/>
      <c r="CK20" s="683"/>
      <c r="CL20" s="683"/>
      <c r="CM20" s="683"/>
      <c r="CN20" s="683"/>
      <c r="CO20" s="683"/>
      <c r="CP20" s="683"/>
      <c r="CQ20" s="684"/>
      <c r="CR20" s="667">
        <v>
125897297</v>
      </c>
      <c r="CS20" s="668"/>
      <c r="CT20" s="668"/>
      <c r="CU20" s="668"/>
      <c r="CV20" s="668"/>
      <c r="CW20" s="668"/>
      <c r="CX20" s="668"/>
      <c r="CY20" s="669"/>
      <c r="CZ20" s="670">
        <v>
100</v>
      </c>
      <c r="DA20" s="670"/>
      <c r="DB20" s="670"/>
      <c r="DC20" s="670"/>
      <c r="DD20" s="676">
        <v>
13863313</v>
      </c>
      <c r="DE20" s="668"/>
      <c r="DF20" s="668"/>
      <c r="DG20" s="668"/>
      <c r="DH20" s="668"/>
      <c r="DI20" s="668"/>
      <c r="DJ20" s="668"/>
      <c r="DK20" s="668"/>
      <c r="DL20" s="668"/>
      <c r="DM20" s="668"/>
      <c r="DN20" s="668"/>
      <c r="DO20" s="668"/>
      <c r="DP20" s="669"/>
      <c r="DQ20" s="676">
        <v>
81095626</v>
      </c>
      <c r="DR20" s="668"/>
      <c r="DS20" s="668"/>
      <c r="DT20" s="668"/>
      <c r="DU20" s="668"/>
      <c r="DV20" s="668"/>
      <c r="DW20" s="668"/>
      <c r="DX20" s="668"/>
      <c r="DY20" s="668"/>
      <c r="DZ20" s="668"/>
      <c r="EA20" s="668"/>
      <c r="EB20" s="668"/>
      <c r="EC20" s="677"/>
    </row>
    <row r="21" spans="2:133" ht="11.25" customHeight="1" x14ac:dyDescent="0.2">
      <c r="B21" s="664" t="s">
        <v>
279</v>
      </c>
      <c r="C21" s="665"/>
      <c r="D21" s="665"/>
      <c r="E21" s="665"/>
      <c r="F21" s="665"/>
      <c r="G21" s="665"/>
      <c r="H21" s="665"/>
      <c r="I21" s="665"/>
      <c r="J21" s="665"/>
      <c r="K21" s="665"/>
      <c r="L21" s="665"/>
      <c r="M21" s="665"/>
      <c r="N21" s="665"/>
      <c r="O21" s="665"/>
      <c r="P21" s="665"/>
      <c r="Q21" s="666"/>
      <c r="R21" s="667">
        <v>
830</v>
      </c>
      <c r="S21" s="668"/>
      <c r="T21" s="668"/>
      <c r="U21" s="668"/>
      <c r="V21" s="668"/>
      <c r="W21" s="668"/>
      <c r="X21" s="668"/>
      <c r="Y21" s="669"/>
      <c r="Z21" s="670">
        <v>
0</v>
      </c>
      <c r="AA21" s="670"/>
      <c r="AB21" s="670"/>
      <c r="AC21" s="670"/>
      <c r="AD21" s="671">
        <v>
830</v>
      </c>
      <c r="AE21" s="671"/>
      <c r="AF21" s="671"/>
      <c r="AG21" s="671"/>
      <c r="AH21" s="671"/>
      <c r="AI21" s="671"/>
      <c r="AJ21" s="671"/>
      <c r="AK21" s="671"/>
      <c r="AL21" s="672">
        <v>
0</v>
      </c>
      <c r="AM21" s="673"/>
      <c r="AN21" s="673"/>
      <c r="AO21" s="674"/>
      <c r="AP21" s="686" t="s">
        <v>
280</v>
      </c>
      <c r="AQ21" s="687"/>
      <c r="AR21" s="687"/>
      <c r="AS21" s="687"/>
      <c r="AT21" s="687"/>
      <c r="AU21" s="687"/>
      <c r="AV21" s="687"/>
      <c r="AW21" s="687"/>
      <c r="AX21" s="687"/>
      <c r="AY21" s="687"/>
      <c r="AZ21" s="687"/>
      <c r="BA21" s="687"/>
      <c r="BB21" s="687"/>
      <c r="BC21" s="687"/>
      <c r="BD21" s="687"/>
      <c r="BE21" s="687"/>
      <c r="BF21" s="688"/>
      <c r="BG21" s="667">
        <v>
17529</v>
      </c>
      <c r="BH21" s="668"/>
      <c r="BI21" s="668"/>
      <c r="BJ21" s="668"/>
      <c r="BK21" s="668"/>
      <c r="BL21" s="668"/>
      <c r="BM21" s="668"/>
      <c r="BN21" s="669"/>
      <c r="BO21" s="670">
        <v>
0</v>
      </c>
      <c r="BP21" s="670"/>
      <c r="BQ21" s="670"/>
      <c r="BR21" s="670"/>
      <c r="BS21" s="671" t="s">
        <v>
128</v>
      </c>
      <c r="BT21" s="671"/>
      <c r="BU21" s="671"/>
      <c r="BV21" s="671"/>
      <c r="BW21" s="671"/>
      <c r="BX21" s="671"/>
      <c r="BY21" s="671"/>
      <c r="BZ21" s="671"/>
      <c r="CA21" s="671"/>
      <c r="CB21" s="675"/>
      <c r="CD21" s="692"/>
      <c r="CE21" s="693"/>
      <c r="CF21" s="693"/>
      <c r="CG21" s="693"/>
      <c r="CH21" s="693"/>
      <c r="CI21" s="693"/>
      <c r="CJ21" s="693"/>
      <c r="CK21" s="693"/>
      <c r="CL21" s="693"/>
      <c r="CM21" s="693"/>
      <c r="CN21" s="693"/>
      <c r="CO21" s="693"/>
      <c r="CP21" s="693"/>
      <c r="CQ21" s="694"/>
      <c r="CR21" s="695"/>
      <c r="CS21" s="690"/>
      <c r="CT21" s="690"/>
      <c r="CU21" s="690"/>
      <c r="CV21" s="690"/>
      <c r="CW21" s="690"/>
      <c r="CX21" s="690"/>
      <c r="CY21" s="696"/>
      <c r="CZ21" s="697"/>
      <c r="DA21" s="697"/>
      <c r="DB21" s="697"/>
      <c r="DC21" s="697"/>
      <c r="DD21" s="689"/>
      <c r="DE21" s="690"/>
      <c r="DF21" s="690"/>
      <c r="DG21" s="690"/>
      <c r="DH21" s="690"/>
      <c r="DI21" s="690"/>
      <c r="DJ21" s="690"/>
      <c r="DK21" s="690"/>
      <c r="DL21" s="690"/>
      <c r="DM21" s="690"/>
      <c r="DN21" s="690"/>
      <c r="DO21" s="690"/>
      <c r="DP21" s="696"/>
      <c r="DQ21" s="689"/>
      <c r="DR21" s="690"/>
      <c r="DS21" s="690"/>
      <c r="DT21" s="690"/>
      <c r="DU21" s="690"/>
      <c r="DV21" s="690"/>
      <c r="DW21" s="690"/>
      <c r="DX21" s="690"/>
      <c r="DY21" s="690"/>
      <c r="DZ21" s="690"/>
      <c r="EA21" s="690"/>
      <c r="EB21" s="690"/>
      <c r="EC21" s="691"/>
    </row>
    <row r="22" spans="2:133" ht="11.25" customHeight="1" x14ac:dyDescent="0.2">
      <c r="B22" s="703" t="s">
        <v>
281</v>
      </c>
      <c r="C22" s="704"/>
      <c r="D22" s="704"/>
      <c r="E22" s="704"/>
      <c r="F22" s="704"/>
      <c r="G22" s="704"/>
      <c r="H22" s="704"/>
      <c r="I22" s="704"/>
      <c r="J22" s="704"/>
      <c r="K22" s="704"/>
      <c r="L22" s="704"/>
      <c r="M22" s="704"/>
      <c r="N22" s="704"/>
      <c r="O22" s="704"/>
      <c r="P22" s="704"/>
      <c r="Q22" s="705"/>
      <c r="R22" s="667" t="s">
        <v>
230</v>
      </c>
      <c r="S22" s="668"/>
      <c r="T22" s="668"/>
      <c r="U22" s="668"/>
      <c r="V22" s="668"/>
      <c r="W22" s="668"/>
      <c r="X22" s="668"/>
      <c r="Y22" s="669"/>
      <c r="Z22" s="670" t="s">
        <v>
230</v>
      </c>
      <c r="AA22" s="670"/>
      <c r="AB22" s="670"/>
      <c r="AC22" s="670"/>
      <c r="AD22" s="671" t="s">
        <v>
230</v>
      </c>
      <c r="AE22" s="671"/>
      <c r="AF22" s="671"/>
      <c r="AG22" s="671"/>
      <c r="AH22" s="671"/>
      <c r="AI22" s="671"/>
      <c r="AJ22" s="671"/>
      <c r="AK22" s="671"/>
      <c r="AL22" s="672" t="s">
        <v>
128</v>
      </c>
      <c r="AM22" s="673"/>
      <c r="AN22" s="673"/>
      <c r="AO22" s="674"/>
      <c r="AP22" s="686" t="s">
        <v>
282</v>
      </c>
      <c r="AQ22" s="687"/>
      <c r="AR22" s="687"/>
      <c r="AS22" s="687"/>
      <c r="AT22" s="687"/>
      <c r="AU22" s="687"/>
      <c r="AV22" s="687"/>
      <c r="AW22" s="687"/>
      <c r="AX22" s="687"/>
      <c r="AY22" s="687"/>
      <c r="AZ22" s="687"/>
      <c r="BA22" s="687"/>
      <c r="BB22" s="687"/>
      <c r="BC22" s="687"/>
      <c r="BD22" s="687"/>
      <c r="BE22" s="687"/>
      <c r="BF22" s="688"/>
      <c r="BG22" s="667" t="s">
        <v>
128</v>
      </c>
      <c r="BH22" s="668"/>
      <c r="BI22" s="668"/>
      <c r="BJ22" s="668"/>
      <c r="BK22" s="668"/>
      <c r="BL22" s="668"/>
      <c r="BM22" s="668"/>
      <c r="BN22" s="669"/>
      <c r="BO22" s="670" t="s">
        <v>
128</v>
      </c>
      <c r="BP22" s="670"/>
      <c r="BQ22" s="670"/>
      <c r="BR22" s="670"/>
      <c r="BS22" s="671" t="s">
        <v>
230</v>
      </c>
      <c r="BT22" s="671"/>
      <c r="BU22" s="671"/>
      <c r="BV22" s="671"/>
      <c r="BW22" s="671"/>
      <c r="BX22" s="671"/>
      <c r="BY22" s="671"/>
      <c r="BZ22" s="671"/>
      <c r="CA22" s="671"/>
      <c r="CB22" s="675"/>
      <c r="CD22" s="649" t="s">
        <v>
283</v>
      </c>
      <c r="CE22" s="650"/>
      <c r="CF22" s="650"/>
      <c r="CG22" s="650"/>
      <c r="CH22" s="650"/>
      <c r="CI22" s="650"/>
      <c r="CJ22" s="650"/>
      <c r="CK22" s="650"/>
      <c r="CL22" s="650"/>
      <c r="CM22" s="650"/>
      <c r="CN22" s="650"/>
      <c r="CO22" s="650"/>
      <c r="CP22" s="650"/>
      <c r="CQ22" s="650"/>
      <c r="CR22" s="650"/>
      <c r="CS22" s="650"/>
      <c r="CT22" s="650"/>
      <c r="CU22" s="650"/>
      <c r="CV22" s="650"/>
      <c r="CW22" s="650"/>
      <c r="CX22" s="650"/>
      <c r="CY22" s="650"/>
      <c r="CZ22" s="650"/>
      <c r="DA22" s="650"/>
      <c r="DB22" s="650"/>
      <c r="DC22" s="650"/>
      <c r="DD22" s="650"/>
      <c r="DE22" s="650"/>
      <c r="DF22" s="650"/>
      <c r="DG22" s="650"/>
      <c r="DH22" s="650"/>
      <c r="DI22" s="650"/>
      <c r="DJ22" s="650"/>
      <c r="DK22" s="650"/>
      <c r="DL22" s="650"/>
      <c r="DM22" s="650"/>
      <c r="DN22" s="650"/>
      <c r="DO22" s="650"/>
      <c r="DP22" s="650"/>
      <c r="DQ22" s="650"/>
      <c r="DR22" s="650"/>
      <c r="DS22" s="650"/>
      <c r="DT22" s="650"/>
      <c r="DU22" s="650"/>
      <c r="DV22" s="650"/>
      <c r="DW22" s="650"/>
      <c r="DX22" s="650"/>
      <c r="DY22" s="650"/>
      <c r="DZ22" s="650"/>
      <c r="EA22" s="650"/>
      <c r="EB22" s="650"/>
      <c r="EC22" s="651"/>
    </row>
    <row r="23" spans="2:133" ht="11.25" customHeight="1" x14ac:dyDescent="0.2">
      <c r="B23" s="664" t="s">
        <v>
284</v>
      </c>
      <c r="C23" s="665"/>
      <c r="D23" s="665"/>
      <c r="E23" s="665"/>
      <c r="F23" s="665"/>
      <c r="G23" s="665"/>
      <c r="H23" s="665"/>
      <c r="I23" s="665"/>
      <c r="J23" s="665"/>
      <c r="K23" s="665"/>
      <c r="L23" s="665"/>
      <c r="M23" s="665"/>
      <c r="N23" s="665"/>
      <c r="O23" s="665"/>
      <c r="P23" s="665"/>
      <c r="Q23" s="666"/>
      <c r="R23" s="667" t="s">
        <v>
230</v>
      </c>
      <c r="S23" s="668"/>
      <c r="T23" s="668"/>
      <c r="U23" s="668"/>
      <c r="V23" s="668"/>
      <c r="W23" s="668"/>
      <c r="X23" s="668"/>
      <c r="Y23" s="669"/>
      <c r="Z23" s="670" t="s">
        <v>
128</v>
      </c>
      <c r="AA23" s="670"/>
      <c r="AB23" s="670"/>
      <c r="AC23" s="670"/>
      <c r="AD23" s="671" t="s">
        <v>
128</v>
      </c>
      <c r="AE23" s="671"/>
      <c r="AF23" s="671"/>
      <c r="AG23" s="671"/>
      <c r="AH23" s="671"/>
      <c r="AI23" s="671"/>
      <c r="AJ23" s="671"/>
      <c r="AK23" s="671"/>
      <c r="AL23" s="672" t="s">
        <v>
128</v>
      </c>
      <c r="AM23" s="673"/>
      <c r="AN23" s="673"/>
      <c r="AO23" s="674"/>
      <c r="AP23" s="686" t="s">
        <v>
285</v>
      </c>
      <c r="AQ23" s="687"/>
      <c r="AR23" s="687"/>
      <c r="AS23" s="687"/>
      <c r="AT23" s="687"/>
      <c r="AU23" s="687"/>
      <c r="AV23" s="687"/>
      <c r="AW23" s="687"/>
      <c r="AX23" s="687"/>
      <c r="AY23" s="687"/>
      <c r="AZ23" s="687"/>
      <c r="BA23" s="687"/>
      <c r="BB23" s="687"/>
      <c r="BC23" s="687"/>
      <c r="BD23" s="687"/>
      <c r="BE23" s="687"/>
      <c r="BF23" s="688"/>
      <c r="BG23" s="667" t="s">
        <v>
230</v>
      </c>
      <c r="BH23" s="668"/>
      <c r="BI23" s="668"/>
      <c r="BJ23" s="668"/>
      <c r="BK23" s="668"/>
      <c r="BL23" s="668"/>
      <c r="BM23" s="668"/>
      <c r="BN23" s="669"/>
      <c r="BO23" s="670" t="s">
        <v>
128</v>
      </c>
      <c r="BP23" s="670"/>
      <c r="BQ23" s="670"/>
      <c r="BR23" s="670"/>
      <c r="BS23" s="671" t="s">
        <v>
230</v>
      </c>
      <c r="BT23" s="671"/>
      <c r="BU23" s="671"/>
      <c r="BV23" s="671"/>
      <c r="BW23" s="671"/>
      <c r="BX23" s="671"/>
      <c r="BY23" s="671"/>
      <c r="BZ23" s="671"/>
      <c r="CA23" s="671"/>
      <c r="CB23" s="675"/>
      <c r="CD23" s="649" t="s">
        <v>
224</v>
      </c>
      <c r="CE23" s="650"/>
      <c r="CF23" s="650"/>
      <c r="CG23" s="650"/>
      <c r="CH23" s="650"/>
      <c r="CI23" s="650"/>
      <c r="CJ23" s="650"/>
      <c r="CK23" s="650"/>
      <c r="CL23" s="650"/>
      <c r="CM23" s="650"/>
      <c r="CN23" s="650"/>
      <c r="CO23" s="650"/>
      <c r="CP23" s="650"/>
      <c r="CQ23" s="651"/>
      <c r="CR23" s="649" t="s">
        <v>
286</v>
      </c>
      <c r="CS23" s="650"/>
      <c r="CT23" s="650"/>
      <c r="CU23" s="650"/>
      <c r="CV23" s="650"/>
      <c r="CW23" s="650"/>
      <c r="CX23" s="650"/>
      <c r="CY23" s="651"/>
      <c r="CZ23" s="649" t="s">
        <v>
287</v>
      </c>
      <c r="DA23" s="650"/>
      <c r="DB23" s="650"/>
      <c r="DC23" s="651"/>
      <c r="DD23" s="649" t="s">
        <v>
288</v>
      </c>
      <c r="DE23" s="650"/>
      <c r="DF23" s="650"/>
      <c r="DG23" s="650"/>
      <c r="DH23" s="650"/>
      <c r="DI23" s="650"/>
      <c r="DJ23" s="650"/>
      <c r="DK23" s="651"/>
      <c r="DL23" s="698" t="s">
        <v>
289</v>
      </c>
      <c r="DM23" s="699"/>
      <c r="DN23" s="699"/>
      <c r="DO23" s="699"/>
      <c r="DP23" s="699"/>
      <c r="DQ23" s="699"/>
      <c r="DR23" s="699"/>
      <c r="DS23" s="699"/>
      <c r="DT23" s="699"/>
      <c r="DU23" s="699"/>
      <c r="DV23" s="700"/>
      <c r="DW23" s="649" t="s">
        <v>
290</v>
      </c>
      <c r="DX23" s="650"/>
      <c r="DY23" s="650"/>
      <c r="DZ23" s="650"/>
      <c r="EA23" s="650"/>
      <c r="EB23" s="650"/>
      <c r="EC23" s="651"/>
    </row>
    <row r="24" spans="2:133" ht="11.25" customHeight="1" x14ac:dyDescent="0.2">
      <c r="B24" s="664" t="s">
        <v>
291</v>
      </c>
      <c r="C24" s="665"/>
      <c r="D24" s="665"/>
      <c r="E24" s="665"/>
      <c r="F24" s="665"/>
      <c r="G24" s="665"/>
      <c r="H24" s="665"/>
      <c r="I24" s="665"/>
      <c r="J24" s="665"/>
      <c r="K24" s="665"/>
      <c r="L24" s="665"/>
      <c r="M24" s="665"/>
      <c r="N24" s="665"/>
      <c r="O24" s="665"/>
      <c r="P24" s="665"/>
      <c r="Q24" s="666"/>
      <c r="R24" s="667" t="s">
        <v>
128</v>
      </c>
      <c r="S24" s="668"/>
      <c r="T24" s="668"/>
      <c r="U24" s="668"/>
      <c r="V24" s="668"/>
      <c r="W24" s="668"/>
      <c r="X24" s="668"/>
      <c r="Y24" s="669"/>
      <c r="Z24" s="670" t="s">
        <v>
230</v>
      </c>
      <c r="AA24" s="670"/>
      <c r="AB24" s="670"/>
      <c r="AC24" s="670"/>
      <c r="AD24" s="671" t="s">
        <v>
128</v>
      </c>
      <c r="AE24" s="671"/>
      <c r="AF24" s="671"/>
      <c r="AG24" s="671"/>
      <c r="AH24" s="671"/>
      <c r="AI24" s="671"/>
      <c r="AJ24" s="671"/>
      <c r="AK24" s="671"/>
      <c r="AL24" s="672" t="s">
        <v>
230</v>
      </c>
      <c r="AM24" s="673"/>
      <c r="AN24" s="673"/>
      <c r="AO24" s="674"/>
      <c r="AP24" s="686" t="s">
        <v>
292</v>
      </c>
      <c r="AQ24" s="687"/>
      <c r="AR24" s="687"/>
      <c r="AS24" s="687"/>
      <c r="AT24" s="687"/>
      <c r="AU24" s="687"/>
      <c r="AV24" s="687"/>
      <c r="AW24" s="687"/>
      <c r="AX24" s="687"/>
      <c r="AY24" s="687"/>
      <c r="AZ24" s="687"/>
      <c r="BA24" s="687"/>
      <c r="BB24" s="687"/>
      <c r="BC24" s="687"/>
      <c r="BD24" s="687"/>
      <c r="BE24" s="687"/>
      <c r="BF24" s="688"/>
      <c r="BG24" s="667" t="s">
        <v>
145</v>
      </c>
      <c r="BH24" s="668"/>
      <c r="BI24" s="668"/>
      <c r="BJ24" s="668"/>
      <c r="BK24" s="668"/>
      <c r="BL24" s="668"/>
      <c r="BM24" s="668"/>
      <c r="BN24" s="669"/>
      <c r="BO24" s="670" t="s">
        <v>
128</v>
      </c>
      <c r="BP24" s="670"/>
      <c r="BQ24" s="670"/>
      <c r="BR24" s="670"/>
      <c r="BS24" s="671" t="s">
        <v>
230</v>
      </c>
      <c r="BT24" s="671"/>
      <c r="BU24" s="671"/>
      <c r="BV24" s="671"/>
      <c r="BW24" s="671"/>
      <c r="BX24" s="671"/>
      <c r="BY24" s="671"/>
      <c r="BZ24" s="671"/>
      <c r="CA24" s="671"/>
      <c r="CB24" s="675"/>
      <c r="CD24" s="678" t="s">
        <v>
293</v>
      </c>
      <c r="CE24" s="679"/>
      <c r="CF24" s="679"/>
      <c r="CG24" s="679"/>
      <c r="CH24" s="679"/>
      <c r="CI24" s="679"/>
      <c r="CJ24" s="679"/>
      <c r="CK24" s="679"/>
      <c r="CL24" s="679"/>
      <c r="CM24" s="679"/>
      <c r="CN24" s="679"/>
      <c r="CO24" s="679"/>
      <c r="CP24" s="679"/>
      <c r="CQ24" s="680"/>
      <c r="CR24" s="656">
        <v>
50478055</v>
      </c>
      <c r="CS24" s="657"/>
      <c r="CT24" s="657"/>
      <c r="CU24" s="657"/>
      <c r="CV24" s="657"/>
      <c r="CW24" s="657"/>
      <c r="CX24" s="657"/>
      <c r="CY24" s="658"/>
      <c r="CZ24" s="661">
        <v>
40.1</v>
      </c>
      <c r="DA24" s="662"/>
      <c r="DB24" s="662"/>
      <c r="DC24" s="681"/>
      <c r="DD24" s="709">
        <v>
29232664</v>
      </c>
      <c r="DE24" s="657"/>
      <c r="DF24" s="657"/>
      <c r="DG24" s="657"/>
      <c r="DH24" s="657"/>
      <c r="DI24" s="657"/>
      <c r="DJ24" s="657"/>
      <c r="DK24" s="658"/>
      <c r="DL24" s="709">
        <v>
28181492</v>
      </c>
      <c r="DM24" s="657"/>
      <c r="DN24" s="657"/>
      <c r="DO24" s="657"/>
      <c r="DP24" s="657"/>
      <c r="DQ24" s="657"/>
      <c r="DR24" s="657"/>
      <c r="DS24" s="657"/>
      <c r="DT24" s="657"/>
      <c r="DU24" s="657"/>
      <c r="DV24" s="658"/>
      <c r="DW24" s="661">
        <v>
41.2</v>
      </c>
      <c r="DX24" s="662"/>
      <c r="DY24" s="662"/>
      <c r="DZ24" s="662"/>
      <c r="EA24" s="662"/>
      <c r="EB24" s="662"/>
      <c r="EC24" s="663"/>
    </row>
    <row r="25" spans="2:133" ht="11.25" customHeight="1" x14ac:dyDescent="0.2">
      <c r="B25" s="664" t="s">
        <v>
294</v>
      </c>
      <c r="C25" s="665"/>
      <c r="D25" s="665"/>
      <c r="E25" s="665"/>
      <c r="F25" s="665"/>
      <c r="G25" s="665"/>
      <c r="H25" s="665"/>
      <c r="I25" s="665"/>
      <c r="J25" s="665"/>
      <c r="K25" s="665"/>
      <c r="L25" s="665"/>
      <c r="M25" s="665"/>
      <c r="N25" s="665"/>
      <c r="O25" s="665"/>
      <c r="P25" s="665"/>
      <c r="Q25" s="666"/>
      <c r="R25" s="667" t="s">
        <v>
128</v>
      </c>
      <c r="S25" s="668"/>
      <c r="T25" s="668"/>
      <c r="U25" s="668"/>
      <c r="V25" s="668"/>
      <c r="W25" s="668"/>
      <c r="X25" s="668"/>
      <c r="Y25" s="669"/>
      <c r="Z25" s="670" t="s">
        <v>
128</v>
      </c>
      <c r="AA25" s="670"/>
      <c r="AB25" s="670"/>
      <c r="AC25" s="670"/>
      <c r="AD25" s="671" t="s">
        <v>
128</v>
      </c>
      <c r="AE25" s="671"/>
      <c r="AF25" s="671"/>
      <c r="AG25" s="671"/>
      <c r="AH25" s="671"/>
      <c r="AI25" s="671"/>
      <c r="AJ25" s="671"/>
      <c r="AK25" s="671"/>
      <c r="AL25" s="672" t="s">
        <v>
145</v>
      </c>
      <c r="AM25" s="673"/>
      <c r="AN25" s="673"/>
      <c r="AO25" s="674"/>
      <c r="AP25" s="686" t="s">
        <v>
295</v>
      </c>
      <c r="AQ25" s="687"/>
      <c r="AR25" s="687"/>
      <c r="AS25" s="687"/>
      <c r="AT25" s="687"/>
      <c r="AU25" s="687"/>
      <c r="AV25" s="687"/>
      <c r="AW25" s="687"/>
      <c r="AX25" s="687"/>
      <c r="AY25" s="687"/>
      <c r="AZ25" s="687"/>
      <c r="BA25" s="687"/>
      <c r="BB25" s="687"/>
      <c r="BC25" s="687"/>
      <c r="BD25" s="687"/>
      <c r="BE25" s="687"/>
      <c r="BF25" s="688"/>
      <c r="BG25" s="667" t="s">
        <v>
128</v>
      </c>
      <c r="BH25" s="668"/>
      <c r="BI25" s="668"/>
      <c r="BJ25" s="668"/>
      <c r="BK25" s="668"/>
      <c r="BL25" s="668"/>
      <c r="BM25" s="668"/>
      <c r="BN25" s="669"/>
      <c r="BO25" s="670" t="s">
        <v>
230</v>
      </c>
      <c r="BP25" s="670"/>
      <c r="BQ25" s="670"/>
      <c r="BR25" s="670"/>
      <c r="BS25" s="671" t="s">
        <v>
128</v>
      </c>
      <c r="BT25" s="671"/>
      <c r="BU25" s="671"/>
      <c r="BV25" s="671"/>
      <c r="BW25" s="671"/>
      <c r="BX25" s="671"/>
      <c r="BY25" s="671"/>
      <c r="BZ25" s="671"/>
      <c r="CA25" s="671"/>
      <c r="CB25" s="675"/>
      <c r="CD25" s="682" t="s">
        <v>
296</v>
      </c>
      <c r="CE25" s="683"/>
      <c r="CF25" s="683"/>
      <c r="CG25" s="683"/>
      <c r="CH25" s="683"/>
      <c r="CI25" s="683"/>
      <c r="CJ25" s="683"/>
      <c r="CK25" s="683"/>
      <c r="CL25" s="683"/>
      <c r="CM25" s="683"/>
      <c r="CN25" s="683"/>
      <c r="CO25" s="683"/>
      <c r="CP25" s="683"/>
      <c r="CQ25" s="684"/>
      <c r="CR25" s="667">
        <v>
21235340</v>
      </c>
      <c r="CS25" s="706"/>
      <c r="CT25" s="706"/>
      <c r="CU25" s="706"/>
      <c r="CV25" s="706"/>
      <c r="CW25" s="706"/>
      <c r="CX25" s="706"/>
      <c r="CY25" s="707"/>
      <c r="CZ25" s="672">
        <v>
16.899999999999999</v>
      </c>
      <c r="DA25" s="701"/>
      <c r="DB25" s="701"/>
      <c r="DC25" s="708"/>
      <c r="DD25" s="676">
        <v>
18031010</v>
      </c>
      <c r="DE25" s="706"/>
      <c r="DF25" s="706"/>
      <c r="DG25" s="706"/>
      <c r="DH25" s="706"/>
      <c r="DI25" s="706"/>
      <c r="DJ25" s="706"/>
      <c r="DK25" s="707"/>
      <c r="DL25" s="676">
        <v>
17359145</v>
      </c>
      <c r="DM25" s="706"/>
      <c r="DN25" s="706"/>
      <c r="DO25" s="706"/>
      <c r="DP25" s="706"/>
      <c r="DQ25" s="706"/>
      <c r="DR25" s="706"/>
      <c r="DS25" s="706"/>
      <c r="DT25" s="706"/>
      <c r="DU25" s="706"/>
      <c r="DV25" s="707"/>
      <c r="DW25" s="672">
        <v>
25.4</v>
      </c>
      <c r="DX25" s="701"/>
      <c r="DY25" s="701"/>
      <c r="DZ25" s="701"/>
      <c r="EA25" s="701"/>
      <c r="EB25" s="701"/>
      <c r="EC25" s="702"/>
    </row>
    <row r="26" spans="2:133" ht="11.25" customHeight="1" x14ac:dyDescent="0.2">
      <c r="B26" s="664" t="s">
        <v>
297</v>
      </c>
      <c r="C26" s="665"/>
      <c r="D26" s="665"/>
      <c r="E26" s="665"/>
      <c r="F26" s="665"/>
      <c r="G26" s="665"/>
      <c r="H26" s="665"/>
      <c r="I26" s="665"/>
      <c r="J26" s="665"/>
      <c r="K26" s="665"/>
      <c r="L26" s="665"/>
      <c r="M26" s="665"/>
      <c r="N26" s="665"/>
      <c r="O26" s="665"/>
      <c r="P26" s="665"/>
      <c r="Q26" s="666"/>
      <c r="R26" s="667" t="s">
        <v>
230</v>
      </c>
      <c r="S26" s="668"/>
      <c r="T26" s="668"/>
      <c r="U26" s="668"/>
      <c r="V26" s="668"/>
      <c r="W26" s="668"/>
      <c r="X26" s="668"/>
      <c r="Y26" s="669"/>
      <c r="Z26" s="670" t="s">
        <v>
230</v>
      </c>
      <c r="AA26" s="670"/>
      <c r="AB26" s="670"/>
      <c r="AC26" s="670"/>
      <c r="AD26" s="671" t="s">
        <v>
128</v>
      </c>
      <c r="AE26" s="671"/>
      <c r="AF26" s="671"/>
      <c r="AG26" s="671"/>
      <c r="AH26" s="671"/>
      <c r="AI26" s="671"/>
      <c r="AJ26" s="671"/>
      <c r="AK26" s="671"/>
      <c r="AL26" s="672" t="s">
        <v>
128</v>
      </c>
      <c r="AM26" s="673"/>
      <c r="AN26" s="673"/>
      <c r="AO26" s="674"/>
      <c r="AP26" s="686" t="s">
        <v>
298</v>
      </c>
      <c r="AQ26" s="710"/>
      <c r="AR26" s="710"/>
      <c r="AS26" s="710"/>
      <c r="AT26" s="710"/>
      <c r="AU26" s="710"/>
      <c r="AV26" s="710"/>
      <c r="AW26" s="710"/>
      <c r="AX26" s="710"/>
      <c r="AY26" s="710"/>
      <c r="AZ26" s="710"/>
      <c r="BA26" s="710"/>
      <c r="BB26" s="710"/>
      <c r="BC26" s="710"/>
      <c r="BD26" s="710"/>
      <c r="BE26" s="710"/>
      <c r="BF26" s="688"/>
      <c r="BG26" s="667" t="s">
        <v>
230</v>
      </c>
      <c r="BH26" s="668"/>
      <c r="BI26" s="668"/>
      <c r="BJ26" s="668"/>
      <c r="BK26" s="668"/>
      <c r="BL26" s="668"/>
      <c r="BM26" s="668"/>
      <c r="BN26" s="669"/>
      <c r="BO26" s="670" t="s">
        <v>
128</v>
      </c>
      <c r="BP26" s="670"/>
      <c r="BQ26" s="670"/>
      <c r="BR26" s="670"/>
      <c r="BS26" s="671" t="s">
        <v>
230</v>
      </c>
      <c r="BT26" s="671"/>
      <c r="BU26" s="671"/>
      <c r="BV26" s="671"/>
      <c r="BW26" s="671"/>
      <c r="BX26" s="671"/>
      <c r="BY26" s="671"/>
      <c r="BZ26" s="671"/>
      <c r="CA26" s="671"/>
      <c r="CB26" s="675"/>
      <c r="CD26" s="682" t="s">
        <v>
299</v>
      </c>
      <c r="CE26" s="683"/>
      <c r="CF26" s="683"/>
      <c r="CG26" s="683"/>
      <c r="CH26" s="683"/>
      <c r="CI26" s="683"/>
      <c r="CJ26" s="683"/>
      <c r="CK26" s="683"/>
      <c r="CL26" s="683"/>
      <c r="CM26" s="683"/>
      <c r="CN26" s="683"/>
      <c r="CO26" s="683"/>
      <c r="CP26" s="683"/>
      <c r="CQ26" s="684"/>
      <c r="CR26" s="667">
        <v>
11702767</v>
      </c>
      <c r="CS26" s="668"/>
      <c r="CT26" s="668"/>
      <c r="CU26" s="668"/>
      <c r="CV26" s="668"/>
      <c r="CW26" s="668"/>
      <c r="CX26" s="668"/>
      <c r="CY26" s="669"/>
      <c r="CZ26" s="672">
        <v>
9.3000000000000007</v>
      </c>
      <c r="DA26" s="701"/>
      <c r="DB26" s="701"/>
      <c r="DC26" s="708"/>
      <c r="DD26" s="676">
        <v>
10064293</v>
      </c>
      <c r="DE26" s="668"/>
      <c r="DF26" s="668"/>
      <c r="DG26" s="668"/>
      <c r="DH26" s="668"/>
      <c r="DI26" s="668"/>
      <c r="DJ26" s="668"/>
      <c r="DK26" s="669"/>
      <c r="DL26" s="676" t="s">
        <v>
128</v>
      </c>
      <c r="DM26" s="668"/>
      <c r="DN26" s="668"/>
      <c r="DO26" s="668"/>
      <c r="DP26" s="668"/>
      <c r="DQ26" s="668"/>
      <c r="DR26" s="668"/>
      <c r="DS26" s="668"/>
      <c r="DT26" s="668"/>
      <c r="DU26" s="668"/>
      <c r="DV26" s="669"/>
      <c r="DW26" s="672" t="s">
        <v>
128</v>
      </c>
      <c r="DX26" s="701"/>
      <c r="DY26" s="701"/>
      <c r="DZ26" s="701"/>
      <c r="EA26" s="701"/>
      <c r="EB26" s="701"/>
      <c r="EC26" s="702"/>
    </row>
    <row r="27" spans="2:133" ht="11.25" customHeight="1" x14ac:dyDescent="0.2">
      <c r="B27" s="664" t="s">
        <v>
300</v>
      </c>
      <c r="C27" s="665"/>
      <c r="D27" s="665"/>
      <c r="E27" s="665"/>
      <c r="F27" s="665"/>
      <c r="G27" s="665"/>
      <c r="H27" s="665"/>
      <c r="I27" s="665"/>
      <c r="J27" s="665"/>
      <c r="K27" s="665"/>
      <c r="L27" s="665"/>
      <c r="M27" s="665"/>
      <c r="N27" s="665"/>
      <c r="O27" s="665"/>
      <c r="P27" s="665"/>
      <c r="Q27" s="666"/>
      <c r="R27" s="667">
        <v>
44944041</v>
      </c>
      <c r="S27" s="668"/>
      <c r="T27" s="668"/>
      <c r="U27" s="668"/>
      <c r="V27" s="668"/>
      <c r="W27" s="668"/>
      <c r="X27" s="668"/>
      <c r="Y27" s="669"/>
      <c r="Z27" s="670">
        <v>
33.4</v>
      </c>
      <c r="AA27" s="670"/>
      <c r="AB27" s="670"/>
      <c r="AC27" s="670"/>
      <c r="AD27" s="671">
        <v>
44944041</v>
      </c>
      <c r="AE27" s="671"/>
      <c r="AF27" s="671"/>
      <c r="AG27" s="671"/>
      <c r="AH27" s="671"/>
      <c r="AI27" s="671"/>
      <c r="AJ27" s="671"/>
      <c r="AK27" s="671"/>
      <c r="AL27" s="672">
        <v>
65.7</v>
      </c>
      <c r="AM27" s="673"/>
      <c r="AN27" s="673"/>
      <c r="AO27" s="674"/>
      <c r="AP27" s="664" t="s">
        <v>
301</v>
      </c>
      <c r="AQ27" s="665"/>
      <c r="AR27" s="665"/>
      <c r="AS27" s="665"/>
      <c r="AT27" s="665"/>
      <c r="AU27" s="665"/>
      <c r="AV27" s="665"/>
      <c r="AW27" s="665"/>
      <c r="AX27" s="665"/>
      <c r="AY27" s="665"/>
      <c r="AZ27" s="665"/>
      <c r="BA27" s="665"/>
      <c r="BB27" s="665"/>
      <c r="BC27" s="665"/>
      <c r="BD27" s="665"/>
      <c r="BE27" s="665"/>
      <c r="BF27" s="666"/>
      <c r="BG27" s="667">
        <v>
36512105</v>
      </c>
      <c r="BH27" s="668"/>
      <c r="BI27" s="668"/>
      <c r="BJ27" s="668"/>
      <c r="BK27" s="668"/>
      <c r="BL27" s="668"/>
      <c r="BM27" s="668"/>
      <c r="BN27" s="669"/>
      <c r="BO27" s="670">
        <v>
100</v>
      </c>
      <c r="BP27" s="670"/>
      <c r="BQ27" s="670"/>
      <c r="BR27" s="670"/>
      <c r="BS27" s="671" t="s">
        <v>
230</v>
      </c>
      <c r="BT27" s="671"/>
      <c r="BU27" s="671"/>
      <c r="BV27" s="671"/>
      <c r="BW27" s="671"/>
      <c r="BX27" s="671"/>
      <c r="BY27" s="671"/>
      <c r="BZ27" s="671"/>
      <c r="CA27" s="671"/>
      <c r="CB27" s="675"/>
      <c r="CD27" s="682" t="s">
        <v>
302</v>
      </c>
      <c r="CE27" s="683"/>
      <c r="CF27" s="683"/>
      <c r="CG27" s="683"/>
      <c r="CH27" s="683"/>
      <c r="CI27" s="683"/>
      <c r="CJ27" s="683"/>
      <c r="CK27" s="683"/>
      <c r="CL27" s="683"/>
      <c r="CM27" s="683"/>
      <c r="CN27" s="683"/>
      <c r="CO27" s="683"/>
      <c r="CP27" s="683"/>
      <c r="CQ27" s="684"/>
      <c r="CR27" s="667">
        <v>
28604098</v>
      </c>
      <c r="CS27" s="706"/>
      <c r="CT27" s="706"/>
      <c r="CU27" s="706"/>
      <c r="CV27" s="706"/>
      <c r="CW27" s="706"/>
      <c r="CX27" s="706"/>
      <c r="CY27" s="707"/>
      <c r="CZ27" s="672">
        <v>
22.7</v>
      </c>
      <c r="DA27" s="701"/>
      <c r="DB27" s="701"/>
      <c r="DC27" s="708"/>
      <c r="DD27" s="676">
        <v>
10563037</v>
      </c>
      <c r="DE27" s="706"/>
      <c r="DF27" s="706"/>
      <c r="DG27" s="706"/>
      <c r="DH27" s="706"/>
      <c r="DI27" s="706"/>
      <c r="DJ27" s="706"/>
      <c r="DK27" s="707"/>
      <c r="DL27" s="676">
        <v>
10183730</v>
      </c>
      <c r="DM27" s="706"/>
      <c r="DN27" s="706"/>
      <c r="DO27" s="706"/>
      <c r="DP27" s="706"/>
      <c r="DQ27" s="706"/>
      <c r="DR27" s="706"/>
      <c r="DS27" s="706"/>
      <c r="DT27" s="706"/>
      <c r="DU27" s="706"/>
      <c r="DV27" s="707"/>
      <c r="DW27" s="672">
        <v>
14.9</v>
      </c>
      <c r="DX27" s="701"/>
      <c r="DY27" s="701"/>
      <c r="DZ27" s="701"/>
      <c r="EA27" s="701"/>
      <c r="EB27" s="701"/>
      <c r="EC27" s="702"/>
    </row>
    <row r="28" spans="2:133" ht="11.25" customHeight="1" x14ac:dyDescent="0.2">
      <c r="B28" s="664" t="s">
        <v>
303</v>
      </c>
      <c r="C28" s="665"/>
      <c r="D28" s="665"/>
      <c r="E28" s="665"/>
      <c r="F28" s="665"/>
      <c r="G28" s="665"/>
      <c r="H28" s="665"/>
      <c r="I28" s="665"/>
      <c r="J28" s="665"/>
      <c r="K28" s="665"/>
      <c r="L28" s="665"/>
      <c r="M28" s="665"/>
      <c r="N28" s="665"/>
      <c r="O28" s="665"/>
      <c r="P28" s="665"/>
      <c r="Q28" s="666"/>
      <c r="R28" s="667">
        <v>
17975</v>
      </c>
      <c r="S28" s="668"/>
      <c r="T28" s="668"/>
      <c r="U28" s="668"/>
      <c r="V28" s="668"/>
      <c r="W28" s="668"/>
      <c r="X28" s="668"/>
      <c r="Y28" s="669"/>
      <c r="Z28" s="670">
        <v>
0</v>
      </c>
      <c r="AA28" s="670"/>
      <c r="AB28" s="670"/>
      <c r="AC28" s="670"/>
      <c r="AD28" s="671">
        <v>
17975</v>
      </c>
      <c r="AE28" s="671"/>
      <c r="AF28" s="671"/>
      <c r="AG28" s="671"/>
      <c r="AH28" s="671"/>
      <c r="AI28" s="671"/>
      <c r="AJ28" s="671"/>
      <c r="AK28" s="671"/>
      <c r="AL28" s="672">
        <v>
0</v>
      </c>
      <c r="AM28" s="673"/>
      <c r="AN28" s="673"/>
      <c r="AO28" s="674"/>
      <c r="AP28" s="664"/>
      <c r="AQ28" s="665"/>
      <c r="AR28" s="665"/>
      <c r="AS28" s="665"/>
      <c r="AT28" s="665"/>
      <c r="AU28" s="665"/>
      <c r="AV28" s="665"/>
      <c r="AW28" s="665"/>
      <c r="AX28" s="665"/>
      <c r="AY28" s="665"/>
      <c r="AZ28" s="665"/>
      <c r="BA28" s="665"/>
      <c r="BB28" s="665"/>
      <c r="BC28" s="665"/>
      <c r="BD28" s="665"/>
      <c r="BE28" s="665"/>
      <c r="BF28" s="666"/>
      <c r="BG28" s="667"/>
      <c r="BH28" s="668"/>
      <c r="BI28" s="668"/>
      <c r="BJ28" s="668"/>
      <c r="BK28" s="668"/>
      <c r="BL28" s="668"/>
      <c r="BM28" s="668"/>
      <c r="BN28" s="669"/>
      <c r="BO28" s="670"/>
      <c r="BP28" s="670"/>
      <c r="BQ28" s="670"/>
      <c r="BR28" s="670"/>
      <c r="BS28" s="676"/>
      <c r="BT28" s="668"/>
      <c r="BU28" s="668"/>
      <c r="BV28" s="668"/>
      <c r="BW28" s="668"/>
      <c r="BX28" s="668"/>
      <c r="BY28" s="668"/>
      <c r="BZ28" s="668"/>
      <c r="CA28" s="668"/>
      <c r="CB28" s="677"/>
      <c r="CD28" s="682" t="s">
        <v>
304</v>
      </c>
      <c r="CE28" s="683"/>
      <c r="CF28" s="683"/>
      <c r="CG28" s="683"/>
      <c r="CH28" s="683"/>
      <c r="CI28" s="683"/>
      <c r="CJ28" s="683"/>
      <c r="CK28" s="683"/>
      <c r="CL28" s="683"/>
      <c r="CM28" s="683"/>
      <c r="CN28" s="683"/>
      <c r="CO28" s="683"/>
      <c r="CP28" s="683"/>
      <c r="CQ28" s="684"/>
      <c r="CR28" s="667">
        <v>
638617</v>
      </c>
      <c r="CS28" s="668"/>
      <c r="CT28" s="668"/>
      <c r="CU28" s="668"/>
      <c r="CV28" s="668"/>
      <c r="CW28" s="668"/>
      <c r="CX28" s="668"/>
      <c r="CY28" s="669"/>
      <c r="CZ28" s="672">
        <v>
0.5</v>
      </c>
      <c r="DA28" s="701"/>
      <c r="DB28" s="701"/>
      <c r="DC28" s="708"/>
      <c r="DD28" s="676">
        <v>
638617</v>
      </c>
      <c r="DE28" s="668"/>
      <c r="DF28" s="668"/>
      <c r="DG28" s="668"/>
      <c r="DH28" s="668"/>
      <c r="DI28" s="668"/>
      <c r="DJ28" s="668"/>
      <c r="DK28" s="669"/>
      <c r="DL28" s="676">
        <v>
638617</v>
      </c>
      <c r="DM28" s="668"/>
      <c r="DN28" s="668"/>
      <c r="DO28" s="668"/>
      <c r="DP28" s="668"/>
      <c r="DQ28" s="668"/>
      <c r="DR28" s="668"/>
      <c r="DS28" s="668"/>
      <c r="DT28" s="668"/>
      <c r="DU28" s="668"/>
      <c r="DV28" s="669"/>
      <c r="DW28" s="672">
        <v>
0.9</v>
      </c>
      <c r="DX28" s="701"/>
      <c r="DY28" s="701"/>
      <c r="DZ28" s="701"/>
      <c r="EA28" s="701"/>
      <c r="EB28" s="701"/>
      <c r="EC28" s="702"/>
    </row>
    <row r="29" spans="2:133" ht="11.25" customHeight="1" x14ac:dyDescent="0.2">
      <c r="B29" s="664" t="s">
        <v>
305</v>
      </c>
      <c r="C29" s="665"/>
      <c r="D29" s="665"/>
      <c r="E29" s="665"/>
      <c r="F29" s="665"/>
      <c r="G29" s="665"/>
      <c r="H29" s="665"/>
      <c r="I29" s="665"/>
      <c r="J29" s="665"/>
      <c r="K29" s="665"/>
      <c r="L29" s="665"/>
      <c r="M29" s="665"/>
      <c r="N29" s="665"/>
      <c r="O29" s="665"/>
      <c r="P29" s="665"/>
      <c r="Q29" s="666"/>
      <c r="R29" s="667">
        <v>
1233199</v>
      </c>
      <c r="S29" s="668"/>
      <c r="T29" s="668"/>
      <c r="U29" s="668"/>
      <c r="V29" s="668"/>
      <c r="W29" s="668"/>
      <c r="X29" s="668"/>
      <c r="Y29" s="669"/>
      <c r="Z29" s="670">
        <v>
0.9</v>
      </c>
      <c r="AA29" s="670"/>
      <c r="AB29" s="670"/>
      <c r="AC29" s="670"/>
      <c r="AD29" s="671" t="s">
        <v>
128</v>
      </c>
      <c r="AE29" s="671"/>
      <c r="AF29" s="671"/>
      <c r="AG29" s="671"/>
      <c r="AH29" s="671"/>
      <c r="AI29" s="671"/>
      <c r="AJ29" s="671"/>
      <c r="AK29" s="671"/>
      <c r="AL29" s="672" t="s">
        <v>
128</v>
      </c>
      <c r="AM29" s="673"/>
      <c r="AN29" s="673"/>
      <c r="AO29" s="674"/>
      <c r="AP29" s="711"/>
      <c r="AQ29" s="712"/>
      <c r="AR29" s="712"/>
      <c r="AS29" s="712"/>
      <c r="AT29" s="712"/>
      <c r="AU29" s="712"/>
      <c r="AV29" s="712"/>
      <c r="AW29" s="712"/>
      <c r="AX29" s="712"/>
      <c r="AY29" s="712"/>
      <c r="AZ29" s="712"/>
      <c r="BA29" s="712"/>
      <c r="BB29" s="712"/>
      <c r="BC29" s="712"/>
      <c r="BD29" s="712"/>
      <c r="BE29" s="712"/>
      <c r="BF29" s="713"/>
      <c r="BG29" s="667"/>
      <c r="BH29" s="668"/>
      <c r="BI29" s="668"/>
      <c r="BJ29" s="668"/>
      <c r="BK29" s="668"/>
      <c r="BL29" s="668"/>
      <c r="BM29" s="668"/>
      <c r="BN29" s="669"/>
      <c r="BO29" s="670"/>
      <c r="BP29" s="670"/>
      <c r="BQ29" s="670"/>
      <c r="BR29" s="670"/>
      <c r="BS29" s="671"/>
      <c r="BT29" s="671"/>
      <c r="BU29" s="671"/>
      <c r="BV29" s="671"/>
      <c r="BW29" s="671"/>
      <c r="BX29" s="671"/>
      <c r="BY29" s="671"/>
      <c r="BZ29" s="671"/>
      <c r="CA29" s="671"/>
      <c r="CB29" s="675"/>
      <c r="CD29" s="714" t="s">
        <v>
306</v>
      </c>
      <c r="CE29" s="715"/>
      <c r="CF29" s="682" t="s">
        <v>
307</v>
      </c>
      <c r="CG29" s="683"/>
      <c r="CH29" s="683"/>
      <c r="CI29" s="683"/>
      <c r="CJ29" s="683"/>
      <c r="CK29" s="683"/>
      <c r="CL29" s="683"/>
      <c r="CM29" s="683"/>
      <c r="CN29" s="683"/>
      <c r="CO29" s="683"/>
      <c r="CP29" s="683"/>
      <c r="CQ29" s="684"/>
      <c r="CR29" s="667">
        <v>
638615</v>
      </c>
      <c r="CS29" s="706"/>
      <c r="CT29" s="706"/>
      <c r="CU29" s="706"/>
      <c r="CV29" s="706"/>
      <c r="CW29" s="706"/>
      <c r="CX29" s="706"/>
      <c r="CY29" s="707"/>
      <c r="CZ29" s="672">
        <v>
0.5</v>
      </c>
      <c r="DA29" s="701"/>
      <c r="DB29" s="701"/>
      <c r="DC29" s="708"/>
      <c r="DD29" s="676">
        <v>
638615</v>
      </c>
      <c r="DE29" s="706"/>
      <c r="DF29" s="706"/>
      <c r="DG29" s="706"/>
      <c r="DH29" s="706"/>
      <c r="DI29" s="706"/>
      <c r="DJ29" s="706"/>
      <c r="DK29" s="707"/>
      <c r="DL29" s="676">
        <v>
638615</v>
      </c>
      <c r="DM29" s="706"/>
      <c r="DN29" s="706"/>
      <c r="DO29" s="706"/>
      <c r="DP29" s="706"/>
      <c r="DQ29" s="706"/>
      <c r="DR29" s="706"/>
      <c r="DS29" s="706"/>
      <c r="DT29" s="706"/>
      <c r="DU29" s="706"/>
      <c r="DV29" s="707"/>
      <c r="DW29" s="672">
        <v>
0.9</v>
      </c>
      <c r="DX29" s="701"/>
      <c r="DY29" s="701"/>
      <c r="DZ29" s="701"/>
      <c r="EA29" s="701"/>
      <c r="EB29" s="701"/>
      <c r="EC29" s="702"/>
    </row>
    <row r="30" spans="2:133" ht="11.25" customHeight="1" x14ac:dyDescent="0.2">
      <c r="B30" s="664" t="s">
        <v>
308</v>
      </c>
      <c r="C30" s="665"/>
      <c r="D30" s="665"/>
      <c r="E30" s="665"/>
      <c r="F30" s="665"/>
      <c r="G30" s="665"/>
      <c r="H30" s="665"/>
      <c r="I30" s="665"/>
      <c r="J30" s="665"/>
      <c r="K30" s="665"/>
      <c r="L30" s="665"/>
      <c r="M30" s="665"/>
      <c r="N30" s="665"/>
      <c r="O30" s="665"/>
      <c r="P30" s="665"/>
      <c r="Q30" s="666"/>
      <c r="R30" s="667">
        <v>
1679844</v>
      </c>
      <c r="S30" s="668"/>
      <c r="T30" s="668"/>
      <c r="U30" s="668"/>
      <c r="V30" s="668"/>
      <c r="W30" s="668"/>
      <c r="X30" s="668"/>
      <c r="Y30" s="669"/>
      <c r="Z30" s="670">
        <v>
1.2</v>
      </c>
      <c r="AA30" s="670"/>
      <c r="AB30" s="670"/>
      <c r="AC30" s="670"/>
      <c r="AD30" s="671">
        <v>
962572</v>
      </c>
      <c r="AE30" s="671"/>
      <c r="AF30" s="671"/>
      <c r="AG30" s="671"/>
      <c r="AH30" s="671"/>
      <c r="AI30" s="671"/>
      <c r="AJ30" s="671"/>
      <c r="AK30" s="671"/>
      <c r="AL30" s="672">
        <v>
1.4</v>
      </c>
      <c r="AM30" s="673"/>
      <c r="AN30" s="673"/>
      <c r="AO30" s="674"/>
      <c r="AP30" s="646" t="s">
        <v>
224</v>
      </c>
      <c r="AQ30" s="647"/>
      <c r="AR30" s="647"/>
      <c r="AS30" s="647"/>
      <c r="AT30" s="647"/>
      <c r="AU30" s="647"/>
      <c r="AV30" s="647"/>
      <c r="AW30" s="647"/>
      <c r="AX30" s="647"/>
      <c r="AY30" s="647"/>
      <c r="AZ30" s="647"/>
      <c r="BA30" s="647"/>
      <c r="BB30" s="647"/>
      <c r="BC30" s="647"/>
      <c r="BD30" s="647"/>
      <c r="BE30" s="647"/>
      <c r="BF30" s="648"/>
      <c r="BG30" s="646" t="s">
        <v>
309</v>
      </c>
      <c r="BH30" s="720"/>
      <c r="BI30" s="720"/>
      <c r="BJ30" s="720"/>
      <c r="BK30" s="720"/>
      <c r="BL30" s="720"/>
      <c r="BM30" s="720"/>
      <c r="BN30" s="720"/>
      <c r="BO30" s="720"/>
      <c r="BP30" s="720"/>
      <c r="BQ30" s="721"/>
      <c r="BR30" s="646" t="s">
        <v>
310</v>
      </c>
      <c r="BS30" s="720"/>
      <c r="BT30" s="720"/>
      <c r="BU30" s="720"/>
      <c r="BV30" s="720"/>
      <c r="BW30" s="720"/>
      <c r="BX30" s="720"/>
      <c r="BY30" s="720"/>
      <c r="BZ30" s="720"/>
      <c r="CA30" s="720"/>
      <c r="CB30" s="721"/>
      <c r="CD30" s="716"/>
      <c r="CE30" s="717"/>
      <c r="CF30" s="682" t="s">
        <v>
311</v>
      </c>
      <c r="CG30" s="683"/>
      <c r="CH30" s="683"/>
      <c r="CI30" s="683"/>
      <c r="CJ30" s="683"/>
      <c r="CK30" s="683"/>
      <c r="CL30" s="683"/>
      <c r="CM30" s="683"/>
      <c r="CN30" s="683"/>
      <c r="CO30" s="683"/>
      <c r="CP30" s="683"/>
      <c r="CQ30" s="684"/>
      <c r="CR30" s="667">
        <v>
614983</v>
      </c>
      <c r="CS30" s="668"/>
      <c r="CT30" s="668"/>
      <c r="CU30" s="668"/>
      <c r="CV30" s="668"/>
      <c r="CW30" s="668"/>
      <c r="CX30" s="668"/>
      <c r="CY30" s="669"/>
      <c r="CZ30" s="672">
        <v>
0.5</v>
      </c>
      <c r="DA30" s="701"/>
      <c r="DB30" s="701"/>
      <c r="DC30" s="708"/>
      <c r="DD30" s="676">
        <v>
614983</v>
      </c>
      <c r="DE30" s="668"/>
      <c r="DF30" s="668"/>
      <c r="DG30" s="668"/>
      <c r="DH30" s="668"/>
      <c r="DI30" s="668"/>
      <c r="DJ30" s="668"/>
      <c r="DK30" s="669"/>
      <c r="DL30" s="676">
        <v>
614983</v>
      </c>
      <c r="DM30" s="668"/>
      <c r="DN30" s="668"/>
      <c r="DO30" s="668"/>
      <c r="DP30" s="668"/>
      <c r="DQ30" s="668"/>
      <c r="DR30" s="668"/>
      <c r="DS30" s="668"/>
      <c r="DT30" s="668"/>
      <c r="DU30" s="668"/>
      <c r="DV30" s="669"/>
      <c r="DW30" s="672">
        <v>
0.9</v>
      </c>
      <c r="DX30" s="701"/>
      <c r="DY30" s="701"/>
      <c r="DZ30" s="701"/>
      <c r="EA30" s="701"/>
      <c r="EB30" s="701"/>
      <c r="EC30" s="702"/>
    </row>
    <row r="31" spans="2:133" ht="11.25" customHeight="1" x14ac:dyDescent="0.2">
      <c r="B31" s="664" t="s">
        <v>
312</v>
      </c>
      <c r="C31" s="665"/>
      <c r="D31" s="665"/>
      <c r="E31" s="665"/>
      <c r="F31" s="665"/>
      <c r="G31" s="665"/>
      <c r="H31" s="665"/>
      <c r="I31" s="665"/>
      <c r="J31" s="665"/>
      <c r="K31" s="665"/>
      <c r="L31" s="665"/>
      <c r="M31" s="665"/>
      <c r="N31" s="665"/>
      <c r="O31" s="665"/>
      <c r="P31" s="665"/>
      <c r="Q31" s="666"/>
      <c r="R31" s="667">
        <v>
437979</v>
      </c>
      <c r="S31" s="668"/>
      <c r="T31" s="668"/>
      <c r="U31" s="668"/>
      <c r="V31" s="668"/>
      <c r="W31" s="668"/>
      <c r="X31" s="668"/>
      <c r="Y31" s="669"/>
      <c r="Z31" s="670">
        <v>
0.3</v>
      </c>
      <c r="AA31" s="670"/>
      <c r="AB31" s="670"/>
      <c r="AC31" s="670"/>
      <c r="AD31" s="671" t="s">
        <v>
128</v>
      </c>
      <c r="AE31" s="671"/>
      <c r="AF31" s="671"/>
      <c r="AG31" s="671"/>
      <c r="AH31" s="671"/>
      <c r="AI31" s="671"/>
      <c r="AJ31" s="671"/>
      <c r="AK31" s="671"/>
      <c r="AL31" s="672" t="s">
        <v>
128</v>
      </c>
      <c r="AM31" s="673"/>
      <c r="AN31" s="673"/>
      <c r="AO31" s="674"/>
      <c r="AP31" s="724" t="s">
        <v>
313</v>
      </c>
      <c r="AQ31" s="725"/>
      <c r="AR31" s="725"/>
      <c r="AS31" s="725"/>
      <c r="AT31" s="730" t="s">
        <v>
314</v>
      </c>
      <c r="AU31" s="215"/>
      <c r="AV31" s="215"/>
      <c r="AW31" s="215"/>
      <c r="AX31" s="653" t="s">
        <v>
188</v>
      </c>
      <c r="AY31" s="654"/>
      <c r="AZ31" s="654"/>
      <c r="BA31" s="654"/>
      <c r="BB31" s="654"/>
      <c r="BC31" s="654"/>
      <c r="BD31" s="654"/>
      <c r="BE31" s="654"/>
      <c r="BF31" s="655"/>
      <c r="BG31" s="735">
        <v>
99.7</v>
      </c>
      <c r="BH31" s="722"/>
      <c r="BI31" s="722"/>
      <c r="BJ31" s="722"/>
      <c r="BK31" s="722"/>
      <c r="BL31" s="722"/>
      <c r="BM31" s="662">
        <v>
99.1</v>
      </c>
      <c r="BN31" s="722"/>
      <c r="BO31" s="722"/>
      <c r="BP31" s="722"/>
      <c r="BQ31" s="723"/>
      <c r="BR31" s="735">
        <v>
99.5</v>
      </c>
      <c r="BS31" s="722"/>
      <c r="BT31" s="722"/>
      <c r="BU31" s="722"/>
      <c r="BV31" s="722"/>
      <c r="BW31" s="722"/>
      <c r="BX31" s="662">
        <v>
99</v>
      </c>
      <c r="BY31" s="722"/>
      <c r="BZ31" s="722"/>
      <c r="CA31" s="722"/>
      <c r="CB31" s="723"/>
      <c r="CD31" s="716"/>
      <c r="CE31" s="717"/>
      <c r="CF31" s="682" t="s">
        <v>
315</v>
      </c>
      <c r="CG31" s="683"/>
      <c r="CH31" s="683"/>
      <c r="CI31" s="683"/>
      <c r="CJ31" s="683"/>
      <c r="CK31" s="683"/>
      <c r="CL31" s="683"/>
      <c r="CM31" s="683"/>
      <c r="CN31" s="683"/>
      <c r="CO31" s="683"/>
      <c r="CP31" s="683"/>
      <c r="CQ31" s="684"/>
      <c r="CR31" s="667">
        <v>
23632</v>
      </c>
      <c r="CS31" s="706"/>
      <c r="CT31" s="706"/>
      <c r="CU31" s="706"/>
      <c r="CV31" s="706"/>
      <c r="CW31" s="706"/>
      <c r="CX31" s="706"/>
      <c r="CY31" s="707"/>
      <c r="CZ31" s="672">
        <v>
0</v>
      </c>
      <c r="DA31" s="701"/>
      <c r="DB31" s="701"/>
      <c r="DC31" s="708"/>
      <c r="DD31" s="676">
        <v>
23632</v>
      </c>
      <c r="DE31" s="706"/>
      <c r="DF31" s="706"/>
      <c r="DG31" s="706"/>
      <c r="DH31" s="706"/>
      <c r="DI31" s="706"/>
      <c r="DJ31" s="706"/>
      <c r="DK31" s="707"/>
      <c r="DL31" s="676">
        <v>
23632</v>
      </c>
      <c r="DM31" s="706"/>
      <c r="DN31" s="706"/>
      <c r="DO31" s="706"/>
      <c r="DP31" s="706"/>
      <c r="DQ31" s="706"/>
      <c r="DR31" s="706"/>
      <c r="DS31" s="706"/>
      <c r="DT31" s="706"/>
      <c r="DU31" s="706"/>
      <c r="DV31" s="707"/>
      <c r="DW31" s="672">
        <v>
0</v>
      </c>
      <c r="DX31" s="701"/>
      <c r="DY31" s="701"/>
      <c r="DZ31" s="701"/>
      <c r="EA31" s="701"/>
      <c r="EB31" s="701"/>
      <c r="EC31" s="702"/>
    </row>
    <row r="32" spans="2:133" ht="11.25" customHeight="1" x14ac:dyDescent="0.2">
      <c r="B32" s="664" t="s">
        <v>
316</v>
      </c>
      <c r="C32" s="665"/>
      <c r="D32" s="665"/>
      <c r="E32" s="665"/>
      <c r="F32" s="665"/>
      <c r="G32" s="665"/>
      <c r="H32" s="665"/>
      <c r="I32" s="665"/>
      <c r="J32" s="665"/>
      <c r="K32" s="665"/>
      <c r="L32" s="665"/>
      <c r="M32" s="665"/>
      <c r="N32" s="665"/>
      <c r="O32" s="665"/>
      <c r="P32" s="665"/>
      <c r="Q32" s="666"/>
      <c r="R32" s="667">
        <v>
25804773</v>
      </c>
      <c r="S32" s="668"/>
      <c r="T32" s="668"/>
      <c r="U32" s="668"/>
      <c r="V32" s="668"/>
      <c r="W32" s="668"/>
      <c r="X32" s="668"/>
      <c r="Y32" s="669"/>
      <c r="Z32" s="670">
        <v>
19.2</v>
      </c>
      <c r="AA32" s="670"/>
      <c r="AB32" s="670"/>
      <c r="AC32" s="670"/>
      <c r="AD32" s="671" t="s">
        <v>
230</v>
      </c>
      <c r="AE32" s="671"/>
      <c r="AF32" s="671"/>
      <c r="AG32" s="671"/>
      <c r="AH32" s="671"/>
      <c r="AI32" s="671"/>
      <c r="AJ32" s="671"/>
      <c r="AK32" s="671"/>
      <c r="AL32" s="672" t="s">
        <v>
145</v>
      </c>
      <c r="AM32" s="673"/>
      <c r="AN32" s="673"/>
      <c r="AO32" s="674"/>
      <c r="AP32" s="726"/>
      <c r="AQ32" s="727"/>
      <c r="AR32" s="727"/>
      <c r="AS32" s="727"/>
      <c r="AT32" s="731"/>
      <c r="AU32" s="214" t="s">
        <v>
317</v>
      </c>
      <c r="AV32" s="214"/>
      <c r="AW32" s="214"/>
      <c r="AX32" s="664" t="s">
        <v>
318</v>
      </c>
      <c r="AY32" s="665"/>
      <c r="AZ32" s="665"/>
      <c r="BA32" s="665"/>
      <c r="BB32" s="665"/>
      <c r="BC32" s="665"/>
      <c r="BD32" s="665"/>
      <c r="BE32" s="665"/>
      <c r="BF32" s="666"/>
      <c r="BG32" s="736">
        <v>
99.7</v>
      </c>
      <c r="BH32" s="706"/>
      <c r="BI32" s="706"/>
      <c r="BJ32" s="706"/>
      <c r="BK32" s="706"/>
      <c r="BL32" s="706"/>
      <c r="BM32" s="673">
        <v>
99.1</v>
      </c>
      <c r="BN32" s="733"/>
      <c r="BO32" s="733"/>
      <c r="BP32" s="733"/>
      <c r="BQ32" s="734"/>
      <c r="BR32" s="736">
        <v>
99.5</v>
      </c>
      <c r="BS32" s="706"/>
      <c r="BT32" s="706"/>
      <c r="BU32" s="706"/>
      <c r="BV32" s="706"/>
      <c r="BW32" s="706"/>
      <c r="BX32" s="673">
        <v>
98.9</v>
      </c>
      <c r="BY32" s="733"/>
      <c r="BZ32" s="733"/>
      <c r="CA32" s="733"/>
      <c r="CB32" s="734"/>
      <c r="CD32" s="718"/>
      <c r="CE32" s="719"/>
      <c r="CF32" s="682" t="s">
        <v>
319</v>
      </c>
      <c r="CG32" s="683"/>
      <c r="CH32" s="683"/>
      <c r="CI32" s="683"/>
      <c r="CJ32" s="683"/>
      <c r="CK32" s="683"/>
      <c r="CL32" s="683"/>
      <c r="CM32" s="683"/>
      <c r="CN32" s="683"/>
      <c r="CO32" s="683"/>
      <c r="CP32" s="683"/>
      <c r="CQ32" s="684"/>
      <c r="CR32" s="667">
        <v>
2</v>
      </c>
      <c r="CS32" s="668"/>
      <c r="CT32" s="668"/>
      <c r="CU32" s="668"/>
      <c r="CV32" s="668"/>
      <c r="CW32" s="668"/>
      <c r="CX32" s="668"/>
      <c r="CY32" s="669"/>
      <c r="CZ32" s="672">
        <v>
0</v>
      </c>
      <c r="DA32" s="701"/>
      <c r="DB32" s="701"/>
      <c r="DC32" s="708"/>
      <c r="DD32" s="676">
        <v>
2</v>
      </c>
      <c r="DE32" s="668"/>
      <c r="DF32" s="668"/>
      <c r="DG32" s="668"/>
      <c r="DH32" s="668"/>
      <c r="DI32" s="668"/>
      <c r="DJ32" s="668"/>
      <c r="DK32" s="669"/>
      <c r="DL32" s="676">
        <v>
2</v>
      </c>
      <c r="DM32" s="668"/>
      <c r="DN32" s="668"/>
      <c r="DO32" s="668"/>
      <c r="DP32" s="668"/>
      <c r="DQ32" s="668"/>
      <c r="DR32" s="668"/>
      <c r="DS32" s="668"/>
      <c r="DT32" s="668"/>
      <c r="DU32" s="668"/>
      <c r="DV32" s="669"/>
      <c r="DW32" s="672">
        <v>
0</v>
      </c>
      <c r="DX32" s="701"/>
      <c r="DY32" s="701"/>
      <c r="DZ32" s="701"/>
      <c r="EA32" s="701"/>
      <c r="EB32" s="701"/>
      <c r="EC32" s="702"/>
    </row>
    <row r="33" spans="2:133" ht="11.25" customHeight="1" x14ac:dyDescent="0.2">
      <c r="B33" s="703" t="s">
        <v>
320</v>
      </c>
      <c r="C33" s="704"/>
      <c r="D33" s="704"/>
      <c r="E33" s="704"/>
      <c r="F33" s="704"/>
      <c r="G33" s="704"/>
      <c r="H33" s="704"/>
      <c r="I33" s="704"/>
      <c r="J33" s="704"/>
      <c r="K33" s="704"/>
      <c r="L33" s="704"/>
      <c r="M33" s="704"/>
      <c r="N33" s="704"/>
      <c r="O33" s="704"/>
      <c r="P33" s="704"/>
      <c r="Q33" s="705"/>
      <c r="R33" s="667">
        <v>
26060062</v>
      </c>
      <c r="S33" s="668"/>
      <c r="T33" s="668"/>
      <c r="U33" s="668"/>
      <c r="V33" s="668"/>
      <c r="W33" s="668"/>
      <c r="X33" s="668"/>
      <c r="Y33" s="669"/>
      <c r="Z33" s="670">
        <v>
19.399999999999999</v>
      </c>
      <c r="AA33" s="670"/>
      <c r="AB33" s="670"/>
      <c r="AC33" s="670"/>
      <c r="AD33" s="671">
        <v>
22266378</v>
      </c>
      <c r="AE33" s="671"/>
      <c r="AF33" s="671"/>
      <c r="AG33" s="671"/>
      <c r="AH33" s="671"/>
      <c r="AI33" s="671"/>
      <c r="AJ33" s="671"/>
      <c r="AK33" s="671"/>
      <c r="AL33" s="672">
        <v>
32.6</v>
      </c>
      <c r="AM33" s="673"/>
      <c r="AN33" s="673"/>
      <c r="AO33" s="674"/>
      <c r="AP33" s="728"/>
      <c r="AQ33" s="729"/>
      <c r="AR33" s="729"/>
      <c r="AS33" s="729"/>
      <c r="AT33" s="732"/>
      <c r="AU33" s="216"/>
      <c r="AV33" s="216"/>
      <c r="AW33" s="216"/>
      <c r="AX33" s="711" t="s">
        <v>
321</v>
      </c>
      <c r="AY33" s="712"/>
      <c r="AZ33" s="712"/>
      <c r="BA33" s="712"/>
      <c r="BB33" s="712"/>
      <c r="BC33" s="712"/>
      <c r="BD33" s="712"/>
      <c r="BE33" s="712"/>
      <c r="BF33" s="713"/>
      <c r="BG33" s="737" t="s">
        <v>
230</v>
      </c>
      <c r="BH33" s="738"/>
      <c r="BI33" s="738"/>
      <c r="BJ33" s="738"/>
      <c r="BK33" s="738"/>
      <c r="BL33" s="738"/>
      <c r="BM33" s="739" t="s">
        <v>
128</v>
      </c>
      <c r="BN33" s="738"/>
      <c r="BO33" s="738"/>
      <c r="BP33" s="738"/>
      <c r="BQ33" s="740"/>
      <c r="BR33" s="737" t="s">
        <v>
230</v>
      </c>
      <c r="BS33" s="738"/>
      <c r="BT33" s="738"/>
      <c r="BU33" s="738"/>
      <c r="BV33" s="738"/>
      <c r="BW33" s="738"/>
      <c r="BX33" s="739" t="s">
        <v>
230</v>
      </c>
      <c r="BY33" s="738"/>
      <c r="BZ33" s="738"/>
      <c r="CA33" s="738"/>
      <c r="CB33" s="740"/>
      <c r="CD33" s="682" t="s">
        <v>
322</v>
      </c>
      <c r="CE33" s="683"/>
      <c r="CF33" s="683"/>
      <c r="CG33" s="683"/>
      <c r="CH33" s="683"/>
      <c r="CI33" s="683"/>
      <c r="CJ33" s="683"/>
      <c r="CK33" s="683"/>
      <c r="CL33" s="683"/>
      <c r="CM33" s="683"/>
      <c r="CN33" s="683"/>
      <c r="CO33" s="683"/>
      <c r="CP33" s="683"/>
      <c r="CQ33" s="684"/>
      <c r="CR33" s="667">
        <v>
61555929</v>
      </c>
      <c r="CS33" s="706"/>
      <c r="CT33" s="706"/>
      <c r="CU33" s="706"/>
      <c r="CV33" s="706"/>
      <c r="CW33" s="706"/>
      <c r="CX33" s="706"/>
      <c r="CY33" s="707"/>
      <c r="CZ33" s="672">
        <v>
48.9</v>
      </c>
      <c r="DA33" s="701"/>
      <c r="DB33" s="701"/>
      <c r="DC33" s="708"/>
      <c r="DD33" s="676">
        <v>
47768112</v>
      </c>
      <c r="DE33" s="706"/>
      <c r="DF33" s="706"/>
      <c r="DG33" s="706"/>
      <c r="DH33" s="706"/>
      <c r="DI33" s="706"/>
      <c r="DJ33" s="706"/>
      <c r="DK33" s="707"/>
      <c r="DL33" s="676">
        <v>
26166824</v>
      </c>
      <c r="DM33" s="706"/>
      <c r="DN33" s="706"/>
      <c r="DO33" s="706"/>
      <c r="DP33" s="706"/>
      <c r="DQ33" s="706"/>
      <c r="DR33" s="706"/>
      <c r="DS33" s="706"/>
      <c r="DT33" s="706"/>
      <c r="DU33" s="706"/>
      <c r="DV33" s="707"/>
      <c r="DW33" s="672">
        <v>
38.299999999999997</v>
      </c>
      <c r="DX33" s="701"/>
      <c r="DY33" s="701"/>
      <c r="DZ33" s="701"/>
      <c r="EA33" s="701"/>
      <c r="EB33" s="701"/>
      <c r="EC33" s="702"/>
    </row>
    <row r="34" spans="2:133" ht="11.25" customHeight="1" x14ac:dyDescent="0.2">
      <c r="B34" s="664" t="s">
        <v>
323</v>
      </c>
      <c r="C34" s="665"/>
      <c r="D34" s="665"/>
      <c r="E34" s="665"/>
      <c r="F34" s="665"/>
      <c r="G34" s="665"/>
      <c r="H34" s="665"/>
      <c r="I34" s="665"/>
      <c r="J34" s="665"/>
      <c r="K34" s="665"/>
      <c r="L34" s="665"/>
      <c r="M34" s="665"/>
      <c r="N34" s="665"/>
      <c r="O34" s="665"/>
      <c r="P34" s="665"/>
      <c r="Q34" s="666"/>
      <c r="R34" s="667">
        <v>
9780764</v>
      </c>
      <c r="S34" s="668"/>
      <c r="T34" s="668"/>
      <c r="U34" s="668"/>
      <c r="V34" s="668"/>
      <c r="W34" s="668"/>
      <c r="X34" s="668"/>
      <c r="Y34" s="669"/>
      <c r="Z34" s="670">
        <v>
7.3</v>
      </c>
      <c r="AA34" s="670"/>
      <c r="AB34" s="670"/>
      <c r="AC34" s="670"/>
      <c r="AD34" s="671" t="s">
        <v>
230</v>
      </c>
      <c r="AE34" s="671"/>
      <c r="AF34" s="671"/>
      <c r="AG34" s="671"/>
      <c r="AH34" s="671"/>
      <c r="AI34" s="671"/>
      <c r="AJ34" s="671"/>
      <c r="AK34" s="671"/>
      <c r="AL34" s="672" t="s">
        <v>
128</v>
      </c>
      <c r="AM34" s="673"/>
      <c r="AN34" s="673"/>
      <c r="AO34" s="674"/>
      <c r="AP34" s="217"/>
      <c r="AQ34" s="218"/>
      <c r="AR34" s="214"/>
      <c r="AS34" s="215"/>
      <c r="AT34" s="215"/>
      <c r="AU34" s="215"/>
      <c r="AV34" s="215"/>
      <c r="AW34" s="215"/>
      <c r="AX34" s="215"/>
      <c r="AY34" s="215"/>
      <c r="AZ34" s="215"/>
      <c r="BA34" s="215"/>
      <c r="BB34" s="215"/>
      <c r="BC34" s="215"/>
      <c r="BD34" s="215"/>
      <c r="BE34" s="215"/>
      <c r="BF34" s="215"/>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82" t="s">
        <v>
324</v>
      </c>
      <c r="CE34" s="683"/>
      <c r="CF34" s="683"/>
      <c r="CG34" s="683"/>
      <c r="CH34" s="683"/>
      <c r="CI34" s="683"/>
      <c r="CJ34" s="683"/>
      <c r="CK34" s="683"/>
      <c r="CL34" s="683"/>
      <c r="CM34" s="683"/>
      <c r="CN34" s="683"/>
      <c r="CO34" s="683"/>
      <c r="CP34" s="683"/>
      <c r="CQ34" s="684"/>
      <c r="CR34" s="667">
        <v>
29065096</v>
      </c>
      <c r="CS34" s="668"/>
      <c r="CT34" s="668"/>
      <c r="CU34" s="668"/>
      <c r="CV34" s="668"/>
      <c r="CW34" s="668"/>
      <c r="CX34" s="668"/>
      <c r="CY34" s="669"/>
      <c r="CZ34" s="672">
        <v>
23.1</v>
      </c>
      <c r="DA34" s="701"/>
      <c r="DB34" s="701"/>
      <c r="DC34" s="708"/>
      <c r="DD34" s="676">
        <v>
20030765</v>
      </c>
      <c r="DE34" s="668"/>
      <c r="DF34" s="668"/>
      <c r="DG34" s="668"/>
      <c r="DH34" s="668"/>
      <c r="DI34" s="668"/>
      <c r="DJ34" s="668"/>
      <c r="DK34" s="669"/>
      <c r="DL34" s="676">
        <v>
17700212</v>
      </c>
      <c r="DM34" s="668"/>
      <c r="DN34" s="668"/>
      <c r="DO34" s="668"/>
      <c r="DP34" s="668"/>
      <c r="DQ34" s="668"/>
      <c r="DR34" s="668"/>
      <c r="DS34" s="668"/>
      <c r="DT34" s="668"/>
      <c r="DU34" s="668"/>
      <c r="DV34" s="669"/>
      <c r="DW34" s="672">
        <v>
25.9</v>
      </c>
      <c r="DX34" s="701"/>
      <c r="DY34" s="701"/>
      <c r="DZ34" s="701"/>
      <c r="EA34" s="701"/>
      <c r="EB34" s="701"/>
      <c r="EC34" s="702"/>
    </row>
    <row r="35" spans="2:133" ht="11.25" customHeight="1" x14ac:dyDescent="0.2">
      <c r="B35" s="664" t="s">
        <v>
325</v>
      </c>
      <c r="C35" s="665"/>
      <c r="D35" s="665"/>
      <c r="E35" s="665"/>
      <c r="F35" s="665"/>
      <c r="G35" s="665"/>
      <c r="H35" s="665"/>
      <c r="I35" s="665"/>
      <c r="J35" s="665"/>
      <c r="K35" s="665"/>
      <c r="L35" s="665"/>
      <c r="M35" s="665"/>
      <c r="N35" s="665"/>
      <c r="O35" s="665"/>
      <c r="P35" s="665"/>
      <c r="Q35" s="666"/>
      <c r="R35" s="667">
        <v>
249250</v>
      </c>
      <c r="S35" s="668"/>
      <c r="T35" s="668"/>
      <c r="U35" s="668"/>
      <c r="V35" s="668"/>
      <c r="W35" s="668"/>
      <c r="X35" s="668"/>
      <c r="Y35" s="669"/>
      <c r="Z35" s="670">
        <v>
0.2</v>
      </c>
      <c r="AA35" s="670"/>
      <c r="AB35" s="670"/>
      <c r="AC35" s="670"/>
      <c r="AD35" s="671">
        <v>
190973</v>
      </c>
      <c r="AE35" s="671"/>
      <c r="AF35" s="671"/>
      <c r="AG35" s="671"/>
      <c r="AH35" s="671"/>
      <c r="AI35" s="671"/>
      <c r="AJ35" s="671"/>
      <c r="AK35" s="671"/>
      <c r="AL35" s="672">
        <v>
0.3</v>
      </c>
      <c r="AM35" s="673"/>
      <c r="AN35" s="673"/>
      <c r="AO35" s="674"/>
      <c r="AP35" s="219"/>
      <c r="AQ35" s="646" t="s">
        <v>
326</v>
      </c>
      <c r="AR35" s="647"/>
      <c r="AS35" s="647"/>
      <c r="AT35" s="647"/>
      <c r="AU35" s="647"/>
      <c r="AV35" s="647"/>
      <c r="AW35" s="647"/>
      <c r="AX35" s="647"/>
      <c r="AY35" s="647"/>
      <c r="AZ35" s="647"/>
      <c r="BA35" s="647"/>
      <c r="BB35" s="647"/>
      <c r="BC35" s="647"/>
      <c r="BD35" s="647"/>
      <c r="BE35" s="647"/>
      <c r="BF35" s="648"/>
      <c r="BG35" s="646" t="s">
        <v>
327</v>
      </c>
      <c r="BH35" s="647"/>
      <c r="BI35" s="647"/>
      <c r="BJ35" s="647"/>
      <c r="BK35" s="647"/>
      <c r="BL35" s="647"/>
      <c r="BM35" s="647"/>
      <c r="BN35" s="647"/>
      <c r="BO35" s="647"/>
      <c r="BP35" s="647"/>
      <c r="BQ35" s="647"/>
      <c r="BR35" s="647"/>
      <c r="BS35" s="647"/>
      <c r="BT35" s="647"/>
      <c r="BU35" s="647"/>
      <c r="BV35" s="647"/>
      <c r="BW35" s="647"/>
      <c r="BX35" s="647"/>
      <c r="BY35" s="647"/>
      <c r="BZ35" s="647"/>
      <c r="CA35" s="647"/>
      <c r="CB35" s="648"/>
      <c r="CD35" s="682" t="s">
        <v>
328</v>
      </c>
      <c r="CE35" s="683"/>
      <c r="CF35" s="683"/>
      <c r="CG35" s="683"/>
      <c r="CH35" s="683"/>
      <c r="CI35" s="683"/>
      <c r="CJ35" s="683"/>
      <c r="CK35" s="683"/>
      <c r="CL35" s="683"/>
      <c r="CM35" s="683"/>
      <c r="CN35" s="683"/>
      <c r="CO35" s="683"/>
      <c r="CP35" s="683"/>
      <c r="CQ35" s="684"/>
      <c r="CR35" s="667">
        <v>
433246</v>
      </c>
      <c r="CS35" s="706"/>
      <c r="CT35" s="706"/>
      <c r="CU35" s="706"/>
      <c r="CV35" s="706"/>
      <c r="CW35" s="706"/>
      <c r="CX35" s="706"/>
      <c r="CY35" s="707"/>
      <c r="CZ35" s="672">
        <v>
0.3</v>
      </c>
      <c r="DA35" s="701"/>
      <c r="DB35" s="701"/>
      <c r="DC35" s="708"/>
      <c r="DD35" s="676">
        <v>
426412</v>
      </c>
      <c r="DE35" s="706"/>
      <c r="DF35" s="706"/>
      <c r="DG35" s="706"/>
      <c r="DH35" s="706"/>
      <c r="DI35" s="706"/>
      <c r="DJ35" s="706"/>
      <c r="DK35" s="707"/>
      <c r="DL35" s="676">
        <v>
426412</v>
      </c>
      <c r="DM35" s="706"/>
      <c r="DN35" s="706"/>
      <c r="DO35" s="706"/>
      <c r="DP35" s="706"/>
      <c r="DQ35" s="706"/>
      <c r="DR35" s="706"/>
      <c r="DS35" s="706"/>
      <c r="DT35" s="706"/>
      <c r="DU35" s="706"/>
      <c r="DV35" s="707"/>
      <c r="DW35" s="672">
        <v>
0.6</v>
      </c>
      <c r="DX35" s="701"/>
      <c r="DY35" s="701"/>
      <c r="DZ35" s="701"/>
      <c r="EA35" s="701"/>
      <c r="EB35" s="701"/>
      <c r="EC35" s="702"/>
    </row>
    <row r="36" spans="2:133" ht="11.25" customHeight="1" x14ac:dyDescent="0.2">
      <c r="B36" s="664" t="s">
        <v>
329</v>
      </c>
      <c r="C36" s="665"/>
      <c r="D36" s="665"/>
      <c r="E36" s="665"/>
      <c r="F36" s="665"/>
      <c r="G36" s="665"/>
      <c r="H36" s="665"/>
      <c r="I36" s="665"/>
      <c r="J36" s="665"/>
      <c r="K36" s="665"/>
      <c r="L36" s="665"/>
      <c r="M36" s="665"/>
      <c r="N36" s="665"/>
      <c r="O36" s="665"/>
      <c r="P36" s="665"/>
      <c r="Q36" s="666"/>
      <c r="R36" s="667">
        <v>
163267</v>
      </c>
      <c r="S36" s="668"/>
      <c r="T36" s="668"/>
      <c r="U36" s="668"/>
      <c r="V36" s="668"/>
      <c r="W36" s="668"/>
      <c r="X36" s="668"/>
      <c r="Y36" s="669"/>
      <c r="Z36" s="670">
        <v>
0.1</v>
      </c>
      <c r="AA36" s="670"/>
      <c r="AB36" s="670"/>
      <c r="AC36" s="670"/>
      <c r="AD36" s="671" t="s">
        <v>
128</v>
      </c>
      <c r="AE36" s="671"/>
      <c r="AF36" s="671"/>
      <c r="AG36" s="671"/>
      <c r="AH36" s="671"/>
      <c r="AI36" s="671"/>
      <c r="AJ36" s="671"/>
      <c r="AK36" s="671"/>
      <c r="AL36" s="672" t="s">
        <v>
128</v>
      </c>
      <c r="AM36" s="673"/>
      <c r="AN36" s="673"/>
      <c r="AO36" s="674"/>
      <c r="AP36" s="219"/>
      <c r="AQ36" s="741" t="s">
        <v>
330</v>
      </c>
      <c r="AR36" s="742"/>
      <c r="AS36" s="742"/>
      <c r="AT36" s="742"/>
      <c r="AU36" s="742"/>
      <c r="AV36" s="742"/>
      <c r="AW36" s="742"/>
      <c r="AX36" s="742"/>
      <c r="AY36" s="743"/>
      <c r="AZ36" s="656">
        <v>
7337334</v>
      </c>
      <c r="BA36" s="657"/>
      <c r="BB36" s="657"/>
      <c r="BC36" s="657"/>
      <c r="BD36" s="657"/>
      <c r="BE36" s="657"/>
      <c r="BF36" s="744"/>
      <c r="BG36" s="678" t="s">
        <v>
331</v>
      </c>
      <c r="BH36" s="679"/>
      <c r="BI36" s="679"/>
      <c r="BJ36" s="679"/>
      <c r="BK36" s="679"/>
      <c r="BL36" s="679"/>
      <c r="BM36" s="679"/>
      <c r="BN36" s="679"/>
      <c r="BO36" s="679"/>
      <c r="BP36" s="679"/>
      <c r="BQ36" s="679"/>
      <c r="BR36" s="679"/>
      <c r="BS36" s="679"/>
      <c r="BT36" s="679"/>
      <c r="BU36" s="680"/>
      <c r="BV36" s="656">
        <v>
682976</v>
      </c>
      <c r="BW36" s="657"/>
      <c r="BX36" s="657"/>
      <c r="BY36" s="657"/>
      <c r="BZ36" s="657"/>
      <c r="CA36" s="657"/>
      <c r="CB36" s="744"/>
      <c r="CD36" s="682" t="s">
        <v>
332</v>
      </c>
      <c r="CE36" s="683"/>
      <c r="CF36" s="683"/>
      <c r="CG36" s="683"/>
      <c r="CH36" s="683"/>
      <c r="CI36" s="683"/>
      <c r="CJ36" s="683"/>
      <c r="CK36" s="683"/>
      <c r="CL36" s="683"/>
      <c r="CM36" s="683"/>
      <c r="CN36" s="683"/>
      <c r="CO36" s="683"/>
      <c r="CP36" s="683"/>
      <c r="CQ36" s="684"/>
      <c r="CR36" s="667">
        <v>
9319065</v>
      </c>
      <c r="CS36" s="668"/>
      <c r="CT36" s="668"/>
      <c r="CU36" s="668"/>
      <c r="CV36" s="668"/>
      <c r="CW36" s="668"/>
      <c r="CX36" s="668"/>
      <c r="CY36" s="669"/>
      <c r="CZ36" s="672">
        <v>
7.4</v>
      </c>
      <c r="DA36" s="701"/>
      <c r="DB36" s="701"/>
      <c r="DC36" s="708"/>
      <c r="DD36" s="676">
        <v>
5894971</v>
      </c>
      <c r="DE36" s="668"/>
      <c r="DF36" s="668"/>
      <c r="DG36" s="668"/>
      <c r="DH36" s="668"/>
      <c r="DI36" s="668"/>
      <c r="DJ36" s="668"/>
      <c r="DK36" s="669"/>
      <c r="DL36" s="676">
        <v>
3137189</v>
      </c>
      <c r="DM36" s="668"/>
      <c r="DN36" s="668"/>
      <c r="DO36" s="668"/>
      <c r="DP36" s="668"/>
      <c r="DQ36" s="668"/>
      <c r="DR36" s="668"/>
      <c r="DS36" s="668"/>
      <c r="DT36" s="668"/>
      <c r="DU36" s="668"/>
      <c r="DV36" s="669"/>
      <c r="DW36" s="672">
        <v>
4.5999999999999996</v>
      </c>
      <c r="DX36" s="701"/>
      <c r="DY36" s="701"/>
      <c r="DZ36" s="701"/>
      <c r="EA36" s="701"/>
      <c r="EB36" s="701"/>
      <c r="EC36" s="702"/>
    </row>
    <row r="37" spans="2:133" ht="11.25" customHeight="1" x14ac:dyDescent="0.2">
      <c r="B37" s="664" t="s">
        <v>
333</v>
      </c>
      <c r="C37" s="665"/>
      <c r="D37" s="665"/>
      <c r="E37" s="665"/>
      <c r="F37" s="665"/>
      <c r="G37" s="665"/>
      <c r="H37" s="665"/>
      <c r="I37" s="665"/>
      <c r="J37" s="665"/>
      <c r="K37" s="665"/>
      <c r="L37" s="665"/>
      <c r="M37" s="665"/>
      <c r="N37" s="665"/>
      <c r="O37" s="665"/>
      <c r="P37" s="665"/>
      <c r="Q37" s="666"/>
      <c r="R37" s="667">
        <v>
9987445</v>
      </c>
      <c r="S37" s="668"/>
      <c r="T37" s="668"/>
      <c r="U37" s="668"/>
      <c r="V37" s="668"/>
      <c r="W37" s="668"/>
      <c r="X37" s="668"/>
      <c r="Y37" s="669"/>
      <c r="Z37" s="670">
        <v>
7.4</v>
      </c>
      <c r="AA37" s="670"/>
      <c r="AB37" s="670"/>
      <c r="AC37" s="670"/>
      <c r="AD37" s="671" t="s">
        <v>
145</v>
      </c>
      <c r="AE37" s="671"/>
      <c r="AF37" s="671"/>
      <c r="AG37" s="671"/>
      <c r="AH37" s="671"/>
      <c r="AI37" s="671"/>
      <c r="AJ37" s="671"/>
      <c r="AK37" s="671"/>
      <c r="AL37" s="672" t="s">
        <v>
145</v>
      </c>
      <c r="AM37" s="673"/>
      <c r="AN37" s="673"/>
      <c r="AO37" s="674"/>
      <c r="AQ37" s="745" t="s">
        <v>
334</v>
      </c>
      <c r="AR37" s="746"/>
      <c r="AS37" s="746"/>
      <c r="AT37" s="746"/>
      <c r="AU37" s="746"/>
      <c r="AV37" s="746"/>
      <c r="AW37" s="746"/>
      <c r="AX37" s="746"/>
      <c r="AY37" s="747"/>
      <c r="AZ37" s="667" t="s">
        <v>
230</v>
      </c>
      <c r="BA37" s="668"/>
      <c r="BB37" s="668"/>
      <c r="BC37" s="668"/>
      <c r="BD37" s="706"/>
      <c r="BE37" s="706"/>
      <c r="BF37" s="734"/>
      <c r="BG37" s="682" t="s">
        <v>
335</v>
      </c>
      <c r="BH37" s="683"/>
      <c r="BI37" s="683"/>
      <c r="BJ37" s="683"/>
      <c r="BK37" s="683"/>
      <c r="BL37" s="683"/>
      <c r="BM37" s="683"/>
      <c r="BN37" s="683"/>
      <c r="BO37" s="683"/>
      <c r="BP37" s="683"/>
      <c r="BQ37" s="683"/>
      <c r="BR37" s="683"/>
      <c r="BS37" s="683"/>
      <c r="BT37" s="683"/>
      <c r="BU37" s="684"/>
      <c r="BV37" s="667">
        <v>
682976</v>
      </c>
      <c r="BW37" s="668"/>
      <c r="BX37" s="668"/>
      <c r="BY37" s="668"/>
      <c r="BZ37" s="668"/>
      <c r="CA37" s="668"/>
      <c r="CB37" s="677"/>
      <c r="CD37" s="682" t="s">
        <v>
336</v>
      </c>
      <c r="CE37" s="683"/>
      <c r="CF37" s="683"/>
      <c r="CG37" s="683"/>
      <c r="CH37" s="683"/>
      <c r="CI37" s="683"/>
      <c r="CJ37" s="683"/>
      <c r="CK37" s="683"/>
      <c r="CL37" s="683"/>
      <c r="CM37" s="683"/>
      <c r="CN37" s="683"/>
      <c r="CO37" s="683"/>
      <c r="CP37" s="683"/>
      <c r="CQ37" s="684"/>
      <c r="CR37" s="667">
        <v>
1181035</v>
      </c>
      <c r="CS37" s="706"/>
      <c r="CT37" s="706"/>
      <c r="CU37" s="706"/>
      <c r="CV37" s="706"/>
      <c r="CW37" s="706"/>
      <c r="CX37" s="706"/>
      <c r="CY37" s="707"/>
      <c r="CZ37" s="672">
        <v>
0.9</v>
      </c>
      <c r="DA37" s="701"/>
      <c r="DB37" s="701"/>
      <c r="DC37" s="708"/>
      <c r="DD37" s="676">
        <v>
1180606</v>
      </c>
      <c r="DE37" s="706"/>
      <c r="DF37" s="706"/>
      <c r="DG37" s="706"/>
      <c r="DH37" s="706"/>
      <c r="DI37" s="706"/>
      <c r="DJ37" s="706"/>
      <c r="DK37" s="707"/>
      <c r="DL37" s="676">
        <v>
883907</v>
      </c>
      <c r="DM37" s="706"/>
      <c r="DN37" s="706"/>
      <c r="DO37" s="706"/>
      <c r="DP37" s="706"/>
      <c r="DQ37" s="706"/>
      <c r="DR37" s="706"/>
      <c r="DS37" s="706"/>
      <c r="DT37" s="706"/>
      <c r="DU37" s="706"/>
      <c r="DV37" s="707"/>
      <c r="DW37" s="672">
        <v>
1.3</v>
      </c>
      <c r="DX37" s="701"/>
      <c r="DY37" s="701"/>
      <c r="DZ37" s="701"/>
      <c r="EA37" s="701"/>
      <c r="EB37" s="701"/>
      <c r="EC37" s="702"/>
    </row>
    <row r="38" spans="2:133" ht="11.25" customHeight="1" x14ac:dyDescent="0.2">
      <c r="B38" s="664" t="s">
        <v>
337</v>
      </c>
      <c r="C38" s="665"/>
      <c r="D38" s="665"/>
      <c r="E38" s="665"/>
      <c r="F38" s="665"/>
      <c r="G38" s="665"/>
      <c r="H38" s="665"/>
      <c r="I38" s="665"/>
      <c r="J38" s="665"/>
      <c r="K38" s="665"/>
      <c r="L38" s="665"/>
      <c r="M38" s="665"/>
      <c r="N38" s="665"/>
      <c r="O38" s="665"/>
      <c r="P38" s="665"/>
      <c r="Q38" s="666"/>
      <c r="R38" s="667">
        <v>
10775969</v>
      </c>
      <c r="S38" s="668"/>
      <c r="T38" s="668"/>
      <c r="U38" s="668"/>
      <c r="V38" s="668"/>
      <c r="W38" s="668"/>
      <c r="X38" s="668"/>
      <c r="Y38" s="669"/>
      <c r="Z38" s="670">
        <v>
8</v>
      </c>
      <c r="AA38" s="670"/>
      <c r="AB38" s="670"/>
      <c r="AC38" s="670"/>
      <c r="AD38" s="671" t="s">
        <v>
128</v>
      </c>
      <c r="AE38" s="671"/>
      <c r="AF38" s="671"/>
      <c r="AG38" s="671"/>
      <c r="AH38" s="671"/>
      <c r="AI38" s="671"/>
      <c r="AJ38" s="671"/>
      <c r="AK38" s="671"/>
      <c r="AL38" s="672" t="s">
        <v>
230</v>
      </c>
      <c r="AM38" s="673"/>
      <c r="AN38" s="673"/>
      <c r="AO38" s="674"/>
      <c r="AQ38" s="745" t="s">
        <v>
338</v>
      </c>
      <c r="AR38" s="746"/>
      <c r="AS38" s="746"/>
      <c r="AT38" s="746"/>
      <c r="AU38" s="746"/>
      <c r="AV38" s="746"/>
      <c r="AW38" s="746"/>
      <c r="AX38" s="746"/>
      <c r="AY38" s="747"/>
      <c r="AZ38" s="667" t="s">
        <v>
230</v>
      </c>
      <c r="BA38" s="668"/>
      <c r="BB38" s="668"/>
      <c r="BC38" s="668"/>
      <c r="BD38" s="706"/>
      <c r="BE38" s="706"/>
      <c r="BF38" s="734"/>
      <c r="BG38" s="682" t="s">
        <v>
339</v>
      </c>
      <c r="BH38" s="683"/>
      <c r="BI38" s="683"/>
      <c r="BJ38" s="683"/>
      <c r="BK38" s="683"/>
      <c r="BL38" s="683"/>
      <c r="BM38" s="683"/>
      <c r="BN38" s="683"/>
      <c r="BO38" s="683"/>
      <c r="BP38" s="683"/>
      <c r="BQ38" s="683"/>
      <c r="BR38" s="683"/>
      <c r="BS38" s="683"/>
      <c r="BT38" s="683"/>
      <c r="BU38" s="684"/>
      <c r="BV38" s="667">
        <v>
28809</v>
      </c>
      <c r="BW38" s="668"/>
      <c r="BX38" s="668"/>
      <c r="BY38" s="668"/>
      <c r="BZ38" s="668"/>
      <c r="CA38" s="668"/>
      <c r="CB38" s="677"/>
      <c r="CD38" s="682" t="s">
        <v>
340</v>
      </c>
      <c r="CE38" s="683"/>
      <c r="CF38" s="683"/>
      <c r="CG38" s="683"/>
      <c r="CH38" s="683"/>
      <c r="CI38" s="683"/>
      <c r="CJ38" s="683"/>
      <c r="CK38" s="683"/>
      <c r="CL38" s="683"/>
      <c r="CM38" s="683"/>
      <c r="CN38" s="683"/>
      <c r="CO38" s="683"/>
      <c r="CP38" s="683"/>
      <c r="CQ38" s="684"/>
      <c r="CR38" s="667">
        <v>
7337334</v>
      </c>
      <c r="CS38" s="668"/>
      <c r="CT38" s="668"/>
      <c r="CU38" s="668"/>
      <c r="CV38" s="668"/>
      <c r="CW38" s="668"/>
      <c r="CX38" s="668"/>
      <c r="CY38" s="669"/>
      <c r="CZ38" s="672">
        <v>
5.8</v>
      </c>
      <c r="DA38" s="701"/>
      <c r="DB38" s="701"/>
      <c r="DC38" s="708"/>
      <c r="DD38" s="676">
        <v>
6104768</v>
      </c>
      <c r="DE38" s="668"/>
      <c r="DF38" s="668"/>
      <c r="DG38" s="668"/>
      <c r="DH38" s="668"/>
      <c r="DI38" s="668"/>
      <c r="DJ38" s="668"/>
      <c r="DK38" s="669"/>
      <c r="DL38" s="676">
        <v>
4902211</v>
      </c>
      <c r="DM38" s="668"/>
      <c r="DN38" s="668"/>
      <c r="DO38" s="668"/>
      <c r="DP38" s="668"/>
      <c r="DQ38" s="668"/>
      <c r="DR38" s="668"/>
      <c r="DS38" s="668"/>
      <c r="DT38" s="668"/>
      <c r="DU38" s="668"/>
      <c r="DV38" s="669"/>
      <c r="DW38" s="672">
        <v>
7.2</v>
      </c>
      <c r="DX38" s="701"/>
      <c r="DY38" s="701"/>
      <c r="DZ38" s="701"/>
      <c r="EA38" s="701"/>
      <c r="EB38" s="701"/>
      <c r="EC38" s="702"/>
    </row>
    <row r="39" spans="2:133" ht="11.25" customHeight="1" x14ac:dyDescent="0.2">
      <c r="B39" s="664" t="s">
        <v>
341</v>
      </c>
      <c r="C39" s="665"/>
      <c r="D39" s="665"/>
      <c r="E39" s="665"/>
      <c r="F39" s="665"/>
      <c r="G39" s="665"/>
      <c r="H39" s="665"/>
      <c r="I39" s="665"/>
      <c r="J39" s="665"/>
      <c r="K39" s="665"/>
      <c r="L39" s="665"/>
      <c r="M39" s="665"/>
      <c r="N39" s="665"/>
      <c r="O39" s="665"/>
      <c r="P39" s="665"/>
      <c r="Q39" s="666"/>
      <c r="R39" s="667">
        <v>
1996689</v>
      </c>
      <c r="S39" s="668"/>
      <c r="T39" s="668"/>
      <c r="U39" s="668"/>
      <c r="V39" s="668"/>
      <c r="W39" s="668"/>
      <c r="X39" s="668"/>
      <c r="Y39" s="669"/>
      <c r="Z39" s="670">
        <v>
1.5</v>
      </c>
      <c r="AA39" s="670"/>
      <c r="AB39" s="670"/>
      <c r="AC39" s="670"/>
      <c r="AD39" s="671">
        <v>
15612</v>
      </c>
      <c r="AE39" s="671"/>
      <c r="AF39" s="671"/>
      <c r="AG39" s="671"/>
      <c r="AH39" s="671"/>
      <c r="AI39" s="671"/>
      <c r="AJ39" s="671"/>
      <c r="AK39" s="671"/>
      <c r="AL39" s="672">
        <v>
0</v>
      </c>
      <c r="AM39" s="673"/>
      <c r="AN39" s="673"/>
      <c r="AO39" s="674"/>
      <c r="AQ39" s="745" t="s">
        <v>
342</v>
      </c>
      <c r="AR39" s="746"/>
      <c r="AS39" s="746"/>
      <c r="AT39" s="746"/>
      <c r="AU39" s="746"/>
      <c r="AV39" s="746"/>
      <c r="AW39" s="746"/>
      <c r="AX39" s="746"/>
      <c r="AY39" s="747"/>
      <c r="AZ39" s="667" t="s">
        <v>
128</v>
      </c>
      <c r="BA39" s="668"/>
      <c r="BB39" s="668"/>
      <c r="BC39" s="668"/>
      <c r="BD39" s="706"/>
      <c r="BE39" s="706"/>
      <c r="BF39" s="734"/>
      <c r="BG39" s="682" t="s">
        <v>
343</v>
      </c>
      <c r="BH39" s="683"/>
      <c r="BI39" s="683"/>
      <c r="BJ39" s="683"/>
      <c r="BK39" s="683"/>
      <c r="BL39" s="683"/>
      <c r="BM39" s="683"/>
      <c r="BN39" s="683"/>
      <c r="BO39" s="683"/>
      <c r="BP39" s="683"/>
      <c r="BQ39" s="683"/>
      <c r="BR39" s="683"/>
      <c r="BS39" s="683"/>
      <c r="BT39" s="683"/>
      <c r="BU39" s="684"/>
      <c r="BV39" s="667">
        <v>
38107</v>
      </c>
      <c r="BW39" s="668"/>
      <c r="BX39" s="668"/>
      <c r="BY39" s="668"/>
      <c r="BZ39" s="668"/>
      <c r="CA39" s="668"/>
      <c r="CB39" s="677"/>
      <c r="CD39" s="682" t="s">
        <v>
344</v>
      </c>
      <c r="CE39" s="683"/>
      <c r="CF39" s="683"/>
      <c r="CG39" s="683"/>
      <c r="CH39" s="683"/>
      <c r="CI39" s="683"/>
      <c r="CJ39" s="683"/>
      <c r="CK39" s="683"/>
      <c r="CL39" s="683"/>
      <c r="CM39" s="683"/>
      <c r="CN39" s="683"/>
      <c r="CO39" s="683"/>
      <c r="CP39" s="683"/>
      <c r="CQ39" s="684"/>
      <c r="CR39" s="667">
        <v>
15400388</v>
      </c>
      <c r="CS39" s="706"/>
      <c r="CT39" s="706"/>
      <c r="CU39" s="706"/>
      <c r="CV39" s="706"/>
      <c r="CW39" s="706"/>
      <c r="CX39" s="706"/>
      <c r="CY39" s="707"/>
      <c r="CZ39" s="672">
        <v>
12.2</v>
      </c>
      <c r="DA39" s="701"/>
      <c r="DB39" s="701"/>
      <c r="DC39" s="708"/>
      <c r="DD39" s="676">
        <v>
15310396</v>
      </c>
      <c r="DE39" s="706"/>
      <c r="DF39" s="706"/>
      <c r="DG39" s="706"/>
      <c r="DH39" s="706"/>
      <c r="DI39" s="706"/>
      <c r="DJ39" s="706"/>
      <c r="DK39" s="707"/>
      <c r="DL39" s="676" t="s">
        <v>
230</v>
      </c>
      <c r="DM39" s="706"/>
      <c r="DN39" s="706"/>
      <c r="DO39" s="706"/>
      <c r="DP39" s="706"/>
      <c r="DQ39" s="706"/>
      <c r="DR39" s="706"/>
      <c r="DS39" s="706"/>
      <c r="DT39" s="706"/>
      <c r="DU39" s="706"/>
      <c r="DV39" s="707"/>
      <c r="DW39" s="672" t="s">
        <v>
128</v>
      </c>
      <c r="DX39" s="701"/>
      <c r="DY39" s="701"/>
      <c r="DZ39" s="701"/>
      <c r="EA39" s="701"/>
      <c r="EB39" s="701"/>
      <c r="EC39" s="702"/>
    </row>
    <row r="40" spans="2:133" ht="11.25" customHeight="1" x14ac:dyDescent="0.2">
      <c r="B40" s="664" t="s">
        <v>
345</v>
      </c>
      <c r="C40" s="665"/>
      <c r="D40" s="665"/>
      <c r="E40" s="665"/>
      <c r="F40" s="665"/>
      <c r="G40" s="665"/>
      <c r="H40" s="665"/>
      <c r="I40" s="665"/>
      <c r="J40" s="665"/>
      <c r="K40" s="665"/>
      <c r="L40" s="665"/>
      <c r="M40" s="665"/>
      <c r="N40" s="665"/>
      <c r="O40" s="665"/>
      <c r="P40" s="665"/>
      <c r="Q40" s="666"/>
      <c r="R40" s="667">
        <v>
1263200</v>
      </c>
      <c r="S40" s="668"/>
      <c r="T40" s="668"/>
      <c r="U40" s="668"/>
      <c r="V40" s="668"/>
      <c r="W40" s="668"/>
      <c r="X40" s="668"/>
      <c r="Y40" s="669"/>
      <c r="Z40" s="670">
        <v>
0.9</v>
      </c>
      <c r="AA40" s="670"/>
      <c r="AB40" s="670"/>
      <c r="AC40" s="670"/>
      <c r="AD40" s="671" t="s">
        <v>
230</v>
      </c>
      <c r="AE40" s="671"/>
      <c r="AF40" s="671"/>
      <c r="AG40" s="671"/>
      <c r="AH40" s="671"/>
      <c r="AI40" s="671"/>
      <c r="AJ40" s="671"/>
      <c r="AK40" s="671"/>
      <c r="AL40" s="672" t="s">
        <v>
128</v>
      </c>
      <c r="AM40" s="673"/>
      <c r="AN40" s="673"/>
      <c r="AO40" s="674"/>
      <c r="AQ40" s="745" t="s">
        <v>
346</v>
      </c>
      <c r="AR40" s="746"/>
      <c r="AS40" s="746"/>
      <c r="AT40" s="746"/>
      <c r="AU40" s="746"/>
      <c r="AV40" s="746"/>
      <c r="AW40" s="746"/>
      <c r="AX40" s="746"/>
      <c r="AY40" s="747"/>
      <c r="AZ40" s="667" t="s">
        <v>
128</v>
      </c>
      <c r="BA40" s="668"/>
      <c r="BB40" s="668"/>
      <c r="BC40" s="668"/>
      <c r="BD40" s="706"/>
      <c r="BE40" s="706"/>
      <c r="BF40" s="734"/>
      <c r="BG40" s="748" t="s">
        <v>
347</v>
      </c>
      <c r="BH40" s="749"/>
      <c r="BI40" s="749"/>
      <c r="BJ40" s="749"/>
      <c r="BK40" s="749"/>
      <c r="BL40" s="220"/>
      <c r="BM40" s="683" t="s">
        <v>
348</v>
      </c>
      <c r="BN40" s="683"/>
      <c r="BO40" s="683"/>
      <c r="BP40" s="683"/>
      <c r="BQ40" s="683"/>
      <c r="BR40" s="683"/>
      <c r="BS40" s="683"/>
      <c r="BT40" s="683"/>
      <c r="BU40" s="684"/>
      <c r="BV40" s="667">
        <v>
141</v>
      </c>
      <c r="BW40" s="668"/>
      <c r="BX40" s="668"/>
      <c r="BY40" s="668"/>
      <c r="BZ40" s="668"/>
      <c r="CA40" s="668"/>
      <c r="CB40" s="677"/>
      <c r="CD40" s="682" t="s">
        <v>
349</v>
      </c>
      <c r="CE40" s="683"/>
      <c r="CF40" s="683"/>
      <c r="CG40" s="683"/>
      <c r="CH40" s="683"/>
      <c r="CI40" s="683"/>
      <c r="CJ40" s="683"/>
      <c r="CK40" s="683"/>
      <c r="CL40" s="683"/>
      <c r="CM40" s="683"/>
      <c r="CN40" s="683"/>
      <c r="CO40" s="683"/>
      <c r="CP40" s="683"/>
      <c r="CQ40" s="684"/>
      <c r="CR40" s="667">
        <v>
800</v>
      </c>
      <c r="CS40" s="668"/>
      <c r="CT40" s="668"/>
      <c r="CU40" s="668"/>
      <c r="CV40" s="668"/>
      <c r="CW40" s="668"/>
      <c r="CX40" s="668"/>
      <c r="CY40" s="669"/>
      <c r="CZ40" s="672">
        <v>
0</v>
      </c>
      <c r="DA40" s="701"/>
      <c r="DB40" s="701"/>
      <c r="DC40" s="708"/>
      <c r="DD40" s="676">
        <v>
800</v>
      </c>
      <c r="DE40" s="668"/>
      <c r="DF40" s="668"/>
      <c r="DG40" s="668"/>
      <c r="DH40" s="668"/>
      <c r="DI40" s="668"/>
      <c r="DJ40" s="668"/>
      <c r="DK40" s="669"/>
      <c r="DL40" s="676">
        <v>
800</v>
      </c>
      <c r="DM40" s="668"/>
      <c r="DN40" s="668"/>
      <c r="DO40" s="668"/>
      <c r="DP40" s="668"/>
      <c r="DQ40" s="668"/>
      <c r="DR40" s="668"/>
      <c r="DS40" s="668"/>
      <c r="DT40" s="668"/>
      <c r="DU40" s="668"/>
      <c r="DV40" s="669"/>
      <c r="DW40" s="672">
        <v>
0</v>
      </c>
      <c r="DX40" s="701"/>
      <c r="DY40" s="701"/>
      <c r="DZ40" s="701"/>
      <c r="EA40" s="701"/>
      <c r="EB40" s="701"/>
      <c r="EC40" s="702"/>
    </row>
    <row r="41" spans="2:133" ht="11.25" customHeight="1" x14ac:dyDescent="0.2">
      <c r="B41" s="664" t="s">
        <v>
350</v>
      </c>
      <c r="C41" s="665"/>
      <c r="D41" s="665"/>
      <c r="E41" s="665"/>
      <c r="F41" s="665"/>
      <c r="G41" s="665"/>
      <c r="H41" s="665"/>
      <c r="I41" s="665"/>
      <c r="J41" s="665"/>
      <c r="K41" s="665"/>
      <c r="L41" s="665"/>
      <c r="M41" s="665"/>
      <c r="N41" s="665"/>
      <c r="O41" s="665"/>
      <c r="P41" s="665"/>
      <c r="Q41" s="666"/>
      <c r="R41" s="667" t="s">
        <v>
128</v>
      </c>
      <c r="S41" s="668"/>
      <c r="T41" s="668"/>
      <c r="U41" s="668"/>
      <c r="V41" s="668"/>
      <c r="W41" s="668"/>
      <c r="X41" s="668"/>
      <c r="Y41" s="669"/>
      <c r="Z41" s="670" t="s">
        <v>
230</v>
      </c>
      <c r="AA41" s="670"/>
      <c r="AB41" s="670"/>
      <c r="AC41" s="670"/>
      <c r="AD41" s="671" t="s">
        <v>
145</v>
      </c>
      <c r="AE41" s="671"/>
      <c r="AF41" s="671"/>
      <c r="AG41" s="671"/>
      <c r="AH41" s="671"/>
      <c r="AI41" s="671"/>
      <c r="AJ41" s="671"/>
      <c r="AK41" s="671"/>
      <c r="AL41" s="672" t="s">
        <v>
145</v>
      </c>
      <c r="AM41" s="673"/>
      <c r="AN41" s="673"/>
      <c r="AO41" s="674"/>
      <c r="AQ41" s="745" t="s">
        <v>
351</v>
      </c>
      <c r="AR41" s="746"/>
      <c r="AS41" s="746"/>
      <c r="AT41" s="746"/>
      <c r="AU41" s="746"/>
      <c r="AV41" s="746"/>
      <c r="AW41" s="746"/>
      <c r="AX41" s="746"/>
      <c r="AY41" s="747"/>
      <c r="AZ41" s="667">
        <v>
1957963</v>
      </c>
      <c r="BA41" s="668"/>
      <c r="BB41" s="668"/>
      <c r="BC41" s="668"/>
      <c r="BD41" s="706"/>
      <c r="BE41" s="706"/>
      <c r="BF41" s="734"/>
      <c r="BG41" s="748"/>
      <c r="BH41" s="749"/>
      <c r="BI41" s="749"/>
      <c r="BJ41" s="749"/>
      <c r="BK41" s="749"/>
      <c r="BL41" s="220"/>
      <c r="BM41" s="683" t="s">
        <v>
352</v>
      </c>
      <c r="BN41" s="683"/>
      <c r="BO41" s="683"/>
      <c r="BP41" s="683"/>
      <c r="BQ41" s="683"/>
      <c r="BR41" s="683"/>
      <c r="BS41" s="683"/>
      <c r="BT41" s="683"/>
      <c r="BU41" s="684"/>
      <c r="BV41" s="667">
        <v>
3</v>
      </c>
      <c r="BW41" s="668"/>
      <c r="BX41" s="668"/>
      <c r="BY41" s="668"/>
      <c r="BZ41" s="668"/>
      <c r="CA41" s="668"/>
      <c r="CB41" s="677"/>
      <c r="CD41" s="682" t="s">
        <v>
353</v>
      </c>
      <c r="CE41" s="683"/>
      <c r="CF41" s="683"/>
      <c r="CG41" s="683"/>
      <c r="CH41" s="683"/>
      <c r="CI41" s="683"/>
      <c r="CJ41" s="683"/>
      <c r="CK41" s="683"/>
      <c r="CL41" s="683"/>
      <c r="CM41" s="683"/>
      <c r="CN41" s="683"/>
      <c r="CO41" s="683"/>
      <c r="CP41" s="683"/>
      <c r="CQ41" s="684"/>
      <c r="CR41" s="667" t="s">
        <v>
128</v>
      </c>
      <c r="CS41" s="706"/>
      <c r="CT41" s="706"/>
      <c r="CU41" s="706"/>
      <c r="CV41" s="706"/>
      <c r="CW41" s="706"/>
      <c r="CX41" s="706"/>
      <c r="CY41" s="707"/>
      <c r="CZ41" s="672" t="s">
        <v>
128</v>
      </c>
      <c r="DA41" s="701"/>
      <c r="DB41" s="701"/>
      <c r="DC41" s="708"/>
      <c r="DD41" s="676" t="s">
        <v>
128</v>
      </c>
      <c r="DE41" s="706"/>
      <c r="DF41" s="706"/>
      <c r="DG41" s="706"/>
      <c r="DH41" s="706"/>
      <c r="DI41" s="706"/>
      <c r="DJ41" s="706"/>
      <c r="DK41" s="707"/>
      <c r="DL41" s="758"/>
      <c r="DM41" s="759"/>
      <c r="DN41" s="759"/>
      <c r="DO41" s="759"/>
      <c r="DP41" s="759"/>
      <c r="DQ41" s="759"/>
      <c r="DR41" s="759"/>
      <c r="DS41" s="759"/>
      <c r="DT41" s="759"/>
      <c r="DU41" s="759"/>
      <c r="DV41" s="760"/>
      <c r="DW41" s="755"/>
      <c r="DX41" s="756"/>
      <c r="DY41" s="756"/>
      <c r="DZ41" s="756"/>
      <c r="EA41" s="756"/>
      <c r="EB41" s="756"/>
      <c r="EC41" s="757"/>
    </row>
    <row r="42" spans="2:133" ht="11.25" customHeight="1" x14ac:dyDescent="0.2">
      <c r="B42" s="664" t="s">
        <v>
354</v>
      </c>
      <c r="C42" s="665"/>
      <c r="D42" s="665"/>
      <c r="E42" s="665"/>
      <c r="F42" s="665"/>
      <c r="G42" s="665"/>
      <c r="H42" s="665"/>
      <c r="I42" s="665"/>
      <c r="J42" s="665"/>
      <c r="K42" s="665"/>
      <c r="L42" s="665"/>
      <c r="M42" s="665"/>
      <c r="N42" s="665"/>
      <c r="O42" s="665"/>
      <c r="P42" s="665"/>
      <c r="Q42" s="666"/>
      <c r="R42" s="667" t="s">
        <v>
230</v>
      </c>
      <c r="S42" s="668"/>
      <c r="T42" s="668"/>
      <c r="U42" s="668"/>
      <c r="V42" s="668"/>
      <c r="W42" s="668"/>
      <c r="X42" s="668"/>
      <c r="Y42" s="669"/>
      <c r="Z42" s="670" t="s">
        <v>
128</v>
      </c>
      <c r="AA42" s="670"/>
      <c r="AB42" s="670"/>
      <c r="AC42" s="670"/>
      <c r="AD42" s="671" t="s">
        <v>
145</v>
      </c>
      <c r="AE42" s="671"/>
      <c r="AF42" s="671"/>
      <c r="AG42" s="671"/>
      <c r="AH42" s="671"/>
      <c r="AI42" s="671"/>
      <c r="AJ42" s="671"/>
      <c r="AK42" s="671"/>
      <c r="AL42" s="672" t="s">
        <v>
128</v>
      </c>
      <c r="AM42" s="673"/>
      <c r="AN42" s="673"/>
      <c r="AO42" s="674"/>
      <c r="AQ42" s="752" t="s">
        <v>
355</v>
      </c>
      <c r="AR42" s="753"/>
      <c r="AS42" s="753"/>
      <c r="AT42" s="753"/>
      <c r="AU42" s="753"/>
      <c r="AV42" s="753"/>
      <c r="AW42" s="753"/>
      <c r="AX42" s="753"/>
      <c r="AY42" s="754"/>
      <c r="AZ42" s="761">
        <v>
5379371</v>
      </c>
      <c r="BA42" s="762"/>
      <c r="BB42" s="762"/>
      <c r="BC42" s="762"/>
      <c r="BD42" s="738"/>
      <c r="BE42" s="738"/>
      <c r="BF42" s="740"/>
      <c r="BG42" s="750"/>
      <c r="BH42" s="751"/>
      <c r="BI42" s="751"/>
      <c r="BJ42" s="751"/>
      <c r="BK42" s="751"/>
      <c r="BL42" s="221"/>
      <c r="BM42" s="693" t="s">
        <v>
356</v>
      </c>
      <c r="BN42" s="693"/>
      <c r="BO42" s="693"/>
      <c r="BP42" s="693"/>
      <c r="BQ42" s="693"/>
      <c r="BR42" s="693"/>
      <c r="BS42" s="693"/>
      <c r="BT42" s="693"/>
      <c r="BU42" s="694"/>
      <c r="BV42" s="761">
        <v>
300</v>
      </c>
      <c r="BW42" s="762"/>
      <c r="BX42" s="762"/>
      <c r="BY42" s="762"/>
      <c r="BZ42" s="762"/>
      <c r="CA42" s="762"/>
      <c r="CB42" s="774"/>
      <c r="CD42" s="664" t="s">
        <v>
357</v>
      </c>
      <c r="CE42" s="665"/>
      <c r="CF42" s="665"/>
      <c r="CG42" s="665"/>
      <c r="CH42" s="665"/>
      <c r="CI42" s="665"/>
      <c r="CJ42" s="665"/>
      <c r="CK42" s="665"/>
      <c r="CL42" s="665"/>
      <c r="CM42" s="665"/>
      <c r="CN42" s="665"/>
      <c r="CO42" s="665"/>
      <c r="CP42" s="665"/>
      <c r="CQ42" s="666"/>
      <c r="CR42" s="667">
        <v>
13863313</v>
      </c>
      <c r="CS42" s="706"/>
      <c r="CT42" s="706"/>
      <c r="CU42" s="706"/>
      <c r="CV42" s="706"/>
      <c r="CW42" s="706"/>
      <c r="CX42" s="706"/>
      <c r="CY42" s="707"/>
      <c r="CZ42" s="672">
        <v>
11</v>
      </c>
      <c r="DA42" s="701"/>
      <c r="DB42" s="701"/>
      <c r="DC42" s="708"/>
      <c r="DD42" s="676">
        <v>
4094850</v>
      </c>
      <c r="DE42" s="706"/>
      <c r="DF42" s="706"/>
      <c r="DG42" s="706"/>
      <c r="DH42" s="706"/>
      <c r="DI42" s="706"/>
      <c r="DJ42" s="706"/>
      <c r="DK42" s="707"/>
      <c r="DL42" s="758"/>
      <c r="DM42" s="759"/>
      <c r="DN42" s="759"/>
      <c r="DO42" s="759"/>
      <c r="DP42" s="759"/>
      <c r="DQ42" s="759"/>
      <c r="DR42" s="759"/>
      <c r="DS42" s="759"/>
      <c r="DT42" s="759"/>
      <c r="DU42" s="759"/>
      <c r="DV42" s="760"/>
      <c r="DW42" s="755"/>
      <c r="DX42" s="756"/>
      <c r="DY42" s="756"/>
      <c r="DZ42" s="756"/>
      <c r="EA42" s="756"/>
      <c r="EB42" s="756"/>
      <c r="EC42" s="757"/>
    </row>
    <row r="43" spans="2:133" ht="11.25" customHeight="1" x14ac:dyDescent="0.2">
      <c r="B43" s="664" t="s">
        <v>
358</v>
      </c>
      <c r="C43" s="665"/>
      <c r="D43" s="665"/>
      <c r="E43" s="665"/>
      <c r="F43" s="665"/>
      <c r="G43" s="665"/>
      <c r="H43" s="665"/>
      <c r="I43" s="665"/>
      <c r="J43" s="665"/>
      <c r="K43" s="665"/>
      <c r="L43" s="665"/>
      <c r="M43" s="665"/>
      <c r="N43" s="665"/>
      <c r="O43" s="665"/>
      <c r="P43" s="665"/>
      <c r="Q43" s="666"/>
      <c r="R43" s="667" t="s">
        <v>
230</v>
      </c>
      <c r="S43" s="668"/>
      <c r="T43" s="668"/>
      <c r="U43" s="668"/>
      <c r="V43" s="668"/>
      <c r="W43" s="668"/>
      <c r="X43" s="668"/>
      <c r="Y43" s="669"/>
      <c r="Z43" s="670" t="s">
        <v>
128</v>
      </c>
      <c r="AA43" s="670"/>
      <c r="AB43" s="670"/>
      <c r="AC43" s="670"/>
      <c r="AD43" s="671" t="s">
        <v>
230</v>
      </c>
      <c r="AE43" s="671"/>
      <c r="AF43" s="671"/>
      <c r="AG43" s="671"/>
      <c r="AH43" s="671"/>
      <c r="AI43" s="671"/>
      <c r="AJ43" s="671"/>
      <c r="AK43" s="671"/>
      <c r="AL43" s="672" t="s">
        <v>
230</v>
      </c>
      <c r="AM43" s="673"/>
      <c r="AN43" s="673"/>
      <c r="AO43" s="674"/>
      <c r="BV43" s="222"/>
      <c r="BW43" s="222"/>
      <c r="BX43" s="222"/>
      <c r="BY43" s="222"/>
      <c r="BZ43" s="222"/>
      <c r="CA43" s="222"/>
      <c r="CB43" s="222"/>
      <c r="CD43" s="664" t="s">
        <v>
359</v>
      </c>
      <c r="CE43" s="665"/>
      <c r="CF43" s="665"/>
      <c r="CG43" s="665"/>
      <c r="CH43" s="665"/>
      <c r="CI43" s="665"/>
      <c r="CJ43" s="665"/>
      <c r="CK43" s="665"/>
      <c r="CL43" s="665"/>
      <c r="CM43" s="665"/>
      <c r="CN43" s="665"/>
      <c r="CO43" s="665"/>
      <c r="CP43" s="665"/>
      <c r="CQ43" s="666"/>
      <c r="CR43" s="667">
        <v>
326476</v>
      </c>
      <c r="CS43" s="706"/>
      <c r="CT43" s="706"/>
      <c r="CU43" s="706"/>
      <c r="CV43" s="706"/>
      <c r="CW43" s="706"/>
      <c r="CX43" s="706"/>
      <c r="CY43" s="707"/>
      <c r="CZ43" s="672">
        <v>
0.3</v>
      </c>
      <c r="DA43" s="701"/>
      <c r="DB43" s="701"/>
      <c r="DC43" s="708"/>
      <c r="DD43" s="676">
        <v>
325263</v>
      </c>
      <c r="DE43" s="706"/>
      <c r="DF43" s="706"/>
      <c r="DG43" s="706"/>
      <c r="DH43" s="706"/>
      <c r="DI43" s="706"/>
      <c r="DJ43" s="706"/>
      <c r="DK43" s="707"/>
      <c r="DL43" s="758"/>
      <c r="DM43" s="759"/>
      <c r="DN43" s="759"/>
      <c r="DO43" s="759"/>
      <c r="DP43" s="759"/>
      <c r="DQ43" s="759"/>
      <c r="DR43" s="759"/>
      <c r="DS43" s="759"/>
      <c r="DT43" s="759"/>
      <c r="DU43" s="759"/>
      <c r="DV43" s="760"/>
      <c r="DW43" s="755"/>
      <c r="DX43" s="756"/>
      <c r="DY43" s="756"/>
      <c r="DZ43" s="756"/>
      <c r="EA43" s="756"/>
      <c r="EB43" s="756"/>
      <c r="EC43" s="757"/>
    </row>
    <row r="44" spans="2:133" ht="11.25" customHeight="1" x14ac:dyDescent="0.2">
      <c r="B44" s="711" t="s">
        <v>
360</v>
      </c>
      <c r="C44" s="712"/>
      <c r="D44" s="712"/>
      <c r="E44" s="712"/>
      <c r="F44" s="712"/>
      <c r="G44" s="712"/>
      <c r="H44" s="712"/>
      <c r="I44" s="712"/>
      <c r="J44" s="712"/>
      <c r="K44" s="712"/>
      <c r="L44" s="712"/>
      <c r="M44" s="712"/>
      <c r="N44" s="712"/>
      <c r="O44" s="712"/>
      <c r="P44" s="712"/>
      <c r="Q44" s="713"/>
      <c r="R44" s="761">
        <v>
134394457</v>
      </c>
      <c r="S44" s="762"/>
      <c r="T44" s="762"/>
      <c r="U44" s="762"/>
      <c r="V44" s="762"/>
      <c r="W44" s="762"/>
      <c r="X44" s="762"/>
      <c r="Y44" s="763"/>
      <c r="Z44" s="764">
        <v>
100</v>
      </c>
      <c r="AA44" s="764"/>
      <c r="AB44" s="764"/>
      <c r="AC44" s="764"/>
      <c r="AD44" s="765">
        <v>
68397551</v>
      </c>
      <c r="AE44" s="765"/>
      <c r="AF44" s="765"/>
      <c r="AG44" s="765"/>
      <c r="AH44" s="765"/>
      <c r="AI44" s="765"/>
      <c r="AJ44" s="765"/>
      <c r="AK44" s="765"/>
      <c r="AL44" s="766">
        <v>
100</v>
      </c>
      <c r="AM44" s="739"/>
      <c r="AN44" s="739"/>
      <c r="AO44" s="767"/>
      <c r="CD44" s="768" t="s">
        <v>
306</v>
      </c>
      <c r="CE44" s="769"/>
      <c r="CF44" s="664" t="s">
        <v>
361</v>
      </c>
      <c r="CG44" s="665"/>
      <c r="CH44" s="665"/>
      <c r="CI44" s="665"/>
      <c r="CJ44" s="665"/>
      <c r="CK44" s="665"/>
      <c r="CL44" s="665"/>
      <c r="CM44" s="665"/>
      <c r="CN44" s="665"/>
      <c r="CO44" s="665"/>
      <c r="CP44" s="665"/>
      <c r="CQ44" s="666"/>
      <c r="CR44" s="667">
        <v>
13863313</v>
      </c>
      <c r="CS44" s="668"/>
      <c r="CT44" s="668"/>
      <c r="CU44" s="668"/>
      <c r="CV44" s="668"/>
      <c r="CW44" s="668"/>
      <c r="CX44" s="668"/>
      <c r="CY44" s="669"/>
      <c r="CZ44" s="672">
        <v>
11</v>
      </c>
      <c r="DA44" s="673"/>
      <c r="DB44" s="673"/>
      <c r="DC44" s="685"/>
      <c r="DD44" s="676">
        <v>
4094850</v>
      </c>
      <c r="DE44" s="668"/>
      <c r="DF44" s="668"/>
      <c r="DG44" s="668"/>
      <c r="DH44" s="668"/>
      <c r="DI44" s="668"/>
      <c r="DJ44" s="668"/>
      <c r="DK44" s="669"/>
      <c r="DL44" s="758"/>
      <c r="DM44" s="759"/>
      <c r="DN44" s="759"/>
      <c r="DO44" s="759"/>
      <c r="DP44" s="759"/>
      <c r="DQ44" s="759"/>
      <c r="DR44" s="759"/>
      <c r="DS44" s="759"/>
      <c r="DT44" s="759"/>
      <c r="DU44" s="759"/>
      <c r="DV44" s="760"/>
      <c r="DW44" s="755"/>
      <c r="DX44" s="756"/>
      <c r="DY44" s="756"/>
      <c r="DZ44" s="756"/>
      <c r="EA44" s="756"/>
      <c r="EB44" s="756"/>
      <c r="EC44" s="757"/>
    </row>
    <row r="45" spans="2:133" ht="11.25" customHeight="1" x14ac:dyDescent="0.2">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CD45" s="770"/>
      <c r="CE45" s="771"/>
      <c r="CF45" s="664" t="s">
        <v>
362</v>
      </c>
      <c r="CG45" s="665"/>
      <c r="CH45" s="665"/>
      <c r="CI45" s="665"/>
      <c r="CJ45" s="665"/>
      <c r="CK45" s="665"/>
      <c r="CL45" s="665"/>
      <c r="CM45" s="665"/>
      <c r="CN45" s="665"/>
      <c r="CO45" s="665"/>
      <c r="CP45" s="665"/>
      <c r="CQ45" s="666"/>
      <c r="CR45" s="667">
        <v>
2360660</v>
      </c>
      <c r="CS45" s="706"/>
      <c r="CT45" s="706"/>
      <c r="CU45" s="706"/>
      <c r="CV45" s="706"/>
      <c r="CW45" s="706"/>
      <c r="CX45" s="706"/>
      <c r="CY45" s="707"/>
      <c r="CZ45" s="672">
        <v>
1.9</v>
      </c>
      <c r="DA45" s="701"/>
      <c r="DB45" s="701"/>
      <c r="DC45" s="708"/>
      <c r="DD45" s="676">
        <v>
471553</v>
      </c>
      <c r="DE45" s="706"/>
      <c r="DF45" s="706"/>
      <c r="DG45" s="706"/>
      <c r="DH45" s="706"/>
      <c r="DI45" s="706"/>
      <c r="DJ45" s="706"/>
      <c r="DK45" s="707"/>
      <c r="DL45" s="758"/>
      <c r="DM45" s="759"/>
      <c r="DN45" s="759"/>
      <c r="DO45" s="759"/>
      <c r="DP45" s="759"/>
      <c r="DQ45" s="759"/>
      <c r="DR45" s="759"/>
      <c r="DS45" s="759"/>
      <c r="DT45" s="759"/>
      <c r="DU45" s="759"/>
      <c r="DV45" s="760"/>
      <c r="DW45" s="755"/>
      <c r="DX45" s="756"/>
      <c r="DY45" s="756"/>
      <c r="DZ45" s="756"/>
      <c r="EA45" s="756"/>
      <c r="EB45" s="756"/>
      <c r="EC45" s="757"/>
    </row>
    <row r="46" spans="2:133" ht="11.25" customHeight="1" x14ac:dyDescent="0.2">
      <c r="B46" s="224" t="s">
        <v>
363</v>
      </c>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CD46" s="770"/>
      <c r="CE46" s="771"/>
      <c r="CF46" s="664" t="s">
        <v>
364</v>
      </c>
      <c r="CG46" s="665"/>
      <c r="CH46" s="665"/>
      <c r="CI46" s="665"/>
      <c r="CJ46" s="665"/>
      <c r="CK46" s="665"/>
      <c r="CL46" s="665"/>
      <c r="CM46" s="665"/>
      <c r="CN46" s="665"/>
      <c r="CO46" s="665"/>
      <c r="CP46" s="665"/>
      <c r="CQ46" s="666"/>
      <c r="CR46" s="667">
        <v>
11502653</v>
      </c>
      <c r="CS46" s="668"/>
      <c r="CT46" s="668"/>
      <c r="CU46" s="668"/>
      <c r="CV46" s="668"/>
      <c r="CW46" s="668"/>
      <c r="CX46" s="668"/>
      <c r="CY46" s="669"/>
      <c r="CZ46" s="672">
        <v>
9.1</v>
      </c>
      <c r="DA46" s="673"/>
      <c r="DB46" s="673"/>
      <c r="DC46" s="685"/>
      <c r="DD46" s="676">
        <v>
3623297</v>
      </c>
      <c r="DE46" s="668"/>
      <c r="DF46" s="668"/>
      <c r="DG46" s="668"/>
      <c r="DH46" s="668"/>
      <c r="DI46" s="668"/>
      <c r="DJ46" s="668"/>
      <c r="DK46" s="669"/>
      <c r="DL46" s="758"/>
      <c r="DM46" s="759"/>
      <c r="DN46" s="759"/>
      <c r="DO46" s="759"/>
      <c r="DP46" s="759"/>
      <c r="DQ46" s="759"/>
      <c r="DR46" s="759"/>
      <c r="DS46" s="759"/>
      <c r="DT46" s="759"/>
      <c r="DU46" s="759"/>
      <c r="DV46" s="760"/>
      <c r="DW46" s="755"/>
      <c r="DX46" s="756"/>
      <c r="DY46" s="756"/>
      <c r="DZ46" s="756"/>
      <c r="EA46" s="756"/>
      <c r="EB46" s="756"/>
      <c r="EC46" s="757"/>
    </row>
    <row r="47" spans="2:133" ht="11.25" customHeight="1" x14ac:dyDescent="0.2">
      <c r="B47" s="786" t="s">
        <v>
365</v>
      </c>
      <c r="C47" s="786"/>
      <c r="D47" s="786"/>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c r="AI47" s="786"/>
      <c r="AJ47" s="786"/>
      <c r="AK47" s="786"/>
      <c r="AL47" s="786"/>
      <c r="AM47" s="786"/>
      <c r="AN47" s="786"/>
      <c r="AO47" s="786"/>
      <c r="AP47" s="786"/>
      <c r="AQ47" s="786"/>
      <c r="AR47" s="786"/>
      <c r="AS47" s="786"/>
      <c r="AT47" s="786"/>
      <c r="AU47" s="786"/>
      <c r="AV47" s="786"/>
      <c r="AW47" s="786"/>
      <c r="AX47" s="786"/>
      <c r="AY47" s="786"/>
      <c r="AZ47" s="786"/>
      <c r="BA47" s="786"/>
      <c r="BB47" s="786"/>
      <c r="BC47" s="786"/>
      <c r="BD47" s="786"/>
      <c r="BE47" s="786"/>
      <c r="BF47" s="786"/>
      <c r="BG47" s="786"/>
      <c r="BH47" s="786"/>
      <c r="BI47" s="786"/>
      <c r="BJ47" s="786"/>
      <c r="BK47" s="786"/>
      <c r="BL47" s="786"/>
      <c r="BM47" s="786"/>
      <c r="BN47" s="786"/>
      <c r="BO47" s="786"/>
      <c r="BP47" s="786"/>
      <c r="BQ47" s="786"/>
      <c r="BR47" s="786"/>
      <c r="BS47" s="786"/>
      <c r="BT47" s="786"/>
      <c r="BU47" s="786"/>
      <c r="BV47" s="786"/>
      <c r="BW47" s="786"/>
      <c r="BX47" s="786"/>
      <c r="BY47" s="786"/>
      <c r="BZ47" s="786"/>
      <c r="CA47" s="786"/>
      <c r="CB47" s="786"/>
      <c r="CD47" s="770"/>
      <c r="CE47" s="771"/>
      <c r="CF47" s="664" t="s">
        <v>
366</v>
      </c>
      <c r="CG47" s="665"/>
      <c r="CH47" s="665"/>
      <c r="CI47" s="665"/>
      <c r="CJ47" s="665"/>
      <c r="CK47" s="665"/>
      <c r="CL47" s="665"/>
      <c r="CM47" s="665"/>
      <c r="CN47" s="665"/>
      <c r="CO47" s="665"/>
      <c r="CP47" s="665"/>
      <c r="CQ47" s="666"/>
      <c r="CR47" s="667" t="s">
        <v>
230</v>
      </c>
      <c r="CS47" s="706"/>
      <c r="CT47" s="706"/>
      <c r="CU47" s="706"/>
      <c r="CV47" s="706"/>
      <c r="CW47" s="706"/>
      <c r="CX47" s="706"/>
      <c r="CY47" s="707"/>
      <c r="CZ47" s="672" t="s">
        <v>
128</v>
      </c>
      <c r="DA47" s="701"/>
      <c r="DB47" s="701"/>
      <c r="DC47" s="708"/>
      <c r="DD47" s="676" t="s">
        <v>
128</v>
      </c>
      <c r="DE47" s="706"/>
      <c r="DF47" s="706"/>
      <c r="DG47" s="706"/>
      <c r="DH47" s="706"/>
      <c r="DI47" s="706"/>
      <c r="DJ47" s="706"/>
      <c r="DK47" s="707"/>
      <c r="DL47" s="758"/>
      <c r="DM47" s="759"/>
      <c r="DN47" s="759"/>
      <c r="DO47" s="759"/>
      <c r="DP47" s="759"/>
      <c r="DQ47" s="759"/>
      <c r="DR47" s="759"/>
      <c r="DS47" s="759"/>
      <c r="DT47" s="759"/>
      <c r="DU47" s="759"/>
      <c r="DV47" s="760"/>
      <c r="DW47" s="755"/>
      <c r="DX47" s="756"/>
      <c r="DY47" s="756"/>
      <c r="DZ47" s="756"/>
      <c r="EA47" s="756"/>
      <c r="EB47" s="756"/>
      <c r="EC47" s="757"/>
    </row>
    <row r="48" spans="2:133" ht="10.8" x14ac:dyDescent="0.2">
      <c r="B48" s="785" t="s">
        <v>
367</v>
      </c>
      <c r="C48" s="785"/>
      <c r="D48" s="785"/>
      <c r="E48" s="785"/>
      <c r="F48" s="785"/>
      <c r="G48" s="785"/>
      <c r="H48" s="785"/>
      <c r="I48" s="785"/>
      <c r="J48" s="785"/>
      <c r="K48" s="785"/>
      <c r="L48" s="785"/>
      <c r="M48" s="785"/>
      <c r="N48" s="785"/>
      <c r="O48" s="785"/>
      <c r="P48" s="785"/>
      <c r="Q48" s="785"/>
      <c r="R48" s="785"/>
      <c r="S48" s="785"/>
      <c r="T48" s="785"/>
      <c r="U48" s="785"/>
      <c r="V48" s="785"/>
      <c r="W48" s="785"/>
      <c r="X48" s="785"/>
      <c r="Y48" s="785"/>
      <c r="Z48" s="785"/>
      <c r="AA48" s="785"/>
      <c r="AB48" s="785"/>
      <c r="AC48" s="785"/>
      <c r="AD48" s="785"/>
      <c r="AE48" s="785"/>
      <c r="AF48" s="785"/>
      <c r="AG48" s="785"/>
      <c r="AH48" s="785"/>
      <c r="AI48" s="785"/>
      <c r="AJ48" s="785"/>
      <c r="AK48" s="785"/>
      <c r="AL48" s="785"/>
      <c r="AM48" s="785"/>
      <c r="AN48" s="785"/>
      <c r="AO48" s="785"/>
      <c r="AP48" s="785"/>
      <c r="AQ48" s="785"/>
      <c r="AR48" s="785"/>
      <c r="AS48" s="785"/>
      <c r="AT48" s="785"/>
      <c r="AU48" s="785"/>
      <c r="AV48" s="785"/>
      <c r="AW48" s="785"/>
      <c r="AX48" s="785"/>
      <c r="AY48" s="785"/>
      <c r="AZ48" s="785"/>
      <c r="BA48" s="785"/>
      <c r="BB48" s="785"/>
      <c r="BC48" s="785"/>
      <c r="BD48" s="785"/>
      <c r="BE48" s="785"/>
      <c r="BF48" s="785"/>
      <c r="BG48" s="785"/>
      <c r="BH48" s="785"/>
      <c r="BI48" s="785"/>
      <c r="BJ48" s="785"/>
      <c r="BK48" s="785"/>
      <c r="BL48" s="785"/>
      <c r="BM48" s="785"/>
      <c r="BN48" s="785"/>
      <c r="BO48" s="785"/>
      <c r="BP48" s="785"/>
      <c r="BQ48" s="785"/>
      <c r="BR48" s="785"/>
      <c r="BS48" s="785"/>
      <c r="BT48" s="785"/>
      <c r="BU48" s="785"/>
      <c r="BV48" s="785"/>
      <c r="BW48" s="785"/>
      <c r="BX48" s="785"/>
      <c r="BY48" s="785"/>
      <c r="BZ48" s="785"/>
      <c r="CA48" s="785"/>
      <c r="CB48" s="785"/>
      <c r="CD48" s="772"/>
      <c r="CE48" s="773"/>
      <c r="CF48" s="664" t="s">
        <v>
368</v>
      </c>
      <c r="CG48" s="665"/>
      <c r="CH48" s="665"/>
      <c r="CI48" s="665"/>
      <c r="CJ48" s="665"/>
      <c r="CK48" s="665"/>
      <c r="CL48" s="665"/>
      <c r="CM48" s="665"/>
      <c r="CN48" s="665"/>
      <c r="CO48" s="665"/>
      <c r="CP48" s="665"/>
      <c r="CQ48" s="666"/>
      <c r="CR48" s="667" t="s">
        <v>
128</v>
      </c>
      <c r="CS48" s="668"/>
      <c r="CT48" s="668"/>
      <c r="CU48" s="668"/>
      <c r="CV48" s="668"/>
      <c r="CW48" s="668"/>
      <c r="CX48" s="668"/>
      <c r="CY48" s="669"/>
      <c r="CZ48" s="672" t="s">
        <v>
128</v>
      </c>
      <c r="DA48" s="673"/>
      <c r="DB48" s="673"/>
      <c r="DC48" s="685"/>
      <c r="DD48" s="676" t="s">
        <v>
230</v>
      </c>
      <c r="DE48" s="668"/>
      <c r="DF48" s="668"/>
      <c r="DG48" s="668"/>
      <c r="DH48" s="668"/>
      <c r="DI48" s="668"/>
      <c r="DJ48" s="668"/>
      <c r="DK48" s="669"/>
      <c r="DL48" s="758"/>
      <c r="DM48" s="759"/>
      <c r="DN48" s="759"/>
      <c r="DO48" s="759"/>
      <c r="DP48" s="759"/>
      <c r="DQ48" s="759"/>
      <c r="DR48" s="759"/>
      <c r="DS48" s="759"/>
      <c r="DT48" s="759"/>
      <c r="DU48" s="759"/>
      <c r="DV48" s="760"/>
      <c r="DW48" s="755"/>
      <c r="DX48" s="756"/>
      <c r="DY48" s="756"/>
      <c r="DZ48" s="756"/>
      <c r="EA48" s="756"/>
      <c r="EB48" s="756"/>
      <c r="EC48" s="757"/>
    </row>
    <row r="49" spans="2:133" ht="11.25" customHeight="1" x14ac:dyDescent="0.2">
      <c r="B49" s="225"/>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CD49" s="711" t="s">
        <v>
369</v>
      </c>
      <c r="CE49" s="712"/>
      <c r="CF49" s="712"/>
      <c r="CG49" s="712"/>
      <c r="CH49" s="712"/>
      <c r="CI49" s="712"/>
      <c r="CJ49" s="712"/>
      <c r="CK49" s="712"/>
      <c r="CL49" s="712"/>
      <c r="CM49" s="712"/>
      <c r="CN49" s="712"/>
      <c r="CO49" s="712"/>
      <c r="CP49" s="712"/>
      <c r="CQ49" s="713"/>
      <c r="CR49" s="761">
        <v>
125897297</v>
      </c>
      <c r="CS49" s="738"/>
      <c r="CT49" s="738"/>
      <c r="CU49" s="738"/>
      <c r="CV49" s="738"/>
      <c r="CW49" s="738"/>
      <c r="CX49" s="738"/>
      <c r="CY49" s="775"/>
      <c r="CZ49" s="766">
        <v>
100</v>
      </c>
      <c r="DA49" s="776"/>
      <c r="DB49" s="776"/>
      <c r="DC49" s="777"/>
      <c r="DD49" s="778">
        <v>
81095626</v>
      </c>
      <c r="DE49" s="738"/>
      <c r="DF49" s="738"/>
      <c r="DG49" s="738"/>
      <c r="DH49" s="738"/>
      <c r="DI49" s="738"/>
      <c r="DJ49" s="738"/>
      <c r="DK49" s="775"/>
      <c r="DL49" s="779"/>
      <c r="DM49" s="780"/>
      <c r="DN49" s="780"/>
      <c r="DO49" s="780"/>
      <c r="DP49" s="780"/>
      <c r="DQ49" s="780"/>
      <c r="DR49" s="780"/>
      <c r="DS49" s="780"/>
      <c r="DT49" s="780"/>
      <c r="DU49" s="780"/>
      <c r="DV49" s="781"/>
      <c r="DW49" s="782"/>
      <c r="DX49" s="783"/>
      <c r="DY49" s="783"/>
      <c r="DZ49" s="783"/>
      <c r="EA49" s="783"/>
      <c r="EB49" s="783"/>
      <c r="EC49" s="784"/>
    </row>
    <row r="50" spans="2:133" ht="10.8" hidden="1" x14ac:dyDescent="0.2">
      <c r="B50" s="226"/>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row>
  </sheetData>
  <sheetProtection algorithmName="SHA-512" hashValue="LWk9vO4VL96YqUHpEUxq1H7ZY3UE/aFOgYDqG0T33vvRxKmGdlJUOj1F504mbJm2kPZhV6pPn+/U9JUqve240w==" saltValue="akDFWZBNPU2KPlEDyDceN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P88" sqref="AP88:AT88"/>
    </sheetView>
  </sheetViews>
  <sheetFormatPr defaultColWidth="0" defaultRowHeight="13.2" zeroHeight="1" x14ac:dyDescent="0.2"/>
  <cols>
    <col min="1" max="130" width="2.77734375" style="232" customWidth="1"/>
    <col min="131" max="131" width="1.66406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787" t="s">
        <v>370</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787"/>
      <c r="AR2" s="787"/>
      <c r="AS2" s="787"/>
      <c r="AT2" s="787"/>
      <c r="AU2" s="787"/>
      <c r="AV2" s="787"/>
      <c r="AW2" s="787"/>
      <c r="AX2" s="787"/>
      <c r="AY2" s="787"/>
      <c r="AZ2" s="787"/>
      <c r="BA2" s="787"/>
      <c r="BB2" s="787"/>
      <c r="BC2" s="787"/>
      <c r="BD2" s="787"/>
      <c r="BE2" s="787"/>
      <c r="BF2" s="787"/>
      <c r="BG2" s="787"/>
      <c r="BH2" s="787"/>
      <c r="BI2" s="787"/>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88" t="s">
        <v>371</v>
      </c>
      <c r="DK2" s="789"/>
      <c r="DL2" s="789"/>
      <c r="DM2" s="789"/>
      <c r="DN2" s="789"/>
      <c r="DO2" s="790"/>
      <c r="DP2" s="229"/>
      <c r="DQ2" s="788" t="s">
        <v>372</v>
      </c>
      <c r="DR2" s="789"/>
      <c r="DS2" s="789"/>
      <c r="DT2" s="789"/>
      <c r="DU2" s="789"/>
      <c r="DV2" s="789"/>
      <c r="DW2" s="789"/>
      <c r="DX2" s="789"/>
      <c r="DY2" s="789"/>
      <c r="DZ2" s="790"/>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5">
      <c r="A4" s="791" t="s">
        <v>373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33"/>
      <c r="BA4" s="233"/>
      <c r="BB4" s="233"/>
      <c r="BC4" s="233"/>
      <c r="BD4" s="233"/>
      <c r="BE4" s="234"/>
      <c r="BF4" s="234"/>
      <c r="BG4" s="234"/>
      <c r="BH4" s="234"/>
      <c r="BI4" s="234"/>
      <c r="BJ4" s="234"/>
      <c r="BK4" s="234"/>
      <c r="BL4" s="234"/>
      <c r="BM4" s="234"/>
      <c r="BN4" s="234"/>
      <c r="BO4" s="234"/>
      <c r="BP4" s="234"/>
      <c r="BQ4" s="792" t="s">
        <v>374</v>
      </c>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235"/>
    </row>
    <row r="5" spans="1:131" s="236" customFormat="1" ht="26.25" customHeight="1" x14ac:dyDescent="0.2">
      <c r="A5" s="793" t="s">
        <v>375</v>
      </c>
      <c r="B5" s="794"/>
      <c r="C5" s="794"/>
      <c r="D5" s="794"/>
      <c r="E5" s="794"/>
      <c r="F5" s="794"/>
      <c r="G5" s="794"/>
      <c r="H5" s="794"/>
      <c r="I5" s="794"/>
      <c r="J5" s="794"/>
      <c r="K5" s="794"/>
      <c r="L5" s="794"/>
      <c r="M5" s="794"/>
      <c r="N5" s="794"/>
      <c r="O5" s="794"/>
      <c r="P5" s="795"/>
      <c r="Q5" s="799" t="s">
        <v>376</v>
      </c>
      <c r="R5" s="800"/>
      <c r="S5" s="800"/>
      <c r="T5" s="800"/>
      <c r="U5" s="801"/>
      <c r="V5" s="799" t="s">
        <v>377</v>
      </c>
      <c r="W5" s="800"/>
      <c r="X5" s="800"/>
      <c r="Y5" s="800"/>
      <c r="Z5" s="801"/>
      <c r="AA5" s="799" t="s">
        <v>378</v>
      </c>
      <c r="AB5" s="800"/>
      <c r="AC5" s="800"/>
      <c r="AD5" s="800"/>
      <c r="AE5" s="800"/>
      <c r="AF5" s="805" t="s">
        <v>379</v>
      </c>
      <c r="AG5" s="800"/>
      <c r="AH5" s="800"/>
      <c r="AI5" s="800"/>
      <c r="AJ5" s="806"/>
      <c r="AK5" s="800" t="s">
        <v>380</v>
      </c>
      <c r="AL5" s="800"/>
      <c r="AM5" s="800"/>
      <c r="AN5" s="800"/>
      <c r="AO5" s="801"/>
      <c r="AP5" s="799" t="s">
        <v>381</v>
      </c>
      <c r="AQ5" s="800"/>
      <c r="AR5" s="800"/>
      <c r="AS5" s="800"/>
      <c r="AT5" s="801"/>
      <c r="AU5" s="799" t="s">
        <v>382</v>
      </c>
      <c r="AV5" s="800"/>
      <c r="AW5" s="800"/>
      <c r="AX5" s="800"/>
      <c r="AY5" s="806"/>
      <c r="AZ5" s="233"/>
      <c r="BA5" s="233"/>
      <c r="BB5" s="233"/>
      <c r="BC5" s="233"/>
      <c r="BD5" s="233"/>
      <c r="BE5" s="234"/>
      <c r="BF5" s="234"/>
      <c r="BG5" s="234"/>
      <c r="BH5" s="234"/>
      <c r="BI5" s="234"/>
      <c r="BJ5" s="234"/>
      <c r="BK5" s="234"/>
      <c r="BL5" s="234"/>
      <c r="BM5" s="234"/>
      <c r="BN5" s="234"/>
      <c r="BO5" s="234"/>
      <c r="BP5" s="234"/>
      <c r="BQ5" s="793" t="s">
        <v>383</v>
      </c>
      <c r="BR5" s="794"/>
      <c r="BS5" s="794"/>
      <c r="BT5" s="794"/>
      <c r="BU5" s="794"/>
      <c r="BV5" s="794"/>
      <c r="BW5" s="794"/>
      <c r="BX5" s="794"/>
      <c r="BY5" s="794"/>
      <c r="BZ5" s="794"/>
      <c r="CA5" s="794"/>
      <c r="CB5" s="794"/>
      <c r="CC5" s="794"/>
      <c r="CD5" s="794"/>
      <c r="CE5" s="794"/>
      <c r="CF5" s="794"/>
      <c r="CG5" s="795"/>
      <c r="CH5" s="799" t="s">
        <v>384</v>
      </c>
      <c r="CI5" s="800"/>
      <c r="CJ5" s="800"/>
      <c r="CK5" s="800"/>
      <c r="CL5" s="801"/>
      <c r="CM5" s="799" t="s">
        <v>385</v>
      </c>
      <c r="CN5" s="800"/>
      <c r="CO5" s="800"/>
      <c r="CP5" s="800"/>
      <c r="CQ5" s="801"/>
      <c r="CR5" s="799" t="s">
        <v>386</v>
      </c>
      <c r="CS5" s="800"/>
      <c r="CT5" s="800"/>
      <c r="CU5" s="800"/>
      <c r="CV5" s="801"/>
      <c r="CW5" s="799" t="s">
        <v>387</v>
      </c>
      <c r="CX5" s="800"/>
      <c r="CY5" s="800"/>
      <c r="CZ5" s="800"/>
      <c r="DA5" s="801"/>
      <c r="DB5" s="799" t="s">
        <v>388</v>
      </c>
      <c r="DC5" s="800"/>
      <c r="DD5" s="800"/>
      <c r="DE5" s="800"/>
      <c r="DF5" s="801"/>
      <c r="DG5" s="829" t="s">
        <v>389</v>
      </c>
      <c r="DH5" s="830"/>
      <c r="DI5" s="830"/>
      <c r="DJ5" s="830"/>
      <c r="DK5" s="831"/>
      <c r="DL5" s="829" t="s">
        <v>390</v>
      </c>
      <c r="DM5" s="830"/>
      <c r="DN5" s="830"/>
      <c r="DO5" s="830"/>
      <c r="DP5" s="831"/>
      <c r="DQ5" s="799" t="s">
        <v>391</v>
      </c>
      <c r="DR5" s="800"/>
      <c r="DS5" s="800"/>
      <c r="DT5" s="800"/>
      <c r="DU5" s="801"/>
      <c r="DV5" s="799" t="s">
        <v>382</v>
      </c>
      <c r="DW5" s="800"/>
      <c r="DX5" s="800"/>
      <c r="DY5" s="800"/>
      <c r="DZ5" s="806"/>
      <c r="EA5" s="235"/>
    </row>
    <row r="6" spans="1:131" s="236" customFormat="1" ht="26.25" customHeight="1" thickBot="1" x14ac:dyDescent="0.25">
      <c r="A6" s="796"/>
      <c r="B6" s="797"/>
      <c r="C6" s="797"/>
      <c r="D6" s="797"/>
      <c r="E6" s="797"/>
      <c r="F6" s="797"/>
      <c r="G6" s="797"/>
      <c r="H6" s="797"/>
      <c r="I6" s="797"/>
      <c r="J6" s="797"/>
      <c r="K6" s="797"/>
      <c r="L6" s="797"/>
      <c r="M6" s="797"/>
      <c r="N6" s="797"/>
      <c r="O6" s="797"/>
      <c r="P6" s="798"/>
      <c r="Q6" s="802"/>
      <c r="R6" s="803"/>
      <c r="S6" s="803"/>
      <c r="T6" s="803"/>
      <c r="U6" s="804"/>
      <c r="V6" s="802"/>
      <c r="W6" s="803"/>
      <c r="X6" s="803"/>
      <c r="Y6" s="803"/>
      <c r="Z6" s="804"/>
      <c r="AA6" s="802"/>
      <c r="AB6" s="803"/>
      <c r="AC6" s="803"/>
      <c r="AD6" s="803"/>
      <c r="AE6" s="803"/>
      <c r="AF6" s="807"/>
      <c r="AG6" s="803"/>
      <c r="AH6" s="803"/>
      <c r="AI6" s="803"/>
      <c r="AJ6" s="808"/>
      <c r="AK6" s="803"/>
      <c r="AL6" s="803"/>
      <c r="AM6" s="803"/>
      <c r="AN6" s="803"/>
      <c r="AO6" s="804"/>
      <c r="AP6" s="802"/>
      <c r="AQ6" s="803"/>
      <c r="AR6" s="803"/>
      <c r="AS6" s="803"/>
      <c r="AT6" s="804"/>
      <c r="AU6" s="802"/>
      <c r="AV6" s="803"/>
      <c r="AW6" s="803"/>
      <c r="AX6" s="803"/>
      <c r="AY6" s="808"/>
      <c r="AZ6" s="233"/>
      <c r="BA6" s="233"/>
      <c r="BB6" s="233"/>
      <c r="BC6" s="233"/>
      <c r="BD6" s="233"/>
      <c r="BE6" s="234"/>
      <c r="BF6" s="234"/>
      <c r="BG6" s="234"/>
      <c r="BH6" s="234"/>
      <c r="BI6" s="234"/>
      <c r="BJ6" s="234"/>
      <c r="BK6" s="234"/>
      <c r="BL6" s="234"/>
      <c r="BM6" s="234"/>
      <c r="BN6" s="234"/>
      <c r="BO6" s="234"/>
      <c r="BP6" s="234"/>
      <c r="BQ6" s="796"/>
      <c r="BR6" s="797"/>
      <c r="BS6" s="797"/>
      <c r="BT6" s="797"/>
      <c r="BU6" s="797"/>
      <c r="BV6" s="797"/>
      <c r="BW6" s="797"/>
      <c r="BX6" s="797"/>
      <c r="BY6" s="797"/>
      <c r="BZ6" s="797"/>
      <c r="CA6" s="797"/>
      <c r="CB6" s="797"/>
      <c r="CC6" s="797"/>
      <c r="CD6" s="797"/>
      <c r="CE6" s="797"/>
      <c r="CF6" s="797"/>
      <c r="CG6" s="798"/>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32"/>
      <c r="DH6" s="833"/>
      <c r="DI6" s="833"/>
      <c r="DJ6" s="833"/>
      <c r="DK6" s="834"/>
      <c r="DL6" s="832"/>
      <c r="DM6" s="833"/>
      <c r="DN6" s="833"/>
      <c r="DO6" s="833"/>
      <c r="DP6" s="834"/>
      <c r="DQ6" s="802"/>
      <c r="DR6" s="803"/>
      <c r="DS6" s="803"/>
      <c r="DT6" s="803"/>
      <c r="DU6" s="804"/>
      <c r="DV6" s="802"/>
      <c r="DW6" s="803"/>
      <c r="DX6" s="803"/>
      <c r="DY6" s="803"/>
      <c r="DZ6" s="808"/>
      <c r="EA6" s="235"/>
    </row>
    <row r="7" spans="1:131" s="236" customFormat="1" ht="26.25" customHeight="1" thickTop="1" x14ac:dyDescent="0.2">
      <c r="A7" s="237">
        <v>1</v>
      </c>
      <c r="B7" s="815" t="s">
        <v>392</v>
      </c>
      <c r="C7" s="816"/>
      <c r="D7" s="816"/>
      <c r="E7" s="816"/>
      <c r="F7" s="816"/>
      <c r="G7" s="816"/>
      <c r="H7" s="816"/>
      <c r="I7" s="816"/>
      <c r="J7" s="816"/>
      <c r="K7" s="816"/>
      <c r="L7" s="816"/>
      <c r="M7" s="816"/>
      <c r="N7" s="816"/>
      <c r="O7" s="816"/>
      <c r="P7" s="817"/>
      <c r="Q7" s="818">
        <v>134679</v>
      </c>
      <c r="R7" s="819"/>
      <c r="S7" s="819"/>
      <c r="T7" s="819"/>
      <c r="U7" s="819"/>
      <c r="V7" s="819">
        <v>126181</v>
      </c>
      <c r="W7" s="819"/>
      <c r="X7" s="819"/>
      <c r="Y7" s="819"/>
      <c r="Z7" s="819"/>
      <c r="AA7" s="819">
        <v>8497</v>
      </c>
      <c r="AB7" s="819"/>
      <c r="AC7" s="819"/>
      <c r="AD7" s="819"/>
      <c r="AE7" s="820"/>
      <c r="AF7" s="821">
        <v>6741</v>
      </c>
      <c r="AG7" s="822"/>
      <c r="AH7" s="822"/>
      <c r="AI7" s="822"/>
      <c r="AJ7" s="823"/>
      <c r="AK7" s="824">
        <v>10776</v>
      </c>
      <c r="AL7" s="825"/>
      <c r="AM7" s="825"/>
      <c r="AN7" s="825"/>
      <c r="AO7" s="825"/>
      <c r="AP7" s="825">
        <v>5704</v>
      </c>
      <c r="AQ7" s="825"/>
      <c r="AR7" s="825"/>
      <c r="AS7" s="825"/>
      <c r="AT7" s="825"/>
      <c r="AU7" s="826"/>
      <c r="AV7" s="826"/>
      <c r="AW7" s="826"/>
      <c r="AX7" s="826"/>
      <c r="AY7" s="827"/>
      <c r="AZ7" s="233"/>
      <c r="BA7" s="233"/>
      <c r="BB7" s="233"/>
      <c r="BC7" s="233"/>
      <c r="BD7" s="233"/>
      <c r="BE7" s="234"/>
      <c r="BF7" s="234"/>
      <c r="BG7" s="234"/>
      <c r="BH7" s="234"/>
      <c r="BI7" s="234"/>
      <c r="BJ7" s="234"/>
      <c r="BK7" s="234"/>
      <c r="BL7" s="234"/>
      <c r="BM7" s="234"/>
      <c r="BN7" s="234"/>
      <c r="BO7" s="234"/>
      <c r="BP7" s="234"/>
      <c r="BQ7" s="237">
        <v>1</v>
      </c>
      <c r="BR7" s="238"/>
      <c r="BS7" s="812" t="s">
        <v>584</v>
      </c>
      <c r="BT7" s="813"/>
      <c r="BU7" s="813"/>
      <c r="BV7" s="813"/>
      <c r="BW7" s="813"/>
      <c r="BX7" s="813"/>
      <c r="BY7" s="813"/>
      <c r="BZ7" s="813"/>
      <c r="CA7" s="813"/>
      <c r="CB7" s="813"/>
      <c r="CC7" s="813"/>
      <c r="CD7" s="813"/>
      <c r="CE7" s="813"/>
      <c r="CF7" s="813"/>
      <c r="CG7" s="828"/>
      <c r="CH7" s="809">
        <v>-16</v>
      </c>
      <c r="CI7" s="810"/>
      <c r="CJ7" s="810"/>
      <c r="CK7" s="810"/>
      <c r="CL7" s="811"/>
      <c r="CM7" s="809">
        <v>200</v>
      </c>
      <c r="CN7" s="810"/>
      <c r="CO7" s="810"/>
      <c r="CP7" s="810"/>
      <c r="CQ7" s="811"/>
      <c r="CR7" s="809">
        <v>845</v>
      </c>
      <c r="CS7" s="810"/>
      <c r="CT7" s="810"/>
      <c r="CU7" s="810"/>
      <c r="CV7" s="811"/>
      <c r="CW7" s="809">
        <v>63</v>
      </c>
      <c r="CX7" s="810"/>
      <c r="CY7" s="810"/>
      <c r="CZ7" s="810"/>
      <c r="DA7" s="811"/>
      <c r="DB7" s="809" t="s">
        <v>583</v>
      </c>
      <c r="DC7" s="810"/>
      <c r="DD7" s="810"/>
      <c r="DE7" s="810"/>
      <c r="DF7" s="811"/>
      <c r="DG7" s="809" t="s">
        <v>583</v>
      </c>
      <c r="DH7" s="810"/>
      <c r="DI7" s="810"/>
      <c r="DJ7" s="810"/>
      <c r="DK7" s="811"/>
      <c r="DL7" s="809" t="s">
        <v>583</v>
      </c>
      <c r="DM7" s="810"/>
      <c r="DN7" s="810"/>
      <c r="DO7" s="810"/>
      <c r="DP7" s="811"/>
      <c r="DQ7" s="809" t="s">
        <v>583</v>
      </c>
      <c r="DR7" s="810"/>
      <c r="DS7" s="810"/>
      <c r="DT7" s="810"/>
      <c r="DU7" s="811"/>
      <c r="DV7" s="812"/>
      <c r="DW7" s="813"/>
      <c r="DX7" s="813"/>
      <c r="DY7" s="813"/>
      <c r="DZ7" s="814"/>
      <c r="EA7" s="235"/>
    </row>
    <row r="8" spans="1:131" s="236" customFormat="1" ht="26.25" customHeight="1" x14ac:dyDescent="0.2">
      <c r="A8" s="239">
        <v>2</v>
      </c>
      <c r="B8" s="846"/>
      <c r="C8" s="847"/>
      <c r="D8" s="847"/>
      <c r="E8" s="847"/>
      <c r="F8" s="847"/>
      <c r="G8" s="847"/>
      <c r="H8" s="847"/>
      <c r="I8" s="847"/>
      <c r="J8" s="847"/>
      <c r="K8" s="847"/>
      <c r="L8" s="847"/>
      <c r="M8" s="847"/>
      <c r="N8" s="847"/>
      <c r="O8" s="847"/>
      <c r="P8" s="848"/>
      <c r="Q8" s="849"/>
      <c r="R8" s="850"/>
      <c r="S8" s="850"/>
      <c r="T8" s="850"/>
      <c r="U8" s="850"/>
      <c r="V8" s="850"/>
      <c r="W8" s="850"/>
      <c r="X8" s="850"/>
      <c r="Y8" s="850"/>
      <c r="Z8" s="850"/>
      <c r="AA8" s="850"/>
      <c r="AB8" s="850"/>
      <c r="AC8" s="850"/>
      <c r="AD8" s="850"/>
      <c r="AE8" s="851"/>
      <c r="AF8" s="852"/>
      <c r="AG8" s="853"/>
      <c r="AH8" s="853"/>
      <c r="AI8" s="853"/>
      <c r="AJ8" s="854"/>
      <c r="AK8" s="835"/>
      <c r="AL8" s="836"/>
      <c r="AM8" s="836"/>
      <c r="AN8" s="836"/>
      <c r="AO8" s="836"/>
      <c r="AP8" s="836"/>
      <c r="AQ8" s="836"/>
      <c r="AR8" s="836"/>
      <c r="AS8" s="836"/>
      <c r="AT8" s="836"/>
      <c r="AU8" s="837"/>
      <c r="AV8" s="837"/>
      <c r="AW8" s="837"/>
      <c r="AX8" s="837"/>
      <c r="AY8" s="838"/>
      <c r="AZ8" s="233"/>
      <c r="BA8" s="233"/>
      <c r="BB8" s="233"/>
      <c r="BC8" s="233"/>
      <c r="BD8" s="233"/>
      <c r="BE8" s="234"/>
      <c r="BF8" s="234"/>
      <c r="BG8" s="234"/>
      <c r="BH8" s="234"/>
      <c r="BI8" s="234"/>
      <c r="BJ8" s="234"/>
      <c r="BK8" s="234"/>
      <c r="BL8" s="234"/>
      <c r="BM8" s="234"/>
      <c r="BN8" s="234"/>
      <c r="BO8" s="234"/>
      <c r="BP8" s="234"/>
      <c r="BQ8" s="239">
        <v>2</v>
      </c>
      <c r="BR8" s="240"/>
      <c r="BS8" s="839"/>
      <c r="BT8" s="840"/>
      <c r="BU8" s="840"/>
      <c r="BV8" s="840"/>
      <c r="BW8" s="840"/>
      <c r="BX8" s="840"/>
      <c r="BY8" s="840"/>
      <c r="BZ8" s="840"/>
      <c r="CA8" s="840"/>
      <c r="CB8" s="840"/>
      <c r="CC8" s="840"/>
      <c r="CD8" s="840"/>
      <c r="CE8" s="840"/>
      <c r="CF8" s="840"/>
      <c r="CG8" s="841"/>
      <c r="CH8" s="842"/>
      <c r="CI8" s="843"/>
      <c r="CJ8" s="843"/>
      <c r="CK8" s="843"/>
      <c r="CL8" s="844"/>
      <c r="CM8" s="842"/>
      <c r="CN8" s="843"/>
      <c r="CO8" s="843"/>
      <c r="CP8" s="843"/>
      <c r="CQ8" s="844"/>
      <c r="CR8" s="842"/>
      <c r="CS8" s="843"/>
      <c r="CT8" s="843"/>
      <c r="CU8" s="843"/>
      <c r="CV8" s="844"/>
      <c r="CW8" s="842"/>
      <c r="CX8" s="843"/>
      <c r="CY8" s="843"/>
      <c r="CZ8" s="843"/>
      <c r="DA8" s="844"/>
      <c r="DB8" s="842"/>
      <c r="DC8" s="843"/>
      <c r="DD8" s="843"/>
      <c r="DE8" s="843"/>
      <c r="DF8" s="844"/>
      <c r="DG8" s="842"/>
      <c r="DH8" s="843"/>
      <c r="DI8" s="843"/>
      <c r="DJ8" s="843"/>
      <c r="DK8" s="844"/>
      <c r="DL8" s="842"/>
      <c r="DM8" s="843"/>
      <c r="DN8" s="843"/>
      <c r="DO8" s="843"/>
      <c r="DP8" s="844"/>
      <c r="DQ8" s="842"/>
      <c r="DR8" s="843"/>
      <c r="DS8" s="843"/>
      <c r="DT8" s="843"/>
      <c r="DU8" s="844"/>
      <c r="DV8" s="839"/>
      <c r="DW8" s="840"/>
      <c r="DX8" s="840"/>
      <c r="DY8" s="840"/>
      <c r="DZ8" s="845"/>
      <c r="EA8" s="235"/>
    </row>
    <row r="9" spans="1:131" s="236" customFormat="1" ht="26.25" customHeight="1" x14ac:dyDescent="0.2">
      <c r="A9" s="239">
        <v>3</v>
      </c>
      <c r="B9" s="846"/>
      <c r="C9" s="847"/>
      <c r="D9" s="847"/>
      <c r="E9" s="847"/>
      <c r="F9" s="847"/>
      <c r="G9" s="847"/>
      <c r="H9" s="847"/>
      <c r="I9" s="847"/>
      <c r="J9" s="847"/>
      <c r="K9" s="847"/>
      <c r="L9" s="847"/>
      <c r="M9" s="847"/>
      <c r="N9" s="847"/>
      <c r="O9" s="847"/>
      <c r="P9" s="848"/>
      <c r="Q9" s="849"/>
      <c r="R9" s="850"/>
      <c r="S9" s="850"/>
      <c r="T9" s="850"/>
      <c r="U9" s="850"/>
      <c r="V9" s="850"/>
      <c r="W9" s="850"/>
      <c r="X9" s="850"/>
      <c r="Y9" s="850"/>
      <c r="Z9" s="850"/>
      <c r="AA9" s="850"/>
      <c r="AB9" s="850"/>
      <c r="AC9" s="850"/>
      <c r="AD9" s="850"/>
      <c r="AE9" s="851"/>
      <c r="AF9" s="852"/>
      <c r="AG9" s="853"/>
      <c r="AH9" s="853"/>
      <c r="AI9" s="853"/>
      <c r="AJ9" s="854"/>
      <c r="AK9" s="835"/>
      <c r="AL9" s="836"/>
      <c r="AM9" s="836"/>
      <c r="AN9" s="836"/>
      <c r="AO9" s="836"/>
      <c r="AP9" s="836"/>
      <c r="AQ9" s="836"/>
      <c r="AR9" s="836"/>
      <c r="AS9" s="836"/>
      <c r="AT9" s="836"/>
      <c r="AU9" s="837"/>
      <c r="AV9" s="837"/>
      <c r="AW9" s="837"/>
      <c r="AX9" s="837"/>
      <c r="AY9" s="838"/>
      <c r="AZ9" s="233"/>
      <c r="BA9" s="233"/>
      <c r="BB9" s="233"/>
      <c r="BC9" s="233"/>
      <c r="BD9" s="233"/>
      <c r="BE9" s="234"/>
      <c r="BF9" s="234"/>
      <c r="BG9" s="234"/>
      <c r="BH9" s="234"/>
      <c r="BI9" s="234"/>
      <c r="BJ9" s="234"/>
      <c r="BK9" s="234"/>
      <c r="BL9" s="234"/>
      <c r="BM9" s="234"/>
      <c r="BN9" s="234"/>
      <c r="BO9" s="234"/>
      <c r="BP9" s="234"/>
      <c r="BQ9" s="239">
        <v>3</v>
      </c>
      <c r="BR9" s="240"/>
      <c r="BS9" s="839"/>
      <c r="BT9" s="840"/>
      <c r="BU9" s="840"/>
      <c r="BV9" s="840"/>
      <c r="BW9" s="840"/>
      <c r="BX9" s="840"/>
      <c r="BY9" s="840"/>
      <c r="BZ9" s="840"/>
      <c r="CA9" s="840"/>
      <c r="CB9" s="840"/>
      <c r="CC9" s="840"/>
      <c r="CD9" s="840"/>
      <c r="CE9" s="840"/>
      <c r="CF9" s="840"/>
      <c r="CG9" s="841"/>
      <c r="CH9" s="842"/>
      <c r="CI9" s="843"/>
      <c r="CJ9" s="843"/>
      <c r="CK9" s="843"/>
      <c r="CL9" s="844"/>
      <c r="CM9" s="842"/>
      <c r="CN9" s="843"/>
      <c r="CO9" s="843"/>
      <c r="CP9" s="843"/>
      <c r="CQ9" s="844"/>
      <c r="CR9" s="842"/>
      <c r="CS9" s="843"/>
      <c r="CT9" s="843"/>
      <c r="CU9" s="843"/>
      <c r="CV9" s="844"/>
      <c r="CW9" s="842"/>
      <c r="CX9" s="843"/>
      <c r="CY9" s="843"/>
      <c r="CZ9" s="843"/>
      <c r="DA9" s="844"/>
      <c r="DB9" s="842"/>
      <c r="DC9" s="843"/>
      <c r="DD9" s="843"/>
      <c r="DE9" s="843"/>
      <c r="DF9" s="844"/>
      <c r="DG9" s="842"/>
      <c r="DH9" s="843"/>
      <c r="DI9" s="843"/>
      <c r="DJ9" s="843"/>
      <c r="DK9" s="844"/>
      <c r="DL9" s="842"/>
      <c r="DM9" s="843"/>
      <c r="DN9" s="843"/>
      <c r="DO9" s="843"/>
      <c r="DP9" s="844"/>
      <c r="DQ9" s="842"/>
      <c r="DR9" s="843"/>
      <c r="DS9" s="843"/>
      <c r="DT9" s="843"/>
      <c r="DU9" s="844"/>
      <c r="DV9" s="839"/>
      <c r="DW9" s="840"/>
      <c r="DX9" s="840"/>
      <c r="DY9" s="840"/>
      <c r="DZ9" s="845"/>
      <c r="EA9" s="235"/>
    </row>
    <row r="10" spans="1:131" s="236" customFormat="1" ht="26.25" customHeight="1" x14ac:dyDescent="0.2">
      <c r="A10" s="239">
        <v>4</v>
      </c>
      <c r="B10" s="846"/>
      <c r="C10" s="847"/>
      <c r="D10" s="847"/>
      <c r="E10" s="847"/>
      <c r="F10" s="847"/>
      <c r="G10" s="847"/>
      <c r="H10" s="847"/>
      <c r="I10" s="847"/>
      <c r="J10" s="847"/>
      <c r="K10" s="847"/>
      <c r="L10" s="847"/>
      <c r="M10" s="847"/>
      <c r="N10" s="847"/>
      <c r="O10" s="847"/>
      <c r="P10" s="848"/>
      <c r="Q10" s="849"/>
      <c r="R10" s="850"/>
      <c r="S10" s="850"/>
      <c r="T10" s="850"/>
      <c r="U10" s="850"/>
      <c r="V10" s="850"/>
      <c r="W10" s="850"/>
      <c r="X10" s="850"/>
      <c r="Y10" s="850"/>
      <c r="Z10" s="850"/>
      <c r="AA10" s="850"/>
      <c r="AB10" s="850"/>
      <c r="AC10" s="850"/>
      <c r="AD10" s="850"/>
      <c r="AE10" s="851"/>
      <c r="AF10" s="852"/>
      <c r="AG10" s="853"/>
      <c r="AH10" s="853"/>
      <c r="AI10" s="853"/>
      <c r="AJ10" s="854"/>
      <c r="AK10" s="835"/>
      <c r="AL10" s="836"/>
      <c r="AM10" s="836"/>
      <c r="AN10" s="836"/>
      <c r="AO10" s="836"/>
      <c r="AP10" s="836"/>
      <c r="AQ10" s="836"/>
      <c r="AR10" s="836"/>
      <c r="AS10" s="836"/>
      <c r="AT10" s="836"/>
      <c r="AU10" s="837"/>
      <c r="AV10" s="837"/>
      <c r="AW10" s="837"/>
      <c r="AX10" s="837"/>
      <c r="AY10" s="838"/>
      <c r="AZ10" s="233"/>
      <c r="BA10" s="233"/>
      <c r="BB10" s="233"/>
      <c r="BC10" s="233"/>
      <c r="BD10" s="233"/>
      <c r="BE10" s="234"/>
      <c r="BF10" s="234"/>
      <c r="BG10" s="234"/>
      <c r="BH10" s="234"/>
      <c r="BI10" s="234"/>
      <c r="BJ10" s="234"/>
      <c r="BK10" s="234"/>
      <c r="BL10" s="234"/>
      <c r="BM10" s="234"/>
      <c r="BN10" s="234"/>
      <c r="BO10" s="234"/>
      <c r="BP10" s="234"/>
      <c r="BQ10" s="239">
        <v>4</v>
      </c>
      <c r="BR10" s="240"/>
      <c r="BS10" s="839"/>
      <c r="BT10" s="840"/>
      <c r="BU10" s="840"/>
      <c r="BV10" s="840"/>
      <c r="BW10" s="840"/>
      <c r="BX10" s="840"/>
      <c r="BY10" s="840"/>
      <c r="BZ10" s="840"/>
      <c r="CA10" s="840"/>
      <c r="CB10" s="840"/>
      <c r="CC10" s="840"/>
      <c r="CD10" s="840"/>
      <c r="CE10" s="840"/>
      <c r="CF10" s="840"/>
      <c r="CG10" s="841"/>
      <c r="CH10" s="842"/>
      <c r="CI10" s="843"/>
      <c r="CJ10" s="843"/>
      <c r="CK10" s="843"/>
      <c r="CL10" s="844"/>
      <c r="CM10" s="842"/>
      <c r="CN10" s="843"/>
      <c r="CO10" s="843"/>
      <c r="CP10" s="843"/>
      <c r="CQ10" s="844"/>
      <c r="CR10" s="842"/>
      <c r="CS10" s="843"/>
      <c r="CT10" s="843"/>
      <c r="CU10" s="843"/>
      <c r="CV10" s="844"/>
      <c r="CW10" s="842"/>
      <c r="CX10" s="843"/>
      <c r="CY10" s="843"/>
      <c r="CZ10" s="843"/>
      <c r="DA10" s="844"/>
      <c r="DB10" s="842"/>
      <c r="DC10" s="843"/>
      <c r="DD10" s="843"/>
      <c r="DE10" s="843"/>
      <c r="DF10" s="844"/>
      <c r="DG10" s="842"/>
      <c r="DH10" s="843"/>
      <c r="DI10" s="843"/>
      <c r="DJ10" s="843"/>
      <c r="DK10" s="844"/>
      <c r="DL10" s="842"/>
      <c r="DM10" s="843"/>
      <c r="DN10" s="843"/>
      <c r="DO10" s="843"/>
      <c r="DP10" s="844"/>
      <c r="DQ10" s="842"/>
      <c r="DR10" s="843"/>
      <c r="DS10" s="843"/>
      <c r="DT10" s="843"/>
      <c r="DU10" s="844"/>
      <c r="DV10" s="839"/>
      <c r="DW10" s="840"/>
      <c r="DX10" s="840"/>
      <c r="DY10" s="840"/>
      <c r="DZ10" s="845"/>
      <c r="EA10" s="235"/>
    </row>
    <row r="11" spans="1:131" s="236" customFormat="1" ht="26.25" customHeight="1" x14ac:dyDescent="0.2">
      <c r="A11" s="239">
        <v>5</v>
      </c>
      <c r="B11" s="846"/>
      <c r="C11" s="847"/>
      <c r="D11" s="847"/>
      <c r="E11" s="847"/>
      <c r="F11" s="847"/>
      <c r="G11" s="847"/>
      <c r="H11" s="847"/>
      <c r="I11" s="847"/>
      <c r="J11" s="847"/>
      <c r="K11" s="847"/>
      <c r="L11" s="847"/>
      <c r="M11" s="847"/>
      <c r="N11" s="847"/>
      <c r="O11" s="847"/>
      <c r="P11" s="848"/>
      <c r="Q11" s="849"/>
      <c r="R11" s="850"/>
      <c r="S11" s="850"/>
      <c r="T11" s="850"/>
      <c r="U11" s="850"/>
      <c r="V11" s="850"/>
      <c r="W11" s="850"/>
      <c r="X11" s="850"/>
      <c r="Y11" s="850"/>
      <c r="Z11" s="850"/>
      <c r="AA11" s="850"/>
      <c r="AB11" s="850"/>
      <c r="AC11" s="850"/>
      <c r="AD11" s="850"/>
      <c r="AE11" s="851"/>
      <c r="AF11" s="852"/>
      <c r="AG11" s="853"/>
      <c r="AH11" s="853"/>
      <c r="AI11" s="853"/>
      <c r="AJ11" s="854"/>
      <c r="AK11" s="835"/>
      <c r="AL11" s="836"/>
      <c r="AM11" s="836"/>
      <c r="AN11" s="836"/>
      <c r="AO11" s="836"/>
      <c r="AP11" s="836"/>
      <c r="AQ11" s="836"/>
      <c r="AR11" s="836"/>
      <c r="AS11" s="836"/>
      <c r="AT11" s="836"/>
      <c r="AU11" s="837"/>
      <c r="AV11" s="837"/>
      <c r="AW11" s="837"/>
      <c r="AX11" s="837"/>
      <c r="AY11" s="838"/>
      <c r="AZ11" s="233"/>
      <c r="BA11" s="233"/>
      <c r="BB11" s="233"/>
      <c r="BC11" s="233"/>
      <c r="BD11" s="233"/>
      <c r="BE11" s="234"/>
      <c r="BF11" s="234"/>
      <c r="BG11" s="234"/>
      <c r="BH11" s="234"/>
      <c r="BI11" s="234"/>
      <c r="BJ11" s="234"/>
      <c r="BK11" s="234"/>
      <c r="BL11" s="234"/>
      <c r="BM11" s="234"/>
      <c r="BN11" s="234"/>
      <c r="BO11" s="234"/>
      <c r="BP11" s="234"/>
      <c r="BQ11" s="239">
        <v>5</v>
      </c>
      <c r="BR11" s="240"/>
      <c r="BS11" s="839"/>
      <c r="BT11" s="840"/>
      <c r="BU11" s="840"/>
      <c r="BV11" s="840"/>
      <c r="BW11" s="840"/>
      <c r="BX11" s="840"/>
      <c r="BY11" s="840"/>
      <c r="BZ11" s="840"/>
      <c r="CA11" s="840"/>
      <c r="CB11" s="840"/>
      <c r="CC11" s="840"/>
      <c r="CD11" s="840"/>
      <c r="CE11" s="840"/>
      <c r="CF11" s="840"/>
      <c r="CG11" s="84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39"/>
      <c r="DW11" s="840"/>
      <c r="DX11" s="840"/>
      <c r="DY11" s="840"/>
      <c r="DZ11" s="845"/>
      <c r="EA11" s="235"/>
    </row>
    <row r="12" spans="1:131" s="236" customFormat="1" ht="26.25" customHeight="1" x14ac:dyDescent="0.2">
      <c r="A12" s="239">
        <v>6</v>
      </c>
      <c r="B12" s="846"/>
      <c r="C12" s="847"/>
      <c r="D12" s="847"/>
      <c r="E12" s="847"/>
      <c r="F12" s="847"/>
      <c r="G12" s="847"/>
      <c r="H12" s="847"/>
      <c r="I12" s="847"/>
      <c r="J12" s="847"/>
      <c r="K12" s="847"/>
      <c r="L12" s="847"/>
      <c r="M12" s="847"/>
      <c r="N12" s="847"/>
      <c r="O12" s="847"/>
      <c r="P12" s="848"/>
      <c r="Q12" s="849"/>
      <c r="R12" s="850"/>
      <c r="S12" s="850"/>
      <c r="T12" s="850"/>
      <c r="U12" s="850"/>
      <c r="V12" s="850"/>
      <c r="W12" s="850"/>
      <c r="X12" s="850"/>
      <c r="Y12" s="850"/>
      <c r="Z12" s="850"/>
      <c r="AA12" s="850"/>
      <c r="AB12" s="850"/>
      <c r="AC12" s="850"/>
      <c r="AD12" s="850"/>
      <c r="AE12" s="851"/>
      <c r="AF12" s="852"/>
      <c r="AG12" s="853"/>
      <c r="AH12" s="853"/>
      <c r="AI12" s="853"/>
      <c r="AJ12" s="854"/>
      <c r="AK12" s="835"/>
      <c r="AL12" s="836"/>
      <c r="AM12" s="836"/>
      <c r="AN12" s="836"/>
      <c r="AO12" s="836"/>
      <c r="AP12" s="836"/>
      <c r="AQ12" s="836"/>
      <c r="AR12" s="836"/>
      <c r="AS12" s="836"/>
      <c r="AT12" s="836"/>
      <c r="AU12" s="837"/>
      <c r="AV12" s="837"/>
      <c r="AW12" s="837"/>
      <c r="AX12" s="837"/>
      <c r="AY12" s="838"/>
      <c r="AZ12" s="233"/>
      <c r="BA12" s="233"/>
      <c r="BB12" s="233"/>
      <c r="BC12" s="233"/>
      <c r="BD12" s="233"/>
      <c r="BE12" s="234"/>
      <c r="BF12" s="234"/>
      <c r="BG12" s="234"/>
      <c r="BH12" s="234"/>
      <c r="BI12" s="234"/>
      <c r="BJ12" s="234"/>
      <c r="BK12" s="234"/>
      <c r="BL12" s="234"/>
      <c r="BM12" s="234"/>
      <c r="BN12" s="234"/>
      <c r="BO12" s="234"/>
      <c r="BP12" s="234"/>
      <c r="BQ12" s="239">
        <v>6</v>
      </c>
      <c r="BR12" s="240"/>
      <c r="BS12" s="839"/>
      <c r="BT12" s="840"/>
      <c r="BU12" s="840"/>
      <c r="BV12" s="840"/>
      <c r="BW12" s="840"/>
      <c r="BX12" s="840"/>
      <c r="BY12" s="840"/>
      <c r="BZ12" s="840"/>
      <c r="CA12" s="840"/>
      <c r="CB12" s="840"/>
      <c r="CC12" s="840"/>
      <c r="CD12" s="840"/>
      <c r="CE12" s="840"/>
      <c r="CF12" s="840"/>
      <c r="CG12" s="84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39"/>
      <c r="DW12" s="840"/>
      <c r="DX12" s="840"/>
      <c r="DY12" s="840"/>
      <c r="DZ12" s="845"/>
      <c r="EA12" s="235"/>
    </row>
    <row r="13" spans="1:131" s="236" customFormat="1" ht="26.25" customHeight="1" x14ac:dyDescent="0.2">
      <c r="A13" s="239">
        <v>7</v>
      </c>
      <c r="B13" s="846"/>
      <c r="C13" s="847"/>
      <c r="D13" s="847"/>
      <c r="E13" s="847"/>
      <c r="F13" s="847"/>
      <c r="G13" s="847"/>
      <c r="H13" s="847"/>
      <c r="I13" s="847"/>
      <c r="J13" s="847"/>
      <c r="K13" s="847"/>
      <c r="L13" s="847"/>
      <c r="M13" s="847"/>
      <c r="N13" s="847"/>
      <c r="O13" s="847"/>
      <c r="P13" s="848"/>
      <c r="Q13" s="849"/>
      <c r="R13" s="850"/>
      <c r="S13" s="850"/>
      <c r="T13" s="850"/>
      <c r="U13" s="850"/>
      <c r="V13" s="850"/>
      <c r="W13" s="850"/>
      <c r="X13" s="850"/>
      <c r="Y13" s="850"/>
      <c r="Z13" s="850"/>
      <c r="AA13" s="850"/>
      <c r="AB13" s="850"/>
      <c r="AC13" s="850"/>
      <c r="AD13" s="850"/>
      <c r="AE13" s="851"/>
      <c r="AF13" s="852"/>
      <c r="AG13" s="853"/>
      <c r="AH13" s="853"/>
      <c r="AI13" s="853"/>
      <c r="AJ13" s="854"/>
      <c r="AK13" s="835"/>
      <c r="AL13" s="836"/>
      <c r="AM13" s="836"/>
      <c r="AN13" s="836"/>
      <c r="AO13" s="836"/>
      <c r="AP13" s="836"/>
      <c r="AQ13" s="836"/>
      <c r="AR13" s="836"/>
      <c r="AS13" s="836"/>
      <c r="AT13" s="836"/>
      <c r="AU13" s="837"/>
      <c r="AV13" s="837"/>
      <c r="AW13" s="837"/>
      <c r="AX13" s="837"/>
      <c r="AY13" s="838"/>
      <c r="AZ13" s="233"/>
      <c r="BA13" s="233"/>
      <c r="BB13" s="233"/>
      <c r="BC13" s="233"/>
      <c r="BD13" s="233"/>
      <c r="BE13" s="234"/>
      <c r="BF13" s="234"/>
      <c r="BG13" s="234"/>
      <c r="BH13" s="234"/>
      <c r="BI13" s="234"/>
      <c r="BJ13" s="234"/>
      <c r="BK13" s="234"/>
      <c r="BL13" s="234"/>
      <c r="BM13" s="234"/>
      <c r="BN13" s="234"/>
      <c r="BO13" s="234"/>
      <c r="BP13" s="234"/>
      <c r="BQ13" s="239">
        <v>7</v>
      </c>
      <c r="BR13" s="240"/>
      <c r="BS13" s="839"/>
      <c r="BT13" s="840"/>
      <c r="BU13" s="840"/>
      <c r="BV13" s="840"/>
      <c r="BW13" s="840"/>
      <c r="BX13" s="840"/>
      <c r="BY13" s="840"/>
      <c r="BZ13" s="840"/>
      <c r="CA13" s="840"/>
      <c r="CB13" s="840"/>
      <c r="CC13" s="840"/>
      <c r="CD13" s="840"/>
      <c r="CE13" s="840"/>
      <c r="CF13" s="840"/>
      <c r="CG13" s="84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39"/>
      <c r="DW13" s="840"/>
      <c r="DX13" s="840"/>
      <c r="DY13" s="840"/>
      <c r="DZ13" s="845"/>
      <c r="EA13" s="235"/>
    </row>
    <row r="14" spans="1:131" s="236" customFormat="1" ht="26.25" customHeight="1" x14ac:dyDescent="0.2">
      <c r="A14" s="239">
        <v>8</v>
      </c>
      <c r="B14" s="846"/>
      <c r="C14" s="847"/>
      <c r="D14" s="847"/>
      <c r="E14" s="847"/>
      <c r="F14" s="847"/>
      <c r="G14" s="847"/>
      <c r="H14" s="847"/>
      <c r="I14" s="847"/>
      <c r="J14" s="847"/>
      <c r="K14" s="847"/>
      <c r="L14" s="847"/>
      <c r="M14" s="847"/>
      <c r="N14" s="847"/>
      <c r="O14" s="847"/>
      <c r="P14" s="848"/>
      <c r="Q14" s="849"/>
      <c r="R14" s="850"/>
      <c r="S14" s="850"/>
      <c r="T14" s="850"/>
      <c r="U14" s="850"/>
      <c r="V14" s="850"/>
      <c r="W14" s="850"/>
      <c r="X14" s="850"/>
      <c r="Y14" s="850"/>
      <c r="Z14" s="850"/>
      <c r="AA14" s="850"/>
      <c r="AB14" s="850"/>
      <c r="AC14" s="850"/>
      <c r="AD14" s="850"/>
      <c r="AE14" s="851"/>
      <c r="AF14" s="852"/>
      <c r="AG14" s="853"/>
      <c r="AH14" s="853"/>
      <c r="AI14" s="853"/>
      <c r="AJ14" s="854"/>
      <c r="AK14" s="835"/>
      <c r="AL14" s="836"/>
      <c r="AM14" s="836"/>
      <c r="AN14" s="836"/>
      <c r="AO14" s="836"/>
      <c r="AP14" s="836"/>
      <c r="AQ14" s="836"/>
      <c r="AR14" s="836"/>
      <c r="AS14" s="836"/>
      <c r="AT14" s="836"/>
      <c r="AU14" s="837"/>
      <c r="AV14" s="837"/>
      <c r="AW14" s="837"/>
      <c r="AX14" s="837"/>
      <c r="AY14" s="838"/>
      <c r="AZ14" s="233"/>
      <c r="BA14" s="233"/>
      <c r="BB14" s="233"/>
      <c r="BC14" s="233"/>
      <c r="BD14" s="233"/>
      <c r="BE14" s="234"/>
      <c r="BF14" s="234"/>
      <c r="BG14" s="234"/>
      <c r="BH14" s="234"/>
      <c r="BI14" s="234"/>
      <c r="BJ14" s="234"/>
      <c r="BK14" s="234"/>
      <c r="BL14" s="234"/>
      <c r="BM14" s="234"/>
      <c r="BN14" s="234"/>
      <c r="BO14" s="234"/>
      <c r="BP14" s="234"/>
      <c r="BQ14" s="239">
        <v>8</v>
      </c>
      <c r="BR14" s="240"/>
      <c r="BS14" s="839"/>
      <c r="BT14" s="840"/>
      <c r="BU14" s="840"/>
      <c r="BV14" s="840"/>
      <c r="BW14" s="840"/>
      <c r="BX14" s="840"/>
      <c r="BY14" s="840"/>
      <c r="BZ14" s="840"/>
      <c r="CA14" s="840"/>
      <c r="CB14" s="840"/>
      <c r="CC14" s="840"/>
      <c r="CD14" s="840"/>
      <c r="CE14" s="840"/>
      <c r="CF14" s="840"/>
      <c r="CG14" s="84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39"/>
      <c r="DW14" s="840"/>
      <c r="DX14" s="840"/>
      <c r="DY14" s="840"/>
      <c r="DZ14" s="845"/>
      <c r="EA14" s="235"/>
    </row>
    <row r="15" spans="1:131" s="236" customFormat="1" ht="26.25" customHeight="1" x14ac:dyDescent="0.2">
      <c r="A15" s="239">
        <v>9</v>
      </c>
      <c r="B15" s="846"/>
      <c r="C15" s="847"/>
      <c r="D15" s="847"/>
      <c r="E15" s="847"/>
      <c r="F15" s="847"/>
      <c r="G15" s="847"/>
      <c r="H15" s="847"/>
      <c r="I15" s="847"/>
      <c r="J15" s="847"/>
      <c r="K15" s="847"/>
      <c r="L15" s="847"/>
      <c r="M15" s="847"/>
      <c r="N15" s="847"/>
      <c r="O15" s="847"/>
      <c r="P15" s="848"/>
      <c r="Q15" s="849"/>
      <c r="R15" s="850"/>
      <c r="S15" s="850"/>
      <c r="T15" s="850"/>
      <c r="U15" s="850"/>
      <c r="V15" s="850"/>
      <c r="W15" s="850"/>
      <c r="X15" s="850"/>
      <c r="Y15" s="850"/>
      <c r="Z15" s="850"/>
      <c r="AA15" s="850"/>
      <c r="AB15" s="850"/>
      <c r="AC15" s="850"/>
      <c r="AD15" s="850"/>
      <c r="AE15" s="851"/>
      <c r="AF15" s="852"/>
      <c r="AG15" s="853"/>
      <c r="AH15" s="853"/>
      <c r="AI15" s="853"/>
      <c r="AJ15" s="854"/>
      <c r="AK15" s="835"/>
      <c r="AL15" s="836"/>
      <c r="AM15" s="836"/>
      <c r="AN15" s="836"/>
      <c r="AO15" s="836"/>
      <c r="AP15" s="836"/>
      <c r="AQ15" s="836"/>
      <c r="AR15" s="836"/>
      <c r="AS15" s="836"/>
      <c r="AT15" s="836"/>
      <c r="AU15" s="837"/>
      <c r="AV15" s="837"/>
      <c r="AW15" s="837"/>
      <c r="AX15" s="837"/>
      <c r="AY15" s="838"/>
      <c r="AZ15" s="233"/>
      <c r="BA15" s="233"/>
      <c r="BB15" s="233"/>
      <c r="BC15" s="233"/>
      <c r="BD15" s="233"/>
      <c r="BE15" s="234"/>
      <c r="BF15" s="234"/>
      <c r="BG15" s="234"/>
      <c r="BH15" s="234"/>
      <c r="BI15" s="234"/>
      <c r="BJ15" s="234"/>
      <c r="BK15" s="234"/>
      <c r="BL15" s="234"/>
      <c r="BM15" s="234"/>
      <c r="BN15" s="234"/>
      <c r="BO15" s="234"/>
      <c r="BP15" s="234"/>
      <c r="BQ15" s="239">
        <v>9</v>
      </c>
      <c r="BR15" s="240"/>
      <c r="BS15" s="839"/>
      <c r="BT15" s="840"/>
      <c r="BU15" s="840"/>
      <c r="BV15" s="840"/>
      <c r="BW15" s="840"/>
      <c r="BX15" s="840"/>
      <c r="BY15" s="840"/>
      <c r="BZ15" s="840"/>
      <c r="CA15" s="840"/>
      <c r="CB15" s="840"/>
      <c r="CC15" s="840"/>
      <c r="CD15" s="840"/>
      <c r="CE15" s="840"/>
      <c r="CF15" s="840"/>
      <c r="CG15" s="84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39"/>
      <c r="DW15" s="840"/>
      <c r="DX15" s="840"/>
      <c r="DY15" s="840"/>
      <c r="DZ15" s="845"/>
      <c r="EA15" s="235"/>
    </row>
    <row r="16" spans="1:131" s="236" customFormat="1" ht="26.25" customHeight="1" x14ac:dyDescent="0.2">
      <c r="A16" s="239">
        <v>10</v>
      </c>
      <c r="B16" s="846"/>
      <c r="C16" s="847"/>
      <c r="D16" s="847"/>
      <c r="E16" s="847"/>
      <c r="F16" s="847"/>
      <c r="G16" s="847"/>
      <c r="H16" s="847"/>
      <c r="I16" s="847"/>
      <c r="J16" s="847"/>
      <c r="K16" s="847"/>
      <c r="L16" s="847"/>
      <c r="M16" s="847"/>
      <c r="N16" s="847"/>
      <c r="O16" s="847"/>
      <c r="P16" s="848"/>
      <c r="Q16" s="849"/>
      <c r="R16" s="850"/>
      <c r="S16" s="850"/>
      <c r="T16" s="850"/>
      <c r="U16" s="850"/>
      <c r="V16" s="850"/>
      <c r="W16" s="850"/>
      <c r="X16" s="850"/>
      <c r="Y16" s="850"/>
      <c r="Z16" s="850"/>
      <c r="AA16" s="850"/>
      <c r="AB16" s="850"/>
      <c r="AC16" s="850"/>
      <c r="AD16" s="850"/>
      <c r="AE16" s="851"/>
      <c r="AF16" s="852"/>
      <c r="AG16" s="853"/>
      <c r="AH16" s="853"/>
      <c r="AI16" s="853"/>
      <c r="AJ16" s="854"/>
      <c r="AK16" s="835"/>
      <c r="AL16" s="836"/>
      <c r="AM16" s="836"/>
      <c r="AN16" s="836"/>
      <c r="AO16" s="836"/>
      <c r="AP16" s="836"/>
      <c r="AQ16" s="836"/>
      <c r="AR16" s="836"/>
      <c r="AS16" s="836"/>
      <c r="AT16" s="836"/>
      <c r="AU16" s="837"/>
      <c r="AV16" s="837"/>
      <c r="AW16" s="837"/>
      <c r="AX16" s="837"/>
      <c r="AY16" s="838"/>
      <c r="AZ16" s="233"/>
      <c r="BA16" s="233"/>
      <c r="BB16" s="233"/>
      <c r="BC16" s="233"/>
      <c r="BD16" s="233"/>
      <c r="BE16" s="234"/>
      <c r="BF16" s="234"/>
      <c r="BG16" s="234"/>
      <c r="BH16" s="234"/>
      <c r="BI16" s="234"/>
      <c r="BJ16" s="234"/>
      <c r="BK16" s="234"/>
      <c r="BL16" s="234"/>
      <c r="BM16" s="234"/>
      <c r="BN16" s="234"/>
      <c r="BO16" s="234"/>
      <c r="BP16" s="234"/>
      <c r="BQ16" s="239">
        <v>10</v>
      </c>
      <c r="BR16" s="240"/>
      <c r="BS16" s="839"/>
      <c r="BT16" s="840"/>
      <c r="BU16" s="840"/>
      <c r="BV16" s="840"/>
      <c r="BW16" s="840"/>
      <c r="BX16" s="840"/>
      <c r="BY16" s="840"/>
      <c r="BZ16" s="840"/>
      <c r="CA16" s="840"/>
      <c r="CB16" s="840"/>
      <c r="CC16" s="840"/>
      <c r="CD16" s="840"/>
      <c r="CE16" s="840"/>
      <c r="CF16" s="840"/>
      <c r="CG16" s="84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39"/>
      <c r="DW16" s="840"/>
      <c r="DX16" s="840"/>
      <c r="DY16" s="840"/>
      <c r="DZ16" s="845"/>
      <c r="EA16" s="235"/>
    </row>
    <row r="17" spans="1:131" s="236" customFormat="1" ht="26.25" customHeight="1" x14ac:dyDescent="0.2">
      <c r="A17" s="239">
        <v>11</v>
      </c>
      <c r="B17" s="846"/>
      <c r="C17" s="847"/>
      <c r="D17" s="847"/>
      <c r="E17" s="847"/>
      <c r="F17" s="847"/>
      <c r="G17" s="847"/>
      <c r="H17" s="847"/>
      <c r="I17" s="847"/>
      <c r="J17" s="847"/>
      <c r="K17" s="847"/>
      <c r="L17" s="847"/>
      <c r="M17" s="847"/>
      <c r="N17" s="847"/>
      <c r="O17" s="847"/>
      <c r="P17" s="848"/>
      <c r="Q17" s="849"/>
      <c r="R17" s="850"/>
      <c r="S17" s="850"/>
      <c r="T17" s="850"/>
      <c r="U17" s="850"/>
      <c r="V17" s="850"/>
      <c r="W17" s="850"/>
      <c r="X17" s="850"/>
      <c r="Y17" s="850"/>
      <c r="Z17" s="850"/>
      <c r="AA17" s="850"/>
      <c r="AB17" s="850"/>
      <c r="AC17" s="850"/>
      <c r="AD17" s="850"/>
      <c r="AE17" s="851"/>
      <c r="AF17" s="852"/>
      <c r="AG17" s="853"/>
      <c r="AH17" s="853"/>
      <c r="AI17" s="853"/>
      <c r="AJ17" s="854"/>
      <c r="AK17" s="835"/>
      <c r="AL17" s="836"/>
      <c r="AM17" s="836"/>
      <c r="AN17" s="836"/>
      <c r="AO17" s="836"/>
      <c r="AP17" s="836"/>
      <c r="AQ17" s="836"/>
      <c r="AR17" s="836"/>
      <c r="AS17" s="836"/>
      <c r="AT17" s="836"/>
      <c r="AU17" s="837"/>
      <c r="AV17" s="837"/>
      <c r="AW17" s="837"/>
      <c r="AX17" s="837"/>
      <c r="AY17" s="838"/>
      <c r="AZ17" s="233"/>
      <c r="BA17" s="233"/>
      <c r="BB17" s="233"/>
      <c r="BC17" s="233"/>
      <c r="BD17" s="233"/>
      <c r="BE17" s="234"/>
      <c r="BF17" s="234"/>
      <c r="BG17" s="234"/>
      <c r="BH17" s="234"/>
      <c r="BI17" s="234"/>
      <c r="BJ17" s="234"/>
      <c r="BK17" s="234"/>
      <c r="BL17" s="234"/>
      <c r="BM17" s="234"/>
      <c r="BN17" s="234"/>
      <c r="BO17" s="234"/>
      <c r="BP17" s="234"/>
      <c r="BQ17" s="239">
        <v>11</v>
      </c>
      <c r="BR17" s="240"/>
      <c r="BS17" s="839"/>
      <c r="BT17" s="840"/>
      <c r="BU17" s="840"/>
      <c r="BV17" s="840"/>
      <c r="BW17" s="840"/>
      <c r="BX17" s="840"/>
      <c r="BY17" s="840"/>
      <c r="BZ17" s="840"/>
      <c r="CA17" s="840"/>
      <c r="CB17" s="840"/>
      <c r="CC17" s="840"/>
      <c r="CD17" s="840"/>
      <c r="CE17" s="840"/>
      <c r="CF17" s="840"/>
      <c r="CG17" s="84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39"/>
      <c r="DW17" s="840"/>
      <c r="DX17" s="840"/>
      <c r="DY17" s="840"/>
      <c r="DZ17" s="845"/>
      <c r="EA17" s="235"/>
    </row>
    <row r="18" spans="1:131" s="236" customFormat="1" ht="26.25" customHeight="1" x14ac:dyDescent="0.2">
      <c r="A18" s="239">
        <v>12</v>
      </c>
      <c r="B18" s="846"/>
      <c r="C18" s="847"/>
      <c r="D18" s="847"/>
      <c r="E18" s="847"/>
      <c r="F18" s="847"/>
      <c r="G18" s="847"/>
      <c r="H18" s="847"/>
      <c r="I18" s="847"/>
      <c r="J18" s="847"/>
      <c r="K18" s="847"/>
      <c r="L18" s="847"/>
      <c r="M18" s="847"/>
      <c r="N18" s="847"/>
      <c r="O18" s="847"/>
      <c r="P18" s="848"/>
      <c r="Q18" s="849"/>
      <c r="R18" s="850"/>
      <c r="S18" s="850"/>
      <c r="T18" s="850"/>
      <c r="U18" s="850"/>
      <c r="V18" s="850"/>
      <c r="W18" s="850"/>
      <c r="X18" s="850"/>
      <c r="Y18" s="850"/>
      <c r="Z18" s="850"/>
      <c r="AA18" s="850"/>
      <c r="AB18" s="850"/>
      <c r="AC18" s="850"/>
      <c r="AD18" s="850"/>
      <c r="AE18" s="851"/>
      <c r="AF18" s="852"/>
      <c r="AG18" s="853"/>
      <c r="AH18" s="853"/>
      <c r="AI18" s="853"/>
      <c r="AJ18" s="854"/>
      <c r="AK18" s="835"/>
      <c r="AL18" s="836"/>
      <c r="AM18" s="836"/>
      <c r="AN18" s="836"/>
      <c r="AO18" s="836"/>
      <c r="AP18" s="836"/>
      <c r="AQ18" s="836"/>
      <c r="AR18" s="836"/>
      <c r="AS18" s="836"/>
      <c r="AT18" s="836"/>
      <c r="AU18" s="837"/>
      <c r="AV18" s="837"/>
      <c r="AW18" s="837"/>
      <c r="AX18" s="837"/>
      <c r="AY18" s="838"/>
      <c r="AZ18" s="233"/>
      <c r="BA18" s="233"/>
      <c r="BB18" s="233"/>
      <c r="BC18" s="233"/>
      <c r="BD18" s="233"/>
      <c r="BE18" s="234"/>
      <c r="BF18" s="234"/>
      <c r="BG18" s="234"/>
      <c r="BH18" s="234"/>
      <c r="BI18" s="234"/>
      <c r="BJ18" s="234"/>
      <c r="BK18" s="234"/>
      <c r="BL18" s="234"/>
      <c r="BM18" s="234"/>
      <c r="BN18" s="234"/>
      <c r="BO18" s="234"/>
      <c r="BP18" s="234"/>
      <c r="BQ18" s="239">
        <v>12</v>
      </c>
      <c r="BR18" s="240"/>
      <c r="BS18" s="839"/>
      <c r="BT18" s="840"/>
      <c r="BU18" s="840"/>
      <c r="BV18" s="840"/>
      <c r="BW18" s="840"/>
      <c r="BX18" s="840"/>
      <c r="BY18" s="840"/>
      <c r="BZ18" s="840"/>
      <c r="CA18" s="840"/>
      <c r="CB18" s="840"/>
      <c r="CC18" s="840"/>
      <c r="CD18" s="840"/>
      <c r="CE18" s="840"/>
      <c r="CF18" s="840"/>
      <c r="CG18" s="84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39"/>
      <c r="DW18" s="840"/>
      <c r="DX18" s="840"/>
      <c r="DY18" s="840"/>
      <c r="DZ18" s="845"/>
      <c r="EA18" s="235"/>
    </row>
    <row r="19" spans="1:131" s="236" customFormat="1" ht="26.25" customHeight="1" x14ac:dyDescent="0.2">
      <c r="A19" s="239">
        <v>13</v>
      </c>
      <c r="B19" s="846"/>
      <c r="C19" s="847"/>
      <c r="D19" s="847"/>
      <c r="E19" s="847"/>
      <c r="F19" s="847"/>
      <c r="G19" s="847"/>
      <c r="H19" s="847"/>
      <c r="I19" s="847"/>
      <c r="J19" s="847"/>
      <c r="K19" s="847"/>
      <c r="L19" s="847"/>
      <c r="M19" s="847"/>
      <c r="N19" s="847"/>
      <c r="O19" s="847"/>
      <c r="P19" s="848"/>
      <c r="Q19" s="849"/>
      <c r="R19" s="850"/>
      <c r="S19" s="850"/>
      <c r="T19" s="850"/>
      <c r="U19" s="850"/>
      <c r="V19" s="850"/>
      <c r="W19" s="850"/>
      <c r="X19" s="850"/>
      <c r="Y19" s="850"/>
      <c r="Z19" s="850"/>
      <c r="AA19" s="850"/>
      <c r="AB19" s="850"/>
      <c r="AC19" s="850"/>
      <c r="AD19" s="850"/>
      <c r="AE19" s="851"/>
      <c r="AF19" s="852"/>
      <c r="AG19" s="853"/>
      <c r="AH19" s="853"/>
      <c r="AI19" s="853"/>
      <c r="AJ19" s="854"/>
      <c r="AK19" s="835"/>
      <c r="AL19" s="836"/>
      <c r="AM19" s="836"/>
      <c r="AN19" s="836"/>
      <c r="AO19" s="836"/>
      <c r="AP19" s="836"/>
      <c r="AQ19" s="836"/>
      <c r="AR19" s="836"/>
      <c r="AS19" s="836"/>
      <c r="AT19" s="836"/>
      <c r="AU19" s="837"/>
      <c r="AV19" s="837"/>
      <c r="AW19" s="837"/>
      <c r="AX19" s="837"/>
      <c r="AY19" s="838"/>
      <c r="AZ19" s="233"/>
      <c r="BA19" s="233"/>
      <c r="BB19" s="233"/>
      <c r="BC19" s="233"/>
      <c r="BD19" s="233"/>
      <c r="BE19" s="234"/>
      <c r="BF19" s="234"/>
      <c r="BG19" s="234"/>
      <c r="BH19" s="234"/>
      <c r="BI19" s="234"/>
      <c r="BJ19" s="234"/>
      <c r="BK19" s="234"/>
      <c r="BL19" s="234"/>
      <c r="BM19" s="234"/>
      <c r="BN19" s="234"/>
      <c r="BO19" s="234"/>
      <c r="BP19" s="234"/>
      <c r="BQ19" s="239">
        <v>13</v>
      </c>
      <c r="BR19" s="240"/>
      <c r="BS19" s="839"/>
      <c r="BT19" s="840"/>
      <c r="BU19" s="840"/>
      <c r="BV19" s="840"/>
      <c r="BW19" s="840"/>
      <c r="BX19" s="840"/>
      <c r="BY19" s="840"/>
      <c r="BZ19" s="840"/>
      <c r="CA19" s="840"/>
      <c r="CB19" s="840"/>
      <c r="CC19" s="840"/>
      <c r="CD19" s="840"/>
      <c r="CE19" s="840"/>
      <c r="CF19" s="840"/>
      <c r="CG19" s="84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39"/>
      <c r="DW19" s="840"/>
      <c r="DX19" s="840"/>
      <c r="DY19" s="840"/>
      <c r="DZ19" s="845"/>
      <c r="EA19" s="235"/>
    </row>
    <row r="20" spans="1:131" s="236" customFormat="1" ht="26.25" customHeight="1" x14ac:dyDescent="0.2">
      <c r="A20" s="239">
        <v>14</v>
      </c>
      <c r="B20" s="846"/>
      <c r="C20" s="847"/>
      <c r="D20" s="847"/>
      <c r="E20" s="847"/>
      <c r="F20" s="847"/>
      <c r="G20" s="847"/>
      <c r="H20" s="847"/>
      <c r="I20" s="847"/>
      <c r="J20" s="847"/>
      <c r="K20" s="847"/>
      <c r="L20" s="847"/>
      <c r="M20" s="847"/>
      <c r="N20" s="847"/>
      <c r="O20" s="847"/>
      <c r="P20" s="848"/>
      <c r="Q20" s="849"/>
      <c r="R20" s="850"/>
      <c r="S20" s="850"/>
      <c r="T20" s="850"/>
      <c r="U20" s="850"/>
      <c r="V20" s="850"/>
      <c r="W20" s="850"/>
      <c r="X20" s="850"/>
      <c r="Y20" s="850"/>
      <c r="Z20" s="850"/>
      <c r="AA20" s="850"/>
      <c r="AB20" s="850"/>
      <c r="AC20" s="850"/>
      <c r="AD20" s="850"/>
      <c r="AE20" s="851"/>
      <c r="AF20" s="852"/>
      <c r="AG20" s="853"/>
      <c r="AH20" s="853"/>
      <c r="AI20" s="853"/>
      <c r="AJ20" s="854"/>
      <c r="AK20" s="835"/>
      <c r="AL20" s="836"/>
      <c r="AM20" s="836"/>
      <c r="AN20" s="836"/>
      <c r="AO20" s="836"/>
      <c r="AP20" s="836"/>
      <c r="AQ20" s="836"/>
      <c r="AR20" s="836"/>
      <c r="AS20" s="836"/>
      <c r="AT20" s="836"/>
      <c r="AU20" s="837"/>
      <c r="AV20" s="837"/>
      <c r="AW20" s="837"/>
      <c r="AX20" s="837"/>
      <c r="AY20" s="838"/>
      <c r="AZ20" s="233"/>
      <c r="BA20" s="233"/>
      <c r="BB20" s="233"/>
      <c r="BC20" s="233"/>
      <c r="BD20" s="233"/>
      <c r="BE20" s="234"/>
      <c r="BF20" s="234"/>
      <c r="BG20" s="234"/>
      <c r="BH20" s="234"/>
      <c r="BI20" s="234"/>
      <c r="BJ20" s="234"/>
      <c r="BK20" s="234"/>
      <c r="BL20" s="234"/>
      <c r="BM20" s="234"/>
      <c r="BN20" s="234"/>
      <c r="BO20" s="234"/>
      <c r="BP20" s="234"/>
      <c r="BQ20" s="239">
        <v>14</v>
      </c>
      <c r="BR20" s="240"/>
      <c r="BS20" s="839"/>
      <c r="BT20" s="840"/>
      <c r="BU20" s="840"/>
      <c r="BV20" s="840"/>
      <c r="BW20" s="840"/>
      <c r="BX20" s="840"/>
      <c r="BY20" s="840"/>
      <c r="BZ20" s="840"/>
      <c r="CA20" s="840"/>
      <c r="CB20" s="840"/>
      <c r="CC20" s="840"/>
      <c r="CD20" s="840"/>
      <c r="CE20" s="840"/>
      <c r="CF20" s="840"/>
      <c r="CG20" s="84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39"/>
      <c r="DW20" s="840"/>
      <c r="DX20" s="840"/>
      <c r="DY20" s="840"/>
      <c r="DZ20" s="845"/>
      <c r="EA20" s="235"/>
    </row>
    <row r="21" spans="1:131" s="236" customFormat="1" ht="26.25" customHeight="1" thickBot="1" x14ac:dyDescent="0.25">
      <c r="A21" s="239">
        <v>15</v>
      </c>
      <c r="B21" s="846"/>
      <c r="C21" s="847"/>
      <c r="D21" s="847"/>
      <c r="E21" s="847"/>
      <c r="F21" s="847"/>
      <c r="G21" s="847"/>
      <c r="H21" s="847"/>
      <c r="I21" s="847"/>
      <c r="J21" s="847"/>
      <c r="K21" s="847"/>
      <c r="L21" s="847"/>
      <c r="M21" s="847"/>
      <c r="N21" s="847"/>
      <c r="O21" s="847"/>
      <c r="P21" s="848"/>
      <c r="Q21" s="849"/>
      <c r="R21" s="850"/>
      <c r="S21" s="850"/>
      <c r="T21" s="850"/>
      <c r="U21" s="850"/>
      <c r="V21" s="850"/>
      <c r="W21" s="850"/>
      <c r="X21" s="850"/>
      <c r="Y21" s="850"/>
      <c r="Z21" s="850"/>
      <c r="AA21" s="850"/>
      <c r="AB21" s="850"/>
      <c r="AC21" s="850"/>
      <c r="AD21" s="850"/>
      <c r="AE21" s="851"/>
      <c r="AF21" s="852"/>
      <c r="AG21" s="853"/>
      <c r="AH21" s="853"/>
      <c r="AI21" s="853"/>
      <c r="AJ21" s="854"/>
      <c r="AK21" s="835"/>
      <c r="AL21" s="836"/>
      <c r="AM21" s="836"/>
      <c r="AN21" s="836"/>
      <c r="AO21" s="836"/>
      <c r="AP21" s="836"/>
      <c r="AQ21" s="836"/>
      <c r="AR21" s="836"/>
      <c r="AS21" s="836"/>
      <c r="AT21" s="836"/>
      <c r="AU21" s="837"/>
      <c r="AV21" s="837"/>
      <c r="AW21" s="837"/>
      <c r="AX21" s="837"/>
      <c r="AY21" s="838"/>
      <c r="AZ21" s="233"/>
      <c r="BA21" s="233"/>
      <c r="BB21" s="233"/>
      <c r="BC21" s="233"/>
      <c r="BD21" s="233"/>
      <c r="BE21" s="234"/>
      <c r="BF21" s="234"/>
      <c r="BG21" s="234"/>
      <c r="BH21" s="234"/>
      <c r="BI21" s="234"/>
      <c r="BJ21" s="234"/>
      <c r="BK21" s="234"/>
      <c r="BL21" s="234"/>
      <c r="BM21" s="234"/>
      <c r="BN21" s="234"/>
      <c r="BO21" s="234"/>
      <c r="BP21" s="234"/>
      <c r="BQ21" s="239">
        <v>15</v>
      </c>
      <c r="BR21" s="240"/>
      <c r="BS21" s="839"/>
      <c r="BT21" s="840"/>
      <c r="BU21" s="840"/>
      <c r="BV21" s="840"/>
      <c r="BW21" s="840"/>
      <c r="BX21" s="840"/>
      <c r="BY21" s="840"/>
      <c r="BZ21" s="840"/>
      <c r="CA21" s="840"/>
      <c r="CB21" s="840"/>
      <c r="CC21" s="840"/>
      <c r="CD21" s="840"/>
      <c r="CE21" s="840"/>
      <c r="CF21" s="840"/>
      <c r="CG21" s="84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39"/>
      <c r="DW21" s="840"/>
      <c r="DX21" s="840"/>
      <c r="DY21" s="840"/>
      <c r="DZ21" s="845"/>
      <c r="EA21" s="235"/>
    </row>
    <row r="22" spans="1:131" s="236" customFormat="1" ht="26.25" customHeight="1" x14ac:dyDescent="0.2">
      <c r="A22" s="239">
        <v>16</v>
      </c>
      <c r="B22" s="846"/>
      <c r="C22" s="847"/>
      <c r="D22" s="847"/>
      <c r="E22" s="847"/>
      <c r="F22" s="847"/>
      <c r="G22" s="847"/>
      <c r="H22" s="847"/>
      <c r="I22" s="847"/>
      <c r="J22" s="847"/>
      <c r="K22" s="847"/>
      <c r="L22" s="847"/>
      <c r="M22" s="847"/>
      <c r="N22" s="847"/>
      <c r="O22" s="847"/>
      <c r="P22" s="848"/>
      <c r="Q22" s="865"/>
      <c r="R22" s="866"/>
      <c r="S22" s="866"/>
      <c r="T22" s="866"/>
      <c r="U22" s="866"/>
      <c r="V22" s="866"/>
      <c r="W22" s="866"/>
      <c r="X22" s="866"/>
      <c r="Y22" s="866"/>
      <c r="Z22" s="866"/>
      <c r="AA22" s="866"/>
      <c r="AB22" s="866"/>
      <c r="AC22" s="866"/>
      <c r="AD22" s="866"/>
      <c r="AE22" s="867"/>
      <c r="AF22" s="852"/>
      <c r="AG22" s="853"/>
      <c r="AH22" s="853"/>
      <c r="AI22" s="853"/>
      <c r="AJ22" s="854"/>
      <c r="AK22" s="868"/>
      <c r="AL22" s="869"/>
      <c r="AM22" s="869"/>
      <c r="AN22" s="869"/>
      <c r="AO22" s="869"/>
      <c r="AP22" s="869"/>
      <c r="AQ22" s="869"/>
      <c r="AR22" s="869"/>
      <c r="AS22" s="869"/>
      <c r="AT22" s="869"/>
      <c r="AU22" s="870"/>
      <c r="AV22" s="870"/>
      <c r="AW22" s="870"/>
      <c r="AX22" s="870"/>
      <c r="AY22" s="871"/>
      <c r="AZ22" s="872" t="s">
        <v>393</v>
      </c>
      <c r="BA22" s="872"/>
      <c r="BB22" s="872"/>
      <c r="BC22" s="872"/>
      <c r="BD22" s="873"/>
      <c r="BE22" s="234"/>
      <c r="BF22" s="234"/>
      <c r="BG22" s="234"/>
      <c r="BH22" s="234"/>
      <c r="BI22" s="234"/>
      <c r="BJ22" s="234"/>
      <c r="BK22" s="234"/>
      <c r="BL22" s="234"/>
      <c r="BM22" s="234"/>
      <c r="BN22" s="234"/>
      <c r="BO22" s="234"/>
      <c r="BP22" s="234"/>
      <c r="BQ22" s="239">
        <v>16</v>
      </c>
      <c r="BR22" s="240"/>
      <c r="BS22" s="839"/>
      <c r="BT22" s="840"/>
      <c r="BU22" s="840"/>
      <c r="BV22" s="840"/>
      <c r="BW22" s="840"/>
      <c r="BX22" s="840"/>
      <c r="BY22" s="840"/>
      <c r="BZ22" s="840"/>
      <c r="CA22" s="840"/>
      <c r="CB22" s="840"/>
      <c r="CC22" s="840"/>
      <c r="CD22" s="840"/>
      <c r="CE22" s="840"/>
      <c r="CF22" s="840"/>
      <c r="CG22" s="84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39"/>
      <c r="DW22" s="840"/>
      <c r="DX22" s="840"/>
      <c r="DY22" s="840"/>
      <c r="DZ22" s="845"/>
      <c r="EA22" s="235"/>
    </row>
    <row r="23" spans="1:131" s="236" customFormat="1" ht="26.25" customHeight="1" thickBot="1" x14ac:dyDescent="0.25">
      <c r="A23" s="241" t="s">
        <v>394</v>
      </c>
      <c r="B23" s="855" t="s">
        <v>395</v>
      </c>
      <c r="C23" s="856"/>
      <c r="D23" s="856"/>
      <c r="E23" s="856"/>
      <c r="F23" s="856"/>
      <c r="G23" s="856"/>
      <c r="H23" s="856"/>
      <c r="I23" s="856"/>
      <c r="J23" s="856"/>
      <c r="K23" s="856"/>
      <c r="L23" s="856"/>
      <c r="M23" s="856"/>
      <c r="N23" s="856"/>
      <c r="O23" s="856"/>
      <c r="P23" s="857"/>
      <c r="Q23" s="858">
        <v>134679</v>
      </c>
      <c r="R23" s="859"/>
      <c r="S23" s="859"/>
      <c r="T23" s="859"/>
      <c r="U23" s="859"/>
      <c r="V23" s="859">
        <v>126181</v>
      </c>
      <c r="W23" s="859"/>
      <c r="X23" s="859"/>
      <c r="Y23" s="859"/>
      <c r="Z23" s="859"/>
      <c r="AA23" s="859">
        <v>8497</v>
      </c>
      <c r="AB23" s="859"/>
      <c r="AC23" s="859"/>
      <c r="AD23" s="859"/>
      <c r="AE23" s="860"/>
      <c r="AF23" s="861">
        <v>6741</v>
      </c>
      <c r="AG23" s="859"/>
      <c r="AH23" s="859"/>
      <c r="AI23" s="859"/>
      <c r="AJ23" s="862"/>
      <c r="AK23" s="863"/>
      <c r="AL23" s="864"/>
      <c r="AM23" s="864"/>
      <c r="AN23" s="864"/>
      <c r="AO23" s="864"/>
      <c r="AP23" s="859">
        <v>5704</v>
      </c>
      <c r="AQ23" s="859"/>
      <c r="AR23" s="859"/>
      <c r="AS23" s="859"/>
      <c r="AT23" s="859"/>
      <c r="AU23" s="875"/>
      <c r="AV23" s="875"/>
      <c r="AW23" s="875"/>
      <c r="AX23" s="875"/>
      <c r="AY23" s="876"/>
      <c r="AZ23" s="877" t="s">
        <v>128</v>
      </c>
      <c r="BA23" s="878"/>
      <c r="BB23" s="878"/>
      <c r="BC23" s="878"/>
      <c r="BD23" s="879"/>
      <c r="BE23" s="234"/>
      <c r="BF23" s="234"/>
      <c r="BG23" s="234"/>
      <c r="BH23" s="234"/>
      <c r="BI23" s="234"/>
      <c r="BJ23" s="234"/>
      <c r="BK23" s="234"/>
      <c r="BL23" s="234"/>
      <c r="BM23" s="234"/>
      <c r="BN23" s="234"/>
      <c r="BO23" s="234"/>
      <c r="BP23" s="234"/>
      <c r="BQ23" s="239">
        <v>17</v>
      </c>
      <c r="BR23" s="240"/>
      <c r="BS23" s="839"/>
      <c r="BT23" s="840"/>
      <c r="BU23" s="840"/>
      <c r="BV23" s="840"/>
      <c r="BW23" s="840"/>
      <c r="BX23" s="840"/>
      <c r="BY23" s="840"/>
      <c r="BZ23" s="840"/>
      <c r="CA23" s="840"/>
      <c r="CB23" s="840"/>
      <c r="CC23" s="840"/>
      <c r="CD23" s="840"/>
      <c r="CE23" s="840"/>
      <c r="CF23" s="840"/>
      <c r="CG23" s="84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39"/>
      <c r="DW23" s="840"/>
      <c r="DX23" s="840"/>
      <c r="DY23" s="840"/>
      <c r="DZ23" s="845"/>
      <c r="EA23" s="235"/>
    </row>
    <row r="24" spans="1:131" s="236" customFormat="1" ht="26.25" customHeight="1" x14ac:dyDescent="0.2">
      <c r="A24" s="874" t="s">
        <v>396</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33"/>
      <c r="BA24" s="233"/>
      <c r="BB24" s="233"/>
      <c r="BC24" s="233"/>
      <c r="BD24" s="233"/>
      <c r="BE24" s="234"/>
      <c r="BF24" s="234"/>
      <c r="BG24" s="234"/>
      <c r="BH24" s="234"/>
      <c r="BI24" s="234"/>
      <c r="BJ24" s="234"/>
      <c r="BK24" s="234"/>
      <c r="BL24" s="234"/>
      <c r="BM24" s="234"/>
      <c r="BN24" s="234"/>
      <c r="BO24" s="234"/>
      <c r="BP24" s="234"/>
      <c r="BQ24" s="239">
        <v>18</v>
      </c>
      <c r="BR24" s="240"/>
      <c r="BS24" s="839"/>
      <c r="BT24" s="840"/>
      <c r="BU24" s="840"/>
      <c r="BV24" s="840"/>
      <c r="BW24" s="840"/>
      <c r="BX24" s="840"/>
      <c r="BY24" s="840"/>
      <c r="BZ24" s="840"/>
      <c r="CA24" s="840"/>
      <c r="CB24" s="840"/>
      <c r="CC24" s="840"/>
      <c r="CD24" s="840"/>
      <c r="CE24" s="840"/>
      <c r="CF24" s="840"/>
      <c r="CG24" s="84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39"/>
      <c r="DW24" s="840"/>
      <c r="DX24" s="840"/>
      <c r="DY24" s="840"/>
      <c r="DZ24" s="845"/>
      <c r="EA24" s="235"/>
    </row>
    <row r="25" spans="1:131" ht="26.25" customHeight="1" thickBot="1" x14ac:dyDescent="0.25">
      <c r="A25" s="791" t="s">
        <v>397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33"/>
      <c r="BK25" s="233"/>
      <c r="BL25" s="233"/>
      <c r="BM25" s="233"/>
      <c r="BN25" s="233"/>
      <c r="BO25" s="242"/>
      <c r="BP25" s="242"/>
      <c r="BQ25" s="239">
        <v>19</v>
      </c>
      <c r="BR25" s="240"/>
      <c r="BS25" s="839"/>
      <c r="BT25" s="840"/>
      <c r="BU25" s="840"/>
      <c r="BV25" s="840"/>
      <c r="BW25" s="840"/>
      <c r="BX25" s="840"/>
      <c r="BY25" s="840"/>
      <c r="BZ25" s="840"/>
      <c r="CA25" s="840"/>
      <c r="CB25" s="840"/>
      <c r="CC25" s="840"/>
      <c r="CD25" s="840"/>
      <c r="CE25" s="840"/>
      <c r="CF25" s="840"/>
      <c r="CG25" s="84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39"/>
      <c r="DW25" s="840"/>
      <c r="DX25" s="840"/>
      <c r="DY25" s="840"/>
      <c r="DZ25" s="845"/>
      <c r="EA25" s="231"/>
    </row>
    <row r="26" spans="1:131" ht="26.25" customHeight="1" x14ac:dyDescent="0.2">
      <c r="A26" s="793" t="s">
        <v>375</v>
      </c>
      <c r="B26" s="794"/>
      <c r="C26" s="794"/>
      <c r="D26" s="794"/>
      <c r="E26" s="794"/>
      <c r="F26" s="794"/>
      <c r="G26" s="794"/>
      <c r="H26" s="794"/>
      <c r="I26" s="794"/>
      <c r="J26" s="794"/>
      <c r="K26" s="794"/>
      <c r="L26" s="794"/>
      <c r="M26" s="794"/>
      <c r="N26" s="794"/>
      <c r="O26" s="794"/>
      <c r="P26" s="795"/>
      <c r="Q26" s="799" t="s">
        <v>398</v>
      </c>
      <c r="R26" s="800"/>
      <c r="S26" s="800"/>
      <c r="T26" s="800"/>
      <c r="U26" s="801"/>
      <c r="V26" s="799" t="s">
        <v>399</v>
      </c>
      <c r="W26" s="800"/>
      <c r="X26" s="800"/>
      <c r="Y26" s="800"/>
      <c r="Z26" s="801"/>
      <c r="AA26" s="799" t="s">
        <v>400</v>
      </c>
      <c r="AB26" s="800"/>
      <c r="AC26" s="800"/>
      <c r="AD26" s="800"/>
      <c r="AE26" s="800"/>
      <c r="AF26" s="880" t="s">
        <v>401</v>
      </c>
      <c r="AG26" s="881"/>
      <c r="AH26" s="881"/>
      <c r="AI26" s="881"/>
      <c r="AJ26" s="882"/>
      <c r="AK26" s="800" t="s">
        <v>402</v>
      </c>
      <c r="AL26" s="800"/>
      <c r="AM26" s="800"/>
      <c r="AN26" s="800"/>
      <c r="AO26" s="801"/>
      <c r="AP26" s="799" t="s">
        <v>403</v>
      </c>
      <c r="AQ26" s="800"/>
      <c r="AR26" s="800"/>
      <c r="AS26" s="800"/>
      <c r="AT26" s="801"/>
      <c r="AU26" s="799" t="s">
        <v>404</v>
      </c>
      <c r="AV26" s="800"/>
      <c r="AW26" s="800"/>
      <c r="AX26" s="800"/>
      <c r="AY26" s="801"/>
      <c r="AZ26" s="799" t="s">
        <v>405</v>
      </c>
      <c r="BA26" s="800"/>
      <c r="BB26" s="800"/>
      <c r="BC26" s="800"/>
      <c r="BD26" s="801"/>
      <c r="BE26" s="799" t="s">
        <v>382</v>
      </c>
      <c r="BF26" s="800"/>
      <c r="BG26" s="800"/>
      <c r="BH26" s="800"/>
      <c r="BI26" s="806"/>
      <c r="BJ26" s="233"/>
      <c r="BK26" s="233"/>
      <c r="BL26" s="233"/>
      <c r="BM26" s="233"/>
      <c r="BN26" s="233"/>
      <c r="BO26" s="242"/>
      <c r="BP26" s="242"/>
      <c r="BQ26" s="239">
        <v>20</v>
      </c>
      <c r="BR26" s="240"/>
      <c r="BS26" s="839"/>
      <c r="BT26" s="840"/>
      <c r="BU26" s="840"/>
      <c r="BV26" s="840"/>
      <c r="BW26" s="840"/>
      <c r="BX26" s="840"/>
      <c r="BY26" s="840"/>
      <c r="BZ26" s="840"/>
      <c r="CA26" s="840"/>
      <c r="CB26" s="840"/>
      <c r="CC26" s="840"/>
      <c r="CD26" s="840"/>
      <c r="CE26" s="840"/>
      <c r="CF26" s="840"/>
      <c r="CG26" s="84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39"/>
      <c r="DW26" s="840"/>
      <c r="DX26" s="840"/>
      <c r="DY26" s="840"/>
      <c r="DZ26" s="845"/>
      <c r="EA26" s="231"/>
    </row>
    <row r="27" spans="1:131" ht="26.25" customHeight="1" thickBot="1" x14ac:dyDescent="0.25">
      <c r="A27" s="796"/>
      <c r="B27" s="797"/>
      <c r="C27" s="797"/>
      <c r="D27" s="797"/>
      <c r="E27" s="797"/>
      <c r="F27" s="797"/>
      <c r="G27" s="797"/>
      <c r="H27" s="797"/>
      <c r="I27" s="797"/>
      <c r="J27" s="797"/>
      <c r="K27" s="797"/>
      <c r="L27" s="797"/>
      <c r="M27" s="797"/>
      <c r="N27" s="797"/>
      <c r="O27" s="797"/>
      <c r="P27" s="798"/>
      <c r="Q27" s="802"/>
      <c r="R27" s="803"/>
      <c r="S27" s="803"/>
      <c r="T27" s="803"/>
      <c r="U27" s="804"/>
      <c r="V27" s="802"/>
      <c r="W27" s="803"/>
      <c r="X27" s="803"/>
      <c r="Y27" s="803"/>
      <c r="Z27" s="804"/>
      <c r="AA27" s="802"/>
      <c r="AB27" s="803"/>
      <c r="AC27" s="803"/>
      <c r="AD27" s="803"/>
      <c r="AE27" s="803"/>
      <c r="AF27" s="883"/>
      <c r="AG27" s="884"/>
      <c r="AH27" s="884"/>
      <c r="AI27" s="884"/>
      <c r="AJ27" s="885"/>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08"/>
      <c r="BJ27" s="233"/>
      <c r="BK27" s="233"/>
      <c r="BL27" s="233"/>
      <c r="BM27" s="233"/>
      <c r="BN27" s="233"/>
      <c r="BO27" s="242"/>
      <c r="BP27" s="242"/>
      <c r="BQ27" s="239">
        <v>21</v>
      </c>
      <c r="BR27" s="240"/>
      <c r="BS27" s="839"/>
      <c r="BT27" s="840"/>
      <c r="BU27" s="840"/>
      <c r="BV27" s="840"/>
      <c r="BW27" s="840"/>
      <c r="BX27" s="840"/>
      <c r="BY27" s="840"/>
      <c r="BZ27" s="840"/>
      <c r="CA27" s="840"/>
      <c r="CB27" s="840"/>
      <c r="CC27" s="840"/>
      <c r="CD27" s="840"/>
      <c r="CE27" s="840"/>
      <c r="CF27" s="840"/>
      <c r="CG27" s="84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39"/>
      <c r="DW27" s="840"/>
      <c r="DX27" s="840"/>
      <c r="DY27" s="840"/>
      <c r="DZ27" s="845"/>
      <c r="EA27" s="231"/>
    </row>
    <row r="28" spans="1:131" ht="26.25" customHeight="1" thickTop="1" x14ac:dyDescent="0.2">
      <c r="A28" s="243">
        <v>1</v>
      </c>
      <c r="B28" s="815" t="s">
        <v>406</v>
      </c>
      <c r="C28" s="816"/>
      <c r="D28" s="816"/>
      <c r="E28" s="816"/>
      <c r="F28" s="816"/>
      <c r="G28" s="816"/>
      <c r="H28" s="816"/>
      <c r="I28" s="816"/>
      <c r="J28" s="816"/>
      <c r="K28" s="816"/>
      <c r="L28" s="816"/>
      <c r="M28" s="816"/>
      <c r="N28" s="816"/>
      <c r="O28" s="816"/>
      <c r="P28" s="817"/>
      <c r="Q28" s="888">
        <v>20226</v>
      </c>
      <c r="R28" s="889"/>
      <c r="S28" s="889"/>
      <c r="T28" s="889"/>
      <c r="U28" s="889"/>
      <c r="V28" s="889">
        <v>19543</v>
      </c>
      <c r="W28" s="889"/>
      <c r="X28" s="889"/>
      <c r="Y28" s="889"/>
      <c r="Z28" s="889"/>
      <c r="AA28" s="889">
        <v>683</v>
      </c>
      <c r="AB28" s="889"/>
      <c r="AC28" s="889"/>
      <c r="AD28" s="889"/>
      <c r="AE28" s="890"/>
      <c r="AF28" s="891">
        <v>683</v>
      </c>
      <c r="AG28" s="889"/>
      <c r="AH28" s="889"/>
      <c r="AI28" s="889"/>
      <c r="AJ28" s="892"/>
      <c r="AK28" s="893">
        <v>1958</v>
      </c>
      <c r="AL28" s="894"/>
      <c r="AM28" s="894"/>
      <c r="AN28" s="894"/>
      <c r="AO28" s="894"/>
      <c r="AP28" s="894" t="s">
        <v>583</v>
      </c>
      <c r="AQ28" s="894"/>
      <c r="AR28" s="894"/>
      <c r="AS28" s="894"/>
      <c r="AT28" s="894"/>
      <c r="AU28" s="894" t="s">
        <v>583</v>
      </c>
      <c r="AV28" s="894"/>
      <c r="AW28" s="894"/>
      <c r="AX28" s="894"/>
      <c r="AY28" s="894"/>
      <c r="AZ28" s="895" t="s">
        <v>583</v>
      </c>
      <c r="BA28" s="895"/>
      <c r="BB28" s="895"/>
      <c r="BC28" s="895"/>
      <c r="BD28" s="895"/>
      <c r="BE28" s="886"/>
      <c r="BF28" s="886"/>
      <c r="BG28" s="886"/>
      <c r="BH28" s="886"/>
      <c r="BI28" s="887"/>
      <c r="BJ28" s="233"/>
      <c r="BK28" s="233"/>
      <c r="BL28" s="233"/>
      <c r="BM28" s="233"/>
      <c r="BN28" s="233"/>
      <c r="BO28" s="242"/>
      <c r="BP28" s="242"/>
      <c r="BQ28" s="239">
        <v>22</v>
      </c>
      <c r="BR28" s="240"/>
      <c r="BS28" s="839"/>
      <c r="BT28" s="840"/>
      <c r="BU28" s="840"/>
      <c r="BV28" s="840"/>
      <c r="BW28" s="840"/>
      <c r="BX28" s="840"/>
      <c r="BY28" s="840"/>
      <c r="BZ28" s="840"/>
      <c r="CA28" s="840"/>
      <c r="CB28" s="840"/>
      <c r="CC28" s="840"/>
      <c r="CD28" s="840"/>
      <c r="CE28" s="840"/>
      <c r="CF28" s="840"/>
      <c r="CG28" s="84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39"/>
      <c r="DW28" s="840"/>
      <c r="DX28" s="840"/>
      <c r="DY28" s="840"/>
      <c r="DZ28" s="845"/>
      <c r="EA28" s="231"/>
    </row>
    <row r="29" spans="1:131" ht="26.25" customHeight="1" x14ac:dyDescent="0.2">
      <c r="A29" s="243">
        <v>2</v>
      </c>
      <c r="B29" s="846" t="s">
        <v>407</v>
      </c>
      <c r="C29" s="847"/>
      <c r="D29" s="847"/>
      <c r="E29" s="847"/>
      <c r="F29" s="847"/>
      <c r="G29" s="847"/>
      <c r="H29" s="847"/>
      <c r="I29" s="847"/>
      <c r="J29" s="847"/>
      <c r="K29" s="847"/>
      <c r="L29" s="847"/>
      <c r="M29" s="847"/>
      <c r="N29" s="847"/>
      <c r="O29" s="847"/>
      <c r="P29" s="848"/>
      <c r="Q29" s="849">
        <v>16459</v>
      </c>
      <c r="R29" s="850"/>
      <c r="S29" s="850"/>
      <c r="T29" s="850"/>
      <c r="U29" s="850"/>
      <c r="V29" s="850">
        <v>15944</v>
      </c>
      <c r="W29" s="850"/>
      <c r="X29" s="850"/>
      <c r="Y29" s="850"/>
      <c r="Z29" s="850"/>
      <c r="AA29" s="850">
        <v>515</v>
      </c>
      <c r="AB29" s="850"/>
      <c r="AC29" s="850"/>
      <c r="AD29" s="850"/>
      <c r="AE29" s="851"/>
      <c r="AF29" s="852">
        <v>515</v>
      </c>
      <c r="AG29" s="853"/>
      <c r="AH29" s="853"/>
      <c r="AI29" s="853"/>
      <c r="AJ29" s="854"/>
      <c r="AK29" s="900">
        <v>2817</v>
      </c>
      <c r="AL29" s="896"/>
      <c r="AM29" s="896"/>
      <c r="AN29" s="896"/>
      <c r="AO29" s="896"/>
      <c r="AP29" s="896" t="s">
        <v>583</v>
      </c>
      <c r="AQ29" s="896"/>
      <c r="AR29" s="896"/>
      <c r="AS29" s="896"/>
      <c r="AT29" s="896"/>
      <c r="AU29" s="896" t="s">
        <v>583</v>
      </c>
      <c r="AV29" s="896"/>
      <c r="AW29" s="896"/>
      <c r="AX29" s="896"/>
      <c r="AY29" s="896"/>
      <c r="AZ29" s="897" t="s">
        <v>583</v>
      </c>
      <c r="BA29" s="897"/>
      <c r="BB29" s="897"/>
      <c r="BC29" s="897"/>
      <c r="BD29" s="897"/>
      <c r="BE29" s="898"/>
      <c r="BF29" s="898"/>
      <c r="BG29" s="898"/>
      <c r="BH29" s="898"/>
      <c r="BI29" s="899"/>
      <c r="BJ29" s="233"/>
      <c r="BK29" s="233"/>
      <c r="BL29" s="233"/>
      <c r="BM29" s="233"/>
      <c r="BN29" s="233"/>
      <c r="BO29" s="242"/>
      <c r="BP29" s="242"/>
      <c r="BQ29" s="239">
        <v>23</v>
      </c>
      <c r="BR29" s="240"/>
      <c r="BS29" s="839"/>
      <c r="BT29" s="840"/>
      <c r="BU29" s="840"/>
      <c r="BV29" s="840"/>
      <c r="BW29" s="840"/>
      <c r="BX29" s="840"/>
      <c r="BY29" s="840"/>
      <c r="BZ29" s="840"/>
      <c r="CA29" s="840"/>
      <c r="CB29" s="840"/>
      <c r="CC29" s="840"/>
      <c r="CD29" s="840"/>
      <c r="CE29" s="840"/>
      <c r="CF29" s="840"/>
      <c r="CG29" s="84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39"/>
      <c r="DW29" s="840"/>
      <c r="DX29" s="840"/>
      <c r="DY29" s="840"/>
      <c r="DZ29" s="845"/>
      <c r="EA29" s="231"/>
    </row>
    <row r="30" spans="1:131" ht="26.25" customHeight="1" x14ac:dyDescent="0.2">
      <c r="A30" s="243">
        <v>3</v>
      </c>
      <c r="B30" s="846" t="s">
        <v>408</v>
      </c>
      <c r="C30" s="847"/>
      <c r="D30" s="847"/>
      <c r="E30" s="847"/>
      <c r="F30" s="847"/>
      <c r="G30" s="847"/>
      <c r="H30" s="847"/>
      <c r="I30" s="847"/>
      <c r="J30" s="847"/>
      <c r="K30" s="847"/>
      <c r="L30" s="847"/>
      <c r="M30" s="847"/>
      <c r="N30" s="847"/>
      <c r="O30" s="847"/>
      <c r="P30" s="848"/>
      <c r="Q30" s="849">
        <v>5383</v>
      </c>
      <c r="R30" s="850"/>
      <c r="S30" s="850"/>
      <c r="T30" s="850"/>
      <c r="U30" s="850"/>
      <c r="V30" s="850">
        <v>5214</v>
      </c>
      <c r="W30" s="850"/>
      <c r="X30" s="850"/>
      <c r="Y30" s="850"/>
      <c r="Z30" s="850"/>
      <c r="AA30" s="850">
        <v>169</v>
      </c>
      <c r="AB30" s="850"/>
      <c r="AC30" s="850"/>
      <c r="AD30" s="850"/>
      <c r="AE30" s="851"/>
      <c r="AF30" s="852">
        <v>169</v>
      </c>
      <c r="AG30" s="853"/>
      <c r="AH30" s="853"/>
      <c r="AI30" s="853"/>
      <c r="AJ30" s="854"/>
      <c r="AK30" s="900">
        <v>2169</v>
      </c>
      <c r="AL30" s="896"/>
      <c r="AM30" s="896"/>
      <c r="AN30" s="896"/>
      <c r="AO30" s="896"/>
      <c r="AP30" s="896" t="s">
        <v>583</v>
      </c>
      <c r="AQ30" s="896"/>
      <c r="AR30" s="896"/>
      <c r="AS30" s="896"/>
      <c r="AT30" s="896"/>
      <c r="AU30" s="896" t="s">
        <v>583</v>
      </c>
      <c r="AV30" s="896"/>
      <c r="AW30" s="896"/>
      <c r="AX30" s="896"/>
      <c r="AY30" s="896"/>
      <c r="AZ30" s="897" t="s">
        <v>583</v>
      </c>
      <c r="BA30" s="897"/>
      <c r="BB30" s="897"/>
      <c r="BC30" s="897"/>
      <c r="BD30" s="897"/>
      <c r="BE30" s="898"/>
      <c r="BF30" s="898"/>
      <c r="BG30" s="898"/>
      <c r="BH30" s="898"/>
      <c r="BI30" s="899"/>
      <c r="BJ30" s="233"/>
      <c r="BK30" s="233"/>
      <c r="BL30" s="233"/>
      <c r="BM30" s="233"/>
      <c r="BN30" s="233"/>
      <c r="BO30" s="242"/>
      <c r="BP30" s="242"/>
      <c r="BQ30" s="239">
        <v>24</v>
      </c>
      <c r="BR30" s="240"/>
      <c r="BS30" s="839"/>
      <c r="BT30" s="840"/>
      <c r="BU30" s="840"/>
      <c r="BV30" s="840"/>
      <c r="BW30" s="840"/>
      <c r="BX30" s="840"/>
      <c r="BY30" s="840"/>
      <c r="BZ30" s="840"/>
      <c r="CA30" s="840"/>
      <c r="CB30" s="840"/>
      <c r="CC30" s="840"/>
      <c r="CD30" s="840"/>
      <c r="CE30" s="840"/>
      <c r="CF30" s="840"/>
      <c r="CG30" s="84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39"/>
      <c r="DW30" s="840"/>
      <c r="DX30" s="840"/>
      <c r="DY30" s="840"/>
      <c r="DZ30" s="845"/>
      <c r="EA30" s="231"/>
    </row>
    <row r="31" spans="1:131" ht="26.25" customHeight="1" x14ac:dyDescent="0.2">
      <c r="A31" s="243">
        <v>4</v>
      </c>
      <c r="B31" s="846"/>
      <c r="C31" s="847"/>
      <c r="D31" s="847"/>
      <c r="E31" s="847"/>
      <c r="F31" s="847"/>
      <c r="G31" s="847"/>
      <c r="H31" s="847"/>
      <c r="I31" s="847"/>
      <c r="J31" s="847"/>
      <c r="K31" s="847"/>
      <c r="L31" s="847"/>
      <c r="M31" s="847"/>
      <c r="N31" s="847"/>
      <c r="O31" s="847"/>
      <c r="P31" s="848"/>
      <c r="Q31" s="849"/>
      <c r="R31" s="850"/>
      <c r="S31" s="850"/>
      <c r="T31" s="850"/>
      <c r="U31" s="850"/>
      <c r="V31" s="850"/>
      <c r="W31" s="850"/>
      <c r="X31" s="850"/>
      <c r="Y31" s="850"/>
      <c r="Z31" s="850"/>
      <c r="AA31" s="850"/>
      <c r="AB31" s="850"/>
      <c r="AC31" s="850"/>
      <c r="AD31" s="850"/>
      <c r="AE31" s="851"/>
      <c r="AF31" s="852"/>
      <c r="AG31" s="853"/>
      <c r="AH31" s="853"/>
      <c r="AI31" s="853"/>
      <c r="AJ31" s="854"/>
      <c r="AK31" s="900"/>
      <c r="AL31" s="896"/>
      <c r="AM31" s="896"/>
      <c r="AN31" s="896"/>
      <c r="AO31" s="896"/>
      <c r="AP31" s="896"/>
      <c r="AQ31" s="896"/>
      <c r="AR31" s="896"/>
      <c r="AS31" s="896"/>
      <c r="AT31" s="896"/>
      <c r="AU31" s="896"/>
      <c r="AV31" s="896"/>
      <c r="AW31" s="896"/>
      <c r="AX31" s="896"/>
      <c r="AY31" s="896"/>
      <c r="AZ31" s="897"/>
      <c r="BA31" s="897"/>
      <c r="BB31" s="897"/>
      <c r="BC31" s="897"/>
      <c r="BD31" s="897"/>
      <c r="BE31" s="898"/>
      <c r="BF31" s="898"/>
      <c r="BG31" s="898"/>
      <c r="BH31" s="898"/>
      <c r="BI31" s="899"/>
      <c r="BJ31" s="233"/>
      <c r="BK31" s="233"/>
      <c r="BL31" s="233"/>
      <c r="BM31" s="233"/>
      <c r="BN31" s="233"/>
      <c r="BO31" s="242"/>
      <c r="BP31" s="242"/>
      <c r="BQ31" s="239">
        <v>25</v>
      </c>
      <c r="BR31" s="240"/>
      <c r="BS31" s="839"/>
      <c r="BT31" s="840"/>
      <c r="BU31" s="840"/>
      <c r="BV31" s="840"/>
      <c r="BW31" s="840"/>
      <c r="BX31" s="840"/>
      <c r="BY31" s="840"/>
      <c r="BZ31" s="840"/>
      <c r="CA31" s="840"/>
      <c r="CB31" s="840"/>
      <c r="CC31" s="840"/>
      <c r="CD31" s="840"/>
      <c r="CE31" s="840"/>
      <c r="CF31" s="840"/>
      <c r="CG31" s="84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39"/>
      <c r="DW31" s="840"/>
      <c r="DX31" s="840"/>
      <c r="DY31" s="840"/>
      <c r="DZ31" s="845"/>
      <c r="EA31" s="231"/>
    </row>
    <row r="32" spans="1:131" ht="26.25" customHeight="1" x14ac:dyDescent="0.2">
      <c r="A32" s="243">
        <v>5</v>
      </c>
      <c r="B32" s="846"/>
      <c r="C32" s="847"/>
      <c r="D32" s="847"/>
      <c r="E32" s="847"/>
      <c r="F32" s="847"/>
      <c r="G32" s="847"/>
      <c r="H32" s="847"/>
      <c r="I32" s="847"/>
      <c r="J32" s="847"/>
      <c r="K32" s="847"/>
      <c r="L32" s="847"/>
      <c r="M32" s="847"/>
      <c r="N32" s="847"/>
      <c r="O32" s="847"/>
      <c r="P32" s="848"/>
      <c r="Q32" s="849"/>
      <c r="R32" s="850"/>
      <c r="S32" s="850"/>
      <c r="T32" s="850"/>
      <c r="U32" s="850"/>
      <c r="V32" s="850"/>
      <c r="W32" s="850"/>
      <c r="X32" s="850"/>
      <c r="Y32" s="850"/>
      <c r="Z32" s="850"/>
      <c r="AA32" s="850"/>
      <c r="AB32" s="850"/>
      <c r="AC32" s="850"/>
      <c r="AD32" s="850"/>
      <c r="AE32" s="851"/>
      <c r="AF32" s="852"/>
      <c r="AG32" s="853"/>
      <c r="AH32" s="853"/>
      <c r="AI32" s="853"/>
      <c r="AJ32" s="854"/>
      <c r="AK32" s="900"/>
      <c r="AL32" s="896"/>
      <c r="AM32" s="896"/>
      <c r="AN32" s="896"/>
      <c r="AO32" s="896"/>
      <c r="AP32" s="896"/>
      <c r="AQ32" s="896"/>
      <c r="AR32" s="896"/>
      <c r="AS32" s="896"/>
      <c r="AT32" s="896"/>
      <c r="AU32" s="896"/>
      <c r="AV32" s="896"/>
      <c r="AW32" s="896"/>
      <c r="AX32" s="896"/>
      <c r="AY32" s="896"/>
      <c r="AZ32" s="897"/>
      <c r="BA32" s="897"/>
      <c r="BB32" s="897"/>
      <c r="BC32" s="897"/>
      <c r="BD32" s="897"/>
      <c r="BE32" s="898"/>
      <c r="BF32" s="898"/>
      <c r="BG32" s="898"/>
      <c r="BH32" s="898"/>
      <c r="BI32" s="899"/>
      <c r="BJ32" s="233"/>
      <c r="BK32" s="233"/>
      <c r="BL32" s="233"/>
      <c r="BM32" s="233"/>
      <c r="BN32" s="233"/>
      <c r="BO32" s="242"/>
      <c r="BP32" s="242"/>
      <c r="BQ32" s="239">
        <v>26</v>
      </c>
      <c r="BR32" s="240"/>
      <c r="BS32" s="839"/>
      <c r="BT32" s="840"/>
      <c r="BU32" s="840"/>
      <c r="BV32" s="840"/>
      <c r="BW32" s="840"/>
      <c r="BX32" s="840"/>
      <c r="BY32" s="840"/>
      <c r="BZ32" s="840"/>
      <c r="CA32" s="840"/>
      <c r="CB32" s="840"/>
      <c r="CC32" s="840"/>
      <c r="CD32" s="840"/>
      <c r="CE32" s="840"/>
      <c r="CF32" s="840"/>
      <c r="CG32" s="84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39"/>
      <c r="DW32" s="840"/>
      <c r="DX32" s="840"/>
      <c r="DY32" s="840"/>
      <c r="DZ32" s="845"/>
      <c r="EA32" s="231"/>
    </row>
    <row r="33" spans="1:131" ht="26.25" customHeight="1" x14ac:dyDescent="0.2">
      <c r="A33" s="243">
        <v>6</v>
      </c>
      <c r="B33" s="846"/>
      <c r="C33" s="847"/>
      <c r="D33" s="847"/>
      <c r="E33" s="847"/>
      <c r="F33" s="847"/>
      <c r="G33" s="847"/>
      <c r="H33" s="847"/>
      <c r="I33" s="847"/>
      <c r="J33" s="847"/>
      <c r="K33" s="847"/>
      <c r="L33" s="847"/>
      <c r="M33" s="847"/>
      <c r="N33" s="847"/>
      <c r="O33" s="847"/>
      <c r="P33" s="848"/>
      <c r="Q33" s="849"/>
      <c r="R33" s="850"/>
      <c r="S33" s="850"/>
      <c r="T33" s="850"/>
      <c r="U33" s="850"/>
      <c r="V33" s="850"/>
      <c r="W33" s="850"/>
      <c r="X33" s="850"/>
      <c r="Y33" s="850"/>
      <c r="Z33" s="850"/>
      <c r="AA33" s="850"/>
      <c r="AB33" s="850"/>
      <c r="AC33" s="850"/>
      <c r="AD33" s="850"/>
      <c r="AE33" s="851"/>
      <c r="AF33" s="852"/>
      <c r="AG33" s="853"/>
      <c r="AH33" s="853"/>
      <c r="AI33" s="853"/>
      <c r="AJ33" s="854"/>
      <c r="AK33" s="900"/>
      <c r="AL33" s="896"/>
      <c r="AM33" s="896"/>
      <c r="AN33" s="896"/>
      <c r="AO33" s="896"/>
      <c r="AP33" s="896"/>
      <c r="AQ33" s="896"/>
      <c r="AR33" s="896"/>
      <c r="AS33" s="896"/>
      <c r="AT33" s="896"/>
      <c r="AU33" s="896"/>
      <c r="AV33" s="896"/>
      <c r="AW33" s="896"/>
      <c r="AX33" s="896"/>
      <c r="AY33" s="896"/>
      <c r="AZ33" s="897"/>
      <c r="BA33" s="897"/>
      <c r="BB33" s="897"/>
      <c r="BC33" s="897"/>
      <c r="BD33" s="897"/>
      <c r="BE33" s="898"/>
      <c r="BF33" s="898"/>
      <c r="BG33" s="898"/>
      <c r="BH33" s="898"/>
      <c r="BI33" s="899"/>
      <c r="BJ33" s="233"/>
      <c r="BK33" s="233"/>
      <c r="BL33" s="233"/>
      <c r="BM33" s="233"/>
      <c r="BN33" s="233"/>
      <c r="BO33" s="242"/>
      <c r="BP33" s="242"/>
      <c r="BQ33" s="239">
        <v>27</v>
      </c>
      <c r="BR33" s="240"/>
      <c r="BS33" s="839"/>
      <c r="BT33" s="840"/>
      <c r="BU33" s="840"/>
      <c r="BV33" s="840"/>
      <c r="BW33" s="840"/>
      <c r="BX33" s="840"/>
      <c r="BY33" s="840"/>
      <c r="BZ33" s="840"/>
      <c r="CA33" s="840"/>
      <c r="CB33" s="840"/>
      <c r="CC33" s="840"/>
      <c r="CD33" s="840"/>
      <c r="CE33" s="840"/>
      <c r="CF33" s="840"/>
      <c r="CG33" s="84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39"/>
      <c r="DW33" s="840"/>
      <c r="DX33" s="840"/>
      <c r="DY33" s="840"/>
      <c r="DZ33" s="845"/>
      <c r="EA33" s="231"/>
    </row>
    <row r="34" spans="1:131" ht="26.25" customHeight="1" x14ac:dyDescent="0.2">
      <c r="A34" s="243">
        <v>7</v>
      </c>
      <c r="B34" s="846"/>
      <c r="C34" s="847"/>
      <c r="D34" s="847"/>
      <c r="E34" s="847"/>
      <c r="F34" s="847"/>
      <c r="G34" s="847"/>
      <c r="H34" s="847"/>
      <c r="I34" s="847"/>
      <c r="J34" s="847"/>
      <c r="K34" s="847"/>
      <c r="L34" s="847"/>
      <c r="M34" s="847"/>
      <c r="N34" s="847"/>
      <c r="O34" s="847"/>
      <c r="P34" s="848"/>
      <c r="Q34" s="849"/>
      <c r="R34" s="850"/>
      <c r="S34" s="850"/>
      <c r="T34" s="850"/>
      <c r="U34" s="850"/>
      <c r="V34" s="850"/>
      <c r="W34" s="850"/>
      <c r="X34" s="850"/>
      <c r="Y34" s="850"/>
      <c r="Z34" s="850"/>
      <c r="AA34" s="850"/>
      <c r="AB34" s="850"/>
      <c r="AC34" s="850"/>
      <c r="AD34" s="850"/>
      <c r="AE34" s="851"/>
      <c r="AF34" s="852"/>
      <c r="AG34" s="853"/>
      <c r="AH34" s="853"/>
      <c r="AI34" s="853"/>
      <c r="AJ34" s="854"/>
      <c r="AK34" s="900"/>
      <c r="AL34" s="896"/>
      <c r="AM34" s="896"/>
      <c r="AN34" s="896"/>
      <c r="AO34" s="896"/>
      <c r="AP34" s="896"/>
      <c r="AQ34" s="896"/>
      <c r="AR34" s="896"/>
      <c r="AS34" s="896"/>
      <c r="AT34" s="896"/>
      <c r="AU34" s="896"/>
      <c r="AV34" s="896"/>
      <c r="AW34" s="896"/>
      <c r="AX34" s="896"/>
      <c r="AY34" s="896"/>
      <c r="AZ34" s="897"/>
      <c r="BA34" s="897"/>
      <c r="BB34" s="897"/>
      <c r="BC34" s="897"/>
      <c r="BD34" s="897"/>
      <c r="BE34" s="898"/>
      <c r="BF34" s="898"/>
      <c r="BG34" s="898"/>
      <c r="BH34" s="898"/>
      <c r="BI34" s="899"/>
      <c r="BJ34" s="233"/>
      <c r="BK34" s="233"/>
      <c r="BL34" s="233"/>
      <c r="BM34" s="233"/>
      <c r="BN34" s="233"/>
      <c r="BO34" s="242"/>
      <c r="BP34" s="242"/>
      <c r="BQ34" s="239">
        <v>28</v>
      </c>
      <c r="BR34" s="240"/>
      <c r="BS34" s="839"/>
      <c r="BT34" s="840"/>
      <c r="BU34" s="840"/>
      <c r="BV34" s="840"/>
      <c r="BW34" s="840"/>
      <c r="BX34" s="840"/>
      <c r="BY34" s="840"/>
      <c r="BZ34" s="840"/>
      <c r="CA34" s="840"/>
      <c r="CB34" s="840"/>
      <c r="CC34" s="840"/>
      <c r="CD34" s="840"/>
      <c r="CE34" s="840"/>
      <c r="CF34" s="840"/>
      <c r="CG34" s="84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39"/>
      <c r="DW34" s="840"/>
      <c r="DX34" s="840"/>
      <c r="DY34" s="840"/>
      <c r="DZ34" s="845"/>
      <c r="EA34" s="231"/>
    </row>
    <row r="35" spans="1:131" ht="26.25" customHeight="1" x14ac:dyDescent="0.2">
      <c r="A35" s="243">
        <v>8</v>
      </c>
      <c r="B35" s="846"/>
      <c r="C35" s="847"/>
      <c r="D35" s="847"/>
      <c r="E35" s="847"/>
      <c r="F35" s="847"/>
      <c r="G35" s="847"/>
      <c r="H35" s="847"/>
      <c r="I35" s="847"/>
      <c r="J35" s="847"/>
      <c r="K35" s="847"/>
      <c r="L35" s="847"/>
      <c r="M35" s="847"/>
      <c r="N35" s="847"/>
      <c r="O35" s="847"/>
      <c r="P35" s="848"/>
      <c r="Q35" s="849"/>
      <c r="R35" s="850"/>
      <c r="S35" s="850"/>
      <c r="T35" s="850"/>
      <c r="U35" s="850"/>
      <c r="V35" s="850"/>
      <c r="W35" s="850"/>
      <c r="X35" s="850"/>
      <c r="Y35" s="850"/>
      <c r="Z35" s="850"/>
      <c r="AA35" s="850"/>
      <c r="AB35" s="850"/>
      <c r="AC35" s="850"/>
      <c r="AD35" s="850"/>
      <c r="AE35" s="851"/>
      <c r="AF35" s="852"/>
      <c r="AG35" s="853"/>
      <c r="AH35" s="853"/>
      <c r="AI35" s="853"/>
      <c r="AJ35" s="854"/>
      <c r="AK35" s="900"/>
      <c r="AL35" s="896"/>
      <c r="AM35" s="896"/>
      <c r="AN35" s="896"/>
      <c r="AO35" s="896"/>
      <c r="AP35" s="896"/>
      <c r="AQ35" s="896"/>
      <c r="AR35" s="896"/>
      <c r="AS35" s="896"/>
      <c r="AT35" s="896"/>
      <c r="AU35" s="896"/>
      <c r="AV35" s="896"/>
      <c r="AW35" s="896"/>
      <c r="AX35" s="896"/>
      <c r="AY35" s="896"/>
      <c r="AZ35" s="897"/>
      <c r="BA35" s="897"/>
      <c r="BB35" s="897"/>
      <c r="BC35" s="897"/>
      <c r="BD35" s="897"/>
      <c r="BE35" s="898"/>
      <c r="BF35" s="898"/>
      <c r="BG35" s="898"/>
      <c r="BH35" s="898"/>
      <c r="BI35" s="899"/>
      <c r="BJ35" s="233"/>
      <c r="BK35" s="233"/>
      <c r="BL35" s="233"/>
      <c r="BM35" s="233"/>
      <c r="BN35" s="233"/>
      <c r="BO35" s="242"/>
      <c r="BP35" s="242"/>
      <c r="BQ35" s="239">
        <v>29</v>
      </c>
      <c r="BR35" s="240"/>
      <c r="BS35" s="839"/>
      <c r="BT35" s="840"/>
      <c r="BU35" s="840"/>
      <c r="BV35" s="840"/>
      <c r="BW35" s="840"/>
      <c r="BX35" s="840"/>
      <c r="BY35" s="840"/>
      <c r="BZ35" s="840"/>
      <c r="CA35" s="840"/>
      <c r="CB35" s="840"/>
      <c r="CC35" s="840"/>
      <c r="CD35" s="840"/>
      <c r="CE35" s="840"/>
      <c r="CF35" s="840"/>
      <c r="CG35" s="84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39"/>
      <c r="DW35" s="840"/>
      <c r="DX35" s="840"/>
      <c r="DY35" s="840"/>
      <c r="DZ35" s="845"/>
      <c r="EA35" s="231"/>
    </row>
    <row r="36" spans="1:131" ht="26.25" customHeight="1" x14ac:dyDescent="0.2">
      <c r="A36" s="243">
        <v>9</v>
      </c>
      <c r="B36" s="846"/>
      <c r="C36" s="847"/>
      <c r="D36" s="847"/>
      <c r="E36" s="847"/>
      <c r="F36" s="847"/>
      <c r="G36" s="847"/>
      <c r="H36" s="847"/>
      <c r="I36" s="847"/>
      <c r="J36" s="847"/>
      <c r="K36" s="847"/>
      <c r="L36" s="847"/>
      <c r="M36" s="847"/>
      <c r="N36" s="847"/>
      <c r="O36" s="847"/>
      <c r="P36" s="848"/>
      <c r="Q36" s="849"/>
      <c r="R36" s="850"/>
      <c r="S36" s="850"/>
      <c r="T36" s="850"/>
      <c r="U36" s="850"/>
      <c r="V36" s="850"/>
      <c r="W36" s="850"/>
      <c r="X36" s="850"/>
      <c r="Y36" s="850"/>
      <c r="Z36" s="850"/>
      <c r="AA36" s="850"/>
      <c r="AB36" s="850"/>
      <c r="AC36" s="850"/>
      <c r="AD36" s="850"/>
      <c r="AE36" s="851"/>
      <c r="AF36" s="852"/>
      <c r="AG36" s="853"/>
      <c r="AH36" s="853"/>
      <c r="AI36" s="853"/>
      <c r="AJ36" s="854"/>
      <c r="AK36" s="900"/>
      <c r="AL36" s="896"/>
      <c r="AM36" s="896"/>
      <c r="AN36" s="896"/>
      <c r="AO36" s="896"/>
      <c r="AP36" s="896"/>
      <c r="AQ36" s="896"/>
      <c r="AR36" s="896"/>
      <c r="AS36" s="896"/>
      <c r="AT36" s="896"/>
      <c r="AU36" s="896"/>
      <c r="AV36" s="896"/>
      <c r="AW36" s="896"/>
      <c r="AX36" s="896"/>
      <c r="AY36" s="896"/>
      <c r="AZ36" s="897"/>
      <c r="BA36" s="897"/>
      <c r="BB36" s="897"/>
      <c r="BC36" s="897"/>
      <c r="BD36" s="897"/>
      <c r="BE36" s="898"/>
      <c r="BF36" s="898"/>
      <c r="BG36" s="898"/>
      <c r="BH36" s="898"/>
      <c r="BI36" s="899"/>
      <c r="BJ36" s="233"/>
      <c r="BK36" s="233"/>
      <c r="BL36" s="233"/>
      <c r="BM36" s="233"/>
      <c r="BN36" s="233"/>
      <c r="BO36" s="242"/>
      <c r="BP36" s="242"/>
      <c r="BQ36" s="239">
        <v>30</v>
      </c>
      <c r="BR36" s="240"/>
      <c r="BS36" s="839"/>
      <c r="BT36" s="840"/>
      <c r="BU36" s="840"/>
      <c r="BV36" s="840"/>
      <c r="BW36" s="840"/>
      <c r="BX36" s="840"/>
      <c r="BY36" s="840"/>
      <c r="BZ36" s="840"/>
      <c r="CA36" s="840"/>
      <c r="CB36" s="840"/>
      <c r="CC36" s="840"/>
      <c r="CD36" s="840"/>
      <c r="CE36" s="840"/>
      <c r="CF36" s="840"/>
      <c r="CG36" s="84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39"/>
      <c r="DW36" s="840"/>
      <c r="DX36" s="840"/>
      <c r="DY36" s="840"/>
      <c r="DZ36" s="845"/>
      <c r="EA36" s="231"/>
    </row>
    <row r="37" spans="1:131" ht="26.25" customHeight="1" x14ac:dyDescent="0.2">
      <c r="A37" s="243">
        <v>10</v>
      </c>
      <c r="B37" s="846"/>
      <c r="C37" s="847"/>
      <c r="D37" s="847"/>
      <c r="E37" s="847"/>
      <c r="F37" s="847"/>
      <c r="G37" s="847"/>
      <c r="H37" s="847"/>
      <c r="I37" s="847"/>
      <c r="J37" s="847"/>
      <c r="K37" s="847"/>
      <c r="L37" s="847"/>
      <c r="M37" s="847"/>
      <c r="N37" s="847"/>
      <c r="O37" s="847"/>
      <c r="P37" s="848"/>
      <c r="Q37" s="849"/>
      <c r="R37" s="850"/>
      <c r="S37" s="850"/>
      <c r="T37" s="850"/>
      <c r="U37" s="850"/>
      <c r="V37" s="850"/>
      <c r="W37" s="850"/>
      <c r="X37" s="850"/>
      <c r="Y37" s="850"/>
      <c r="Z37" s="850"/>
      <c r="AA37" s="850"/>
      <c r="AB37" s="850"/>
      <c r="AC37" s="850"/>
      <c r="AD37" s="850"/>
      <c r="AE37" s="851"/>
      <c r="AF37" s="852"/>
      <c r="AG37" s="853"/>
      <c r="AH37" s="853"/>
      <c r="AI37" s="853"/>
      <c r="AJ37" s="854"/>
      <c r="AK37" s="900"/>
      <c r="AL37" s="896"/>
      <c r="AM37" s="896"/>
      <c r="AN37" s="896"/>
      <c r="AO37" s="896"/>
      <c r="AP37" s="896"/>
      <c r="AQ37" s="896"/>
      <c r="AR37" s="896"/>
      <c r="AS37" s="896"/>
      <c r="AT37" s="896"/>
      <c r="AU37" s="896"/>
      <c r="AV37" s="896"/>
      <c r="AW37" s="896"/>
      <c r="AX37" s="896"/>
      <c r="AY37" s="896"/>
      <c r="AZ37" s="897"/>
      <c r="BA37" s="897"/>
      <c r="BB37" s="897"/>
      <c r="BC37" s="897"/>
      <c r="BD37" s="897"/>
      <c r="BE37" s="898"/>
      <c r="BF37" s="898"/>
      <c r="BG37" s="898"/>
      <c r="BH37" s="898"/>
      <c r="BI37" s="899"/>
      <c r="BJ37" s="233"/>
      <c r="BK37" s="233"/>
      <c r="BL37" s="233"/>
      <c r="BM37" s="233"/>
      <c r="BN37" s="233"/>
      <c r="BO37" s="242"/>
      <c r="BP37" s="242"/>
      <c r="BQ37" s="239">
        <v>31</v>
      </c>
      <c r="BR37" s="240"/>
      <c r="BS37" s="839"/>
      <c r="BT37" s="840"/>
      <c r="BU37" s="840"/>
      <c r="BV37" s="840"/>
      <c r="BW37" s="840"/>
      <c r="BX37" s="840"/>
      <c r="BY37" s="840"/>
      <c r="BZ37" s="840"/>
      <c r="CA37" s="840"/>
      <c r="CB37" s="840"/>
      <c r="CC37" s="840"/>
      <c r="CD37" s="840"/>
      <c r="CE37" s="840"/>
      <c r="CF37" s="840"/>
      <c r="CG37" s="84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39"/>
      <c r="DW37" s="840"/>
      <c r="DX37" s="840"/>
      <c r="DY37" s="840"/>
      <c r="DZ37" s="845"/>
      <c r="EA37" s="231"/>
    </row>
    <row r="38" spans="1:131" ht="26.25" customHeight="1" x14ac:dyDescent="0.2">
      <c r="A38" s="243">
        <v>11</v>
      </c>
      <c r="B38" s="846"/>
      <c r="C38" s="847"/>
      <c r="D38" s="847"/>
      <c r="E38" s="847"/>
      <c r="F38" s="847"/>
      <c r="G38" s="847"/>
      <c r="H38" s="847"/>
      <c r="I38" s="847"/>
      <c r="J38" s="847"/>
      <c r="K38" s="847"/>
      <c r="L38" s="847"/>
      <c r="M38" s="847"/>
      <c r="N38" s="847"/>
      <c r="O38" s="847"/>
      <c r="P38" s="848"/>
      <c r="Q38" s="849"/>
      <c r="R38" s="850"/>
      <c r="S38" s="850"/>
      <c r="T38" s="850"/>
      <c r="U38" s="850"/>
      <c r="V38" s="850"/>
      <c r="W38" s="850"/>
      <c r="X38" s="850"/>
      <c r="Y38" s="850"/>
      <c r="Z38" s="850"/>
      <c r="AA38" s="850"/>
      <c r="AB38" s="850"/>
      <c r="AC38" s="850"/>
      <c r="AD38" s="850"/>
      <c r="AE38" s="851"/>
      <c r="AF38" s="852"/>
      <c r="AG38" s="853"/>
      <c r="AH38" s="853"/>
      <c r="AI38" s="853"/>
      <c r="AJ38" s="854"/>
      <c r="AK38" s="900"/>
      <c r="AL38" s="896"/>
      <c r="AM38" s="896"/>
      <c r="AN38" s="896"/>
      <c r="AO38" s="896"/>
      <c r="AP38" s="896"/>
      <c r="AQ38" s="896"/>
      <c r="AR38" s="896"/>
      <c r="AS38" s="896"/>
      <c r="AT38" s="896"/>
      <c r="AU38" s="896"/>
      <c r="AV38" s="896"/>
      <c r="AW38" s="896"/>
      <c r="AX38" s="896"/>
      <c r="AY38" s="896"/>
      <c r="AZ38" s="897"/>
      <c r="BA38" s="897"/>
      <c r="BB38" s="897"/>
      <c r="BC38" s="897"/>
      <c r="BD38" s="897"/>
      <c r="BE38" s="898"/>
      <c r="BF38" s="898"/>
      <c r="BG38" s="898"/>
      <c r="BH38" s="898"/>
      <c r="BI38" s="899"/>
      <c r="BJ38" s="233"/>
      <c r="BK38" s="233"/>
      <c r="BL38" s="233"/>
      <c r="BM38" s="233"/>
      <c r="BN38" s="233"/>
      <c r="BO38" s="242"/>
      <c r="BP38" s="242"/>
      <c r="BQ38" s="239">
        <v>32</v>
      </c>
      <c r="BR38" s="240"/>
      <c r="BS38" s="839"/>
      <c r="BT38" s="840"/>
      <c r="BU38" s="840"/>
      <c r="BV38" s="840"/>
      <c r="BW38" s="840"/>
      <c r="BX38" s="840"/>
      <c r="BY38" s="840"/>
      <c r="BZ38" s="840"/>
      <c r="CA38" s="840"/>
      <c r="CB38" s="840"/>
      <c r="CC38" s="840"/>
      <c r="CD38" s="840"/>
      <c r="CE38" s="840"/>
      <c r="CF38" s="840"/>
      <c r="CG38" s="84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39"/>
      <c r="DW38" s="840"/>
      <c r="DX38" s="840"/>
      <c r="DY38" s="840"/>
      <c r="DZ38" s="845"/>
      <c r="EA38" s="231"/>
    </row>
    <row r="39" spans="1:131" ht="26.25" customHeight="1" x14ac:dyDescent="0.2">
      <c r="A39" s="243">
        <v>12</v>
      </c>
      <c r="B39" s="846"/>
      <c r="C39" s="847"/>
      <c r="D39" s="847"/>
      <c r="E39" s="847"/>
      <c r="F39" s="847"/>
      <c r="G39" s="847"/>
      <c r="H39" s="847"/>
      <c r="I39" s="847"/>
      <c r="J39" s="847"/>
      <c r="K39" s="847"/>
      <c r="L39" s="847"/>
      <c r="M39" s="847"/>
      <c r="N39" s="847"/>
      <c r="O39" s="847"/>
      <c r="P39" s="848"/>
      <c r="Q39" s="849"/>
      <c r="R39" s="850"/>
      <c r="S39" s="850"/>
      <c r="T39" s="850"/>
      <c r="U39" s="850"/>
      <c r="V39" s="850"/>
      <c r="W39" s="850"/>
      <c r="X39" s="850"/>
      <c r="Y39" s="850"/>
      <c r="Z39" s="850"/>
      <c r="AA39" s="850"/>
      <c r="AB39" s="850"/>
      <c r="AC39" s="850"/>
      <c r="AD39" s="850"/>
      <c r="AE39" s="851"/>
      <c r="AF39" s="852"/>
      <c r="AG39" s="853"/>
      <c r="AH39" s="853"/>
      <c r="AI39" s="853"/>
      <c r="AJ39" s="854"/>
      <c r="AK39" s="900"/>
      <c r="AL39" s="896"/>
      <c r="AM39" s="896"/>
      <c r="AN39" s="896"/>
      <c r="AO39" s="896"/>
      <c r="AP39" s="896"/>
      <c r="AQ39" s="896"/>
      <c r="AR39" s="896"/>
      <c r="AS39" s="896"/>
      <c r="AT39" s="896"/>
      <c r="AU39" s="896"/>
      <c r="AV39" s="896"/>
      <c r="AW39" s="896"/>
      <c r="AX39" s="896"/>
      <c r="AY39" s="896"/>
      <c r="AZ39" s="897"/>
      <c r="BA39" s="897"/>
      <c r="BB39" s="897"/>
      <c r="BC39" s="897"/>
      <c r="BD39" s="897"/>
      <c r="BE39" s="898"/>
      <c r="BF39" s="898"/>
      <c r="BG39" s="898"/>
      <c r="BH39" s="898"/>
      <c r="BI39" s="899"/>
      <c r="BJ39" s="233"/>
      <c r="BK39" s="233"/>
      <c r="BL39" s="233"/>
      <c r="BM39" s="233"/>
      <c r="BN39" s="233"/>
      <c r="BO39" s="242"/>
      <c r="BP39" s="242"/>
      <c r="BQ39" s="239">
        <v>33</v>
      </c>
      <c r="BR39" s="240"/>
      <c r="BS39" s="839"/>
      <c r="BT39" s="840"/>
      <c r="BU39" s="840"/>
      <c r="BV39" s="840"/>
      <c r="BW39" s="840"/>
      <c r="BX39" s="840"/>
      <c r="BY39" s="840"/>
      <c r="BZ39" s="840"/>
      <c r="CA39" s="840"/>
      <c r="CB39" s="840"/>
      <c r="CC39" s="840"/>
      <c r="CD39" s="840"/>
      <c r="CE39" s="840"/>
      <c r="CF39" s="840"/>
      <c r="CG39" s="84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39"/>
      <c r="DW39" s="840"/>
      <c r="DX39" s="840"/>
      <c r="DY39" s="840"/>
      <c r="DZ39" s="845"/>
      <c r="EA39" s="231"/>
    </row>
    <row r="40" spans="1:131" ht="26.25" customHeight="1" x14ac:dyDescent="0.2">
      <c r="A40" s="239">
        <v>13</v>
      </c>
      <c r="B40" s="846"/>
      <c r="C40" s="847"/>
      <c r="D40" s="847"/>
      <c r="E40" s="847"/>
      <c r="F40" s="847"/>
      <c r="G40" s="847"/>
      <c r="H40" s="847"/>
      <c r="I40" s="847"/>
      <c r="J40" s="847"/>
      <c r="K40" s="847"/>
      <c r="L40" s="847"/>
      <c r="M40" s="847"/>
      <c r="N40" s="847"/>
      <c r="O40" s="847"/>
      <c r="P40" s="848"/>
      <c r="Q40" s="849"/>
      <c r="R40" s="850"/>
      <c r="S40" s="850"/>
      <c r="T40" s="850"/>
      <c r="U40" s="850"/>
      <c r="V40" s="850"/>
      <c r="W40" s="850"/>
      <c r="X40" s="850"/>
      <c r="Y40" s="850"/>
      <c r="Z40" s="850"/>
      <c r="AA40" s="850"/>
      <c r="AB40" s="850"/>
      <c r="AC40" s="850"/>
      <c r="AD40" s="850"/>
      <c r="AE40" s="851"/>
      <c r="AF40" s="852"/>
      <c r="AG40" s="853"/>
      <c r="AH40" s="853"/>
      <c r="AI40" s="853"/>
      <c r="AJ40" s="854"/>
      <c r="AK40" s="900"/>
      <c r="AL40" s="896"/>
      <c r="AM40" s="896"/>
      <c r="AN40" s="896"/>
      <c r="AO40" s="896"/>
      <c r="AP40" s="896"/>
      <c r="AQ40" s="896"/>
      <c r="AR40" s="896"/>
      <c r="AS40" s="896"/>
      <c r="AT40" s="896"/>
      <c r="AU40" s="896"/>
      <c r="AV40" s="896"/>
      <c r="AW40" s="896"/>
      <c r="AX40" s="896"/>
      <c r="AY40" s="896"/>
      <c r="AZ40" s="897"/>
      <c r="BA40" s="897"/>
      <c r="BB40" s="897"/>
      <c r="BC40" s="897"/>
      <c r="BD40" s="897"/>
      <c r="BE40" s="898"/>
      <c r="BF40" s="898"/>
      <c r="BG40" s="898"/>
      <c r="BH40" s="898"/>
      <c r="BI40" s="899"/>
      <c r="BJ40" s="233"/>
      <c r="BK40" s="233"/>
      <c r="BL40" s="233"/>
      <c r="BM40" s="233"/>
      <c r="BN40" s="233"/>
      <c r="BO40" s="242"/>
      <c r="BP40" s="242"/>
      <c r="BQ40" s="239">
        <v>34</v>
      </c>
      <c r="BR40" s="240"/>
      <c r="BS40" s="839"/>
      <c r="BT40" s="840"/>
      <c r="BU40" s="840"/>
      <c r="BV40" s="840"/>
      <c r="BW40" s="840"/>
      <c r="BX40" s="840"/>
      <c r="BY40" s="840"/>
      <c r="BZ40" s="840"/>
      <c r="CA40" s="840"/>
      <c r="CB40" s="840"/>
      <c r="CC40" s="840"/>
      <c r="CD40" s="840"/>
      <c r="CE40" s="840"/>
      <c r="CF40" s="840"/>
      <c r="CG40" s="84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39"/>
      <c r="DW40" s="840"/>
      <c r="DX40" s="840"/>
      <c r="DY40" s="840"/>
      <c r="DZ40" s="845"/>
      <c r="EA40" s="231"/>
    </row>
    <row r="41" spans="1:131" ht="26.25" customHeight="1" x14ac:dyDescent="0.2">
      <c r="A41" s="239">
        <v>14</v>
      </c>
      <c r="B41" s="846"/>
      <c r="C41" s="847"/>
      <c r="D41" s="847"/>
      <c r="E41" s="847"/>
      <c r="F41" s="847"/>
      <c r="G41" s="847"/>
      <c r="H41" s="847"/>
      <c r="I41" s="847"/>
      <c r="J41" s="847"/>
      <c r="K41" s="847"/>
      <c r="L41" s="847"/>
      <c r="M41" s="847"/>
      <c r="N41" s="847"/>
      <c r="O41" s="847"/>
      <c r="P41" s="848"/>
      <c r="Q41" s="849"/>
      <c r="R41" s="850"/>
      <c r="S41" s="850"/>
      <c r="T41" s="850"/>
      <c r="U41" s="850"/>
      <c r="V41" s="850"/>
      <c r="W41" s="850"/>
      <c r="X41" s="850"/>
      <c r="Y41" s="850"/>
      <c r="Z41" s="850"/>
      <c r="AA41" s="850"/>
      <c r="AB41" s="850"/>
      <c r="AC41" s="850"/>
      <c r="AD41" s="850"/>
      <c r="AE41" s="851"/>
      <c r="AF41" s="852"/>
      <c r="AG41" s="853"/>
      <c r="AH41" s="853"/>
      <c r="AI41" s="853"/>
      <c r="AJ41" s="854"/>
      <c r="AK41" s="900"/>
      <c r="AL41" s="896"/>
      <c r="AM41" s="896"/>
      <c r="AN41" s="896"/>
      <c r="AO41" s="896"/>
      <c r="AP41" s="896"/>
      <c r="AQ41" s="896"/>
      <c r="AR41" s="896"/>
      <c r="AS41" s="896"/>
      <c r="AT41" s="896"/>
      <c r="AU41" s="896"/>
      <c r="AV41" s="896"/>
      <c r="AW41" s="896"/>
      <c r="AX41" s="896"/>
      <c r="AY41" s="896"/>
      <c r="AZ41" s="897"/>
      <c r="BA41" s="897"/>
      <c r="BB41" s="897"/>
      <c r="BC41" s="897"/>
      <c r="BD41" s="897"/>
      <c r="BE41" s="898"/>
      <c r="BF41" s="898"/>
      <c r="BG41" s="898"/>
      <c r="BH41" s="898"/>
      <c r="BI41" s="899"/>
      <c r="BJ41" s="233"/>
      <c r="BK41" s="233"/>
      <c r="BL41" s="233"/>
      <c r="BM41" s="233"/>
      <c r="BN41" s="233"/>
      <c r="BO41" s="242"/>
      <c r="BP41" s="242"/>
      <c r="BQ41" s="239">
        <v>35</v>
      </c>
      <c r="BR41" s="240"/>
      <c r="BS41" s="839"/>
      <c r="BT41" s="840"/>
      <c r="BU41" s="840"/>
      <c r="BV41" s="840"/>
      <c r="BW41" s="840"/>
      <c r="BX41" s="840"/>
      <c r="BY41" s="840"/>
      <c r="BZ41" s="840"/>
      <c r="CA41" s="840"/>
      <c r="CB41" s="840"/>
      <c r="CC41" s="840"/>
      <c r="CD41" s="840"/>
      <c r="CE41" s="840"/>
      <c r="CF41" s="840"/>
      <c r="CG41" s="84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39"/>
      <c r="DW41" s="840"/>
      <c r="DX41" s="840"/>
      <c r="DY41" s="840"/>
      <c r="DZ41" s="845"/>
      <c r="EA41" s="231"/>
    </row>
    <row r="42" spans="1:131" ht="26.25" customHeight="1" x14ac:dyDescent="0.2">
      <c r="A42" s="239">
        <v>15</v>
      </c>
      <c r="B42" s="846"/>
      <c r="C42" s="847"/>
      <c r="D42" s="847"/>
      <c r="E42" s="847"/>
      <c r="F42" s="847"/>
      <c r="G42" s="847"/>
      <c r="H42" s="847"/>
      <c r="I42" s="847"/>
      <c r="J42" s="847"/>
      <c r="K42" s="847"/>
      <c r="L42" s="847"/>
      <c r="M42" s="847"/>
      <c r="N42" s="847"/>
      <c r="O42" s="847"/>
      <c r="P42" s="848"/>
      <c r="Q42" s="849"/>
      <c r="R42" s="850"/>
      <c r="S42" s="850"/>
      <c r="T42" s="850"/>
      <c r="U42" s="850"/>
      <c r="V42" s="850"/>
      <c r="W42" s="850"/>
      <c r="X42" s="850"/>
      <c r="Y42" s="850"/>
      <c r="Z42" s="850"/>
      <c r="AA42" s="850"/>
      <c r="AB42" s="850"/>
      <c r="AC42" s="850"/>
      <c r="AD42" s="850"/>
      <c r="AE42" s="851"/>
      <c r="AF42" s="852"/>
      <c r="AG42" s="853"/>
      <c r="AH42" s="853"/>
      <c r="AI42" s="853"/>
      <c r="AJ42" s="854"/>
      <c r="AK42" s="900"/>
      <c r="AL42" s="896"/>
      <c r="AM42" s="896"/>
      <c r="AN42" s="896"/>
      <c r="AO42" s="896"/>
      <c r="AP42" s="896"/>
      <c r="AQ42" s="896"/>
      <c r="AR42" s="896"/>
      <c r="AS42" s="896"/>
      <c r="AT42" s="896"/>
      <c r="AU42" s="896"/>
      <c r="AV42" s="896"/>
      <c r="AW42" s="896"/>
      <c r="AX42" s="896"/>
      <c r="AY42" s="896"/>
      <c r="AZ42" s="897"/>
      <c r="BA42" s="897"/>
      <c r="BB42" s="897"/>
      <c r="BC42" s="897"/>
      <c r="BD42" s="897"/>
      <c r="BE42" s="898"/>
      <c r="BF42" s="898"/>
      <c r="BG42" s="898"/>
      <c r="BH42" s="898"/>
      <c r="BI42" s="899"/>
      <c r="BJ42" s="233"/>
      <c r="BK42" s="233"/>
      <c r="BL42" s="233"/>
      <c r="BM42" s="233"/>
      <c r="BN42" s="233"/>
      <c r="BO42" s="242"/>
      <c r="BP42" s="242"/>
      <c r="BQ42" s="239">
        <v>36</v>
      </c>
      <c r="BR42" s="240"/>
      <c r="BS42" s="839"/>
      <c r="BT42" s="840"/>
      <c r="BU42" s="840"/>
      <c r="BV42" s="840"/>
      <c r="BW42" s="840"/>
      <c r="BX42" s="840"/>
      <c r="BY42" s="840"/>
      <c r="BZ42" s="840"/>
      <c r="CA42" s="840"/>
      <c r="CB42" s="840"/>
      <c r="CC42" s="840"/>
      <c r="CD42" s="840"/>
      <c r="CE42" s="840"/>
      <c r="CF42" s="840"/>
      <c r="CG42" s="84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39"/>
      <c r="DW42" s="840"/>
      <c r="DX42" s="840"/>
      <c r="DY42" s="840"/>
      <c r="DZ42" s="845"/>
      <c r="EA42" s="231"/>
    </row>
    <row r="43" spans="1:131" ht="26.25" customHeight="1" x14ac:dyDescent="0.2">
      <c r="A43" s="239">
        <v>16</v>
      </c>
      <c r="B43" s="846"/>
      <c r="C43" s="847"/>
      <c r="D43" s="847"/>
      <c r="E43" s="847"/>
      <c r="F43" s="847"/>
      <c r="G43" s="847"/>
      <c r="H43" s="847"/>
      <c r="I43" s="847"/>
      <c r="J43" s="847"/>
      <c r="K43" s="847"/>
      <c r="L43" s="847"/>
      <c r="M43" s="847"/>
      <c r="N43" s="847"/>
      <c r="O43" s="847"/>
      <c r="P43" s="848"/>
      <c r="Q43" s="849"/>
      <c r="R43" s="850"/>
      <c r="S43" s="850"/>
      <c r="T43" s="850"/>
      <c r="U43" s="850"/>
      <c r="V43" s="850"/>
      <c r="W43" s="850"/>
      <c r="X43" s="850"/>
      <c r="Y43" s="850"/>
      <c r="Z43" s="850"/>
      <c r="AA43" s="850"/>
      <c r="AB43" s="850"/>
      <c r="AC43" s="850"/>
      <c r="AD43" s="850"/>
      <c r="AE43" s="851"/>
      <c r="AF43" s="852"/>
      <c r="AG43" s="853"/>
      <c r="AH43" s="853"/>
      <c r="AI43" s="853"/>
      <c r="AJ43" s="854"/>
      <c r="AK43" s="900"/>
      <c r="AL43" s="896"/>
      <c r="AM43" s="896"/>
      <c r="AN43" s="896"/>
      <c r="AO43" s="896"/>
      <c r="AP43" s="896"/>
      <c r="AQ43" s="896"/>
      <c r="AR43" s="896"/>
      <c r="AS43" s="896"/>
      <c r="AT43" s="896"/>
      <c r="AU43" s="896"/>
      <c r="AV43" s="896"/>
      <c r="AW43" s="896"/>
      <c r="AX43" s="896"/>
      <c r="AY43" s="896"/>
      <c r="AZ43" s="897"/>
      <c r="BA43" s="897"/>
      <c r="BB43" s="897"/>
      <c r="BC43" s="897"/>
      <c r="BD43" s="897"/>
      <c r="BE43" s="898"/>
      <c r="BF43" s="898"/>
      <c r="BG43" s="898"/>
      <c r="BH43" s="898"/>
      <c r="BI43" s="899"/>
      <c r="BJ43" s="233"/>
      <c r="BK43" s="233"/>
      <c r="BL43" s="233"/>
      <c r="BM43" s="233"/>
      <c r="BN43" s="233"/>
      <c r="BO43" s="242"/>
      <c r="BP43" s="242"/>
      <c r="BQ43" s="239">
        <v>37</v>
      </c>
      <c r="BR43" s="240"/>
      <c r="BS43" s="839"/>
      <c r="BT43" s="840"/>
      <c r="BU43" s="840"/>
      <c r="BV43" s="840"/>
      <c r="BW43" s="840"/>
      <c r="BX43" s="840"/>
      <c r="BY43" s="840"/>
      <c r="BZ43" s="840"/>
      <c r="CA43" s="840"/>
      <c r="CB43" s="840"/>
      <c r="CC43" s="840"/>
      <c r="CD43" s="840"/>
      <c r="CE43" s="840"/>
      <c r="CF43" s="840"/>
      <c r="CG43" s="84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39"/>
      <c r="DW43" s="840"/>
      <c r="DX43" s="840"/>
      <c r="DY43" s="840"/>
      <c r="DZ43" s="845"/>
      <c r="EA43" s="231"/>
    </row>
    <row r="44" spans="1:131" ht="26.25" customHeight="1" x14ac:dyDescent="0.2">
      <c r="A44" s="239">
        <v>17</v>
      </c>
      <c r="B44" s="846"/>
      <c r="C44" s="847"/>
      <c r="D44" s="847"/>
      <c r="E44" s="847"/>
      <c r="F44" s="847"/>
      <c r="G44" s="847"/>
      <c r="H44" s="847"/>
      <c r="I44" s="847"/>
      <c r="J44" s="847"/>
      <c r="K44" s="847"/>
      <c r="L44" s="847"/>
      <c r="M44" s="847"/>
      <c r="N44" s="847"/>
      <c r="O44" s="847"/>
      <c r="P44" s="848"/>
      <c r="Q44" s="849"/>
      <c r="R44" s="850"/>
      <c r="S44" s="850"/>
      <c r="T44" s="850"/>
      <c r="U44" s="850"/>
      <c r="V44" s="850"/>
      <c r="W44" s="850"/>
      <c r="X44" s="850"/>
      <c r="Y44" s="850"/>
      <c r="Z44" s="850"/>
      <c r="AA44" s="850"/>
      <c r="AB44" s="850"/>
      <c r="AC44" s="850"/>
      <c r="AD44" s="850"/>
      <c r="AE44" s="851"/>
      <c r="AF44" s="852"/>
      <c r="AG44" s="853"/>
      <c r="AH44" s="853"/>
      <c r="AI44" s="853"/>
      <c r="AJ44" s="854"/>
      <c r="AK44" s="900"/>
      <c r="AL44" s="896"/>
      <c r="AM44" s="896"/>
      <c r="AN44" s="896"/>
      <c r="AO44" s="896"/>
      <c r="AP44" s="896"/>
      <c r="AQ44" s="896"/>
      <c r="AR44" s="896"/>
      <c r="AS44" s="896"/>
      <c r="AT44" s="896"/>
      <c r="AU44" s="896"/>
      <c r="AV44" s="896"/>
      <c r="AW44" s="896"/>
      <c r="AX44" s="896"/>
      <c r="AY44" s="896"/>
      <c r="AZ44" s="897"/>
      <c r="BA44" s="897"/>
      <c r="BB44" s="897"/>
      <c r="BC44" s="897"/>
      <c r="BD44" s="897"/>
      <c r="BE44" s="898"/>
      <c r="BF44" s="898"/>
      <c r="BG44" s="898"/>
      <c r="BH44" s="898"/>
      <c r="BI44" s="899"/>
      <c r="BJ44" s="233"/>
      <c r="BK44" s="233"/>
      <c r="BL44" s="233"/>
      <c r="BM44" s="233"/>
      <c r="BN44" s="233"/>
      <c r="BO44" s="242"/>
      <c r="BP44" s="242"/>
      <c r="BQ44" s="239">
        <v>38</v>
      </c>
      <c r="BR44" s="240"/>
      <c r="BS44" s="839"/>
      <c r="BT44" s="840"/>
      <c r="BU44" s="840"/>
      <c r="BV44" s="840"/>
      <c r="BW44" s="840"/>
      <c r="BX44" s="840"/>
      <c r="BY44" s="840"/>
      <c r="BZ44" s="840"/>
      <c r="CA44" s="840"/>
      <c r="CB44" s="840"/>
      <c r="CC44" s="840"/>
      <c r="CD44" s="840"/>
      <c r="CE44" s="840"/>
      <c r="CF44" s="840"/>
      <c r="CG44" s="84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39"/>
      <c r="DW44" s="840"/>
      <c r="DX44" s="840"/>
      <c r="DY44" s="840"/>
      <c r="DZ44" s="845"/>
      <c r="EA44" s="231"/>
    </row>
    <row r="45" spans="1:131" ht="26.25" customHeight="1" x14ac:dyDescent="0.2">
      <c r="A45" s="239">
        <v>18</v>
      </c>
      <c r="B45" s="846"/>
      <c r="C45" s="847"/>
      <c r="D45" s="847"/>
      <c r="E45" s="847"/>
      <c r="F45" s="847"/>
      <c r="G45" s="847"/>
      <c r="H45" s="847"/>
      <c r="I45" s="847"/>
      <c r="J45" s="847"/>
      <c r="K45" s="847"/>
      <c r="L45" s="847"/>
      <c r="M45" s="847"/>
      <c r="N45" s="847"/>
      <c r="O45" s="847"/>
      <c r="P45" s="848"/>
      <c r="Q45" s="849"/>
      <c r="R45" s="850"/>
      <c r="S45" s="850"/>
      <c r="T45" s="850"/>
      <c r="U45" s="850"/>
      <c r="V45" s="850"/>
      <c r="W45" s="850"/>
      <c r="X45" s="850"/>
      <c r="Y45" s="850"/>
      <c r="Z45" s="850"/>
      <c r="AA45" s="850"/>
      <c r="AB45" s="850"/>
      <c r="AC45" s="850"/>
      <c r="AD45" s="850"/>
      <c r="AE45" s="851"/>
      <c r="AF45" s="852"/>
      <c r="AG45" s="853"/>
      <c r="AH45" s="853"/>
      <c r="AI45" s="853"/>
      <c r="AJ45" s="854"/>
      <c r="AK45" s="900"/>
      <c r="AL45" s="896"/>
      <c r="AM45" s="896"/>
      <c r="AN45" s="896"/>
      <c r="AO45" s="896"/>
      <c r="AP45" s="896"/>
      <c r="AQ45" s="896"/>
      <c r="AR45" s="896"/>
      <c r="AS45" s="896"/>
      <c r="AT45" s="896"/>
      <c r="AU45" s="896"/>
      <c r="AV45" s="896"/>
      <c r="AW45" s="896"/>
      <c r="AX45" s="896"/>
      <c r="AY45" s="896"/>
      <c r="AZ45" s="897"/>
      <c r="BA45" s="897"/>
      <c r="BB45" s="897"/>
      <c r="BC45" s="897"/>
      <c r="BD45" s="897"/>
      <c r="BE45" s="898"/>
      <c r="BF45" s="898"/>
      <c r="BG45" s="898"/>
      <c r="BH45" s="898"/>
      <c r="BI45" s="899"/>
      <c r="BJ45" s="233"/>
      <c r="BK45" s="233"/>
      <c r="BL45" s="233"/>
      <c r="BM45" s="233"/>
      <c r="BN45" s="233"/>
      <c r="BO45" s="242"/>
      <c r="BP45" s="242"/>
      <c r="BQ45" s="239">
        <v>39</v>
      </c>
      <c r="BR45" s="240"/>
      <c r="BS45" s="839"/>
      <c r="BT45" s="840"/>
      <c r="BU45" s="840"/>
      <c r="BV45" s="840"/>
      <c r="BW45" s="840"/>
      <c r="BX45" s="840"/>
      <c r="BY45" s="840"/>
      <c r="BZ45" s="840"/>
      <c r="CA45" s="840"/>
      <c r="CB45" s="840"/>
      <c r="CC45" s="840"/>
      <c r="CD45" s="840"/>
      <c r="CE45" s="840"/>
      <c r="CF45" s="840"/>
      <c r="CG45" s="84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39"/>
      <c r="DW45" s="840"/>
      <c r="DX45" s="840"/>
      <c r="DY45" s="840"/>
      <c r="DZ45" s="845"/>
      <c r="EA45" s="231"/>
    </row>
    <row r="46" spans="1:131" ht="26.25" customHeight="1" x14ac:dyDescent="0.2">
      <c r="A46" s="239">
        <v>19</v>
      </c>
      <c r="B46" s="846"/>
      <c r="C46" s="847"/>
      <c r="D46" s="847"/>
      <c r="E46" s="847"/>
      <c r="F46" s="847"/>
      <c r="G46" s="847"/>
      <c r="H46" s="847"/>
      <c r="I46" s="847"/>
      <c r="J46" s="847"/>
      <c r="K46" s="847"/>
      <c r="L46" s="847"/>
      <c r="M46" s="847"/>
      <c r="N46" s="847"/>
      <c r="O46" s="847"/>
      <c r="P46" s="848"/>
      <c r="Q46" s="849"/>
      <c r="R46" s="850"/>
      <c r="S46" s="850"/>
      <c r="T46" s="850"/>
      <c r="U46" s="850"/>
      <c r="V46" s="850"/>
      <c r="W46" s="850"/>
      <c r="X46" s="850"/>
      <c r="Y46" s="850"/>
      <c r="Z46" s="850"/>
      <c r="AA46" s="850"/>
      <c r="AB46" s="850"/>
      <c r="AC46" s="850"/>
      <c r="AD46" s="850"/>
      <c r="AE46" s="851"/>
      <c r="AF46" s="852"/>
      <c r="AG46" s="853"/>
      <c r="AH46" s="853"/>
      <c r="AI46" s="853"/>
      <c r="AJ46" s="854"/>
      <c r="AK46" s="900"/>
      <c r="AL46" s="896"/>
      <c r="AM46" s="896"/>
      <c r="AN46" s="896"/>
      <c r="AO46" s="896"/>
      <c r="AP46" s="896"/>
      <c r="AQ46" s="896"/>
      <c r="AR46" s="896"/>
      <c r="AS46" s="896"/>
      <c r="AT46" s="896"/>
      <c r="AU46" s="896"/>
      <c r="AV46" s="896"/>
      <c r="AW46" s="896"/>
      <c r="AX46" s="896"/>
      <c r="AY46" s="896"/>
      <c r="AZ46" s="897"/>
      <c r="BA46" s="897"/>
      <c r="BB46" s="897"/>
      <c r="BC46" s="897"/>
      <c r="BD46" s="897"/>
      <c r="BE46" s="898"/>
      <c r="BF46" s="898"/>
      <c r="BG46" s="898"/>
      <c r="BH46" s="898"/>
      <c r="BI46" s="899"/>
      <c r="BJ46" s="233"/>
      <c r="BK46" s="233"/>
      <c r="BL46" s="233"/>
      <c r="BM46" s="233"/>
      <c r="BN46" s="233"/>
      <c r="BO46" s="242"/>
      <c r="BP46" s="242"/>
      <c r="BQ46" s="239">
        <v>40</v>
      </c>
      <c r="BR46" s="240"/>
      <c r="BS46" s="839"/>
      <c r="BT46" s="840"/>
      <c r="BU46" s="840"/>
      <c r="BV46" s="840"/>
      <c r="BW46" s="840"/>
      <c r="BX46" s="840"/>
      <c r="BY46" s="840"/>
      <c r="BZ46" s="840"/>
      <c r="CA46" s="840"/>
      <c r="CB46" s="840"/>
      <c r="CC46" s="840"/>
      <c r="CD46" s="840"/>
      <c r="CE46" s="840"/>
      <c r="CF46" s="840"/>
      <c r="CG46" s="84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39"/>
      <c r="DW46" s="840"/>
      <c r="DX46" s="840"/>
      <c r="DY46" s="840"/>
      <c r="DZ46" s="845"/>
      <c r="EA46" s="231"/>
    </row>
    <row r="47" spans="1:131" ht="26.25" customHeight="1" x14ac:dyDescent="0.2">
      <c r="A47" s="239">
        <v>20</v>
      </c>
      <c r="B47" s="846"/>
      <c r="C47" s="847"/>
      <c r="D47" s="847"/>
      <c r="E47" s="847"/>
      <c r="F47" s="847"/>
      <c r="G47" s="847"/>
      <c r="H47" s="847"/>
      <c r="I47" s="847"/>
      <c r="J47" s="847"/>
      <c r="K47" s="847"/>
      <c r="L47" s="847"/>
      <c r="M47" s="847"/>
      <c r="N47" s="847"/>
      <c r="O47" s="847"/>
      <c r="P47" s="848"/>
      <c r="Q47" s="849"/>
      <c r="R47" s="850"/>
      <c r="S47" s="850"/>
      <c r="T47" s="850"/>
      <c r="U47" s="850"/>
      <c r="V47" s="850"/>
      <c r="W47" s="850"/>
      <c r="X47" s="850"/>
      <c r="Y47" s="850"/>
      <c r="Z47" s="850"/>
      <c r="AA47" s="850"/>
      <c r="AB47" s="850"/>
      <c r="AC47" s="850"/>
      <c r="AD47" s="850"/>
      <c r="AE47" s="851"/>
      <c r="AF47" s="852"/>
      <c r="AG47" s="853"/>
      <c r="AH47" s="853"/>
      <c r="AI47" s="853"/>
      <c r="AJ47" s="854"/>
      <c r="AK47" s="900"/>
      <c r="AL47" s="896"/>
      <c r="AM47" s="896"/>
      <c r="AN47" s="896"/>
      <c r="AO47" s="896"/>
      <c r="AP47" s="896"/>
      <c r="AQ47" s="896"/>
      <c r="AR47" s="896"/>
      <c r="AS47" s="896"/>
      <c r="AT47" s="896"/>
      <c r="AU47" s="896"/>
      <c r="AV47" s="896"/>
      <c r="AW47" s="896"/>
      <c r="AX47" s="896"/>
      <c r="AY47" s="896"/>
      <c r="AZ47" s="897"/>
      <c r="BA47" s="897"/>
      <c r="BB47" s="897"/>
      <c r="BC47" s="897"/>
      <c r="BD47" s="897"/>
      <c r="BE47" s="898"/>
      <c r="BF47" s="898"/>
      <c r="BG47" s="898"/>
      <c r="BH47" s="898"/>
      <c r="BI47" s="899"/>
      <c r="BJ47" s="233"/>
      <c r="BK47" s="233"/>
      <c r="BL47" s="233"/>
      <c r="BM47" s="233"/>
      <c r="BN47" s="233"/>
      <c r="BO47" s="242"/>
      <c r="BP47" s="242"/>
      <c r="BQ47" s="239">
        <v>41</v>
      </c>
      <c r="BR47" s="240"/>
      <c r="BS47" s="839"/>
      <c r="BT47" s="840"/>
      <c r="BU47" s="840"/>
      <c r="BV47" s="840"/>
      <c r="BW47" s="840"/>
      <c r="BX47" s="840"/>
      <c r="BY47" s="840"/>
      <c r="BZ47" s="840"/>
      <c r="CA47" s="840"/>
      <c r="CB47" s="840"/>
      <c r="CC47" s="840"/>
      <c r="CD47" s="840"/>
      <c r="CE47" s="840"/>
      <c r="CF47" s="840"/>
      <c r="CG47" s="84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39"/>
      <c r="DW47" s="840"/>
      <c r="DX47" s="840"/>
      <c r="DY47" s="840"/>
      <c r="DZ47" s="845"/>
      <c r="EA47" s="231"/>
    </row>
    <row r="48" spans="1:131" ht="26.25" customHeight="1" x14ac:dyDescent="0.2">
      <c r="A48" s="239">
        <v>21</v>
      </c>
      <c r="B48" s="846"/>
      <c r="C48" s="847"/>
      <c r="D48" s="847"/>
      <c r="E48" s="847"/>
      <c r="F48" s="847"/>
      <c r="G48" s="847"/>
      <c r="H48" s="847"/>
      <c r="I48" s="847"/>
      <c r="J48" s="847"/>
      <c r="K48" s="847"/>
      <c r="L48" s="847"/>
      <c r="M48" s="847"/>
      <c r="N48" s="847"/>
      <c r="O48" s="847"/>
      <c r="P48" s="848"/>
      <c r="Q48" s="849"/>
      <c r="R48" s="850"/>
      <c r="S48" s="850"/>
      <c r="T48" s="850"/>
      <c r="U48" s="850"/>
      <c r="V48" s="850"/>
      <c r="W48" s="850"/>
      <c r="X48" s="850"/>
      <c r="Y48" s="850"/>
      <c r="Z48" s="850"/>
      <c r="AA48" s="850"/>
      <c r="AB48" s="850"/>
      <c r="AC48" s="850"/>
      <c r="AD48" s="850"/>
      <c r="AE48" s="851"/>
      <c r="AF48" s="852"/>
      <c r="AG48" s="853"/>
      <c r="AH48" s="853"/>
      <c r="AI48" s="853"/>
      <c r="AJ48" s="854"/>
      <c r="AK48" s="900"/>
      <c r="AL48" s="896"/>
      <c r="AM48" s="896"/>
      <c r="AN48" s="896"/>
      <c r="AO48" s="896"/>
      <c r="AP48" s="896"/>
      <c r="AQ48" s="896"/>
      <c r="AR48" s="896"/>
      <c r="AS48" s="896"/>
      <c r="AT48" s="896"/>
      <c r="AU48" s="896"/>
      <c r="AV48" s="896"/>
      <c r="AW48" s="896"/>
      <c r="AX48" s="896"/>
      <c r="AY48" s="896"/>
      <c r="AZ48" s="897"/>
      <c r="BA48" s="897"/>
      <c r="BB48" s="897"/>
      <c r="BC48" s="897"/>
      <c r="BD48" s="897"/>
      <c r="BE48" s="898"/>
      <c r="BF48" s="898"/>
      <c r="BG48" s="898"/>
      <c r="BH48" s="898"/>
      <c r="BI48" s="899"/>
      <c r="BJ48" s="233"/>
      <c r="BK48" s="233"/>
      <c r="BL48" s="233"/>
      <c r="BM48" s="233"/>
      <c r="BN48" s="233"/>
      <c r="BO48" s="242"/>
      <c r="BP48" s="242"/>
      <c r="BQ48" s="239">
        <v>42</v>
      </c>
      <c r="BR48" s="240"/>
      <c r="BS48" s="839"/>
      <c r="BT48" s="840"/>
      <c r="BU48" s="840"/>
      <c r="BV48" s="840"/>
      <c r="BW48" s="840"/>
      <c r="BX48" s="840"/>
      <c r="BY48" s="840"/>
      <c r="BZ48" s="840"/>
      <c r="CA48" s="840"/>
      <c r="CB48" s="840"/>
      <c r="CC48" s="840"/>
      <c r="CD48" s="840"/>
      <c r="CE48" s="840"/>
      <c r="CF48" s="840"/>
      <c r="CG48" s="84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39"/>
      <c r="DW48" s="840"/>
      <c r="DX48" s="840"/>
      <c r="DY48" s="840"/>
      <c r="DZ48" s="845"/>
      <c r="EA48" s="231"/>
    </row>
    <row r="49" spans="1:131" ht="26.25" customHeight="1" x14ac:dyDescent="0.2">
      <c r="A49" s="239">
        <v>22</v>
      </c>
      <c r="B49" s="846"/>
      <c r="C49" s="847"/>
      <c r="D49" s="847"/>
      <c r="E49" s="847"/>
      <c r="F49" s="847"/>
      <c r="G49" s="847"/>
      <c r="H49" s="847"/>
      <c r="I49" s="847"/>
      <c r="J49" s="847"/>
      <c r="K49" s="847"/>
      <c r="L49" s="847"/>
      <c r="M49" s="847"/>
      <c r="N49" s="847"/>
      <c r="O49" s="847"/>
      <c r="P49" s="848"/>
      <c r="Q49" s="849"/>
      <c r="R49" s="850"/>
      <c r="S49" s="850"/>
      <c r="T49" s="850"/>
      <c r="U49" s="850"/>
      <c r="V49" s="850"/>
      <c r="W49" s="850"/>
      <c r="X49" s="850"/>
      <c r="Y49" s="850"/>
      <c r="Z49" s="850"/>
      <c r="AA49" s="850"/>
      <c r="AB49" s="850"/>
      <c r="AC49" s="850"/>
      <c r="AD49" s="850"/>
      <c r="AE49" s="851"/>
      <c r="AF49" s="852"/>
      <c r="AG49" s="853"/>
      <c r="AH49" s="853"/>
      <c r="AI49" s="853"/>
      <c r="AJ49" s="854"/>
      <c r="AK49" s="900"/>
      <c r="AL49" s="896"/>
      <c r="AM49" s="896"/>
      <c r="AN49" s="896"/>
      <c r="AO49" s="896"/>
      <c r="AP49" s="896"/>
      <c r="AQ49" s="896"/>
      <c r="AR49" s="896"/>
      <c r="AS49" s="896"/>
      <c r="AT49" s="896"/>
      <c r="AU49" s="896"/>
      <c r="AV49" s="896"/>
      <c r="AW49" s="896"/>
      <c r="AX49" s="896"/>
      <c r="AY49" s="896"/>
      <c r="AZ49" s="897"/>
      <c r="BA49" s="897"/>
      <c r="BB49" s="897"/>
      <c r="BC49" s="897"/>
      <c r="BD49" s="897"/>
      <c r="BE49" s="898"/>
      <c r="BF49" s="898"/>
      <c r="BG49" s="898"/>
      <c r="BH49" s="898"/>
      <c r="BI49" s="899"/>
      <c r="BJ49" s="233"/>
      <c r="BK49" s="233"/>
      <c r="BL49" s="233"/>
      <c r="BM49" s="233"/>
      <c r="BN49" s="233"/>
      <c r="BO49" s="242"/>
      <c r="BP49" s="242"/>
      <c r="BQ49" s="239">
        <v>43</v>
      </c>
      <c r="BR49" s="240"/>
      <c r="BS49" s="839"/>
      <c r="BT49" s="840"/>
      <c r="BU49" s="840"/>
      <c r="BV49" s="840"/>
      <c r="BW49" s="840"/>
      <c r="BX49" s="840"/>
      <c r="BY49" s="840"/>
      <c r="BZ49" s="840"/>
      <c r="CA49" s="840"/>
      <c r="CB49" s="840"/>
      <c r="CC49" s="840"/>
      <c r="CD49" s="840"/>
      <c r="CE49" s="840"/>
      <c r="CF49" s="840"/>
      <c r="CG49" s="84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39"/>
      <c r="DW49" s="840"/>
      <c r="DX49" s="840"/>
      <c r="DY49" s="840"/>
      <c r="DZ49" s="845"/>
      <c r="EA49" s="231"/>
    </row>
    <row r="50" spans="1:131" ht="26.25" customHeight="1" x14ac:dyDescent="0.2">
      <c r="A50" s="239">
        <v>23</v>
      </c>
      <c r="B50" s="846"/>
      <c r="C50" s="847"/>
      <c r="D50" s="847"/>
      <c r="E50" s="847"/>
      <c r="F50" s="847"/>
      <c r="G50" s="847"/>
      <c r="H50" s="847"/>
      <c r="I50" s="847"/>
      <c r="J50" s="847"/>
      <c r="K50" s="847"/>
      <c r="L50" s="847"/>
      <c r="M50" s="847"/>
      <c r="N50" s="847"/>
      <c r="O50" s="847"/>
      <c r="P50" s="848"/>
      <c r="Q50" s="901"/>
      <c r="R50" s="902"/>
      <c r="S50" s="902"/>
      <c r="T50" s="902"/>
      <c r="U50" s="902"/>
      <c r="V50" s="902"/>
      <c r="W50" s="902"/>
      <c r="X50" s="902"/>
      <c r="Y50" s="902"/>
      <c r="Z50" s="902"/>
      <c r="AA50" s="902"/>
      <c r="AB50" s="902"/>
      <c r="AC50" s="902"/>
      <c r="AD50" s="902"/>
      <c r="AE50" s="903"/>
      <c r="AF50" s="852"/>
      <c r="AG50" s="853"/>
      <c r="AH50" s="853"/>
      <c r="AI50" s="853"/>
      <c r="AJ50" s="854"/>
      <c r="AK50" s="905"/>
      <c r="AL50" s="902"/>
      <c r="AM50" s="902"/>
      <c r="AN50" s="902"/>
      <c r="AO50" s="902"/>
      <c r="AP50" s="902"/>
      <c r="AQ50" s="902"/>
      <c r="AR50" s="902"/>
      <c r="AS50" s="902"/>
      <c r="AT50" s="902"/>
      <c r="AU50" s="902"/>
      <c r="AV50" s="902"/>
      <c r="AW50" s="902"/>
      <c r="AX50" s="902"/>
      <c r="AY50" s="902"/>
      <c r="AZ50" s="904"/>
      <c r="BA50" s="904"/>
      <c r="BB50" s="904"/>
      <c r="BC50" s="904"/>
      <c r="BD50" s="904"/>
      <c r="BE50" s="898"/>
      <c r="BF50" s="898"/>
      <c r="BG50" s="898"/>
      <c r="BH50" s="898"/>
      <c r="BI50" s="899"/>
      <c r="BJ50" s="233"/>
      <c r="BK50" s="233"/>
      <c r="BL50" s="233"/>
      <c r="BM50" s="233"/>
      <c r="BN50" s="233"/>
      <c r="BO50" s="242"/>
      <c r="BP50" s="242"/>
      <c r="BQ50" s="239">
        <v>44</v>
      </c>
      <c r="BR50" s="240"/>
      <c r="BS50" s="839"/>
      <c r="BT50" s="840"/>
      <c r="BU50" s="840"/>
      <c r="BV50" s="840"/>
      <c r="BW50" s="840"/>
      <c r="BX50" s="840"/>
      <c r="BY50" s="840"/>
      <c r="BZ50" s="840"/>
      <c r="CA50" s="840"/>
      <c r="CB50" s="840"/>
      <c r="CC50" s="840"/>
      <c r="CD50" s="840"/>
      <c r="CE50" s="840"/>
      <c r="CF50" s="840"/>
      <c r="CG50" s="84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39"/>
      <c r="DW50" s="840"/>
      <c r="DX50" s="840"/>
      <c r="DY50" s="840"/>
      <c r="DZ50" s="845"/>
      <c r="EA50" s="231"/>
    </row>
    <row r="51" spans="1:131" ht="26.25" customHeight="1" x14ac:dyDescent="0.2">
      <c r="A51" s="239">
        <v>24</v>
      </c>
      <c r="B51" s="846"/>
      <c r="C51" s="847"/>
      <c r="D51" s="847"/>
      <c r="E51" s="847"/>
      <c r="F51" s="847"/>
      <c r="G51" s="847"/>
      <c r="H51" s="847"/>
      <c r="I51" s="847"/>
      <c r="J51" s="847"/>
      <c r="K51" s="847"/>
      <c r="L51" s="847"/>
      <c r="M51" s="847"/>
      <c r="N51" s="847"/>
      <c r="O51" s="847"/>
      <c r="P51" s="848"/>
      <c r="Q51" s="901"/>
      <c r="R51" s="902"/>
      <c r="S51" s="902"/>
      <c r="T51" s="902"/>
      <c r="U51" s="902"/>
      <c r="V51" s="902"/>
      <c r="W51" s="902"/>
      <c r="X51" s="902"/>
      <c r="Y51" s="902"/>
      <c r="Z51" s="902"/>
      <c r="AA51" s="902"/>
      <c r="AB51" s="902"/>
      <c r="AC51" s="902"/>
      <c r="AD51" s="902"/>
      <c r="AE51" s="903"/>
      <c r="AF51" s="852"/>
      <c r="AG51" s="853"/>
      <c r="AH51" s="853"/>
      <c r="AI51" s="853"/>
      <c r="AJ51" s="854"/>
      <c r="AK51" s="905"/>
      <c r="AL51" s="902"/>
      <c r="AM51" s="902"/>
      <c r="AN51" s="902"/>
      <c r="AO51" s="902"/>
      <c r="AP51" s="902"/>
      <c r="AQ51" s="902"/>
      <c r="AR51" s="902"/>
      <c r="AS51" s="902"/>
      <c r="AT51" s="902"/>
      <c r="AU51" s="902"/>
      <c r="AV51" s="902"/>
      <c r="AW51" s="902"/>
      <c r="AX51" s="902"/>
      <c r="AY51" s="902"/>
      <c r="AZ51" s="904"/>
      <c r="BA51" s="904"/>
      <c r="BB51" s="904"/>
      <c r="BC51" s="904"/>
      <c r="BD51" s="904"/>
      <c r="BE51" s="898"/>
      <c r="BF51" s="898"/>
      <c r="BG51" s="898"/>
      <c r="BH51" s="898"/>
      <c r="BI51" s="899"/>
      <c r="BJ51" s="233"/>
      <c r="BK51" s="233"/>
      <c r="BL51" s="233"/>
      <c r="BM51" s="233"/>
      <c r="BN51" s="233"/>
      <c r="BO51" s="242"/>
      <c r="BP51" s="242"/>
      <c r="BQ51" s="239">
        <v>45</v>
      </c>
      <c r="BR51" s="240"/>
      <c r="BS51" s="839"/>
      <c r="BT51" s="840"/>
      <c r="BU51" s="840"/>
      <c r="BV51" s="840"/>
      <c r="BW51" s="840"/>
      <c r="BX51" s="840"/>
      <c r="BY51" s="840"/>
      <c r="BZ51" s="840"/>
      <c r="CA51" s="840"/>
      <c r="CB51" s="840"/>
      <c r="CC51" s="840"/>
      <c r="CD51" s="840"/>
      <c r="CE51" s="840"/>
      <c r="CF51" s="840"/>
      <c r="CG51" s="84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39"/>
      <c r="DW51" s="840"/>
      <c r="DX51" s="840"/>
      <c r="DY51" s="840"/>
      <c r="DZ51" s="845"/>
      <c r="EA51" s="231"/>
    </row>
    <row r="52" spans="1:131" ht="26.25" customHeight="1" x14ac:dyDescent="0.2">
      <c r="A52" s="239">
        <v>25</v>
      </c>
      <c r="B52" s="846"/>
      <c r="C52" s="847"/>
      <c r="D52" s="847"/>
      <c r="E52" s="847"/>
      <c r="F52" s="847"/>
      <c r="G52" s="847"/>
      <c r="H52" s="847"/>
      <c r="I52" s="847"/>
      <c r="J52" s="847"/>
      <c r="K52" s="847"/>
      <c r="L52" s="847"/>
      <c r="M52" s="847"/>
      <c r="N52" s="847"/>
      <c r="O52" s="847"/>
      <c r="P52" s="848"/>
      <c r="Q52" s="901"/>
      <c r="R52" s="902"/>
      <c r="S52" s="902"/>
      <c r="T52" s="902"/>
      <c r="U52" s="902"/>
      <c r="V52" s="902"/>
      <c r="W52" s="902"/>
      <c r="X52" s="902"/>
      <c r="Y52" s="902"/>
      <c r="Z52" s="902"/>
      <c r="AA52" s="902"/>
      <c r="AB52" s="902"/>
      <c r="AC52" s="902"/>
      <c r="AD52" s="902"/>
      <c r="AE52" s="903"/>
      <c r="AF52" s="852"/>
      <c r="AG52" s="853"/>
      <c r="AH52" s="853"/>
      <c r="AI52" s="853"/>
      <c r="AJ52" s="854"/>
      <c r="AK52" s="905"/>
      <c r="AL52" s="902"/>
      <c r="AM52" s="902"/>
      <c r="AN52" s="902"/>
      <c r="AO52" s="902"/>
      <c r="AP52" s="902"/>
      <c r="AQ52" s="902"/>
      <c r="AR52" s="902"/>
      <c r="AS52" s="902"/>
      <c r="AT52" s="902"/>
      <c r="AU52" s="902"/>
      <c r="AV52" s="902"/>
      <c r="AW52" s="902"/>
      <c r="AX52" s="902"/>
      <c r="AY52" s="902"/>
      <c r="AZ52" s="904"/>
      <c r="BA52" s="904"/>
      <c r="BB52" s="904"/>
      <c r="BC52" s="904"/>
      <c r="BD52" s="904"/>
      <c r="BE52" s="898"/>
      <c r="BF52" s="898"/>
      <c r="BG52" s="898"/>
      <c r="BH52" s="898"/>
      <c r="BI52" s="899"/>
      <c r="BJ52" s="233"/>
      <c r="BK52" s="233"/>
      <c r="BL52" s="233"/>
      <c r="BM52" s="233"/>
      <c r="BN52" s="233"/>
      <c r="BO52" s="242"/>
      <c r="BP52" s="242"/>
      <c r="BQ52" s="239">
        <v>46</v>
      </c>
      <c r="BR52" s="240"/>
      <c r="BS52" s="839"/>
      <c r="BT52" s="840"/>
      <c r="BU52" s="840"/>
      <c r="BV52" s="840"/>
      <c r="BW52" s="840"/>
      <c r="BX52" s="840"/>
      <c r="BY52" s="840"/>
      <c r="BZ52" s="840"/>
      <c r="CA52" s="840"/>
      <c r="CB52" s="840"/>
      <c r="CC52" s="840"/>
      <c r="CD52" s="840"/>
      <c r="CE52" s="840"/>
      <c r="CF52" s="840"/>
      <c r="CG52" s="84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39"/>
      <c r="DW52" s="840"/>
      <c r="DX52" s="840"/>
      <c r="DY52" s="840"/>
      <c r="DZ52" s="845"/>
      <c r="EA52" s="231"/>
    </row>
    <row r="53" spans="1:131" ht="26.25" customHeight="1" x14ac:dyDescent="0.2">
      <c r="A53" s="239">
        <v>26</v>
      </c>
      <c r="B53" s="846"/>
      <c r="C53" s="847"/>
      <c r="D53" s="847"/>
      <c r="E53" s="847"/>
      <c r="F53" s="847"/>
      <c r="G53" s="847"/>
      <c r="H53" s="847"/>
      <c r="I53" s="847"/>
      <c r="J53" s="847"/>
      <c r="K53" s="847"/>
      <c r="L53" s="847"/>
      <c r="M53" s="847"/>
      <c r="N53" s="847"/>
      <c r="O53" s="847"/>
      <c r="P53" s="848"/>
      <c r="Q53" s="901"/>
      <c r="R53" s="902"/>
      <c r="S53" s="902"/>
      <c r="T53" s="902"/>
      <c r="U53" s="902"/>
      <c r="V53" s="902"/>
      <c r="W53" s="902"/>
      <c r="X53" s="902"/>
      <c r="Y53" s="902"/>
      <c r="Z53" s="902"/>
      <c r="AA53" s="902"/>
      <c r="AB53" s="902"/>
      <c r="AC53" s="902"/>
      <c r="AD53" s="902"/>
      <c r="AE53" s="903"/>
      <c r="AF53" s="852"/>
      <c r="AG53" s="853"/>
      <c r="AH53" s="853"/>
      <c r="AI53" s="853"/>
      <c r="AJ53" s="854"/>
      <c r="AK53" s="905"/>
      <c r="AL53" s="902"/>
      <c r="AM53" s="902"/>
      <c r="AN53" s="902"/>
      <c r="AO53" s="902"/>
      <c r="AP53" s="902"/>
      <c r="AQ53" s="902"/>
      <c r="AR53" s="902"/>
      <c r="AS53" s="902"/>
      <c r="AT53" s="902"/>
      <c r="AU53" s="902"/>
      <c r="AV53" s="902"/>
      <c r="AW53" s="902"/>
      <c r="AX53" s="902"/>
      <c r="AY53" s="902"/>
      <c r="AZ53" s="904"/>
      <c r="BA53" s="904"/>
      <c r="BB53" s="904"/>
      <c r="BC53" s="904"/>
      <c r="BD53" s="904"/>
      <c r="BE53" s="898"/>
      <c r="BF53" s="898"/>
      <c r="BG53" s="898"/>
      <c r="BH53" s="898"/>
      <c r="BI53" s="899"/>
      <c r="BJ53" s="233"/>
      <c r="BK53" s="233"/>
      <c r="BL53" s="233"/>
      <c r="BM53" s="233"/>
      <c r="BN53" s="233"/>
      <c r="BO53" s="242"/>
      <c r="BP53" s="242"/>
      <c r="BQ53" s="239">
        <v>47</v>
      </c>
      <c r="BR53" s="240"/>
      <c r="BS53" s="839"/>
      <c r="BT53" s="840"/>
      <c r="BU53" s="840"/>
      <c r="BV53" s="840"/>
      <c r="BW53" s="840"/>
      <c r="BX53" s="840"/>
      <c r="BY53" s="840"/>
      <c r="BZ53" s="840"/>
      <c r="CA53" s="840"/>
      <c r="CB53" s="840"/>
      <c r="CC53" s="840"/>
      <c r="CD53" s="840"/>
      <c r="CE53" s="840"/>
      <c r="CF53" s="840"/>
      <c r="CG53" s="84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39"/>
      <c r="DW53" s="840"/>
      <c r="DX53" s="840"/>
      <c r="DY53" s="840"/>
      <c r="DZ53" s="845"/>
      <c r="EA53" s="231"/>
    </row>
    <row r="54" spans="1:131" ht="26.25" customHeight="1" x14ac:dyDescent="0.2">
      <c r="A54" s="239">
        <v>27</v>
      </c>
      <c r="B54" s="846"/>
      <c r="C54" s="847"/>
      <c r="D54" s="847"/>
      <c r="E54" s="847"/>
      <c r="F54" s="847"/>
      <c r="G54" s="847"/>
      <c r="H54" s="847"/>
      <c r="I54" s="847"/>
      <c r="J54" s="847"/>
      <c r="K54" s="847"/>
      <c r="L54" s="847"/>
      <c r="M54" s="847"/>
      <c r="N54" s="847"/>
      <c r="O54" s="847"/>
      <c r="P54" s="848"/>
      <c r="Q54" s="901"/>
      <c r="R54" s="902"/>
      <c r="S54" s="902"/>
      <c r="T54" s="902"/>
      <c r="U54" s="902"/>
      <c r="V54" s="902"/>
      <c r="W54" s="902"/>
      <c r="X54" s="902"/>
      <c r="Y54" s="902"/>
      <c r="Z54" s="902"/>
      <c r="AA54" s="902"/>
      <c r="AB54" s="902"/>
      <c r="AC54" s="902"/>
      <c r="AD54" s="902"/>
      <c r="AE54" s="903"/>
      <c r="AF54" s="852"/>
      <c r="AG54" s="853"/>
      <c r="AH54" s="853"/>
      <c r="AI54" s="853"/>
      <c r="AJ54" s="854"/>
      <c r="AK54" s="905"/>
      <c r="AL54" s="902"/>
      <c r="AM54" s="902"/>
      <c r="AN54" s="902"/>
      <c r="AO54" s="902"/>
      <c r="AP54" s="902"/>
      <c r="AQ54" s="902"/>
      <c r="AR54" s="902"/>
      <c r="AS54" s="902"/>
      <c r="AT54" s="902"/>
      <c r="AU54" s="902"/>
      <c r="AV54" s="902"/>
      <c r="AW54" s="902"/>
      <c r="AX54" s="902"/>
      <c r="AY54" s="902"/>
      <c r="AZ54" s="904"/>
      <c r="BA54" s="904"/>
      <c r="BB54" s="904"/>
      <c r="BC54" s="904"/>
      <c r="BD54" s="904"/>
      <c r="BE54" s="898"/>
      <c r="BF54" s="898"/>
      <c r="BG54" s="898"/>
      <c r="BH54" s="898"/>
      <c r="BI54" s="899"/>
      <c r="BJ54" s="233"/>
      <c r="BK54" s="233"/>
      <c r="BL54" s="233"/>
      <c r="BM54" s="233"/>
      <c r="BN54" s="233"/>
      <c r="BO54" s="242"/>
      <c r="BP54" s="242"/>
      <c r="BQ54" s="239">
        <v>48</v>
      </c>
      <c r="BR54" s="240"/>
      <c r="BS54" s="839"/>
      <c r="BT54" s="840"/>
      <c r="BU54" s="840"/>
      <c r="BV54" s="840"/>
      <c r="BW54" s="840"/>
      <c r="BX54" s="840"/>
      <c r="BY54" s="840"/>
      <c r="BZ54" s="840"/>
      <c r="CA54" s="840"/>
      <c r="CB54" s="840"/>
      <c r="CC54" s="840"/>
      <c r="CD54" s="840"/>
      <c r="CE54" s="840"/>
      <c r="CF54" s="840"/>
      <c r="CG54" s="84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39"/>
      <c r="DW54" s="840"/>
      <c r="DX54" s="840"/>
      <c r="DY54" s="840"/>
      <c r="DZ54" s="845"/>
      <c r="EA54" s="231"/>
    </row>
    <row r="55" spans="1:131" ht="26.25" customHeight="1" x14ac:dyDescent="0.2">
      <c r="A55" s="239">
        <v>28</v>
      </c>
      <c r="B55" s="846"/>
      <c r="C55" s="847"/>
      <c r="D55" s="847"/>
      <c r="E55" s="847"/>
      <c r="F55" s="847"/>
      <c r="G55" s="847"/>
      <c r="H55" s="847"/>
      <c r="I55" s="847"/>
      <c r="J55" s="847"/>
      <c r="K55" s="847"/>
      <c r="L55" s="847"/>
      <c r="M55" s="847"/>
      <c r="N55" s="847"/>
      <c r="O55" s="847"/>
      <c r="P55" s="848"/>
      <c r="Q55" s="901"/>
      <c r="R55" s="902"/>
      <c r="S55" s="902"/>
      <c r="T55" s="902"/>
      <c r="U55" s="902"/>
      <c r="V55" s="902"/>
      <c r="W55" s="902"/>
      <c r="X55" s="902"/>
      <c r="Y55" s="902"/>
      <c r="Z55" s="902"/>
      <c r="AA55" s="902"/>
      <c r="AB55" s="902"/>
      <c r="AC55" s="902"/>
      <c r="AD55" s="902"/>
      <c r="AE55" s="903"/>
      <c r="AF55" s="852"/>
      <c r="AG55" s="853"/>
      <c r="AH55" s="853"/>
      <c r="AI55" s="853"/>
      <c r="AJ55" s="854"/>
      <c r="AK55" s="905"/>
      <c r="AL55" s="902"/>
      <c r="AM55" s="902"/>
      <c r="AN55" s="902"/>
      <c r="AO55" s="902"/>
      <c r="AP55" s="902"/>
      <c r="AQ55" s="902"/>
      <c r="AR55" s="902"/>
      <c r="AS55" s="902"/>
      <c r="AT55" s="902"/>
      <c r="AU55" s="902"/>
      <c r="AV55" s="902"/>
      <c r="AW55" s="902"/>
      <c r="AX55" s="902"/>
      <c r="AY55" s="902"/>
      <c r="AZ55" s="904"/>
      <c r="BA55" s="904"/>
      <c r="BB55" s="904"/>
      <c r="BC55" s="904"/>
      <c r="BD55" s="904"/>
      <c r="BE55" s="898"/>
      <c r="BF55" s="898"/>
      <c r="BG55" s="898"/>
      <c r="BH55" s="898"/>
      <c r="BI55" s="899"/>
      <c r="BJ55" s="233"/>
      <c r="BK55" s="233"/>
      <c r="BL55" s="233"/>
      <c r="BM55" s="233"/>
      <c r="BN55" s="233"/>
      <c r="BO55" s="242"/>
      <c r="BP55" s="242"/>
      <c r="BQ55" s="239">
        <v>49</v>
      </c>
      <c r="BR55" s="240"/>
      <c r="BS55" s="839"/>
      <c r="BT55" s="840"/>
      <c r="BU55" s="840"/>
      <c r="BV55" s="840"/>
      <c r="BW55" s="840"/>
      <c r="BX55" s="840"/>
      <c r="BY55" s="840"/>
      <c r="BZ55" s="840"/>
      <c r="CA55" s="840"/>
      <c r="CB55" s="840"/>
      <c r="CC55" s="840"/>
      <c r="CD55" s="840"/>
      <c r="CE55" s="840"/>
      <c r="CF55" s="840"/>
      <c r="CG55" s="84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39"/>
      <c r="DW55" s="840"/>
      <c r="DX55" s="840"/>
      <c r="DY55" s="840"/>
      <c r="DZ55" s="845"/>
      <c r="EA55" s="231"/>
    </row>
    <row r="56" spans="1:131" ht="26.25" customHeight="1" x14ac:dyDescent="0.2">
      <c r="A56" s="239">
        <v>29</v>
      </c>
      <c r="B56" s="846"/>
      <c r="C56" s="847"/>
      <c r="D56" s="847"/>
      <c r="E56" s="847"/>
      <c r="F56" s="847"/>
      <c r="G56" s="847"/>
      <c r="H56" s="847"/>
      <c r="I56" s="847"/>
      <c r="J56" s="847"/>
      <c r="K56" s="847"/>
      <c r="L56" s="847"/>
      <c r="M56" s="847"/>
      <c r="N56" s="847"/>
      <c r="O56" s="847"/>
      <c r="P56" s="848"/>
      <c r="Q56" s="901"/>
      <c r="R56" s="902"/>
      <c r="S56" s="902"/>
      <c r="T56" s="902"/>
      <c r="U56" s="902"/>
      <c r="V56" s="902"/>
      <c r="W56" s="902"/>
      <c r="X56" s="902"/>
      <c r="Y56" s="902"/>
      <c r="Z56" s="902"/>
      <c r="AA56" s="902"/>
      <c r="AB56" s="902"/>
      <c r="AC56" s="902"/>
      <c r="AD56" s="902"/>
      <c r="AE56" s="903"/>
      <c r="AF56" s="852"/>
      <c r="AG56" s="853"/>
      <c r="AH56" s="853"/>
      <c r="AI56" s="853"/>
      <c r="AJ56" s="854"/>
      <c r="AK56" s="905"/>
      <c r="AL56" s="902"/>
      <c r="AM56" s="902"/>
      <c r="AN56" s="902"/>
      <c r="AO56" s="902"/>
      <c r="AP56" s="902"/>
      <c r="AQ56" s="902"/>
      <c r="AR56" s="902"/>
      <c r="AS56" s="902"/>
      <c r="AT56" s="902"/>
      <c r="AU56" s="902"/>
      <c r="AV56" s="902"/>
      <c r="AW56" s="902"/>
      <c r="AX56" s="902"/>
      <c r="AY56" s="902"/>
      <c r="AZ56" s="904"/>
      <c r="BA56" s="904"/>
      <c r="BB56" s="904"/>
      <c r="BC56" s="904"/>
      <c r="BD56" s="904"/>
      <c r="BE56" s="898"/>
      <c r="BF56" s="898"/>
      <c r="BG56" s="898"/>
      <c r="BH56" s="898"/>
      <c r="BI56" s="899"/>
      <c r="BJ56" s="233"/>
      <c r="BK56" s="233"/>
      <c r="BL56" s="233"/>
      <c r="BM56" s="233"/>
      <c r="BN56" s="233"/>
      <c r="BO56" s="242"/>
      <c r="BP56" s="242"/>
      <c r="BQ56" s="239">
        <v>50</v>
      </c>
      <c r="BR56" s="240"/>
      <c r="BS56" s="839"/>
      <c r="BT56" s="840"/>
      <c r="BU56" s="840"/>
      <c r="BV56" s="840"/>
      <c r="BW56" s="840"/>
      <c r="BX56" s="840"/>
      <c r="BY56" s="840"/>
      <c r="BZ56" s="840"/>
      <c r="CA56" s="840"/>
      <c r="CB56" s="840"/>
      <c r="CC56" s="840"/>
      <c r="CD56" s="840"/>
      <c r="CE56" s="840"/>
      <c r="CF56" s="840"/>
      <c r="CG56" s="84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39"/>
      <c r="DW56" s="840"/>
      <c r="DX56" s="840"/>
      <c r="DY56" s="840"/>
      <c r="DZ56" s="845"/>
      <c r="EA56" s="231"/>
    </row>
    <row r="57" spans="1:131" ht="26.25" customHeight="1" x14ac:dyDescent="0.2">
      <c r="A57" s="239">
        <v>30</v>
      </c>
      <c r="B57" s="846"/>
      <c r="C57" s="847"/>
      <c r="D57" s="847"/>
      <c r="E57" s="847"/>
      <c r="F57" s="847"/>
      <c r="G57" s="847"/>
      <c r="H57" s="847"/>
      <c r="I57" s="847"/>
      <c r="J57" s="847"/>
      <c r="K57" s="847"/>
      <c r="L57" s="847"/>
      <c r="M57" s="847"/>
      <c r="N57" s="847"/>
      <c r="O57" s="847"/>
      <c r="P57" s="848"/>
      <c r="Q57" s="901"/>
      <c r="R57" s="902"/>
      <c r="S57" s="902"/>
      <c r="T57" s="902"/>
      <c r="U57" s="902"/>
      <c r="V57" s="902"/>
      <c r="W57" s="902"/>
      <c r="X57" s="902"/>
      <c r="Y57" s="902"/>
      <c r="Z57" s="902"/>
      <c r="AA57" s="902"/>
      <c r="AB57" s="902"/>
      <c r="AC57" s="902"/>
      <c r="AD57" s="902"/>
      <c r="AE57" s="903"/>
      <c r="AF57" s="852"/>
      <c r="AG57" s="853"/>
      <c r="AH57" s="853"/>
      <c r="AI57" s="853"/>
      <c r="AJ57" s="854"/>
      <c r="AK57" s="905"/>
      <c r="AL57" s="902"/>
      <c r="AM57" s="902"/>
      <c r="AN57" s="902"/>
      <c r="AO57" s="902"/>
      <c r="AP57" s="902"/>
      <c r="AQ57" s="902"/>
      <c r="AR57" s="902"/>
      <c r="AS57" s="902"/>
      <c r="AT57" s="902"/>
      <c r="AU57" s="902"/>
      <c r="AV57" s="902"/>
      <c r="AW57" s="902"/>
      <c r="AX57" s="902"/>
      <c r="AY57" s="902"/>
      <c r="AZ57" s="904"/>
      <c r="BA57" s="904"/>
      <c r="BB57" s="904"/>
      <c r="BC57" s="904"/>
      <c r="BD57" s="904"/>
      <c r="BE57" s="898"/>
      <c r="BF57" s="898"/>
      <c r="BG57" s="898"/>
      <c r="BH57" s="898"/>
      <c r="BI57" s="899"/>
      <c r="BJ57" s="233"/>
      <c r="BK57" s="233"/>
      <c r="BL57" s="233"/>
      <c r="BM57" s="233"/>
      <c r="BN57" s="233"/>
      <c r="BO57" s="242"/>
      <c r="BP57" s="242"/>
      <c r="BQ57" s="239">
        <v>51</v>
      </c>
      <c r="BR57" s="240"/>
      <c r="BS57" s="839"/>
      <c r="BT57" s="840"/>
      <c r="BU57" s="840"/>
      <c r="BV57" s="840"/>
      <c r="BW57" s="840"/>
      <c r="BX57" s="840"/>
      <c r="BY57" s="840"/>
      <c r="BZ57" s="840"/>
      <c r="CA57" s="840"/>
      <c r="CB57" s="840"/>
      <c r="CC57" s="840"/>
      <c r="CD57" s="840"/>
      <c r="CE57" s="840"/>
      <c r="CF57" s="840"/>
      <c r="CG57" s="84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39"/>
      <c r="DW57" s="840"/>
      <c r="DX57" s="840"/>
      <c r="DY57" s="840"/>
      <c r="DZ57" s="845"/>
      <c r="EA57" s="231"/>
    </row>
    <row r="58" spans="1:131" ht="26.25" customHeight="1" x14ac:dyDescent="0.2">
      <c r="A58" s="239">
        <v>31</v>
      </c>
      <c r="B58" s="846"/>
      <c r="C58" s="847"/>
      <c r="D58" s="847"/>
      <c r="E58" s="847"/>
      <c r="F58" s="847"/>
      <c r="G58" s="847"/>
      <c r="H58" s="847"/>
      <c r="I58" s="847"/>
      <c r="J58" s="847"/>
      <c r="K58" s="847"/>
      <c r="L58" s="847"/>
      <c r="M58" s="847"/>
      <c r="N58" s="847"/>
      <c r="O58" s="847"/>
      <c r="P58" s="848"/>
      <c r="Q58" s="901"/>
      <c r="R58" s="902"/>
      <c r="S58" s="902"/>
      <c r="T58" s="902"/>
      <c r="U58" s="902"/>
      <c r="V58" s="902"/>
      <c r="W58" s="902"/>
      <c r="X58" s="902"/>
      <c r="Y58" s="902"/>
      <c r="Z58" s="902"/>
      <c r="AA58" s="902"/>
      <c r="AB58" s="902"/>
      <c r="AC58" s="902"/>
      <c r="AD58" s="902"/>
      <c r="AE58" s="903"/>
      <c r="AF58" s="852"/>
      <c r="AG58" s="853"/>
      <c r="AH58" s="853"/>
      <c r="AI58" s="853"/>
      <c r="AJ58" s="854"/>
      <c r="AK58" s="905"/>
      <c r="AL58" s="902"/>
      <c r="AM58" s="902"/>
      <c r="AN58" s="902"/>
      <c r="AO58" s="902"/>
      <c r="AP58" s="902"/>
      <c r="AQ58" s="902"/>
      <c r="AR58" s="902"/>
      <c r="AS58" s="902"/>
      <c r="AT58" s="902"/>
      <c r="AU58" s="902"/>
      <c r="AV58" s="902"/>
      <c r="AW58" s="902"/>
      <c r="AX58" s="902"/>
      <c r="AY58" s="902"/>
      <c r="AZ58" s="904"/>
      <c r="BA58" s="904"/>
      <c r="BB58" s="904"/>
      <c r="BC58" s="904"/>
      <c r="BD58" s="904"/>
      <c r="BE58" s="898"/>
      <c r="BF58" s="898"/>
      <c r="BG58" s="898"/>
      <c r="BH58" s="898"/>
      <c r="BI58" s="899"/>
      <c r="BJ58" s="233"/>
      <c r="BK58" s="233"/>
      <c r="BL58" s="233"/>
      <c r="BM58" s="233"/>
      <c r="BN58" s="233"/>
      <c r="BO58" s="242"/>
      <c r="BP58" s="242"/>
      <c r="BQ58" s="239">
        <v>52</v>
      </c>
      <c r="BR58" s="240"/>
      <c r="BS58" s="839"/>
      <c r="BT58" s="840"/>
      <c r="BU58" s="840"/>
      <c r="BV58" s="840"/>
      <c r="BW58" s="840"/>
      <c r="BX58" s="840"/>
      <c r="BY58" s="840"/>
      <c r="BZ58" s="840"/>
      <c r="CA58" s="840"/>
      <c r="CB58" s="840"/>
      <c r="CC58" s="840"/>
      <c r="CD58" s="840"/>
      <c r="CE58" s="840"/>
      <c r="CF58" s="840"/>
      <c r="CG58" s="84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39"/>
      <c r="DW58" s="840"/>
      <c r="DX58" s="840"/>
      <c r="DY58" s="840"/>
      <c r="DZ58" s="845"/>
      <c r="EA58" s="231"/>
    </row>
    <row r="59" spans="1:131" ht="26.25" customHeight="1" x14ac:dyDescent="0.2">
      <c r="A59" s="239">
        <v>32</v>
      </c>
      <c r="B59" s="846"/>
      <c r="C59" s="847"/>
      <c r="D59" s="847"/>
      <c r="E59" s="847"/>
      <c r="F59" s="847"/>
      <c r="G59" s="847"/>
      <c r="H59" s="847"/>
      <c r="I59" s="847"/>
      <c r="J59" s="847"/>
      <c r="K59" s="847"/>
      <c r="L59" s="847"/>
      <c r="M59" s="847"/>
      <c r="N59" s="847"/>
      <c r="O59" s="847"/>
      <c r="P59" s="848"/>
      <c r="Q59" s="901"/>
      <c r="R59" s="902"/>
      <c r="S59" s="902"/>
      <c r="T59" s="902"/>
      <c r="U59" s="902"/>
      <c r="V59" s="902"/>
      <c r="W59" s="902"/>
      <c r="X59" s="902"/>
      <c r="Y59" s="902"/>
      <c r="Z59" s="902"/>
      <c r="AA59" s="902"/>
      <c r="AB59" s="902"/>
      <c r="AC59" s="902"/>
      <c r="AD59" s="902"/>
      <c r="AE59" s="903"/>
      <c r="AF59" s="852"/>
      <c r="AG59" s="853"/>
      <c r="AH59" s="853"/>
      <c r="AI59" s="853"/>
      <c r="AJ59" s="854"/>
      <c r="AK59" s="905"/>
      <c r="AL59" s="902"/>
      <c r="AM59" s="902"/>
      <c r="AN59" s="902"/>
      <c r="AO59" s="902"/>
      <c r="AP59" s="902"/>
      <c r="AQ59" s="902"/>
      <c r="AR59" s="902"/>
      <c r="AS59" s="902"/>
      <c r="AT59" s="902"/>
      <c r="AU59" s="902"/>
      <c r="AV59" s="902"/>
      <c r="AW59" s="902"/>
      <c r="AX59" s="902"/>
      <c r="AY59" s="902"/>
      <c r="AZ59" s="904"/>
      <c r="BA59" s="904"/>
      <c r="BB59" s="904"/>
      <c r="BC59" s="904"/>
      <c r="BD59" s="904"/>
      <c r="BE59" s="898"/>
      <c r="BF59" s="898"/>
      <c r="BG59" s="898"/>
      <c r="BH59" s="898"/>
      <c r="BI59" s="899"/>
      <c r="BJ59" s="233"/>
      <c r="BK59" s="233"/>
      <c r="BL59" s="233"/>
      <c r="BM59" s="233"/>
      <c r="BN59" s="233"/>
      <c r="BO59" s="242"/>
      <c r="BP59" s="242"/>
      <c r="BQ59" s="239">
        <v>53</v>
      </c>
      <c r="BR59" s="240"/>
      <c r="BS59" s="839"/>
      <c r="BT59" s="840"/>
      <c r="BU59" s="840"/>
      <c r="BV59" s="840"/>
      <c r="BW59" s="840"/>
      <c r="BX59" s="840"/>
      <c r="BY59" s="840"/>
      <c r="BZ59" s="840"/>
      <c r="CA59" s="840"/>
      <c r="CB59" s="840"/>
      <c r="CC59" s="840"/>
      <c r="CD59" s="840"/>
      <c r="CE59" s="840"/>
      <c r="CF59" s="840"/>
      <c r="CG59" s="84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39"/>
      <c r="DW59" s="840"/>
      <c r="DX59" s="840"/>
      <c r="DY59" s="840"/>
      <c r="DZ59" s="845"/>
      <c r="EA59" s="231"/>
    </row>
    <row r="60" spans="1:131" ht="26.25" customHeight="1" x14ac:dyDescent="0.2">
      <c r="A60" s="239">
        <v>33</v>
      </c>
      <c r="B60" s="846"/>
      <c r="C60" s="847"/>
      <c r="D60" s="847"/>
      <c r="E60" s="847"/>
      <c r="F60" s="847"/>
      <c r="G60" s="847"/>
      <c r="H60" s="847"/>
      <c r="I60" s="847"/>
      <c r="J60" s="847"/>
      <c r="K60" s="847"/>
      <c r="L60" s="847"/>
      <c r="M60" s="847"/>
      <c r="N60" s="847"/>
      <c r="O60" s="847"/>
      <c r="P60" s="848"/>
      <c r="Q60" s="901"/>
      <c r="R60" s="902"/>
      <c r="S60" s="902"/>
      <c r="T60" s="902"/>
      <c r="U60" s="902"/>
      <c r="V60" s="902"/>
      <c r="W60" s="902"/>
      <c r="X60" s="902"/>
      <c r="Y60" s="902"/>
      <c r="Z60" s="902"/>
      <c r="AA60" s="902"/>
      <c r="AB60" s="902"/>
      <c r="AC60" s="902"/>
      <c r="AD60" s="902"/>
      <c r="AE60" s="903"/>
      <c r="AF60" s="852"/>
      <c r="AG60" s="853"/>
      <c r="AH60" s="853"/>
      <c r="AI60" s="853"/>
      <c r="AJ60" s="854"/>
      <c r="AK60" s="905"/>
      <c r="AL60" s="902"/>
      <c r="AM60" s="902"/>
      <c r="AN60" s="902"/>
      <c r="AO60" s="902"/>
      <c r="AP60" s="902"/>
      <c r="AQ60" s="902"/>
      <c r="AR60" s="902"/>
      <c r="AS60" s="902"/>
      <c r="AT60" s="902"/>
      <c r="AU60" s="902"/>
      <c r="AV60" s="902"/>
      <c r="AW60" s="902"/>
      <c r="AX60" s="902"/>
      <c r="AY60" s="902"/>
      <c r="AZ60" s="904"/>
      <c r="BA60" s="904"/>
      <c r="BB60" s="904"/>
      <c r="BC60" s="904"/>
      <c r="BD60" s="904"/>
      <c r="BE60" s="898"/>
      <c r="BF60" s="898"/>
      <c r="BG60" s="898"/>
      <c r="BH60" s="898"/>
      <c r="BI60" s="899"/>
      <c r="BJ60" s="233"/>
      <c r="BK60" s="233"/>
      <c r="BL60" s="233"/>
      <c r="BM60" s="233"/>
      <c r="BN60" s="233"/>
      <c r="BO60" s="242"/>
      <c r="BP60" s="242"/>
      <c r="BQ60" s="239">
        <v>54</v>
      </c>
      <c r="BR60" s="240"/>
      <c r="BS60" s="839"/>
      <c r="BT60" s="840"/>
      <c r="BU60" s="840"/>
      <c r="BV60" s="840"/>
      <c r="BW60" s="840"/>
      <c r="BX60" s="840"/>
      <c r="BY60" s="840"/>
      <c r="BZ60" s="840"/>
      <c r="CA60" s="840"/>
      <c r="CB60" s="840"/>
      <c r="CC60" s="840"/>
      <c r="CD60" s="840"/>
      <c r="CE60" s="840"/>
      <c r="CF60" s="840"/>
      <c r="CG60" s="84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39"/>
      <c r="DW60" s="840"/>
      <c r="DX60" s="840"/>
      <c r="DY60" s="840"/>
      <c r="DZ60" s="845"/>
      <c r="EA60" s="231"/>
    </row>
    <row r="61" spans="1:131" ht="26.25" customHeight="1" thickBot="1" x14ac:dyDescent="0.25">
      <c r="A61" s="239">
        <v>34</v>
      </c>
      <c r="B61" s="846"/>
      <c r="C61" s="847"/>
      <c r="D61" s="847"/>
      <c r="E61" s="847"/>
      <c r="F61" s="847"/>
      <c r="G61" s="847"/>
      <c r="H61" s="847"/>
      <c r="I61" s="847"/>
      <c r="J61" s="847"/>
      <c r="K61" s="847"/>
      <c r="L61" s="847"/>
      <c r="M61" s="847"/>
      <c r="N61" s="847"/>
      <c r="O61" s="847"/>
      <c r="P61" s="848"/>
      <c r="Q61" s="901"/>
      <c r="R61" s="902"/>
      <c r="S61" s="902"/>
      <c r="T61" s="902"/>
      <c r="U61" s="902"/>
      <c r="V61" s="902"/>
      <c r="W61" s="902"/>
      <c r="X61" s="902"/>
      <c r="Y61" s="902"/>
      <c r="Z61" s="902"/>
      <c r="AA61" s="902"/>
      <c r="AB61" s="902"/>
      <c r="AC61" s="902"/>
      <c r="AD61" s="902"/>
      <c r="AE61" s="903"/>
      <c r="AF61" s="852"/>
      <c r="AG61" s="853"/>
      <c r="AH61" s="853"/>
      <c r="AI61" s="853"/>
      <c r="AJ61" s="854"/>
      <c r="AK61" s="905"/>
      <c r="AL61" s="902"/>
      <c r="AM61" s="902"/>
      <c r="AN61" s="902"/>
      <c r="AO61" s="902"/>
      <c r="AP61" s="902"/>
      <c r="AQ61" s="902"/>
      <c r="AR61" s="902"/>
      <c r="AS61" s="902"/>
      <c r="AT61" s="902"/>
      <c r="AU61" s="902"/>
      <c r="AV61" s="902"/>
      <c r="AW61" s="902"/>
      <c r="AX61" s="902"/>
      <c r="AY61" s="902"/>
      <c r="AZ61" s="904"/>
      <c r="BA61" s="904"/>
      <c r="BB61" s="904"/>
      <c r="BC61" s="904"/>
      <c r="BD61" s="904"/>
      <c r="BE61" s="898"/>
      <c r="BF61" s="898"/>
      <c r="BG61" s="898"/>
      <c r="BH61" s="898"/>
      <c r="BI61" s="899"/>
      <c r="BJ61" s="233"/>
      <c r="BK61" s="233"/>
      <c r="BL61" s="233"/>
      <c r="BM61" s="233"/>
      <c r="BN61" s="233"/>
      <c r="BO61" s="242"/>
      <c r="BP61" s="242"/>
      <c r="BQ61" s="239">
        <v>55</v>
      </c>
      <c r="BR61" s="240"/>
      <c r="BS61" s="839"/>
      <c r="BT61" s="840"/>
      <c r="BU61" s="840"/>
      <c r="BV61" s="840"/>
      <c r="BW61" s="840"/>
      <c r="BX61" s="840"/>
      <c r="BY61" s="840"/>
      <c r="BZ61" s="840"/>
      <c r="CA61" s="840"/>
      <c r="CB61" s="840"/>
      <c r="CC61" s="840"/>
      <c r="CD61" s="840"/>
      <c r="CE61" s="840"/>
      <c r="CF61" s="840"/>
      <c r="CG61" s="84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39"/>
      <c r="DW61" s="840"/>
      <c r="DX61" s="840"/>
      <c r="DY61" s="840"/>
      <c r="DZ61" s="845"/>
      <c r="EA61" s="231"/>
    </row>
    <row r="62" spans="1:131" ht="26.25" customHeight="1" x14ac:dyDescent="0.2">
      <c r="A62" s="239">
        <v>35</v>
      </c>
      <c r="B62" s="846"/>
      <c r="C62" s="847"/>
      <c r="D62" s="847"/>
      <c r="E62" s="847"/>
      <c r="F62" s="847"/>
      <c r="G62" s="847"/>
      <c r="H62" s="847"/>
      <c r="I62" s="847"/>
      <c r="J62" s="847"/>
      <c r="K62" s="847"/>
      <c r="L62" s="847"/>
      <c r="M62" s="847"/>
      <c r="N62" s="847"/>
      <c r="O62" s="847"/>
      <c r="P62" s="848"/>
      <c r="Q62" s="901"/>
      <c r="R62" s="902"/>
      <c r="S62" s="902"/>
      <c r="T62" s="902"/>
      <c r="U62" s="902"/>
      <c r="V62" s="902"/>
      <c r="W62" s="902"/>
      <c r="X62" s="902"/>
      <c r="Y62" s="902"/>
      <c r="Z62" s="902"/>
      <c r="AA62" s="902"/>
      <c r="AB62" s="902"/>
      <c r="AC62" s="902"/>
      <c r="AD62" s="902"/>
      <c r="AE62" s="903"/>
      <c r="AF62" s="852"/>
      <c r="AG62" s="853"/>
      <c r="AH62" s="853"/>
      <c r="AI62" s="853"/>
      <c r="AJ62" s="854"/>
      <c r="AK62" s="905"/>
      <c r="AL62" s="902"/>
      <c r="AM62" s="902"/>
      <c r="AN62" s="902"/>
      <c r="AO62" s="902"/>
      <c r="AP62" s="902"/>
      <c r="AQ62" s="902"/>
      <c r="AR62" s="902"/>
      <c r="AS62" s="902"/>
      <c r="AT62" s="902"/>
      <c r="AU62" s="902"/>
      <c r="AV62" s="902"/>
      <c r="AW62" s="902"/>
      <c r="AX62" s="902"/>
      <c r="AY62" s="902"/>
      <c r="AZ62" s="904"/>
      <c r="BA62" s="904"/>
      <c r="BB62" s="904"/>
      <c r="BC62" s="904"/>
      <c r="BD62" s="904"/>
      <c r="BE62" s="898"/>
      <c r="BF62" s="898"/>
      <c r="BG62" s="898"/>
      <c r="BH62" s="898"/>
      <c r="BI62" s="899"/>
      <c r="BJ62" s="913" t="s">
        <v>409</v>
      </c>
      <c r="BK62" s="872"/>
      <c r="BL62" s="872"/>
      <c r="BM62" s="872"/>
      <c r="BN62" s="873"/>
      <c r="BO62" s="242"/>
      <c r="BP62" s="242"/>
      <c r="BQ62" s="239">
        <v>56</v>
      </c>
      <c r="BR62" s="240"/>
      <c r="BS62" s="839"/>
      <c r="BT62" s="840"/>
      <c r="BU62" s="840"/>
      <c r="BV62" s="840"/>
      <c r="BW62" s="840"/>
      <c r="BX62" s="840"/>
      <c r="BY62" s="840"/>
      <c r="BZ62" s="840"/>
      <c r="CA62" s="840"/>
      <c r="CB62" s="840"/>
      <c r="CC62" s="840"/>
      <c r="CD62" s="840"/>
      <c r="CE62" s="840"/>
      <c r="CF62" s="840"/>
      <c r="CG62" s="84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39"/>
      <c r="DW62" s="840"/>
      <c r="DX62" s="840"/>
      <c r="DY62" s="840"/>
      <c r="DZ62" s="845"/>
      <c r="EA62" s="231"/>
    </row>
    <row r="63" spans="1:131" ht="26.25" customHeight="1" thickBot="1" x14ac:dyDescent="0.25">
      <c r="A63" s="241" t="s">
        <v>394</v>
      </c>
      <c r="B63" s="855" t="s">
        <v>410</v>
      </c>
      <c r="C63" s="856"/>
      <c r="D63" s="856"/>
      <c r="E63" s="856"/>
      <c r="F63" s="856"/>
      <c r="G63" s="856"/>
      <c r="H63" s="856"/>
      <c r="I63" s="856"/>
      <c r="J63" s="856"/>
      <c r="K63" s="856"/>
      <c r="L63" s="856"/>
      <c r="M63" s="856"/>
      <c r="N63" s="856"/>
      <c r="O63" s="856"/>
      <c r="P63" s="857"/>
      <c r="Q63" s="906"/>
      <c r="R63" s="907"/>
      <c r="S63" s="907"/>
      <c r="T63" s="907"/>
      <c r="U63" s="907"/>
      <c r="V63" s="907"/>
      <c r="W63" s="907"/>
      <c r="X63" s="907"/>
      <c r="Y63" s="907"/>
      <c r="Z63" s="907"/>
      <c r="AA63" s="907"/>
      <c r="AB63" s="907"/>
      <c r="AC63" s="907"/>
      <c r="AD63" s="907"/>
      <c r="AE63" s="908"/>
      <c r="AF63" s="909">
        <v>1368</v>
      </c>
      <c r="AG63" s="910"/>
      <c r="AH63" s="910"/>
      <c r="AI63" s="910"/>
      <c r="AJ63" s="911"/>
      <c r="AK63" s="912"/>
      <c r="AL63" s="907"/>
      <c r="AM63" s="907"/>
      <c r="AN63" s="907"/>
      <c r="AO63" s="907"/>
      <c r="AP63" s="910" t="s">
        <v>585</v>
      </c>
      <c r="AQ63" s="910"/>
      <c r="AR63" s="910"/>
      <c r="AS63" s="910"/>
      <c r="AT63" s="910"/>
      <c r="AU63" s="910" t="s">
        <v>585</v>
      </c>
      <c r="AV63" s="910"/>
      <c r="AW63" s="910"/>
      <c r="AX63" s="910"/>
      <c r="AY63" s="910"/>
      <c r="AZ63" s="914"/>
      <c r="BA63" s="914"/>
      <c r="BB63" s="914"/>
      <c r="BC63" s="914"/>
      <c r="BD63" s="914"/>
      <c r="BE63" s="915"/>
      <c r="BF63" s="915"/>
      <c r="BG63" s="915"/>
      <c r="BH63" s="915"/>
      <c r="BI63" s="916"/>
      <c r="BJ63" s="917" t="s">
        <v>411</v>
      </c>
      <c r="BK63" s="918"/>
      <c r="BL63" s="918"/>
      <c r="BM63" s="918"/>
      <c r="BN63" s="919"/>
      <c r="BO63" s="242"/>
      <c r="BP63" s="242"/>
      <c r="BQ63" s="239">
        <v>57</v>
      </c>
      <c r="BR63" s="240"/>
      <c r="BS63" s="839"/>
      <c r="BT63" s="840"/>
      <c r="BU63" s="840"/>
      <c r="BV63" s="840"/>
      <c r="BW63" s="840"/>
      <c r="BX63" s="840"/>
      <c r="BY63" s="840"/>
      <c r="BZ63" s="840"/>
      <c r="CA63" s="840"/>
      <c r="CB63" s="840"/>
      <c r="CC63" s="840"/>
      <c r="CD63" s="840"/>
      <c r="CE63" s="840"/>
      <c r="CF63" s="840"/>
      <c r="CG63" s="84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39"/>
      <c r="DW63" s="840"/>
      <c r="DX63" s="840"/>
      <c r="DY63" s="840"/>
      <c r="DZ63" s="845"/>
      <c r="EA63" s="231"/>
    </row>
    <row r="64" spans="1:131" ht="26.25" customHeight="1" x14ac:dyDescent="0.2">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839"/>
      <c r="BT64" s="840"/>
      <c r="BU64" s="840"/>
      <c r="BV64" s="840"/>
      <c r="BW64" s="840"/>
      <c r="BX64" s="840"/>
      <c r="BY64" s="840"/>
      <c r="BZ64" s="840"/>
      <c r="CA64" s="840"/>
      <c r="CB64" s="840"/>
      <c r="CC64" s="840"/>
      <c r="CD64" s="840"/>
      <c r="CE64" s="840"/>
      <c r="CF64" s="840"/>
      <c r="CG64" s="84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39"/>
      <c r="DW64" s="840"/>
      <c r="DX64" s="840"/>
      <c r="DY64" s="840"/>
      <c r="DZ64" s="845"/>
      <c r="EA64" s="231"/>
    </row>
    <row r="65" spans="1:131" ht="26.25" customHeight="1" thickBot="1" x14ac:dyDescent="0.25">
      <c r="A65" s="233" t="s">
        <v>412</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839"/>
      <c r="BT65" s="840"/>
      <c r="BU65" s="840"/>
      <c r="BV65" s="840"/>
      <c r="BW65" s="840"/>
      <c r="BX65" s="840"/>
      <c r="BY65" s="840"/>
      <c r="BZ65" s="840"/>
      <c r="CA65" s="840"/>
      <c r="CB65" s="840"/>
      <c r="CC65" s="840"/>
      <c r="CD65" s="840"/>
      <c r="CE65" s="840"/>
      <c r="CF65" s="840"/>
      <c r="CG65" s="84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39"/>
      <c r="DW65" s="840"/>
      <c r="DX65" s="840"/>
      <c r="DY65" s="840"/>
      <c r="DZ65" s="845"/>
      <c r="EA65" s="231"/>
    </row>
    <row r="66" spans="1:131" ht="26.25" customHeight="1" x14ac:dyDescent="0.2">
      <c r="A66" s="793" t="s">
        <v>413</v>
      </c>
      <c r="B66" s="794"/>
      <c r="C66" s="794"/>
      <c r="D66" s="794"/>
      <c r="E66" s="794"/>
      <c r="F66" s="794"/>
      <c r="G66" s="794"/>
      <c r="H66" s="794"/>
      <c r="I66" s="794"/>
      <c r="J66" s="794"/>
      <c r="K66" s="794"/>
      <c r="L66" s="794"/>
      <c r="M66" s="794"/>
      <c r="N66" s="794"/>
      <c r="O66" s="794"/>
      <c r="P66" s="795"/>
      <c r="Q66" s="799" t="s">
        <v>398</v>
      </c>
      <c r="R66" s="800"/>
      <c r="S66" s="800"/>
      <c r="T66" s="800"/>
      <c r="U66" s="801"/>
      <c r="V66" s="799" t="s">
        <v>414</v>
      </c>
      <c r="W66" s="800"/>
      <c r="X66" s="800"/>
      <c r="Y66" s="800"/>
      <c r="Z66" s="801"/>
      <c r="AA66" s="799" t="s">
        <v>415</v>
      </c>
      <c r="AB66" s="800"/>
      <c r="AC66" s="800"/>
      <c r="AD66" s="800"/>
      <c r="AE66" s="801"/>
      <c r="AF66" s="920" t="s">
        <v>401</v>
      </c>
      <c r="AG66" s="881"/>
      <c r="AH66" s="881"/>
      <c r="AI66" s="881"/>
      <c r="AJ66" s="921"/>
      <c r="AK66" s="799" t="s">
        <v>416</v>
      </c>
      <c r="AL66" s="794"/>
      <c r="AM66" s="794"/>
      <c r="AN66" s="794"/>
      <c r="AO66" s="795"/>
      <c r="AP66" s="799" t="s">
        <v>417</v>
      </c>
      <c r="AQ66" s="800"/>
      <c r="AR66" s="800"/>
      <c r="AS66" s="800"/>
      <c r="AT66" s="801"/>
      <c r="AU66" s="799" t="s">
        <v>418</v>
      </c>
      <c r="AV66" s="800"/>
      <c r="AW66" s="800"/>
      <c r="AX66" s="800"/>
      <c r="AY66" s="801"/>
      <c r="AZ66" s="799" t="s">
        <v>382</v>
      </c>
      <c r="BA66" s="800"/>
      <c r="BB66" s="800"/>
      <c r="BC66" s="800"/>
      <c r="BD66" s="806"/>
      <c r="BE66" s="242"/>
      <c r="BF66" s="242"/>
      <c r="BG66" s="242"/>
      <c r="BH66" s="242"/>
      <c r="BI66" s="242"/>
      <c r="BJ66" s="242"/>
      <c r="BK66" s="242"/>
      <c r="BL66" s="242"/>
      <c r="BM66" s="242"/>
      <c r="BN66" s="242"/>
      <c r="BO66" s="242"/>
      <c r="BP66" s="242"/>
      <c r="BQ66" s="239">
        <v>60</v>
      </c>
      <c r="BR66" s="244"/>
      <c r="BS66" s="925"/>
      <c r="BT66" s="926"/>
      <c r="BU66" s="926"/>
      <c r="BV66" s="926"/>
      <c r="BW66" s="926"/>
      <c r="BX66" s="926"/>
      <c r="BY66" s="926"/>
      <c r="BZ66" s="926"/>
      <c r="CA66" s="926"/>
      <c r="CB66" s="926"/>
      <c r="CC66" s="926"/>
      <c r="CD66" s="926"/>
      <c r="CE66" s="926"/>
      <c r="CF66" s="926"/>
      <c r="CG66" s="931"/>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5"/>
      <c r="DW66" s="926"/>
      <c r="DX66" s="926"/>
      <c r="DY66" s="926"/>
      <c r="DZ66" s="927"/>
      <c r="EA66" s="231"/>
    </row>
    <row r="67" spans="1:131" ht="26.25" customHeight="1" thickBot="1" x14ac:dyDescent="0.25">
      <c r="A67" s="796"/>
      <c r="B67" s="797"/>
      <c r="C67" s="797"/>
      <c r="D67" s="797"/>
      <c r="E67" s="797"/>
      <c r="F67" s="797"/>
      <c r="G67" s="797"/>
      <c r="H67" s="797"/>
      <c r="I67" s="797"/>
      <c r="J67" s="797"/>
      <c r="K67" s="797"/>
      <c r="L67" s="797"/>
      <c r="M67" s="797"/>
      <c r="N67" s="797"/>
      <c r="O67" s="797"/>
      <c r="P67" s="798"/>
      <c r="Q67" s="802"/>
      <c r="R67" s="803"/>
      <c r="S67" s="803"/>
      <c r="T67" s="803"/>
      <c r="U67" s="804"/>
      <c r="V67" s="802"/>
      <c r="W67" s="803"/>
      <c r="X67" s="803"/>
      <c r="Y67" s="803"/>
      <c r="Z67" s="804"/>
      <c r="AA67" s="802"/>
      <c r="AB67" s="803"/>
      <c r="AC67" s="803"/>
      <c r="AD67" s="803"/>
      <c r="AE67" s="804"/>
      <c r="AF67" s="922"/>
      <c r="AG67" s="884"/>
      <c r="AH67" s="884"/>
      <c r="AI67" s="884"/>
      <c r="AJ67" s="923"/>
      <c r="AK67" s="924"/>
      <c r="AL67" s="797"/>
      <c r="AM67" s="797"/>
      <c r="AN67" s="797"/>
      <c r="AO67" s="798"/>
      <c r="AP67" s="802"/>
      <c r="AQ67" s="803"/>
      <c r="AR67" s="803"/>
      <c r="AS67" s="803"/>
      <c r="AT67" s="804"/>
      <c r="AU67" s="802"/>
      <c r="AV67" s="803"/>
      <c r="AW67" s="803"/>
      <c r="AX67" s="803"/>
      <c r="AY67" s="804"/>
      <c r="AZ67" s="802"/>
      <c r="BA67" s="803"/>
      <c r="BB67" s="803"/>
      <c r="BC67" s="803"/>
      <c r="BD67" s="808"/>
      <c r="BE67" s="242"/>
      <c r="BF67" s="242"/>
      <c r="BG67" s="242"/>
      <c r="BH67" s="242"/>
      <c r="BI67" s="242"/>
      <c r="BJ67" s="242"/>
      <c r="BK67" s="242"/>
      <c r="BL67" s="242"/>
      <c r="BM67" s="242"/>
      <c r="BN67" s="242"/>
      <c r="BO67" s="242"/>
      <c r="BP67" s="242"/>
      <c r="BQ67" s="239">
        <v>61</v>
      </c>
      <c r="BR67" s="244"/>
      <c r="BS67" s="925"/>
      <c r="BT67" s="926"/>
      <c r="BU67" s="926"/>
      <c r="BV67" s="926"/>
      <c r="BW67" s="926"/>
      <c r="BX67" s="926"/>
      <c r="BY67" s="926"/>
      <c r="BZ67" s="926"/>
      <c r="CA67" s="926"/>
      <c r="CB67" s="926"/>
      <c r="CC67" s="926"/>
      <c r="CD67" s="926"/>
      <c r="CE67" s="926"/>
      <c r="CF67" s="926"/>
      <c r="CG67" s="931"/>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5"/>
      <c r="DW67" s="926"/>
      <c r="DX67" s="926"/>
      <c r="DY67" s="926"/>
      <c r="DZ67" s="927"/>
      <c r="EA67" s="231"/>
    </row>
    <row r="68" spans="1:131" ht="26.25" customHeight="1" thickTop="1" x14ac:dyDescent="0.2">
      <c r="A68" s="237">
        <v>1</v>
      </c>
      <c r="B68" s="935" t="s">
        <v>571</v>
      </c>
      <c r="C68" s="936"/>
      <c r="D68" s="936"/>
      <c r="E68" s="936"/>
      <c r="F68" s="936"/>
      <c r="G68" s="936"/>
      <c r="H68" s="936"/>
      <c r="I68" s="936"/>
      <c r="J68" s="936"/>
      <c r="K68" s="936"/>
      <c r="L68" s="936"/>
      <c r="M68" s="936"/>
      <c r="N68" s="936"/>
      <c r="O68" s="936"/>
      <c r="P68" s="937"/>
      <c r="Q68" s="938">
        <v>7741</v>
      </c>
      <c r="R68" s="932"/>
      <c r="S68" s="932"/>
      <c r="T68" s="932"/>
      <c r="U68" s="932"/>
      <c r="V68" s="932">
        <v>7327</v>
      </c>
      <c r="W68" s="932"/>
      <c r="X68" s="932"/>
      <c r="Y68" s="932"/>
      <c r="Z68" s="932"/>
      <c r="AA68" s="932">
        <v>415</v>
      </c>
      <c r="AB68" s="932"/>
      <c r="AC68" s="932"/>
      <c r="AD68" s="932"/>
      <c r="AE68" s="932"/>
      <c r="AF68" s="932">
        <v>415</v>
      </c>
      <c r="AG68" s="932"/>
      <c r="AH68" s="932"/>
      <c r="AI68" s="932"/>
      <c r="AJ68" s="932"/>
      <c r="AK68" s="932" t="s">
        <v>572</v>
      </c>
      <c r="AL68" s="932"/>
      <c r="AM68" s="932"/>
      <c r="AN68" s="932"/>
      <c r="AO68" s="932"/>
      <c r="AP68" s="932">
        <v>3713</v>
      </c>
      <c r="AQ68" s="932"/>
      <c r="AR68" s="932"/>
      <c r="AS68" s="932"/>
      <c r="AT68" s="932"/>
      <c r="AU68" s="932">
        <v>160</v>
      </c>
      <c r="AV68" s="932"/>
      <c r="AW68" s="932"/>
      <c r="AX68" s="932"/>
      <c r="AY68" s="932"/>
      <c r="AZ68" s="933"/>
      <c r="BA68" s="933"/>
      <c r="BB68" s="933"/>
      <c r="BC68" s="933"/>
      <c r="BD68" s="934"/>
      <c r="BE68" s="242"/>
      <c r="BF68" s="242"/>
      <c r="BG68" s="242"/>
      <c r="BH68" s="242"/>
      <c r="BI68" s="242"/>
      <c r="BJ68" s="242"/>
      <c r="BK68" s="242"/>
      <c r="BL68" s="242"/>
      <c r="BM68" s="242"/>
      <c r="BN68" s="242"/>
      <c r="BO68" s="242"/>
      <c r="BP68" s="242"/>
      <c r="BQ68" s="239">
        <v>62</v>
      </c>
      <c r="BR68" s="244"/>
      <c r="BS68" s="925"/>
      <c r="BT68" s="926"/>
      <c r="BU68" s="926"/>
      <c r="BV68" s="926"/>
      <c r="BW68" s="926"/>
      <c r="BX68" s="926"/>
      <c r="BY68" s="926"/>
      <c r="BZ68" s="926"/>
      <c r="CA68" s="926"/>
      <c r="CB68" s="926"/>
      <c r="CC68" s="926"/>
      <c r="CD68" s="926"/>
      <c r="CE68" s="926"/>
      <c r="CF68" s="926"/>
      <c r="CG68" s="931"/>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5"/>
      <c r="DW68" s="926"/>
      <c r="DX68" s="926"/>
      <c r="DY68" s="926"/>
      <c r="DZ68" s="927"/>
      <c r="EA68" s="231"/>
    </row>
    <row r="69" spans="1:131" ht="26.25" customHeight="1" x14ac:dyDescent="0.2">
      <c r="A69" s="239">
        <v>2</v>
      </c>
      <c r="B69" s="939" t="s">
        <v>573</v>
      </c>
      <c r="C69" s="940"/>
      <c r="D69" s="940"/>
      <c r="E69" s="940"/>
      <c r="F69" s="940"/>
      <c r="G69" s="940"/>
      <c r="H69" s="940"/>
      <c r="I69" s="940"/>
      <c r="J69" s="940"/>
      <c r="K69" s="940"/>
      <c r="L69" s="940"/>
      <c r="M69" s="940"/>
      <c r="N69" s="940"/>
      <c r="O69" s="940"/>
      <c r="P69" s="941"/>
      <c r="Q69" s="942">
        <v>194646</v>
      </c>
      <c r="R69" s="896"/>
      <c r="S69" s="896"/>
      <c r="T69" s="896"/>
      <c r="U69" s="896"/>
      <c r="V69" s="896">
        <v>178380</v>
      </c>
      <c r="W69" s="896"/>
      <c r="X69" s="896"/>
      <c r="Y69" s="896"/>
      <c r="Z69" s="896"/>
      <c r="AA69" s="896">
        <v>16266</v>
      </c>
      <c r="AB69" s="896"/>
      <c r="AC69" s="896"/>
      <c r="AD69" s="896"/>
      <c r="AE69" s="896"/>
      <c r="AF69" s="896">
        <v>48943</v>
      </c>
      <c r="AG69" s="896"/>
      <c r="AH69" s="896"/>
      <c r="AI69" s="896"/>
      <c r="AJ69" s="896"/>
      <c r="AK69" s="896" t="s">
        <v>572</v>
      </c>
      <c r="AL69" s="896"/>
      <c r="AM69" s="896"/>
      <c r="AN69" s="896"/>
      <c r="AO69" s="896"/>
      <c r="AP69" s="896" t="s">
        <v>572</v>
      </c>
      <c r="AQ69" s="896"/>
      <c r="AR69" s="896"/>
      <c r="AS69" s="896"/>
      <c r="AT69" s="896"/>
      <c r="AU69" s="896" t="s">
        <v>572</v>
      </c>
      <c r="AV69" s="896"/>
      <c r="AW69" s="896"/>
      <c r="AX69" s="896"/>
      <c r="AY69" s="896"/>
      <c r="AZ69" s="898" t="s">
        <v>574</v>
      </c>
      <c r="BA69" s="898"/>
      <c r="BB69" s="898"/>
      <c r="BC69" s="898"/>
      <c r="BD69" s="899"/>
      <c r="BE69" s="242"/>
      <c r="BF69" s="242"/>
      <c r="BG69" s="242"/>
      <c r="BH69" s="242"/>
      <c r="BI69" s="242"/>
      <c r="BJ69" s="242"/>
      <c r="BK69" s="242"/>
      <c r="BL69" s="242"/>
      <c r="BM69" s="242"/>
      <c r="BN69" s="242"/>
      <c r="BO69" s="242"/>
      <c r="BP69" s="242"/>
      <c r="BQ69" s="239">
        <v>63</v>
      </c>
      <c r="BR69" s="244"/>
      <c r="BS69" s="925"/>
      <c r="BT69" s="926"/>
      <c r="BU69" s="926"/>
      <c r="BV69" s="926"/>
      <c r="BW69" s="926"/>
      <c r="BX69" s="926"/>
      <c r="BY69" s="926"/>
      <c r="BZ69" s="926"/>
      <c r="CA69" s="926"/>
      <c r="CB69" s="926"/>
      <c r="CC69" s="926"/>
      <c r="CD69" s="926"/>
      <c r="CE69" s="926"/>
      <c r="CF69" s="926"/>
      <c r="CG69" s="931"/>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5"/>
      <c r="DW69" s="926"/>
      <c r="DX69" s="926"/>
      <c r="DY69" s="926"/>
      <c r="DZ69" s="927"/>
      <c r="EA69" s="231"/>
    </row>
    <row r="70" spans="1:131" ht="26.25" customHeight="1" x14ac:dyDescent="0.2">
      <c r="A70" s="239">
        <v>3</v>
      </c>
      <c r="B70" s="939" t="s">
        <v>575</v>
      </c>
      <c r="C70" s="940"/>
      <c r="D70" s="940"/>
      <c r="E70" s="940"/>
      <c r="F70" s="940"/>
      <c r="G70" s="940"/>
      <c r="H70" s="940"/>
      <c r="I70" s="940"/>
      <c r="J70" s="940"/>
      <c r="K70" s="940"/>
      <c r="L70" s="940"/>
      <c r="M70" s="940"/>
      <c r="N70" s="940"/>
      <c r="O70" s="940"/>
      <c r="P70" s="941"/>
      <c r="Q70" s="942">
        <v>96531</v>
      </c>
      <c r="R70" s="896"/>
      <c r="S70" s="896"/>
      <c r="T70" s="896"/>
      <c r="U70" s="896"/>
      <c r="V70" s="896">
        <v>91789</v>
      </c>
      <c r="W70" s="896"/>
      <c r="X70" s="896"/>
      <c r="Y70" s="896"/>
      <c r="Z70" s="896"/>
      <c r="AA70" s="896">
        <v>4742</v>
      </c>
      <c r="AB70" s="896"/>
      <c r="AC70" s="896"/>
      <c r="AD70" s="896"/>
      <c r="AE70" s="896"/>
      <c r="AF70" s="896">
        <v>4726</v>
      </c>
      <c r="AG70" s="896"/>
      <c r="AH70" s="896"/>
      <c r="AI70" s="896"/>
      <c r="AJ70" s="896"/>
      <c r="AK70" s="896">
        <v>10217</v>
      </c>
      <c r="AL70" s="896"/>
      <c r="AM70" s="896"/>
      <c r="AN70" s="896"/>
      <c r="AO70" s="896"/>
      <c r="AP70" s="896">
        <v>64049</v>
      </c>
      <c r="AQ70" s="896"/>
      <c r="AR70" s="896"/>
      <c r="AS70" s="896"/>
      <c r="AT70" s="896"/>
      <c r="AU70" s="896">
        <v>1025</v>
      </c>
      <c r="AV70" s="896"/>
      <c r="AW70" s="896"/>
      <c r="AX70" s="896"/>
      <c r="AY70" s="896"/>
      <c r="AZ70" s="898"/>
      <c r="BA70" s="898"/>
      <c r="BB70" s="898"/>
      <c r="BC70" s="898"/>
      <c r="BD70" s="899"/>
      <c r="BE70" s="242"/>
      <c r="BF70" s="242"/>
      <c r="BG70" s="242"/>
      <c r="BH70" s="242"/>
      <c r="BI70" s="242"/>
      <c r="BJ70" s="242"/>
      <c r="BK70" s="242"/>
      <c r="BL70" s="242"/>
      <c r="BM70" s="242"/>
      <c r="BN70" s="242"/>
      <c r="BO70" s="242"/>
      <c r="BP70" s="242"/>
      <c r="BQ70" s="239">
        <v>64</v>
      </c>
      <c r="BR70" s="244"/>
      <c r="BS70" s="925"/>
      <c r="BT70" s="926"/>
      <c r="BU70" s="926"/>
      <c r="BV70" s="926"/>
      <c r="BW70" s="926"/>
      <c r="BX70" s="926"/>
      <c r="BY70" s="926"/>
      <c r="BZ70" s="926"/>
      <c r="CA70" s="926"/>
      <c r="CB70" s="926"/>
      <c r="CC70" s="926"/>
      <c r="CD70" s="926"/>
      <c r="CE70" s="926"/>
      <c r="CF70" s="926"/>
      <c r="CG70" s="931"/>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5"/>
      <c r="DW70" s="926"/>
      <c r="DX70" s="926"/>
      <c r="DY70" s="926"/>
      <c r="DZ70" s="927"/>
      <c r="EA70" s="231"/>
    </row>
    <row r="71" spans="1:131" ht="26.25" customHeight="1" x14ac:dyDescent="0.2">
      <c r="A71" s="239">
        <v>4</v>
      </c>
      <c r="B71" s="939" t="s">
        <v>576</v>
      </c>
      <c r="C71" s="940"/>
      <c r="D71" s="940"/>
      <c r="E71" s="940"/>
      <c r="F71" s="940"/>
      <c r="G71" s="940"/>
      <c r="H71" s="940"/>
      <c r="I71" s="940"/>
      <c r="J71" s="940"/>
      <c r="K71" s="940"/>
      <c r="L71" s="940"/>
      <c r="M71" s="940"/>
      <c r="N71" s="940"/>
      <c r="O71" s="940"/>
      <c r="P71" s="941"/>
      <c r="Q71" s="942">
        <v>6282</v>
      </c>
      <c r="R71" s="896"/>
      <c r="S71" s="896"/>
      <c r="T71" s="896"/>
      <c r="U71" s="896"/>
      <c r="V71" s="896">
        <v>6206</v>
      </c>
      <c r="W71" s="896"/>
      <c r="X71" s="896"/>
      <c r="Y71" s="896"/>
      <c r="Z71" s="896"/>
      <c r="AA71" s="896">
        <v>76</v>
      </c>
      <c r="AB71" s="896"/>
      <c r="AC71" s="896"/>
      <c r="AD71" s="896"/>
      <c r="AE71" s="896"/>
      <c r="AF71" s="896">
        <v>76</v>
      </c>
      <c r="AG71" s="896"/>
      <c r="AH71" s="896"/>
      <c r="AI71" s="896"/>
      <c r="AJ71" s="896"/>
      <c r="AK71" s="896">
        <v>1908</v>
      </c>
      <c r="AL71" s="896"/>
      <c r="AM71" s="896"/>
      <c r="AN71" s="896"/>
      <c r="AO71" s="896"/>
      <c r="AP71" s="896" t="s">
        <v>572</v>
      </c>
      <c r="AQ71" s="896"/>
      <c r="AR71" s="896"/>
      <c r="AS71" s="896"/>
      <c r="AT71" s="896"/>
      <c r="AU71" s="896" t="s">
        <v>572</v>
      </c>
      <c r="AV71" s="896"/>
      <c r="AW71" s="896"/>
      <c r="AX71" s="896"/>
      <c r="AY71" s="896"/>
      <c r="AZ71" s="898"/>
      <c r="BA71" s="898"/>
      <c r="BB71" s="898"/>
      <c r="BC71" s="898"/>
      <c r="BD71" s="899"/>
      <c r="BE71" s="242"/>
      <c r="BF71" s="242"/>
      <c r="BG71" s="242"/>
      <c r="BH71" s="242"/>
      <c r="BI71" s="242"/>
      <c r="BJ71" s="242"/>
      <c r="BK71" s="242"/>
      <c r="BL71" s="242"/>
      <c r="BM71" s="242"/>
      <c r="BN71" s="242"/>
      <c r="BO71" s="242"/>
      <c r="BP71" s="242"/>
      <c r="BQ71" s="239">
        <v>65</v>
      </c>
      <c r="BR71" s="244"/>
      <c r="BS71" s="925"/>
      <c r="BT71" s="926"/>
      <c r="BU71" s="926"/>
      <c r="BV71" s="926"/>
      <c r="BW71" s="926"/>
      <c r="BX71" s="926"/>
      <c r="BY71" s="926"/>
      <c r="BZ71" s="926"/>
      <c r="CA71" s="926"/>
      <c r="CB71" s="926"/>
      <c r="CC71" s="926"/>
      <c r="CD71" s="926"/>
      <c r="CE71" s="926"/>
      <c r="CF71" s="926"/>
      <c r="CG71" s="931"/>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5"/>
      <c r="DW71" s="926"/>
      <c r="DX71" s="926"/>
      <c r="DY71" s="926"/>
      <c r="DZ71" s="927"/>
      <c r="EA71" s="231"/>
    </row>
    <row r="72" spans="1:131" ht="26.25" customHeight="1" x14ac:dyDescent="0.2">
      <c r="A72" s="239">
        <v>5</v>
      </c>
      <c r="B72" s="943" t="s">
        <v>577</v>
      </c>
      <c r="C72" s="940"/>
      <c r="D72" s="940"/>
      <c r="E72" s="940"/>
      <c r="F72" s="940"/>
      <c r="G72" s="940"/>
      <c r="H72" s="940"/>
      <c r="I72" s="940"/>
      <c r="J72" s="940"/>
      <c r="K72" s="940"/>
      <c r="L72" s="940"/>
      <c r="M72" s="940"/>
      <c r="N72" s="940"/>
      <c r="O72" s="940"/>
      <c r="P72" s="941"/>
      <c r="Q72" s="942">
        <v>1478091</v>
      </c>
      <c r="R72" s="896"/>
      <c r="S72" s="896"/>
      <c r="T72" s="896"/>
      <c r="U72" s="896"/>
      <c r="V72" s="896">
        <v>1440066</v>
      </c>
      <c r="W72" s="896"/>
      <c r="X72" s="896"/>
      <c r="Y72" s="896"/>
      <c r="Z72" s="896"/>
      <c r="AA72" s="896">
        <v>38025</v>
      </c>
      <c r="AB72" s="896"/>
      <c r="AC72" s="896"/>
      <c r="AD72" s="896"/>
      <c r="AE72" s="896"/>
      <c r="AF72" s="896">
        <v>38025</v>
      </c>
      <c r="AG72" s="896"/>
      <c r="AH72" s="896"/>
      <c r="AI72" s="896"/>
      <c r="AJ72" s="896"/>
      <c r="AK72" s="896">
        <v>17867</v>
      </c>
      <c r="AL72" s="896"/>
      <c r="AM72" s="896"/>
      <c r="AN72" s="896"/>
      <c r="AO72" s="896"/>
      <c r="AP72" s="896" t="s">
        <v>572</v>
      </c>
      <c r="AQ72" s="896"/>
      <c r="AR72" s="896"/>
      <c r="AS72" s="896"/>
      <c r="AT72" s="896"/>
      <c r="AU72" s="896" t="s">
        <v>572</v>
      </c>
      <c r="AV72" s="896"/>
      <c r="AW72" s="896"/>
      <c r="AX72" s="896"/>
      <c r="AY72" s="896"/>
      <c r="AZ72" s="898"/>
      <c r="BA72" s="898"/>
      <c r="BB72" s="898"/>
      <c r="BC72" s="898"/>
      <c r="BD72" s="899"/>
      <c r="BE72" s="242"/>
      <c r="BF72" s="242"/>
      <c r="BG72" s="242"/>
      <c r="BH72" s="242"/>
      <c r="BI72" s="242"/>
      <c r="BJ72" s="242"/>
      <c r="BK72" s="242"/>
      <c r="BL72" s="242"/>
      <c r="BM72" s="242"/>
      <c r="BN72" s="242"/>
      <c r="BO72" s="242"/>
      <c r="BP72" s="242"/>
      <c r="BQ72" s="239">
        <v>66</v>
      </c>
      <c r="BR72" s="244"/>
      <c r="BS72" s="925"/>
      <c r="BT72" s="926"/>
      <c r="BU72" s="926"/>
      <c r="BV72" s="926"/>
      <c r="BW72" s="926"/>
      <c r="BX72" s="926"/>
      <c r="BY72" s="926"/>
      <c r="BZ72" s="926"/>
      <c r="CA72" s="926"/>
      <c r="CB72" s="926"/>
      <c r="CC72" s="926"/>
      <c r="CD72" s="926"/>
      <c r="CE72" s="926"/>
      <c r="CF72" s="926"/>
      <c r="CG72" s="931"/>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5"/>
      <c r="DW72" s="926"/>
      <c r="DX72" s="926"/>
      <c r="DY72" s="926"/>
      <c r="DZ72" s="927"/>
      <c r="EA72" s="231"/>
    </row>
    <row r="73" spans="1:131" ht="26.25" customHeight="1" x14ac:dyDescent="0.2">
      <c r="A73" s="239">
        <v>6</v>
      </c>
      <c r="B73" s="939"/>
      <c r="C73" s="940"/>
      <c r="D73" s="940"/>
      <c r="E73" s="940"/>
      <c r="F73" s="940"/>
      <c r="G73" s="940"/>
      <c r="H73" s="940"/>
      <c r="I73" s="940"/>
      <c r="J73" s="940"/>
      <c r="K73" s="940"/>
      <c r="L73" s="940"/>
      <c r="M73" s="940"/>
      <c r="N73" s="940"/>
      <c r="O73" s="940"/>
      <c r="P73" s="941"/>
      <c r="Q73" s="942"/>
      <c r="R73" s="896"/>
      <c r="S73" s="896"/>
      <c r="T73" s="896"/>
      <c r="U73" s="896"/>
      <c r="V73" s="896"/>
      <c r="W73" s="896"/>
      <c r="X73" s="896"/>
      <c r="Y73" s="896"/>
      <c r="Z73" s="896"/>
      <c r="AA73" s="896"/>
      <c r="AB73" s="896"/>
      <c r="AC73" s="896"/>
      <c r="AD73" s="896"/>
      <c r="AE73" s="896"/>
      <c r="AF73" s="896"/>
      <c r="AG73" s="896"/>
      <c r="AH73" s="896"/>
      <c r="AI73" s="896"/>
      <c r="AJ73" s="896"/>
      <c r="AK73" s="896"/>
      <c r="AL73" s="896"/>
      <c r="AM73" s="896"/>
      <c r="AN73" s="896"/>
      <c r="AO73" s="896"/>
      <c r="AP73" s="896"/>
      <c r="AQ73" s="896"/>
      <c r="AR73" s="896"/>
      <c r="AS73" s="896"/>
      <c r="AT73" s="896"/>
      <c r="AU73" s="896"/>
      <c r="AV73" s="896"/>
      <c r="AW73" s="896"/>
      <c r="AX73" s="896"/>
      <c r="AY73" s="896"/>
      <c r="AZ73" s="898"/>
      <c r="BA73" s="898"/>
      <c r="BB73" s="898"/>
      <c r="BC73" s="898"/>
      <c r="BD73" s="899"/>
      <c r="BE73" s="242"/>
      <c r="BF73" s="242"/>
      <c r="BG73" s="242"/>
      <c r="BH73" s="242"/>
      <c r="BI73" s="242"/>
      <c r="BJ73" s="242"/>
      <c r="BK73" s="242"/>
      <c r="BL73" s="242"/>
      <c r="BM73" s="242"/>
      <c r="BN73" s="242"/>
      <c r="BO73" s="242"/>
      <c r="BP73" s="242"/>
      <c r="BQ73" s="239">
        <v>67</v>
      </c>
      <c r="BR73" s="244"/>
      <c r="BS73" s="925"/>
      <c r="BT73" s="926"/>
      <c r="BU73" s="926"/>
      <c r="BV73" s="926"/>
      <c r="BW73" s="926"/>
      <c r="BX73" s="926"/>
      <c r="BY73" s="926"/>
      <c r="BZ73" s="926"/>
      <c r="CA73" s="926"/>
      <c r="CB73" s="926"/>
      <c r="CC73" s="926"/>
      <c r="CD73" s="926"/>
      <c r="CE73" s="926"/>
      <c r="CF73" s="926"/>
      <c r="CG73" s="931"/>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5"/>
      <c r="DW73" s="926"/>
      <c r="DX73" s="926"/>
      <c r="DY73" s="926"/>
      <c r="DZ73" s="927"/>
      <c r="EA73" s="231"/>
    </row>
    <row r="74" spans="1:131" ht="26.25" customHeight="1" x14ac:dyDescent="0.2">
      <c r="A74" s="239">
        <v>7</v>
      </c>
      <c r="B74" s="939"/>
      <c r="C74" s="940"/>
      <c r="D74" s="940"/>
      <c r="E74" s="940"/>
      <c r="F74" s="940"/>
      <c r="G74" s="940"/>
      <c r="H74" s="940"/>
      <c r="I74" s="940"/>
      <c r="J74" s="940"/>
      <c r="K74" s="940"/>
      <c r="L74" s="940"/>
      <c r="M74" s="940"/>
      <c r="N74" s="940"/>
      <c r="O74" s="940"/>
      <c r="P74" s="941"/>
      <c r="Q74" s="942"/>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896"/>
      <c r="AP74" s="896"/>
      <c r="AQ74" s="896"/>
      <c r="AR74" s="896"/>
      <c r="AS74" s="896"/>
      <c r="AT74" s="896"/>
      <c r="AU74" s="896"/>
      <c r="AV74" s="896"/>
      <c r="AW74" s="896"/>
      <c r="AX74" s="896"/>
      <c r="AY74" s="896"/>
      <c r="AZ74" s="898"/>
      <c r="BA74" s="898"/>
      <c r="BB74" s="898"/>
      <c r="BC74" s="898"/>
      <c r="BD74" s="899"/>
      <c r="BE74" s="242"/>
      <c r="BF74" s="242"/>
      <c r="BG74" s="242"/>
      <c r="BH74" s="242"/>
      <c r="BI74" s="242"/>
      <c r="BJ74" s="242"/>
      <c r="BK74" s="242"/>
      <c r="BL74" s="242"/>
      <c r="BM74" s="242"/>
      <c r="BN74" s="242"/>
      <c r="BO74" s="242"/>
      <c r="BP74" s="242"/>
      <c r="BQ74" s="239">
        <v>68</v>
      </c>
      <c r="BR74" s="244"/>
      <c r="BS74" s="925"/>
      <c r="BT74" s="926"/>
      <c r="BU74" s="926"/>
      <c r="BV74" s="926"/>
      <c r="BW74" s="926"/>
      <c r="BX74" s="926"/>
      <c r="BY74" s="926"/>
      <c r="BZ74" s="926"/>
      <c r="CA74" s="926"/>
      <c r="CB74" s="926"/>
      <c r="CC74" s="926"/>
      <c r="CD74" s="926"/>
      <c r="CE74" s="926"/>
      <c r="CF74" s="926"/>
      <c r="CG74" s="931"/>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5"/>
      <c r="DW74" s="926"/>
      <c r="DX74" s="926"/>
      <c r="DY74" s="926"/>
      <c r="DZ74" s="927"/>
      <c r="EA74" s="231"/>
    </row>
    <row r="75" spans="1:131" ht="26.25" customHeight="1" x14ac:dyDescent="0.2">
      <c r="A75" s="239">
        <v>8</v>
      </c>
      <c r="B75" s="939"/>
      <c r="C75" s="940"/>
      <c r="D75" s="940"/>
      <c r="E75" s="940"/>
      <c r="F75" s="940"/>
      <c r="G75" s="940"/>
      <c r="H75" s="940"/>
      <c r="I75" s="940"/>
      <c r="J75" s="940"/>
      <c r="K75" s="940"/>
      <c r="L75" s="940"/>
      <c r="M75" s="940"/>
      <c r="N75" s="940"/>
      <c r="O75" s="940"/>
      <c r="P75" s="941"/>
      <c r="Q75" s="944"/>
      <c r="R75" s="945"/>
      <c r="S75" s="945"/>
      <c r="T75" s="945"/>
      <c r="U75" s="900"/>
      <c r="V75" s="946"/>
      <c r="W75" s="945"/>
      <c r="X75" s="945"/>
      <c r="Y75" s="945"/>
      <c r="Z75" s="900"/>
      <c r="AA75" s="946"/>
      <c r="AB75" s="945"/>
      <c r="AC75" s="945"/>
      <c r="AD75" s="945"/>
      <c r="AE75" s="900"/>
      <c r="AF75" s="946"/>
      <c r="AG75" s="945"/>
      <c r="AH75" s="945"/>
      <c r="AI75" s="945"/>
      <c r="AJ75" s="900"/>
      <c r="AK75" s="946"/>
      <c r="AL75" s="945"/>
      <c r="AM75" s="945"/>
      <c r="AN75" s="945"/>
      <c r="AO75" s="900"/>
      <c r="AP75" s="946"/>
      <c r="AQ75" s="945"/>
      <c r="AR75" s="945"/>
      <c r="AS75" s="945"/>
      <c r="AT75" s="900"/>
      <c r="AU75" s="946"/>
      <c r="AV75" s="945"/>
      <c r="AW75" s="945"/>
      <c r="AX75" s="945"/>
      <c r="AY75" s="900"/>
      <c r="AZ75" s="898"/>
      <c r="BA75" s="898"/>
      <c r="BB75" s="898"/>
      <c r="BC75" s="898"/>
      <c r="BD75" s="899"/>
      <c r="BE75" s="242"/>
      <c r="BF75" s="242"/>
      <c r="BG75" s="242"/>
      <c r="BH75" s="242"/>
      <c r="BI75" s="242"/>
      <c r="BJ75" s="242"/>
      <c r="BK75" s="242"/>
      <c r="BL75" s="242"/>
      <c r="BM75" s="242"/>
      <c r="BN75" s="242"/>
      <c r="BO75" s="242"/>
      <c r="BP75" s="242"/>
      <c r="BQ75" s="239">
        <v>69</v>
      </c>
      <c r="BR75" s="244"/>
      <c r="BS75" s="925"/>
      <c r="BT75" s="926"/>
      <c r="BU75" s="926"/>
      <c r="BV75" s="926"/>
      <c r="BW75" s="926"/>
      <c r="BX75" s="926"/>
      <c r="BY75" s="926"/>
      <c r="BZ75" s="926"/>
      <c r="CA75" s="926"/>
      <c r="CB75" s="926"/>
      <c r="CC75" s="926"/>
      <c r="CD75" s="926"/>
      <c r="CE75" s="926"/>
      <c r="CF75" s="926"/>
      <c r="CG75" s="931"/>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5"/>
      <c r="DW75" s="926"/>
      <c r="DX75" s="926"/>
      <c r="DY75" s="926"/>
      <c r="DZ75" s="927"/>
      <c r="EA75" s="231"/>
    </row>
    <row r="76" spans="1:131" ht="26.25" customHeight="1" x14ac:dyDescent="0.2">
      <c r="A76" s="239">
        <v>9</v>
      </c>
      <c r="B76" s="939"/>
      <c r="C76" s="940"/>
      <c r="D76" s="940"/>
      <c r="E76" s="940"/>
      <c r="F76" s="940"/>
      <c r="G76" s="940"/>
      <c r="H76" s="940"/>
      <c r="I76" s="940"/>
      <c r="J76" s="940"/>
      <c r="K76" s="940"/>
      <c r="L76" s="940"/>
      <c r="M76" s="940"/>
      <c r="N76" s="940"/>
      <c r="O76" s="940"/>
      <c r="P76" s="941"/>
      <c r="Q76" s="944"/>
      <c r="R76" s="945"/>
      <c r="S76" s="945"/>
      <c r="T76" s="945"/>
      <c r="U76" s="900"/>
      <c r="V76" s="946"/>
      <c r="W76" s="945"/>
      <c r="X76" s="945"/>
      <c r="Y76" s="945"/>
      <c r="Z76" s="900"/>
      <c r="AA76" s="946"/>
      <c r="AB76" s="945"/>
      <c r="AC76" s="945"/>
      <c r="AD76" s="945"/>
      <c r="AE76" s="900"/>
      <c r="AF76" s="946"/>
      <c r="AG76" s="945"/>
      <c r="AH76" s="945"/>
      <c r="AI76" s="945"/>
      <c r="AJ76" s="900"/>
      <c r="AK76" s="946"/>
      <c r="AL76" s="945"/>
      <c r="AM76" s="945"/>
      <c r="AN76" s="945"/>
      <c r="AO76" s="900"/>
      <c r="AP76" s="946"/>
      <c r="AQ76" s="945"/>
      <c r="AR76" s="945"/>
      <c r="AS76" s="945"/>
      <c r="AT76" s="900"/>
      <c r="AU76" s="946"/>
      <c r="AV76" s="945"/>
      <c r="AW76" s="945"/>
      <c r="AX76" s="945"/>
      <c r="AY76" s="900"/>
      <c r="AZ76" s="898"/>
      <c r="BA76" s="898"/>
      <c r="BB76" s="898"/>
      <c r="BC76" s="898"/>
      <c r="BD76" s="899"/>
      <c r="BE76" s="242"/>
      <c r="BF76" s="242"/>
      <c r="BG76" s="242"/>
      <c r="BH76" s="242"/>
      <c r="BI76" s="242"/>
      <c r="BJ76" s="242"/>
      <c r="BK76" s="242"/>
      <c r="BL76" s="242"/>
      <c r="BM76" s="242"/>
      <c r="BN76" s="242"/>
      <c r="BO76" s="242"/>
      <c r="BP76" s="242"/>
      <c r="BQ76" s="239">
        <v>70</v>
      </c>
      <c r="BR76" s="244"/>
      <c r="BS76" s="925"/>
      <c r="BT76" s="926"/>
      <c r="BU76" s="926"/>
      <c r="BV76" s="926"/>
      <c r="BW76" s="926"/>
      <c r="BX76" s="926"/>
      <c r="BY76" s="926"/>
      <c r="BZ76" s="926"/>
      <c r="CA76" s="926"/>
      <c r="CB76" s="926"/>
      <c r="CC76" s="926"/>
      <c r="CD76" s="926"/>
      <c r="CE76" s="926"/>
      <c r="CF76" s="926"/>
      <c r="CG76" s="931"/>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5"/>
      <c r="DW76" s="926"/>
      <c r="DX76" s="926"/>
      <c r="DY76" s="926"/>
      <c r="DZ76" s="927"/>
      <c r="EA76" s="231"/>
    </row>
    <row r="77" spans="1:131" ht="26.25" customHeight="1" x14ac:dyDescent="0.2">
      <c r="A77" s="239">
        <v>10</v>
      </c>
      <c r="B77" s="939"/>
      <c r="C77" s="940"/>
      <c r="D77" s="940"/>
      <c r="E77" s="940"/>
      <c r="F77" s="940"/>
      <c r="G77" s="940"/>
      <c r="H77" s="940"/>
      <c r="I77" s="940"/>
      <c r="J77" s="940"/>
      <c r="K77" s="940"/>
      <c r="L77" s="940"/>
      <c r="M77" s="940"/>
      <c r="N77" s="940"/>
      <c r="O77" s="940"/>
      <c r="P77" s="941"/>
      <c r="Q77" s="944"/>
      <c r="R77" s="945"/>
      <c r="S77" s="945"/>
      <c r="T77" s="945"/>
      <c r="U77" s="900"/>
      <c r="V77" s="946"/>
      <c r="W77" s="945"/>
      <c r="X77" s="945"/>
      <c r="Y77" s="945"/>
      <c r="Z77" s="900"/>
      <c r="AA77" s="946"/>
      <c r="AB77" s="945"/>
      <c r="AC77" s="945"/>
      <c r="AD77" s="945"/>
      <c r="AE77" s="900"/>
      <c r="AF77" s="946"/>
      <c r="AG77" s="945"/>
      <c r="AH77" s="945"/>
      <c r="AI77" s="945"/>
      <c r="AJ77" s="900"/>
      <c r="AK77" s="946"/>
      <c r="AL77" s="945"/>
      <c r="AM77" s="945"/>
      <c r="AN77" s="945"/>
      <c r="AO77" s="900"/>
      <c r="AP77" s="946"/>
      <c r="AQ77" s="945"/>
      <c r="AR77" s="945"/>
      <c r="AS77" s="945"/>
      <c r="AT77" s="900"/>
      <c r="AU77" s="946"/>
      <c r="AV77" s="945"/>
      <c r="AW77" s="945"/>
      <c r="AX77" s="945"/>
      <c r="AY77" s="900"/>
      <c r="AZ77" s="898"/>
      <c r="BA77" s="898"/>
      <c r="BB77" s="898"/>
      <c r="BC77" s="898"/>
      <c r="BD77" s="899"/>
      <c r="BE77" s="242"/>
      <c r="BF77" s="242"/>
      <c r="BG77" s="242"/>
      <c r="BH77" s="242"/>
      <c r="BI77" s="242"/>
      <c r="BJ77" s="242"/>
      <c r="BK77" s="242"/>
      <c r="BL77" s="242"/>
      <c r="BM77" s="242"/>
      <c r="BN77" s="242"/>
      <c r="BO77" s="242"/>
      <c r="BP77" s="242"/>
      <c r="BQ77" s="239">
        <v>71</v>
      </c>
      <c r="BR77" s="244"/>
      <c r="BS77" s="925"/>
      <c r="BT77" s="926"/>
      <c r="BU77" s="926"/>
      <c r="BV77" s="926"/>
      <c r="BW77" s="926"/>
      <c r="BX77" s="926"/>
      <c r="BY77" s="926"/>
      <c r="BZ77" s="926"/>
      <c r="CA77" s="926"/>
      <c r="CB77" s="926"/>
      <c r="CC77" s="926"/>
      <c r="CD77" s="926"/>
      <c r="CE77" s="926"/>
      <c r="CF77" s="926"/>
      <c r="CG77" s="931"/>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5"/>
      <c r="DW77" s="926"/>
      <c r="DX77" s="926"/>
      <c r="DY77" s="926"/>
      <c r="DZ77" s="927"/>
      <c r="EA77" s="231"/>
    </row>
    <row r="78" spans="1:131" ht="26.25" customHeight="1" x14ac:dyDescent="0.2">
      <c r="A78" s="239">
        <v>11</v>
      </c>
      <c r="B78" s="939"/>
      <c r="C78" s="940"/>
      <c r="D78" s="940"/>
      <c r="E78" s="940"/>
      <c r="F78" s="940"/>
      <c r="G78" s="940"/>
      <c r="H78" s="940"/>
      <c r="I78" s="940"/>
      <c r="J78" s="940"/>
      <c r="K78" s="940"/>
      <c r="L78" s="940"/>
      <c r="M78" s="940"/>
      <c r="N78" s="940"/>
      <c r="O78" s="940"/>
      <c r="P78" s="941"/>
      <c r="Q78" s="942"/>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8"/>
      <c r="BA78" s="898"/>
      <c r="BB78" s="898"/>
      <c r="BC78" s="898"/>
      <c r="BD78" s="899"/>
      <c r="BE78" s="242"/>
      <c r="BF78" s="242"/>
      <c r="BG78" s="242"/>
      <c r="BH78" s="242"/>
      <c r="BI78" s="242"/>
      <c r="BJ78" s="231"/>
      <c r="BK78" s="231"/>
      <c r="BL78" s="231"/>
      <c r="BM78" s="231"/>
      <c r="BN78" s="231"/>
      <c r="BO78" s="242"/>
      <c r="BP78" s="242"/>
      <c r="BQ78" s="239">
        <v>72</v>
      </c>
      <c r="BR78" s="244"/>
      <c r="BS78" s="925"/>
      <c r="BT78" s="926"/>
      <c r="BU78" s="926"/>
      <c r="BV78" s="926"/>
      <c r="BW78" s="926"/>
      <c r="BX78" s="926"/>
      <c r="BY78" s="926"/>
      <c r="BZ78" s="926"/>
      <c r="CA78" s="926"/>
      <c r="CB78" s="926"/>
      <c r="CC78" s="926"/>
      <c r="CD78" s="926"/>
      <c r="CE78" s="926"/>
      <c r="CF78" s="926"/>
      <c r="CG78" s="931"/>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5"/>
      <c r="DW78" s="926"/>
      <c r="DX78" s="926"/>
      <c r="DY78" s="926"/>
      <c r="DZ78" s="927"/>
      <c r="EA78" s="231"/>
    </row>
    <row r="79" spans="1:131" ht="26.25" customHeight="1" x14ac:dyDescent="0.2">
      <c r="A79" s="239">
        <v>12</v>
      </c>
      <c r="B79" s="939"/>
      <c r="C79" s="940"/>
      <c r="D79" s="940"/>
      <c r="E79" s="940"/>
      <c r="F79" s="940"/>
      <c r="G79" s="940"/>
      <c r="H79" s="940"/>
      <c r="I79" s="940"/>
      <c r="J79" s="940"/>
      <c r="K79" s="940"/>
      <c r="L79" s="940"/>
      <c r="M79" s="940"/>
      <c r="N79" s="940"/>
      <c r="O79" s="940"/>
      <c r="P79" s="941"/>
      <c r="Q79" s="942"/>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8"/>
      <c r="BA79" s="898"/>
      <c r="BB79" s="898"/>
      <c r="BC79" s="898"/>
      <c r="BD79" s="899"/>
      <c r="BE79" s="242"/>
      <c r="BF79" s="242"/>
      <c r="BG79" s="242"/>
      <c r="BH79" s="242"/>
      <c r="BI79" s="242"/>
      <c r="BJ79" s="231"/>
      <c r="BK79" s="231"/>
      <c r="BL79" s="231"/>
      <c r="BM79" s="231"/>
      <c r="BN79" s="231"/>
      <c r="BO79" s="242"/>
      <c r="BP79" s="242"/>
      <c r="BQ79" s="239">
        <v>73</v>
      </c>
      <c r="BR79" s="244"/>
      <c r="BS79" s="925"/>
      <c r="BT79" s="926"/>
      <c r="BU79" s="926"/>
      <c r="BV79" s="926"/>
      <c r="BW79" s="926"/>
      <c r="BX79" s="926"/>
      <c r="BY79" s="926"/>
      <c r="BZ79" s="926"/>
      <c r="CA79" s="926"/>
      <c r="CB79" s="926"/>
      <c r="CC79" s="926"/>
      <c r="CD79" s="926"/>
      <c r="CE79" s="926"/>
      <c r="CF79" s="926"/>
      <c r="CG79" s="931"/>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5"/>
      <c r="DW79" s="926"/>
      <c r="DX79" s="926"/>
      <c r="DY79" s="926"/>
      <c r="DZ79" s="927"/>
      <c r="EA79" s="231"/>
    </row>
    <row r="80" spans="1:131" ht="26.25" customHeight="1" x14ac:dyDescent="0.2">
      <c r="A80" s="239">
        <v>13</v>
      </c>
      <c r="B80" s="939"/>
      <c r="C80" s="940"/>
      <c r="D80" s="940"/>
      <c r="E80" s="940"/>
      <c r="F80" s="940"/>
      <c r="G80" s="940"/>
      <c r="H80" s="940"/>
      <c r="I80" s="940"/>
      <c r="J80" s="940"/>
      <c r="K80" s="940"/>
      <c r="L80" s="940"/>
      <c r="M80" s="940"/>
      <c r="N80" s="940"/>
      <c r="O80" s="940"/>
      <c r="P80" s="941"/>
      <c r="Q80" s="942"/>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898"/>
      <c r="BA80" s="898"/>
      <c r="BB80" s="898"/>
      <c r="BC80" s="898"/>
      <c r="BD80" s="899"/>
      <c r="BE80" s="242"/>
      <c r="BF80" s="242"/>
      <c r="BG80" s="242"/>
      <c r="BH80" s="242"/>
      <c r="BI80" s="242"/>
      <c r="BJ80" s="242"/>
      <c r="BK80" s="242"/>
      <c r="BL80" s="242"/>
      <c r="BM80" s="242"/>
      <c r="BN80" s="242"/>
      <c r="BO80" s="242"/>
      <c r="BP80" s="242"/>
      <c r="BQ80" s="239">
        <v>74</v>
      </c>
      <c r="BR80" s="244"/>
      <c r="BS80" s="925"/>
      <c r="BT80" s="926"/>
      <c r="BU80" s="926"/>
      <c r="BV80" s="926"/>
      <c r="BW80" s="926"/>
      <c r="BX80" s="926"/>
      <c r="BY80" s="926"/>
      <c r="BZ80" s="926"/>
      <c r="CA80" s="926"/>
      <c r="CB80" s="926"/>
      <c r="CC80" s="926"/>
      <c r="CD80" s="926"/>
      <c r="CE80" s="926"/>
      <c r="CF80" s="926"/>
      <c r="CG80" s="931"/>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5"/>
      <c r="DW80" s="926"/>
      <c r="DX80" s="926"/>
      <c r="DY80" s="926"/>
      <c r="DZ80" s="927"/>
      <c r="EA80" s="231"/>
    </row>
    <row r="81" spans="1:131" ht="26.25" customHeight="1" x14ac:dyDescent="0.2">
      <c r="A81" s="239">
        <v>14</v>
      </c>
      <c r="B81" s="939"/>
      <c r="C81" s="940"/>
      <c r="D81" s="940"/>
      <c r="E81" s="940"/>
      <c r="F81" s="940"/>
      <c r="G81" s="940"/>
      <c r="H81" s="940"/>
      <c r="I81" s="940"/>
      <c r="J81" s="940"/>
      <c r="K81" s="940"/>
      <c r="L81" s="940"/>
      <c r="M81" s="940"/>
      <c r="N81" s="940"/>
      <c r="O81" s="940"/>
      <c r="P81" s="941"/>
      <c r="Q81" s="942"/>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8"/>
      <c r="BA81" s="898"/>
      <c r="BB81" s="898"/>
      <c r="BC81" s="898"/>
      <c r="BD81" s="899"/>
      <c r="BE81" s="242"/>
      <c r="BF81" s="242"/>
      <c r="BG81" s="242"/>
      <c r="BH81" s="242"/>
      <c r="BI81" s="242"/>
      <c r="BJ81" s="242"/>
      <c r="BK81" s="242"/>
      <c r="BL81" s="242"/>
      <c r="BM81" s="242"/>
      <c r="BN81" s="242"/>
      <c r="BO81" s="242"/>
      <c r="BP81" s="242"/>
      <c r="BQ81" s="239">
        <v>75</v>
      </c>
      <c r="BR81" s="244"/>
      <c r="BS81" s="925"/>
      <c r="BT81" s="926"/>
      <c r="BU81" s="926"/>
      <c r="BV81" s="926"/>
      <c r="BW81" s="926"/>
      <c r="BX81" s="926"/>
      <c r="BY81" s="926"/>
      <c r="BZ81" s="926"/>
      <c r="CA81" s="926"/>
      <c r="CB81" s="926"/>
      <c r="CC81" s="926"/>
      <c r="CD81" s="926"/>
      <c r="CE81" s="926"/>
      <c r="CF81" s="926"/>
      <c r="CG81" s="931"/>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5"/>
      <c r="DW81" s="926"/>
      <c r="DX81" s="926"/>
      <c r="DY81" s="926"/>
      <c r="DZ81" s="927"/>
      <c r="EA81" s="231"/>
    </row>
    <row r="82" spans="1:131" ht="26.25" customHeight="1" x14ac:dyDescent="0.2">
      <c r="A82" s="239">
        <v>15</v>
      </c>
      <c r="B82" s="939"/>
      <c r="C82" s="940"/>
      <c r="D82" s="940"/>
      <c r="E82" s="940"/>
      <c r="F82" s="940"/>
      <c r="G82" s="940"/>
      <c r="H82" s="940"/>
      <c r="I82" s="940"/>
      <c r="J82" s="940"/>
      <c r="K82" s="940"/>
      <c r="L82" s="940"/>
      <c r="M82" s="940"/>
      <c r="N82" s="940"/>
      <c r="O82" s="940"/>
      <c r="P82" s="941"/>
      <c r="Q82" s="942"/>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898"/>
      <c r="BA82" s="898"/>
      <c r="BB82" s="898"/>
      <c r="BC82" s="898"/>
      <c r="BD82" s="899"/>
      <c r="BE82" s="242"/>
      <c r="BF82" s="242"/>
      <c r="BG82" s="242"/>
      <c r="BH82" s="242"/>
      <c r="BI82" s="242"/>
      <c r="BJ82" s="242"/>
      <c r="BK82" s="242"/>
      <c r="BL82" s="242"/>
      <c r="BM82" s="242"/>
      <c r="BN82" s="242"/>
      <c r="BO82" s="242"/>
      <c r="BP82" s="242"/>
      <c r="BQ82" s="239">
        <v>76</v>
      </c>
      <c r="BR82" s="244"/>
      <c r="BS82" s="925"/>
      <c r="BT82" s="926"/>
      <c r="BU82" s="926"/>
      <c r="BV82" s="926"/>
      <c r="BW82" s="926"/>
      <c r="BX82" s="926"/>
      <c r="BY82" s="926"/>
      <c r="BZ82" s="926"/>
      <c r="CA82" s="926"/>
      <c r="CB82" s="926"/>
      <c r="CC82" s="926"/>
      <c r="CD82" s="926"/>
      <c r="CE82" s="926"/>
      <c r="CF82" s="926"/>
      <c r="CG82" s="931"/>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5"/>
      <c r="DW82" s="926"/>
      <c r="DX82" s="926"/>
      <c r="DY82" s="926"/>
      <c r="DZ82" s="927"/>
      <c r="EA82" s="231"/>
    </row>
    <row r="83" spans="1:131" ht="26.25" customHeight="1" x14ac:dyDescent="0.2">
      <c r="A83" s="239">
        <v>16</v>
      </c>
      <c r="B83" s="939"/>
      <c r="C83" s="940"/>
      <c r="D83" s="940"/>
      <c r="E83" s="940"/>
      <c r="F83" s="940"/>
      <c r="G83" s="940"/>
      <c r="H83" s="940"/>
      <c r="I83" s="940"/>
      <c r="J83" s="940"/>
      <c r="K83" s="940"/>
      <c r="L83" s="940"/>
      <c r="M83" s="940"/>
      <c r="N83" s="940"/>
      <c r="O83" s="940"/>
      <c r="P83" s="941"/>
      <c r="Q83" s="942"/>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898"/>
      <c r="BA83" s="898"/>
      <c r="BB83" s="898"/>
      <c r="BC83" s="898"/>
      <c r="BD83" s="899"/>
      <c r="BE83" s="242"/>
      <c r="BF83" s="242"/>
      <c r="BG83" s="242"/>
      <c r="BH83" s="242"/>
      <c r="BI83" s="242"/>
      <c r="BJ83" s="242"/>
      <c r="BK83" s="242"/>
      <c r="BL83" s="242"/>
      <c r="BM83" s="242"/>
      <c r="BN83" s="242"/>
      <c r="BO83" s="242"/>
      <c r="BP83" s="242"/>
      <c r="BQ83" s="239">
        <v>77</v>
      </c>
      <c r="BR83" s="244"/>
      <c r="BS83" s="925"/>
      <c r="BT83" s="926"/>
      <c r="BU83" s="926"/>
      <c r="BV83" s="926"/>
      <c r="BW83" s="926"/>
      <c r="BX83" s="926"/>
      <c r="BY83" s="926"/>
      <c r="BZ83" s="926"/>
      <c r="CA83" s="926"/>
      <c r="CB83" s="926"/>
      <c r="CC83" s="926"/>
      <c r="CD83" s="926"/>
      <c r="CE83" s="926"/>
      <c r="CF83" s="926"/>
      <c r="CG83" s="931"/>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5"/>
      <c r="DW83" s="926"/>
      <c r="DX83" s="926"/>
      <c r="DY83" s="926"/>
      <c r="DZ83" s="927"/>
      <c r="EA83" s="231"/>
    </row>
    <row r="84" spans="1:131" ht="26.25" customHeight="1" x14ac:dyDescent="0.2">
      <c r="A84" s="239">
        <v>17</v>
      </c>
      <c r="B84" s="939"/>
      <c r="C84" s="940"/>
      <c r="D84" s="940"/>
      <c r="E84" s="940"/>
      <c r="F84" s="940"/>
      <c r="G84" s="940"/>
      <c r="H84" s="940"/>
      <c r="I84" s="940"/>
      <c r="J84" s="940"/>
      <c r="K84" s="940"/>
      <c r="L84" s="940"/>
      <c r="M84" s="940"/>
      <c r="N84" s="940"/>
      <c r="O84" s="940"/>
      <c r="P84" s="941"/>
      <c r="Q84" s="942"/>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8"/>
      <c r="BA84" s="898"/>
      <c r="BB84" s="898"/>
      <c r="BC84" s="898"/>
      <c r="BD84" s="899"/>
      <c r="BE84" s="242"/>
      <c r="BF84" s="242"/>
      <c r="BG84" s="242"/>
      <c r="BH84" s="242"/>
      <c r="BI84" s="242"/>
      <c r="BJ84" s="242"/>
      <c r="BK84" s="242"/>
      <c r="BL84" s="242"/>
      <c r="BM84" s="242"/>
      <c r="BN84" s="242"/>
      <c r="BO84" s="242"/>
      <c r="BP84" s="242"/>
      <c r="BQ84" s="239">
        <v>78</v>
      </c>
      <c r="BR84" s="244"/>
      <c r="BS84" s="925"/>
      <c r="BT84" s="926"/>
      <c r="BU84" s="926"/>
      <c r="BV84" s="926"/>
      <c r="BW84" s="926"/>
      <c r="BX84" s="926"/>
      <c r="BY84" s="926"/>
      <c r="BZ84" s="926"/>
      <c r="CA84" s="926"/>
      <c r="CB84" s="926"/>
      <c r="CC84" s="926"/>
      <c r="CD84" s="926"/>
      <c r="CE84" s="926"/>
      <c r="CF84" s="926"/>
      <c r="CG84" s="931"/>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5"/>
      <c r="DW84" s="926"/>
      <c r="DX84" s="926"/>
      <c r="DY84" s="926"/>
      <c r="DZ84" s="927"/>
      <c r="EA84" s="231"/>
    </row>
    <row r="85" spans="1:131" ht="26.25" customHeight="1" x14ac:dyDescent="0.2">
      <c r="A85" s="239">
        <v>18</v>
      </c>
      <c r="B85" s="939"/>
      <c r="C85" s="940"/>
      <c r="D85" s="940"/>
      <c r="E85" s="940"/>
      <c r="F85" s="940"/>
      <c r="G85" s="940"/>
      <c r="H85" s="940"/>
      <c r="I85" s="940"/>
      <c r="J85" s="940"/>
      <c r="K85" s="940"/>
      <c r="L85" s="940"/>
      <c r="M85" s="940"/>
      <c r="N85" s="940"/>
      <c r="O85" s="940"/>
      <c r="P85" s="941"/>
      <c r="Q85" s="942"/>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8"/>
      <c r="BA85" s="898"/>
      <c r="BB85" s="898"/>
      <c r="BC85" s="898"/>
      <c r="BD85" s="899"/>
      <c r="BE85" s="242"/>
      <c r="BF85" s="242"/>
      <c r="BG85" s="242"/>
      <c r="BH85" s="242"/>
      <c r="BI85" s="242"/>
      <c r="BJ85" s="242"/>
      <c r="BK85" s="242"/>
      <c r="BL85" s="242"/>
      <c r="BM85" s="242"/>
      <c r="BN85" s="242"/>
      <c r="BO85" s="242"/>
      <c r="BP85" s="242"/>
      <c r="BQ85" s="239">
        <v>79</v>
      </c>
      <c r="BR85" s="244"/>
      <c r="BS85" s="925"/>
      <c r="BT85" s="926"/>
      <c r="BU85" s="926"/>
      <c r="BV85" s="926"/>
      <c r="BW85" s="926"/>
      <c r="BX85" s="926"/>
      <c r="BY85" s="926"/>
      <c r="BZ85" s="926"/>
      <c r="CA85" s="926"/>
      <c r="CB85" s="926"/>
      <c r="CC85" s="926"/>
      <c r="CD85" s="926"/>
      <c r="CE85" s="926"/>
      <c r="CF85" s="926"/>
      <c r="CG85" s="931"/>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5"/>
      <c r="DW85" s="926"/>
      <c r="DX85" s="926"/>
      <c r="DY85" s="926"/>
      <c r="DZ85" s="927"/>
      <c r="EA85" s="231"/>
    </row>
    <row r="86" spans="1:131" ht="26.25" customHeight="1" x14ac:dyDescent="0.2">
      <c r="A86" s="239">
        <v>19</v>
      </c>
      <c r="B86" s="939"/>
      <c r="C86" s="940"/>
      <c r="D86" s="940"/>
      <c r="E86" s="940"/>
      <c r="F86" s="940"/>
      <c r="G86" s="940"/>
      <c r="H86" s="940"/>
      <c r="I86" s="940"/>
      <c r="J86" s="940"/>
      <c r="K86" s="940"/>
      <c r="L86" s="940"/>
      <c r="M86" s="940"/>
      <c r="N86" s="940"/>
      <c r="O86" s="940"/>
      <c r="P86" s="941"/>
      <c r="Q86" s="942"/>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8"/>
      <c r="BA86" s="898"/>
      <c r="BB86" s="898"/>
      <c r="BC86" s="898"/>
      <c r="BD86" s="899"/>
      <c r="BE86" s="242"/>
      <c r="BF86" s="242"/>
      <c r="BG86" s="242"/>
      <c r="BH86" s="242"/>
      <c r="BI86" s="242"/>
      <c r="BJ86" s="242"/>
      <c r="BK86" s="242"/>
      <c r="BL86" s="242"/>
      <c r="BM86" s="242"/>
      <c r="BN86" s="242"/>
      <c r="BO86" s="242"/>
      <c r="BP86" s="242"/>
      <c r="BQ86" s="239">
        <v>80</v>
      </c>
      <c r="BR86" s="244"/>
      <c r="BS86" s="925"/>
      <c r="BT86" s="926"/>
      <c r="BU86" s="926"/>
      <c r="BV86" s="926"/>
      <c r="BW86" s="926"/>
      <c r="BX86" s="926"/>
      <c r="BY86" s="926"/>
      <c r="BZ86" s="926"/>
      <c r="CA86" s="926"/>
      <c r="CB86" s="926"/>
      <c r="CC86" s="926"/>
      <c r="CD86" s="926"/>
      <c r="CE86" s="926"/>
      <c r="CF86" s="926"/>
      <c r="CG86" s="931"/>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5"/>
      <c r="DW86" s="926"/>
      <c r="DX86" s="926"/>
      <c r="DY86" s="926"/>
      <c r="DZ86" s="927"/>
      <c r="EA86" s="231"/>
    </row>
    <row r="87" spans="1:131" ht="26.25" customHeight="1" x14ac:dyDescent="0.2">
      <c r="A87" s="245">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42"/>
      <c r="BF87" s="242"/>
      <c r="BG87" s="242"/>
      <c r="BH87" s="242"/>
      <c r="BI87" s="242"/>
      <c r="BJ87" s="242"/>
      <c r="BK87" s="242"/>
      <c r="BL87" s="242"/>
      <c r="BM87" s="242"/>
      <c r="BN87" s="242"/>
      <c r="BO87" s="242"/>
      <c r="BP87" s="242"/>
      <c r="BQ87" s="239">
        <v>81</v>
      </c>
      <c r="BR87" s="244"/>
      <c r="BS87" s="925"/>
      <c r="BT87" s="926"/>
      <c r="BU87" s="926"/>
      <c r="BV87" s="926"/>
      <c r="BW87" s="926"/>
      <c r="BX87" s="926"/>
      <c r="BY87" s="926"/>
      <c r="BZ87" s="926"/>
      <c r="CA87" s="926"/>
      <c r="CB87" s="926"/>
      <c r="CC87" s="926"/>
      <c r="CD87" s="926"/>
      <c r="CE87" s="926"/>
      <c r="CF87" s="926"/>
      <c r="CG87" s="931"/>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5"/>
      <c r="DW87" s="926"/>
      <c r="DX87" s="926"/>
      <c r="DY87" s="926"/>
      <c r="DZ87" s="927"/>
      <c r="EA87" s="231"/>
    </row>
    <row r="88" spans="1:131" ht="26.25" customHeight="1" thickBot="1" x14ac:dyDescent="0.25">
      <c r="A88" s="241" t="s">
        <v>394</v>
      </c>
      <c r="B88" s="855" t="s">
        <v>419</v>
      </c>
      <c r="C88" s="856"/>
      <c r="D88" s="856"/>
      <c r="E88" s="856"/>
      <c r="F88" s="856"/>
      <c r="G88" s="856"/>
      <c r="H88" s="856"/>
      <c r="I88" s="856"/>
      <c r="J88" s="856"/>
      <c r="K88" s="856"/>
      <c r="L88" s="856"/>
      <c r="M88" s="856"/>
      <c r="N88" s="856"/>
      <c r="O88" s="856"/>
      <c r="P88" s="857"/>
      <c r="Q88" s="906"/>
      <c r="R88" s="907"/>
      <c r="S88" s="907"/>
      <c r="T88" s="907"/>
      <c r="U88" s="907"/>
      <c r="V88" s="907"/>
      <c r="W88" s="907"/>
      <c r="X88" s="907"/>
      <c r="Y88" s="907"/>
      <c r="Z88" s="907"/>
      <c r="AA88" s="907"/>
      <c r="AB88" s="907"/>
      <c r="AC88" s="907"/>
      <c r="AD88" s="907"/>
      <c r="AE88" s="907"/>
      <c r="AF88" s="910">
        <v>92186</v>
      </c>
      <c r="AG88" s="910"/>
      <c r="AH88" s="910"/>
      <c r="AI88" s="910"/>
      <c r="AJ88" s="910"/>
      <c r="AK88" s="907"/>
      <c r="AL88" s="907"/>
      <c r="AM88" s="907"/>
      <c r="AN88" s="907"/>
      <c r="AO88" s="907"/>
      <c r="AP88" s="910">
        <v>67762</v>
      </c>
      <c r="AQ88" s="910"/>
      <c r="AR88" s="910"/>
      <c r="AS88" s="910"/>
      <c r="AT88" s="910"/>
      <c r="AU88" s="910">
        <v>1184</v>
      </c>
      <c r="AV88" s="910"/>
      <c r="AW88" s="910"/>
      <c r="AX88" s="910"/>
      <c r="AY88" s="910"/>
      <c r="AZ88" s="915"/>
      <c r="BA88" s="915"/>
      <c r="BB88" s="915"/>
      <c r="BC88" s="915"/>
      <c r="BD88" s="916"/>
      <c r="BE88" s="242"/>
      <c r="BF88" s="242"/>
      <c r="BG88" s="242"/>
      <c r="BH88" s="242"/>
      <c r="BI88" s="242"/>
      <c r="BJ88" s="242"/>
      <c r="BK88" s="242"/>
      <c r="BL88" s="242"/>
      <c r="BM88" s="242"/>
      <c r="BN88" s="242"/>
      <c r="BO88" s="242"/>
      <c r="BP88" s="242"/>
      <c r="BQ88" s="239">
        <v>82</v>
      </c>
      <c r="BR88" s="244"/>
      <c r="BS88" s="925"/>
      <c r="BT88" s="926"/>
      <c r="BU88" s="926"/>
      <c r="BV88" s="926"/>
      <c r="BW88" s="926"/>
      <c r="BX88" s="926"/>
      <c r="BY88" s="926"/>
      <c r="BZ88" s="926"/>
      <c r="CA88" s="926"/>
      <c r="CB88" s="926"/>
      <c r="CC88" s="926"/>
      <c r="CD88" s="926"/>
      <c r="CE88" s="926"/>
      <c r="CF88" s="926"/>
      <c r="CG88" s="931"/>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5"/>
      <c r="DW88" s="926"/>
      <c r="DX88" s="926"/>
      <c r="DY88" s="926"/>
      <c r="DZ88" s="927"/>
      <c r="EA88" s="231"/>
    </row>
    <row r="89" spans="1:131" ht="26.25" hidden="1" customHeight="1" x14ac:dyDescent="0.2">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925"/>
      <c r="BT89" s="926"/>
      <c r="BU89" s="926"/>
      <c r="BV89" s="926"/>
      <c r="BW89" s="926"/>
      <c r="BX89" s="926"/>
      <c r="BY89" s="926"/>
      <c r="BZ89" s="926"/>
      <c r="CA89" s="926"/>
      <c r="CB89" s="926"/>
      <c r="CC89" s="926"/>
      <c r="CD89" s="926"/>
      <c r="CE89" s="926"/>
      <c r="CF89" s="926"/>
      <c r="CG89" s="931"/>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5"/>
      <c r="DW89" s="926"/>
      <c r="DX89" s="926"/>
      <c r="DY89" s="926"/>
      <c r="DZ89" s="927"/>
      <c r="EA89" s="231"/>
    </row>
    <row r="90" spans="1:131" ht="26.25" hidden="1" customHeight="1" x14ac:dyDescent="0.2">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925"/>
      <c r="BT90" s="926"/>
      <c r="BU90" s="926"/>
      <c r="BV90" s="926"/>
      <c r="BW90" s="926"/>
      <c r="BX90" s="926"/>
      <c r="BY90" s="926"/>
      <c r="BZ90" s="926"/>
      <c r="CA90" s="926"/>
      <c r="CB90" s="926"/>
      <c r="CC90" s="926"/>
      <c r="CD90" s="926"/>
      <c r="CE90" s="926"/>
      <c r="CF90" s="926"/>
      <c r="CG90" s="931"/>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5"/>
      <c r="DW90" s="926"/>
      <c r="DX90" s="926"/>
      <c r="DY90" s="926"/>
      <c r="DZ90" s="927"/>
      <c r="EA90" s="231"/>
    </row>
    <row r="91" spans="1:131" ht="26.25" hidden="1" customHeight="1" x14ac:dyDescent="0.2">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925"/>
      <c r="BT91" s="926"/>
      <c r="BU91" s="926"/>
      <c r="BV91" s="926"/>
      <c r="BW91" s="926"/>
      <c r="BX91" s="926"/>
      <c r="BY91" s="926"/>
      <c r="BZ91" s="926"/>
      <c r="CA91" s="926"/>
      <c r="CB91" s="926"/>
      <c r="CC91" s="926"/>
      <c r="CD91" s="926"/>
      <c r="CE91" s="926"/>
      <c r="CF91" s="926"/>
      <c r="CG91" s="931"/>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5"/>
      <c r="DW91" s="926"/>
      <c r="DX91" s="926"/>
      <c r="DY91" s="926"/>
      <c r="DZ91" s="927"/>
      <c r="EA91" s="231"/>
    </row>
    <row r="92" spans="1:131" ht="26.25" hidden="1" customHeight="1" x14ac:dyDescent="0.2">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925"/>
      <c r="BT92" s="926"/>
      <c r="BU92" s="926"/>
      <c r="BV92" s="926"/>
      <c r="BW92" s="926"/>
      <c r="BX92" s="926"/>
      <c r="BY92" s="926"/>
      <c r="BZ92" s="926"/>
      <c r="CA92" s="926"/>
      <c r="CB92" s="926"/>
      <c r="CC92" s="926"/>
      <c r="CD92" s="926"/>
      <c r="CE92" s="926"/>
      <c r="CF92" s="926"/>
      <c r="CG92" s="931"/>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5"/>
      <c r="DW92" s="926"/>
      <c r="DX92" s="926"/>
      <c r="DY92" s="926"/>
      <c r="DZ92" s="927"/>
      <c r="EA92" s="231"/>
    </row>
    <row r="93" spans="1:131" ht="26.25" hidden="1" customHeight="1" x14ac:dyDescent="0.2">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925"/>
      <c r="BT93" s="926"/>
      <c r="BU93" s="926"/>
      <c r="BV93" s="926"/>
      <c r="BW93" s="926"/>
      <c r="BX93" s="926"/>
      <c r="BY93" s="926"/>
      <c r="BZ93" s="926"/>
      <c r="CA93" s="926"/>
      <c r="CB93" s="926"/>
      <c r="CC93" s="926"/>
      <c r="CD93" s="926"/>
      <c r="CE93" s="926"/>
      <c r="CF93" s="926"/>
      <c r="CG93" s="931"/>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5"/>
      <c r="DW93" s="926"/>
      <c r="DX93" s="926"/>
      <c r="DY93" s="926"/>
      <c r="DZ93" s="927"/>
      <c r="EA93" s="231"/>
    </row>
    <row r="94" spans="1:131" ht="26.25" hidden="1" customHeight="1" x14ac:dyDescent="0.2">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925"/>
      <c r="BT94" s="926"/>
      <c r="BU94" s="926"/>
      <c r="BV94" s="926"/>
      <c r="BW94" s="926"/>
      <c r="BX94" s="926"/>
      <c r="BY94" s="926"/>
      <c r="BZ94" s="926"/>
      <c r="CA94" s="926"/>
      <c r="CB94" s="926"/>
      <c r="CC94" s="926"/>
      <c r="CD94" s="926"/>
      <c r="CE94" s="926"/>
      <c r="CF94" s="926"/>
      <c r="CG94" s="931"/>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5"/>
      <c r="DW94" s="926"/>
      <c r="DX94" s="926"/>
      <c r="DY94" s="926"/>
      <c r="DZ94" s="927"/>
      <c r="EA94" s="231"/>
    </row>
    <row r="95" spans="1:131" ht="26.25" hidden="1" customHeight="1" x14ac:dyDescent="0.2">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925"/>
      <c r="BT95" s="926"/>
      <c r="BU95" s="926"/>
      <c r="BV95" s="926"/>
      <c r="BW95" s="926"/>
      <c r="BX95" s="926"/>
      <c r="BY95" s="926"/>
      <c r="BZ95" s="926"/>
      <c r="CA95" s="926"/>
      <c r="CB95" s="926"/>
      <c r="CC95" s="926"/>
      <c r="CD95" s="926"/>
      <c r="CE95" s="926"/>
      <c r="CF95" s="926"/>
      <c r="CG95" s="931"/>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5"/>
      <c r="DW95" s="926"/>
      <c r="DX95" s="926"/>
      <c r="DY95" s="926"/>
      <c r="DZ95" s="927"/>
      <c r="EA95" s="231"/>
    </row>
    <row r="96" spans="1:131" ht="26.25" hidden="1" customHeight="1" x14ac:dyDescent="0.2">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925"/>
      <c r="BT96" s="926"/>
      <c r="BU96" s="926"/>
      <c r="BV96" s="926"/>
      <c r="BW96" s="926"/>
      <c r="BX96" s="926"/>
      <c r="BY96" s="926"/>
      <c r="BZ96" s="926"/>
      <c r="CA96" s="926"/>
      <c r="CB96" s="926"/>
      <c r="CC96" s="926"/>
      <c r="CD96" s="926"/>
      <c r="CE96" s="926"/>
      <c r="CF96" s="926"/>
      <c r="CG96" s="931"/>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5"/>
      <c r="DW96" s="926"/>
      <c r="DX96" s="926"/>
      <c r="DY96" s="926"/>
      <c r="DZ96" s="927"/>
      <c r="EA96" s="231"/>
    </row>
    <row r="97" spans="1:131" ht="26.25" hidden="1" customHeight="1" x14ac:dyDescent="0.2">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925"/>
      <c r="BT97" s="926"/>
      <c r="BU97" s="926"/>
      <c r="BV97" s="926"/>
      <c r="BW97" s="926"/>
      <c r="BX97" s="926"/>
      <c r="BY97" s="926"/>
      <c r="BZ97" s="926"/>
      <c r="CA97" s="926"/>
      <c r="CB97" s="926"/>
      <c r="CC97" s="926"/>
      <c r="CD97" s="926"/>
      <c r="CE97" s="926"/>
      <c r="CF97" s="926"/>
      <c r="CG97" s="931"/>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5"/>
      <c r="DW97" s="926"/>
      <c r="DX97" s="926"/>
      <c r="DY97" s="926"/>
      <c r="DZ97" s="927"/>
      <c r="EA97" s="231"/>
    </row>
    <row r="98" spans="1:131" ht="26.25" hidden="1" customHeight="1" x14ac:dyDescent="0.2">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925"/>
      <c r="BT98" s="926"/>
      <c r="BU98" s="926"/>
      <c r="BV98" s="926"/>
      <c r="BW98" s="926"/>
      <c r="BX98" s="926"/>
      <c r="BY98" s="926"/>
      <c r="BZ98" s="926"/>
      <c r="CA98" s="926"/>
      <c r="CB98" s="926"/>
      <c r="CC98" s="926"/>
      <c r="CD98" s="926"/>
      <c r="CE98" s="926"/>
      <c r="CF98" s="926"/>
      <c r="CG98" s="931"/>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5"/>
      <c r="DW98" s="926"/>
      <c r="DX98" s="926"/>
      <c r="DY98" s="926"/>
      <c r="DZ98" s="927"/>
      <c r="EA98" s="231"/>
    </row>
    <row r="99" spans="1:131" ht="26.25" hidden="1" customHeight="1" x14ac:dyDescent="0.2">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925"/>
      <c r="BT99" s="926"/>
      <c r="BU99" s="926"/>
      <c r="BV99" s="926"/>
      <c r="BW99" s="926"/>
      <c r="BX99" s="926"/>
      <c r="BY99" s="926"/>
      <c r="BZ99" s="926"/>
      <c r="CA99" s="926"/>
      <c r="CB99" s="926"/>
      <c r="CC99" s="926"/>
      <c r="CD99" s="926"/>
      <c r="CE99" s="926"/>
      <c r="CF99" s="926"/>
      <c r="CG99" s="931"/>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5"/>
      <c r="DW99" s="926"/>
      <c r="DX99" s="926"/>
      <c r="DY99" s="926"/>
      <c r="DZ99" s="927"/>
      <c r="EA99" s="231"/>
    </row>
    <row r="100" spans="1:131" ht="26.25" hidden="1" customHeight="1" x14ac:dyDescent="0.2">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925"/>
      <c r="BT100" s="926"/>
      <c r="BU100" s="926"/>
      <c r="BV100" s="926"/>
      <c r="BW100" s="926"/>
      <c r="BX100" s="926"/>
      <c r="BY100" s="926"/>
      <c r="BZ100" s="926"/>
      <c r="CA100" s="926"/>
      <c r="CB100" s="926"/>
      <c r="CC100" s="926"/>
      <c r="CD100" s="926"/>
      <c r="CE100" s="926"/>
      <c r="CF100" s="926"/>
      <c r="CG100" s="931"/>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5"/>
      <c r="DW100" s="926"/>
      <c r="DX100" s="926"/>
      <c r="DY100" s="926"/>
      <c r="DZ100" s="927"/>
      <c r="EA100" s="231"/>
    </row>
    <row r="101" spans="1:131" ht="26.25" hidden="1" customHeight="1" x14ac:dyDescent="0.2">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925"/>
      <c r="BT101" s="926"/>
      <c r="BU101" s="926"/>
      <c r="BV101" s="926"/>
      <c r="BW101" s="926"/>
      <c r="BX101" s="926"/>
      <c r="BY101" s="926"/>
      <c r="BZ101" s="926"/>
      <c r="CA101" s="926"/>
      <c r="CB101" s="926"/>
      <c r="CC101" s="926"/>
      <c r="CD101" s="926"/>
      <c r="CE101" s="926"/>
      <c r="CF101" s="926"/>
      <c r="CG101" s="931"/>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5"/>
      <c r="DW101" s="926"/>
      <c r="DX101" s="926"/>
      <c r="DY101" s="926"/>
      <c r="DZ101" s="927"/>
      <c r="EA101" s="231"/>
    </row>
    <row r="102" spans="1:131" ht="26.25" customHeight="1" thickBot="1" x14ac:dyDescent="0.25">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394</v>
      </c>
      <c r="BR102" s="855" t="s">
        <v>420</v>
      </c>
      <c r="BS102" s="856"/>
      <c r="BT102" s="856"/>
      <c r="BU102" s="856"/>
      <c r="BV102" s="856"/>
      <c r="BW102" s="856"/>
      <c r="BX102" s="856"/>
      <c r="BY102" s="856"/>
      <c r="BZ102" s="856"/>
      <c r="CA102" s="856"/>
      <c r="CB102" s="856"/>
      <c r="CC102" s="856"/>
      <c r="CD102" s="856"/>
      <c r="CE102" s="856"/>
      <c r="CF102" s="856"/>
      <c r="CG102" s="857"/>
      <c r="CH102" s="954"/>
      <c r="CI102" s="955"/>
      <c r="CJ102" s="955"/>
      <c r="CK102" s="955"/>
      <c r="CL102" s="956"/>
      <c r="CM102" s="954"/>
      <c r="CN102" s="955"/>
      <c r="CO102" s="955"/>
      <c r="CP102" s="955"/>
      <c r="CQ102" s="956"/>
      <c r="CR102" s="957">
        <v>845</v>
      </c>
      <c r="CS102" s="918"/>
      <c r="CT102" s="918"/>
      <c r="CU102" s="918"/>
      <c r="CV102" s="958"/>
      <c r="CW102" s="957">
        <v>63</v>
      </c>
      <c r="CX102" s="918"/>
      <c r="CY102" s="918"/>
      <c r="CZ102" s="918"/>
      <c r="DA102" s="958"/>
      <c r="DB102" s="957" t="s">
        <v>585</v>
      </c>
      <c r="DC102" s="918"/>
      <c r="DD102" s="918"/>
      <c r="DE102" s="918"/>
      <c r="DF102" s="958"/>
      <c r="DG102" s="957" t="s">
        <v>585</v>
      </c>
      <c r="DH102" s="918"/>
      <c r="DI102" s="918"/>
      <c r="DJ102" s="918"/>
      <c r="DK102" s="958"/>
      <c r="DL102" s="957" t="s">
        <v>585</v>
      </c>
      <c r="DM102" s="918"/>
      <c r="DN102" s="918"/>
      <c r="DO102" s="918"/>
      <c r="DP102" s="958"/>
      <c r="DQ102" s="957" t="s">
        <v>585</v>
      </c>
      <c r="DR102" s="918"/>
      <c r="DS102" s="918"/>
      <c r="DT102" s="918"/>
      <c r="DU102" s="958"/>
      <c r="DV102" s="855"/>
      <c r="DW102" s="856"/>
      <c r="DX102" s="856"/>
      <c r="DY102" s="856"/>
      <c r="DZ102" s="981"/>
      <c r="EA102" s="231"/>
    </row>
    <row r="103" spans="1:131" ht="26.25" customHeight="1" x14ac:dyDescent="0.2">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82" t="s">
        <v>421</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31"/>
    </row>
    <row r="104" spans="1:131" ht="26.25" customHeight="1" x14ac:dyDescent="0.2">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83" t="s">
        <v>422</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31"/>
    </row>
    <row r="105" spans="1:131" ht="11.25" customHeight="1" x14ac:dyDescent="0.2">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0" t="s">
        <v>423</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424</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2">
      <c r="A108" s="984" t="s">
        <v>425</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426</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31" customFormat="1" ht="26.25" customHeight="1" x14ac:dyDescent="0.2">
      <c r="A109" s="979" t="s">
        <v>427</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428</v>
      </c>
      <c r="AB109" s="960"/>
      <c r="AC109" s="960"/>
      <c r="AD109" s="960"/>
      <c r="AE109" s="961"/>
      <c r="AF109" s="959" t="s">
        <v>429</v>
      </c>
      <c r="AG109" s="960"/>
      <c r="AH109" s="960"/>
      <c r="AI109" s="960"/>
      <c r="AJ109" s="961"/>
      <c r="AK109" s="959" t="s">
        <v>309</v>
      </c>
      <c r="AL109" s="960"/>
      <c r="AM109" s="960"/>
      <c r="AN109" s="960"/>
      <c r="AO109" s="961"/>
      <c r="AP109" s="959" t="s">
        <v>430</v>
      </c>
      <c r="AQ109" s="960"/>
      <c r="AR109" s="960"/>
      <c r="AS109" s="960"/>
      <c r="AT109" s="962"/>
      <c r="AU109" s="979" t="s">
        <v>427</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428</v>
      </c>
      <c r="BR109" s="960"/>
      <c r="BS109" s="960"/>
      <c r="BT109" s="960"/>
      <c r="BU109" s="961"/>
      <c r="BV109" s="959" t="s">
        <v>429</v>
      </c>
      <c r="BW109" s="960"/>
      <c r="BX109" s="960"/>
      <c r="BY109" s="960"/>
      <c r="BZ109" s="961"/>
      <c r="CA109" s="959" t="s">
        <v>309</v>
      </c>
      <c r="CB109" s="960"/>
      <c r="CC109" s="960"/>
      <c r="CD109" s="960"/>
      <c r="CE109" s="961"/>
      <c r="CF109" s="980" t="s">
        <v>430</v>
      </c>
      <c r="CG109" s="980"/>
      <c r="CH109" s="980"/>
      <c r="CI109" s="980"/>
      <c r="CJ109" s="980"/>
      <c r="CK109" s="959" t="s">
        <v>431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428</v>
      </c>
      <c r="DH109" s="960"/>
      <c r="DI109" s="960"/>
      <c r="DJ109" s="960"/>
      <c r="DK109" s="961"/>
      <c r="DL109" s="959" t="s">
        <v>429</v>
      </c>
      <c r="DM109" s="960"/>
      <c r="DN109" s="960"/>
      <c r="DO109" s="960"/>
      <c r="DP109" s="961"/>
      <c r="DQ109" s="959" t="s">
        <v>309</v>
      </c>
      <c r="DR109" s="960"/>
      <c r="DS109" s="960"/>
      <c r="DT109" s="960"/>
      <c r="DU109" s="961"/>
      <c r="DV109" s="959" t="s">
        <v>430</v>
      </c>
      <c r="DW109" s="960"/>
      <c r="DX109" s="960"/>
      <c r="DY109" s="960"/>
      <c r="DZ109" s="962"/>
    </row>
    <row r="110" spans="1:131" s="231" customFormat="1" ht="26.25" customHeight="1" x14ac:dyDescent="0.2">
      <c r="A110" s="963" t="s">
        <v>432</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593161</v>
      </c>
      <c r="AB110" s="967"/>
      <c r="AC110" s="967"/>
      <c r="AD110" s="967"/>
      <c r="AE110" s="968"/>
      <c r="AF110" s="969">
        <v>526874</v>
      </c>
      <c r="AG110" s="967"/>
      <c r="AH110" s="967"/>
      <c r="AI110" s="967"/>
      <c r="AJ110" s="968"/>
      <c r="AK110" s="969">
        <v>451765</v>
      </c>
      <c r="AL110" s="967"/>
      <c r="AM110" s="967"/>
      <c r="AN110" s="967"/>
      <c r="AO110" s="968"/>
      <c r="AP110" s="970">
        <v>0.7</v>
      </c>
      <c r="AQ110" s="971"/>
      <c r="AR110" s="971"/>
      <c r="AS110" s="971"/>
      <c r="AT110" s="972"/>
      <c r="AU110" s="973" t="s">
        <v>73</v>
      </c>
      <c r="AV110" s="974"/>
      <c r="AW110" s="974"/>
      <c r="AX110" s="974"/>
      <c r="AY110" s="974"/>
      <c r="AZ110" s="996" t="s">
        <v>433</v>
      </c>
      <c r="BA110" s="964"/>
      <c r="BB110" s="964"/>
      <c r="BC110" s="964"/>
      <c r="BD110" s="964"/>
      <c r="BE110" s="964"/>
      <c r="BF110" s="964"/>
      <c r="BG110" s="964"/>
      <c r="BH110" s="964"/>
      <c r="BI110" s="964"/>
      <c r="BJ110" s="964"/>
      <c r="BK110" s="964"/>
      <c r="BL110" s="964"/>
      <c r="BM110" s="964"/>
      <c r="BN110" s="964"/>
      <c r="BO110" s="964"/>
      <c r="BP110" s="965"/>
      <c r="BQ110" s="997">
        <v>4818429</v>
      </c>
      <c r="BR110" s="998"/>
      <c r="BS110" s="998"/>
      <c r="BT110" s="998"/>
      <c r="BU110" s="998"/>
      <c r="BV110" s="998">
        <v>4868947</v>
      </c>
      <c r="BW110" s="998"/>
      <c r="BX110" s="998"/>
      <c r="BY110" s="998"/>
      <c r="BZ110" s="998"/>
      <c r="CA110" s="998">
        <v>5704014</v>
      </c>
      <c r="CB110" s="998"/>
      <c r="CC110" s="998"/>
      <c r="CD110" s="998"/>
      <c r="CE110" s="998"/>
      <c r="CF110" s="1011">
        <v>9.3000000000000007</v>
      </c>
      <c r="CG110" s="1012"/>
      <c r="CH110" s="1012"/>
      <c r="CI110" s="1012"/>
      <c r="CJ110" s="1012"/>
      <c r="CK110" s="1013" t="s">
        <v>434</v>
      </c>
      <c r="CL110" s="1014"/>
      <c r="CM110" s="996" t="s">
        <v>435</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97" t="s">
        <v>411</v>
      </c>
      <c r="DH110" s="998"/>
      <c r="DI110" s="998"/>
      <c r="DJ110" s="998"/>
      <c r="DK110" s="998"/>
      <c r="DL110" s="998" t="s">
        <v>436</v>
      </c>
      <c r="DM110" s="998"/>
      <c r="DN110" s="998"/>
      <c r="DO110" s="998"/>
      <c r="DP110" s="998"/>
      <c r="DQ110" s="998" t="s">
        <v>436</v>
      </c>
      <c r="DR110" s="998"/>
      <c r="DS110" s="998"/>
      <c r="DT110" s="998"/>
      <c r="DU110" s="998"/>
      <c r="DV110" s="999" t="s">
        <v>411</v>
      </c>
      <c r="DW110" s="999"/>
      <c r="DX110" s="999"/>
      <c r="DY110" s="999"/>
      <c r="DZ110" s="1000"/>
    </row>
    <row r="111" spans="1:131" s="231" customFormat="1" ht="26.25" customHeight="1" x14ac:dyDescent="0.2">
      <c r="A111" s="1001" t="s">
        <v>437</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128</v>
      </c>
      <c r="AB111" s="1005"/>
      <c r="AC111" s="1005"/>
      <c r="AD111" s="1005"/>
      <c r="AE111" s="1006"/>
      <c r="AF111" s="1007" t="s">
        <v>128</v>
      </c>
      <c r="AG111" s="1005"/>
      <c r="AH111" s="1005"/>
      <c r="AI111" s="1005"/>
      <c r="AJ111" s="1006"/>
      <c r="AK111" s="1007" t="s">
        <v>128</v>
      </c>
      <c r="AL111" s="1005"/>
      <c r="AM111" s="1005"/>
      <c r="AN111" s="1005"/>
      <c r="AO111" s="1006"/>
      <c r="AP111" s="1008" t="s">
        <v>128</v>
      </c>
      <c r="AQ111" s="1009"/>
      <c r="AR111" s="1009"/>
      <c r="AS111" s="1009"/>
      <c r="AT111" s="1010"/>
      <c r="AU111" s="975"/>
      <c r="AV111" s="976"/>
      <c r="AW111" s="976"/>
      <c r="AX111" s="976"/>
      <c r="AY111" s="976"/>
      <c r="AZ111" s="989" t="s">
        <v>438</v>
      </c>
      <c r="BA111" s="990"/>
      <c r="BB111" s="990"/>
      <c r="BC111" s="990"/>
      <c r="BD111" s="990"/>
      <c r="BE111" s="990"/>
      <c r="BF111" s="990"/>
      <c r="BG111" s="990"/>
      <c r="BH111" s="990"/>
      <c r="BI111" s="990"/>
      <c r="BJ111" s="990"/>
      <c r="BK111" s="990"/>
      <c r="BL111" s="990"/>
      <c r="BM111" s="990"/>
      <c r="BN111" s="990"/>
      <c r="BO111" s="990"/>
      <c r="BP111" s="991"/>
      <c r="BQ111" s="992">
        <v>593300</v>
      </c>
      <c r="BR111" s="993"/>
      <c r="BS111" s="993"/>
      <c r="BT111" s="993"/>
      <c r="BU111" s="993"/>
      <c r="BV111" s="993">
        <v>550702</v>
      </c>
      <c r="BW111" s="993"/>
      <c r="BX111" s="993"/>
      <c r="BY111" s="993"/>
      <c r="BZ111" s="993"/>
      <c r="CA111" s="993">
        <v>510254</v>
      </c>
      <c r="CB111" s="993"/>
      <c r="CC111" s="993"/>
      <c r="CD111" s="993"/>
      <c r="CE111" s="993"/>
      <c r="CF111" s="987">
        <v>0.8</v>
      </c>
      <c r="CG111" s="988"/>
      <c r="CH111" s="988"/>
      <c r="CI111" s="988"/>
      <c r="CJ111" s="988"/>
      <c r="CK111" s="1015"/>
      <c r="CL111" s="1016"/>
      <c r="CM111" s="989" t="s">
        <v>439</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128</v>
      </c>
      <c r="DH111" s="993"/>
      <c r="DI111" s="993"/>
      <c r="DJ111" s="993"/>
      <c r="DK111" s="993"/>
      <c r="DL111" s="993" t="s">
        <v>128</v>
      </c>
      <c r="DM111" s="993"/>
      <c r="DN111" s="993"/>
      <c r="DO111" s="993"/>
      <c r="DP111" s="993"/>
      <c r="DQ111" s="993" t="s">
        <v>128</v>
      </c>
      <c r="DR111" s="993"/>
      <c r="DS111" s="993"/>
      <c r="DT111" s="993"/>
      <c r="DU111" s="993"/>
      <c r="DV111" s="994" t="s">
        <v>128</v>
      </c>
      <c r="DW111" s="994"/>
      <c r="DX111" s="994"/>
      <c r="DY111" s="994"/>
      <c r="DZ111" s="995"/>
    </row>
    <row r="112" spans="1:131" s="231" customFormat="1" ht="26.25" customHeight="1" x14ac:dyDescent="0.2">
      <c r="A112" s="1019" t="s">
        <v>440</v>
      </c>
      <c r="B112" s="1020"/>
      <c r="C112" s="990" t="s">
        <v>441</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1025">
        <v>62283</v>
      </c>
      <c r="AB112" s="1026"/>
      <c r="AC112" s="1026"/>
      <c r="AD112" s="1026"/>
      <c r="AE112" s="1027"/>
      <c r="AF112" s="1028">
        <v>62283</v>
      </c>
      <c r="AG112" s="1026"/>
      <c r="AH112" s="1026"/>
      <c r="AI112" s="1026"/>
      <c r="AJ112" s="1027"/>
      <c r="AK112" s="1028">
        <v>62283</v>
      </c>
      <c r="AL112" s="1026"/>
      <c r="AM112" s="1026"/>
      <c r="AN112" s="1026"/>
      <c r="AO112" s="1027"/>
      <c r="AP112" s="1029">
        <v>0.1</v>
      </c>
      <c r="AQ112" s="1030"/>
      <c r="AR112" s="1030"/>
      <c r="AS112" s="1030"/>
      <c r="AT112" s="1031"/>
      <c r="AU112" s="975"/>
      <c r="AV112" s="976"/>
      <c r="AW112" s="976"/>
      <c r="AX112" s="976"/>
      <c r="AY112" s="976"/>
      <c r="AZ112" s="989" t="s">
        <v>442</v>
      </c>
      <c r="BA112" s="990"/>
      <c r="BB112" s="990"/>
      <c r="BC112" s="990"/>
      <c r="BD112" s="990"/>
      <c r="BE112" s="990"/>
      <c r="BF112" s="990"/>
      <c r="BG112" s="990"/>
      <c r="BH112" s="990"/>
      <c r="BI112" s="990"/>
      <c r="BJ112" s="990"/>
      <c r="BK112" s="990"/>
      <c r="BL112" s="990"/>
      <c r="BM112" s="990"/>
      <c r="BN112" s="990"/>
      <c r="BO112" s="990"/>
      <c r="BP112" s="991"/>
      <c r="BQ112" s="992" t="s">
        <v>128</v>
      </c>
      <c r="BR112" s="993"/>
      <c r="BS112" s="993"/>
      <c r="BT112" s="993"/>
      <c r="BU112" s="993"/>
      <c r="BV112" s="993" t="s">
        <v>128</v>
      </c>
      <c r="BW112" s="993"/>
      <c r="BX112" s="993"/>
      <c r="BY112" s="993"/>
      <c r="BZ112" s="993"/>
      <c r="CA112" s="993" t="s">
        <v>128</v>
      </c>
      <c r="CB112" s="993"/>
      <c r="CC112" s="993"/>
      <c r="CD112" s="993"/>
      <c r="CE112" s="993"/>
      <c r="CF112" s="987" t="s">
        <v>128</v>
      </c>
      <c r="CG112" s="988"/>
      <c r="CH112" s="988"/>
      <c r="CI112" s="988"/>
      <c r="CJ112" s="988"/>
      <c r="CK112" s="1015"/>
      <c r="CL112" s="1016"/>
      <c r="CM112" s="989" t="s">
        <v>443</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128</v>
      </c>
      <c r="DH112" s="993"/>
      <c r="DI112" s="993"/>
      <c r="DJ112" s="993"/>
      <c r="DK112" s="993"/>
      <c r="DL112" s="993" t="s">
        <v>128</v>
      </c>
      <c r="DM112" s="993"/>
      <c r="DN112" s="993"/>
      <c r="DO112" s="993"/>
      <c r="DP112" s="993"/>
      <c r="DQ112" s="993" t="s">
        <v>128</v>
      </c>
      <c r="DR112" s="993"/>
      <c r="DS112" s="993"/>
      <c r="DT112" s="993"/>
      <c r="DU112" s="993"/>
      <c r="DV112" s="994" t="s">
        <v>128</v>
      </c>
      <c r="DW112" s="994"/>
      <c r="DX112" s="994"/>
      <c r="DY112" s="994"/>
      <c r="DZ112" s="995"/>
    </row>
    <row r="113" spans="1:130" s="231" customFormat="1" ht="26.25" customHeight="1" x14ac:dyDescent="0.2">
      <c r="A113" s="1021"/>
      <c r="B113" s="1022"/>
      <c r="C113" s="990" t="s">
        <v>444</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1004" t="s">
        <v>128</v>
      </c>
      <c r="AB113" s="1005"/>
      <c r="AC113" s="1005"/>
      <c r="AD113" s="1005"/>
      <c r="AE113" s="1006"/>
      <c r="AF113" s="1007" t="s">
        <v>128</v>
      </c>
      <c r="AG113" s="1005"/>
      <c r="AH113" s="1005"/>
      <c r="AI113" s="1005"/>
      <c r="AJ113" s="1006"/>
      <c r="AK113" s="1007" t="s">
        <v>128</v>
      </c>
      <c r="AL113" s="1005"/>
      <c r="AM113" s="1005"/>
      <c r="AN113" s="1005"/>
      <c r="AO113" s="1006"/>
      <c r="AP113" s="1008" t="s">
        <v>128</v>
      </c>
      <c r="AQ113" s="1009"/>
      <c r="AR113" s="1009"/>
      <c r="AS113" s="1009"/>
      <c r="AT113" s="1010"/>
      <c r="AU113" s="975"/>
      <c r="AV113" s="976"/>
      <c r="AW113" s="976"/>
      <c r="AX113" s="976"/>
      <c r="AY113" s="976"/>
      <c r="AZ113" s="989" t="s">
        <v>445</v>
      </c>
      <c r="BA113" s="990"/>
      <c r="BB113" s="990"/>
      <c r="BC113" s="990"/>
      <c r="BD113" s="990"/>
      <c r="BE113" s="990"/>
      <c r="BF113" s="990"/>
      <c r="BG113" s="990"/>
      <c r="BH113" s="990"/>
      <c r="BI113" s="990"/>
      <c r="BJ113" s="990"/>
      <c r="BK113" s="990"/>
      <c r="BL113" s="990"/>
      <c r="BM113" s="990"/>
      <c r="BN113" s="990"/>
      <c r="BO113" s="990"/>
      <c r="BP113" s="991"/>
      <c r="BQ113" s="992">
        <v>924617</v>
      </c>
      <c r="BR113" s="993"/>
      <c r="BS113" s="993"/>
      <c r="BT113" s="993"/>
      <c r="BU113" s="993"/>
      <c r="BV113" s="993">
        <v>1065240</v>
      </c>
      <c r="BW113" s="993"/>
      <c r="BX113" s="993"/>
      <c r="BY113" s="993"/>
      <c r="BZ113" s="993"/>
      <c r="CA113" s="993">
        <v>1184451</v>
      </c>
      <c r="CB113" s="993"/>
      <c r="CC113" s="993"/>
      <c r="CD113" s="993"/>
      <c r="CE113" s="993"/>
      <c r="CF113" s="987">
        <v>1.9</v>
      </c>
      <c r="CG113" s="988"/>
      <c r="CH113" s="988"/>
      <c r="CI113" s="988"/>
      <c r="CJ113" s="988"/>
      <c r="CK113" s="1015"/>
      <c r="CL113" s="1016"/>
      <c r="CM113" s="989" t="s">
        <v>446</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25" t="s">
        <v>128</v>
      </c>
      <c r="DH113" s="1026"/>
      <c r="DI113" s="1026"/>
      <c r="DJ113" s="1026"/>
      <c r="DK113" s="1027"/>
      <c r="DL113" s="1028" t="s">
        <v>128</v>
      </c>
      <c r="DM113" s="1026"/>
      <c r="DN113" s="1026"/>
      <c r="DO113" s="1026"/>
      <c r="DP113" s="1027"/>
      <c r="DQ113" s="1028" t="s">
        <v>128</v>
      </c>
      <c r="DR113" s="1026"/>
      <c r="DS113" s="1026"/>
      <c r="DT113" s="1026"/>
      <c r="DU113" s="1027"/>
      <c r="DV113" s="1029" t="s">
        <v>447</v>
      </c>
      <c r="DW113" s="1030"/>
      <c r="DX113" s="1030"/>
      <c r="DY113" s="1030"/>
      <c r="DZ113" s="1031"/>
    </row>
    <row r="114" spans="1:130" s="231" customFormat="1" ht="26.25" customHeight="1" x14ac:dyDescent="0.2">
      <c r="A114" s="1021"/>
      <c r="B114" s="1022"/>
      <c r="C114" s="990" t="s">
        <v>448</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1025">
        <v>75035</v>
      </c>
      <c r="AB114" s="1026"/>
      <c r="AC114" s="1026"/>
      <c r="AD114" s="1026"/>
      <c r="AE114" s="1027"/>
      <c r="AF114" s="1028">
        <v>82889</v>
      </c>
      <c r="AG114" s="1026"/>
      <c r="AH114" s="1026"/>
      <c r="AI114" s="1026"/>
      <c r="AJ114" s="1027"/>
      <c r="AK114" s="1028">
        <v>81017</v>
      </c>
      <c r="AL114" s="1026"/>
      <c r="AM114" s="1026"/>
      <c r="AN114" s="1026"/>
      <c r="AO114" s="1027"/>
      <c r="AP114" s="1029">
        <v>0.1</v>
      </c>
      <c r="AQ114" s="1030"/>
      <c r="AR114" s="1030"/>
      <c r="AS114" s="1030"/>
      <c r="AT114" s="1031"/>
      <c r="AU114" s="975"/>
      <c r="AV114" s="976"/>
      <c r="AW114" s="976"/>
      <c r="AX114" s="976"/>
      <c r="AY114" s="976"/>
      <c r="AZ114" s="989" t="s">
        <v>449</v>
      </c>
      <c r="BA114" s="990"/>
      <c r="BB114" s="990"/>
      <c r="BC114" s="990"/>
      <c r="BD114" s="990"/>
      <c r="BE114" s="990"/>
      <c r="BF114" s="990"/>
      <c r="BG114" s="990"/>
      <c r="BH114" s="990"/>
      <c r="BI114" s="990"/>
      <c r="BJ114" s="990"/>
      <c r="BK114" s="990"/>
      <c r="BL114" s="990"/>
      <c r="BM114" s="990"/>
      <c r="BN114" s="990"/>
      <c r="BO114" s="990"/>
      <c r="BP114" s="991"/>
      <c r="BQ114" s="992">
        <v>10254062</v>
      </c>
      <c r="BR114" s="993"/>
      <c r="BS114" s="993"/>
      <c r="BT114" s="993"/>
      <c r="BU114" s="993"/>
      <c r="BV114" s="993">
        <v>9734895</v>
      </c>
      <c r="BW114" s="993"/>
      <c r="BX114" s="993"/>
      <c r="BY114" s="993"/>
      <c r="BZ114" s="993"/>
      <c r="CA114" s="993">
        <v>9722016</v>
      </c>
      <c r="CB114" s="993"/>
      <c r="CC114" s="993"/>
      <c r="CD114" s="993"/>
      <c r="CE114" s="993"/>
      <c r="CF114" s="987">
        <v>15.9</v>
      </c>
      <c r="CG114" s="988"/>
      <c r="CH114" s="988"/>
      <c r="CI114" s="988"/>
      <c r="CJ114" s="988"/>
      <c r="CK114" s="1015"/>
      <c r="CL114" s="1016"/>
      <c r="CM114" s="989" t="s">
        <v>450</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25" t="s">
        <v>128</v>
      </c>
      <c r="DH114" s="1026"/>
      <c r="DI114" s="1026"/>
      <c r="DJ114" s="1026"/>
      <c r="DK114" s="1027"/>
      <c r="DL114" s="1028" t="s">
        <v>128</v>
      </c>
      <c r="DM114" s="1026"/>
      <c r="DN114" s="1026"/>
      <c r="DO114" s="1026"/>
      <c r="DP114" s="1027"/>
      <c r="DQ114" s="1028" t="s">
        <v>128</v>
      </c>
      <c r="DR114" s="1026"/>
      <c r="DS114" s="1026"/>
      <c r="DT114" s="1026"/>
      <c r="DU114" s="1027"/>
      <c r="DV114" s="1029" t="s">
        <v>128</v>
      </c>
      <c r="DW114" s="1030"/>
      <c r="DX114" s="1030"/>
      <c r="DY114" s="1030"/>
      <c r="DZ114" s="1031"/>
    </row>
    <row r="115" spans="1:130" s="231" customFormat="1" ht="26.25" customHeight="1" x14ac:dyDescent="0.2">
      <c r="A115" s="1021"/>
      <c r="B115" s="1022"/>
      <c r="C115" s="990" t="s">
        <v>451</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1004">
        <v>48808</v>
      </c>
      <c r="AB115" s="1005"/>
      <c r="AC115" s="1005"/>
      <c r="AD115" s="1005"/>
      <c r="AE115" s="1006"/>
      <c r="AF115" s="1007">
        <v>40358</v>
      </c>
      <c r="AG115" s="1005"/>
      <c r="AH115" s="1005"/>
      <c r="AI115" s="1005"/>
      <c r="AJ115" s="1006"/>
      <c r="AK115" s="1007">
        <v>40448</v>
      </c>
      <c r="AL115" s="1005"/>
      <c r="AM115" s="1005"/>
      <c r="AN115" s="1005"/>
      <c r="AO115" s="1006"/>
      <c r="AP115" s="1008">
        <v>0.1</v>
      </c>
      <c r="AQ115" s="1009"/>
      <c r="AR115" s="1009"/>
      <c r="AS115" s="1009"/>
      <c r="AT115" s="1010"/>
      <c r="AU115" s="975"/>
      <c r="AV115" s="976"/>
      <c r="AW115" s="976"/>
      <c r="AX115" s="976"/>
      <c r="AY115" s="976"/>
      <c r="AZ115" s="989" t="s">
        <v>452</v>
      </c>
      <c r="BA115" s="990"/>
      <c r="BB115" s="990"/>
      <c r="BC115" s="990"/>
      <c r="BD115" s="990"/>
      <c r="BE115" s="990"/>
      <c r="BF115" s="990"/>
      <c r="BG115" s="990"/>
      <c r="BH115" s="990"/>
      <c r="BI115" s="990"/>
      <c r="BJ115" s="990"/>
      <c r="BK115" s="990"/>
      <c r="BL115" s="990"/>
      <c r="BM115" s="990"/>
      <c r="BN115" s="990"/>
      <c r="BO115" s="990"/>
      <c r="BP115" s="991"/>
      <c r="BQ115" s="992" t="s">
        <v>128</v>
      </c>
      <c r="BR115" s="993"/>
      <c r="BS115" s="993"/>
      <c r="BT115" s="993"/>
      <c r="BU115" s="993"/>
      <c r="BV115" s="993" t="s">
        <v>128</v>
      </c>
      <c r="BW115" s="993"/>
      <c r="BX115" s="993"/>
      <c r="BY115" s="993"/>
      <c r="BZ115" s="993"/>
      <c r="CA115" s="993" t="s">
        <v>128</v>
      </c>
      <c r="CB115" s="993"/>
      <c r="CC115" s="993"/>
      <c r="CD115" s="993"/>
      <c r="CE115" s="993"/>
      <c r="CF115" s="987" t="s">
        <v>128</v>
      </c>
      <c r="CG115" s="988"/>
      <c r="CH115" s="988"/>
      <c r="CI115" s="988"/>
      <c r="CJ115" s="988"/>
      <c r="CK115" s="1015"/>
      <c r="CL115" s="1016"/>
      <c r="CM115" s="989" t="s">
        <v>453</v>
      </c>
      <c r="CN115" s="990"/>
      <c r="CO115" s="990"/>
      <c r="CP115" s="990"/>
      <c r="CQ115" s="990"/>
      <c r="CR115" s="990"/>
      <c r="CS115" s="990"/>
      <c r="CT115" s="990"/>
      <c r="CU115" s="990"/>
      <c r="CV115" s="990"/>
      <c r="CW115" s="990"/>
      <c r="CX115" s="990"/>
      <c r="CY115" s="990"/>
      <c r="CZ115" s="990"/>
      <c r="DA115" s="990"/>
      <c r="DB115" s="990"/>
      <c r="DC115" s="990"/>
      <c r="DD115" s="990"/>
      <c r="DE115" s="990"/>
      <c r="DF115" s="991"/>
      <c r="DG115" s="1025" t="s">
        <v>128</v>
      </c>
      <c r="DH115" s="1026"/>
      <c r="DI115" s="1026"/>
      <c r="DJ115" s="1026"/>
      <c r="DK115" s="1027"/>
      <c r="DL115" s="1028" t="s">
        <v>128</v>
      </c>
      <c r="DM115" s="1026"/>
      <c r="DN115" s="1026"/>
      <c r="DO115" s="1026"/>
      <c r="DP115" s="1027"/>
      <c r="DQ115" s="1028" t="s">
        <v>128</v>
      </c>
      <c r="DR115" s="1026"/>
      <c r="DS115" s="1026"/>
      <c r="DT115" s="1026"/>
      <c r="DU115" s="1027"/>
      <c r="DV115" s="1029" t="s">
        <v>128</v>
      </c>
      <c r="DW115" s="1030"/>
      <c r="DX115" s="1030"/>
      <c r="DY115" s="1030"/>
      <c r="DZ115" s="1031"/>
    </row>
    <row r="116" spans="1:130" s="231" customFormat="1" ht="26.25" customHeight="1" x14ac:dyDescent="0.2">
      <c r="A116" s="1023"/>
      <c r="B116" s="1024"/>
      <c r="C116" s="1032" t="s">
        <v>454</v>
      </c>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3"/>
      <c r="AA116" s="1025" t="s">
        <v>128</v>
      </c>
      <c r="AB116" s="1026"/>
      <c r="AC116" s="1026"/>
      <c r="AD116" s="1026"/>
      <c r="AE116" s="1027"/>
      <c r="AF116" s="1028" t="s">
        <v>128</v>
      </c>
      <c r="AG116" s="1026"/>
      <c r="AH116" s="1026"/>
      <c r="AI116" s="1026"/>
      <c r="AJ116" s="1027"/>
      <c r="AK116" s="1028" t="s">
        <v>128</v>
      </c>
      <c r="AL116" s="1026"/>
      <c r="AM116" s="1026"/>
      <c r="AN116" s="1026"/>
      <c r="AO116" s="1027"/>
      <c r="AP116" s="1029" t="s">
        <v>128</v>
      </c>
      <c r="AQ116" s="1030"/>
      <c r="AR116" s="1030"/>
      <c r="AS116" s="1030"/>
      <c r="AT116" s="1031"/>
      <c r="AU116" s="975"/>
      <c r="AV116" s="976"/>
      <c r="AW116" s="976"/>
      <c r="AX116" s="976"/>
      <c r="AY116" s="976"/>
      <c r="AZ116" s="1034" t="s">
        <v>455</v>
      </c>
      <c r="BA116" s="1035"/>
      <c r="BB116" s="1035"/>
      <c r="BC116" s="1035"/>
      <c r="BD116" s="1035"/>
      <c r="BE116" s="1035"/>
      <c r="BF116" s="1035"/>
      <c r="BG116" s="1035"/>
      <c r="BH116" s="1035"/>
      <c r="BI116" s="1035"/>
      <c r="BJ116" s="1035"/>
      <c r="BK116" s="1035"/>
      <c r="BL116" s="1035"/>
      <c r="BM116" s="1035"/>
      <c r="BN116" s="1035"/>
      <c r="BO116" s="1035"/>
      <c r="BP116" s="1036"/>
      <c r="BQ116" s="992" t="s">
        <v>128</v>
      </c>
      <c r="BR116" s="993"/>
      <c r="BS116" s="993"/>
      <c r="BT116" s="993"/>
      <c r="BU116" s="993"/>
      <c r="BV116" s="993" t="s">
        <v>128</v>
      </c>
      <c r="BW116" s="993"/>
      <c r="BX116" s="993"/>
      <c r="BY116" s="993"/>
      <c r="BZ116" s="993"/>
      <c r="CA116" s="993" t="s">
        <v>128</v>
      </c>
      <c r="CB116" s="993"/>
      <c r="CC116" s="993"/>
      <c r="CD116" s="993"/>
      <c r="CE116" s="993"/>
      <c r="CF116" s="987" t="s">
        <v>128</v>
      </c>
      <c r="CG116" s="988"/>
      <c r="CH116" s="988"/>
      <c r="CI116" s="988"/>
      <c r="CJ116" s="988"/>
      <c r="CK116" s="1015"/>
      <c r="CL116" s="1016"/>
      <c r="CM116" s="989" t="s">
        <v>456</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25">
        <v>461090</v>
      </c>
      <c r="DH116" s="1026"/>
      <c r="DI116" s="1026"/>
      <c r="DJ116" s="1026"/>
      <c r="DK116" s="1027"/>
      <c r="DL116" s="1028">
        <v>430862</v>
      </c>
      <c r="DM116" s="1026"/>
      <c r="DN116" s="1026"/>
      <c r="DO116" s="1026"/>
      <c r="DP116" s="1027"/>
      <c r="DQ116" s="1028">
        <v>400634</v>
      </c>
      <c r="DR116" s="1026"/>
      <c r="DS116" s="1026"/>
      <c r="DT116" s="1026"/>
      <c r="DU116" s="1027"/>
      <c r="DV116" s="1029">
        <v>0.7</v>
      </c>
      <c r="DW116" s="1030"/>
      <c r="DX116" s="1030"/>
      <c r="DY116" s="1030"/>
      <c r="DZ116" s="1031"/>
    </row>
    <row r="117" spans="1:130" s="231" customFormat="1" ht="26.25" customHeight="1" x14ac:dyDescent="0.2">
      <c r="A117" s="97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44" t="s">
        <v>457</v>
      </c>
      <c r="Z117" s="961"/>
      <c r="AA117" s="1045">
        <v>779287</v>
      </c>
      <c r="AB117" s="1046"/>
      <c r="AC117" s="1046"/>
      <c r="AD117" s="1046"/>
      <c r="AE117" s="1047"/>
      <c r="AF117" s="1048">
        <v>712404</v>
      </c>
      <c r="AG117" s="1046"/>
      <c r="AH117" s="1046"/>
      <c r="AI117" s="1046"/>
      <c r="AJ117" s="1047"/>
      <c r="AK117" s="1048">
        <v>635513</v>
      </c>
      <c r="AL117" s="1046"/>
      <c r="AM117" s="1046"/>
      <c r="AN117" s="1046"/>
      <c r="AO117" s="1047"/>
      <c r="AP117" s="1049"/>
      <c r="AQ117" s="1050"/>
      <c r="AR117" s="1050"/>
      <c r="AS117" s="1050"/>
      <c r="AT117" s="1051"/>
      <c r="AU117" s="975"/>
      <c r="AV117" s="976"/>
      <c r="AW117" s="976"/>
      <c r="AX117" s="976"/>
      <c r="AY117" s="976"/>
      <c r="AZ117" s="1041" t="s">
        <v>458</v>
      </c>
      <c r="BA117" s="1042"/>
      <c r="BB117" s="1042"/>
      <c r="BC117" s="1042"/>
      <c r="BD117" s="1042"/>
      <c r="BE117" s="1042"/>
      <c r="BF117" s="1042"/>
      <c r="BG117" s="1042"/>
      <c r="BH117" s="1042"/>
      <c r="BI117" s="1042"/>
      <c r="BJ117" s="1042"/>
      <c r="BK117" s="1042"/>
      <c r="BL117" s="1042"/>
      <c r="BM117" s="1042"/>
      <c r="BN117" s="1042"/>
      <c r="BO117" s="1042"/>
      <c r="BP117" s="1043"/>
      <c r="BQ117" s="992" t="s">
        <v>128</v>
      </c>
      <c r="BR117" s="993"/>
      <c r="BS117" s="993"/>
      <c r="BT117" s="993"/>
      <c r="BU117" s="993"/>
      <c r="BV117" s="993" t="s">
        <v>128</v>
      </c>
      <c r="BW117" s="993"/>
      <c r="BX117" s="993"/>
      <c r="BY117" s="993"/>
      <c r="BZ117" s="993"/>
      <c r="CA117" s="993" t="s">
        <v>128</v>
      </c>
      <c r="CB117" s="993"/>
      <c r="CC117" s="993"/>
      <c r="CD117" s="993"/>
      <c r="CE117" s="993"/>
      <c r="CF117" s="987" t="s">
        <v>128</v>
      </c>
      <c r="CG117" s="988"/>
      <c r="CH117" s="988"/>
      <c r="CI117" s="988"/>
      <c r="CJ117" s="988"/>
      <c r="CK117" s="1015"/>
      <c r="CL117" s="1016"/>
      <c r="CM117" s="989" t="s">
        <v>459</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25" t="s">
        <v>128</v>
      </c>
      <c r="DH117" s="1026"/>
      <c r="DI117" s="1026"/>
      <c r="DJ117" s="1026"/>
      <c r="DK117" s="1027"/>
      <c r="DL117" s="1028" t="s">
        <v>128</v>
      </c>
      <c r="DM117" s="1026"/>
      <c r="DN117" s="1026"/>
      <c r="DO117" s="1026"/>
      <c r="DP117" s="1027"/>
      <c r="DQ117" s="1028" t="s">
        <v>128</v>
      </c>
      <c r="DR117" s="1026"/>
      <c r="DS117" s="1026"/>
      <c r="DT117" s="1026"/>
      <c r="DU117" s="1027"/>
      <c r="DV117" s="1029" t="s">
        <v>128</v>
      </c>
      <c r="DW117" s="1030"/>
      <c r="DX117" s="1030"/>
      <c r="DY117" s="1030"/>
      <c r="DZ117" s="1031"/>
    </row>
    <row r="118" spans="1:130" s="231" customFormat="1" ht="26.25" customHeight="1" x14ac:dyDescent="0.2">
      <c r="A118" s="979" t="s">
        <v>431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428</v>
      </c>
      <c r="AB118" s="960"/>
      <c r="AC118" s="960"/>
      <c r="AD118" s="960"/>
      <c r="AE118" s="961"/>
      <c r="AF118" s="959" t="s">
        <v>429</v>
      </c>
      <c r="AG118" s="960"/>
      <c r="AH118" s="960"/>
      <c r="AI118" s="960"/>
      <c r="AJ118" s="961"/>
      <c r="AK118" s="959" t="s">
        <v>309</v>
      </c>
      <c r="AL118" s="960"/>
      <c r="AM118" s="960"/>
      <c r="AN118" s="960"/>
      <c r="AO118" s="961"/>
      <c r="AP118" s="1037" t="s">
        <v>430</v>
      </c>
      <c r="AQ118" s="1038"/>
      <c r="AR118" s="1038"/>
      <c r="AS118" s="1038"/>
      <c r="AT118" s="1039"/>
      <c r="AU118" s="975"/>
      <c r="AV118" s="976"/>
      <c r="AW118" s="976"/>
      <c r="AX118" s="976"/>
      <c r="AY118" s="976"/>
      <c r="AZ118" s="1040" t="s">
        <v>460</v>
      </c>
      <c r="BA118" s="1032"/>
      <c r="BB118" s="1032"/>
      <c r="BC118" s="1032"/>
      <c r="BD118" s="1032"/>
      <c r="BE118" s="1032"/>
      <c r="BF118" s="1032"/>
      <c r="BG118" s="1032"/>
      <c r="BH118" s="1032"/>
      <c r="BI118" s="1032"/>
      <c r="BJ118" s="1032"/>
      <c r="BK118" s="1032"/>
      <c r="BL118" s="1032"/>
      <c r="BM118" s="1032"/>
      <c r="BN118" s="1032"/>
      <c r="BO118" s="1032"/>
      <c r="BP118" s="1033"/>
      <c r="BQ118" s="1066" t="s">
        <v>128</v>
      </c>
      <c r="BR118" s="1067"/>
      <c r="BS118" s="1067"/>
      <c r="BT118" s="1067"/>
      <c r="BU118" s="1067"/>
      <c r="BV118" s="1067" t="s">
        <v>128</v>
      </c>
      <c r="BW118" s="1067"/>
      <c r="BX118" s="1067"/>
      <c r="BY118" s="1067"/>
      <c r="BZ118" s="1067"/>
      <c r="CA118" s="1067" t="s">
        <v>128</v>
      </c>
      <c r="CB118" s="1067"/>
      <c r="CC118" s="1067"/>
      <c r="CD118" s="1067"/>
      <c r="CE118" s="1067"/>
      <c r="CF118" s="987" t="s">
        <v>128</v>
      </c>
      <c r="CG118" s="988"/>
      <c r="CH118" s="988"/>
      <c r="CI118" s="988"/>
      <c r="CJ118" s="988"/>
      <c r="CK118" s="1015"/>
      <c r="CL118" s="1016"/>
      <c r="CM118" s="989" t="s">
        <v>461</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25" t="s">
        <v>128</v>
      </c>
      <c r="DH118" s="1026"/>
      <c r="DI118" s="1026"/>
      <c r="DJ118" s="1026"/>
      <c r="DK118" s="1027"/>
      <c r="DL118" s="1028" t="s">
        <v>128</v>
      </c>
      <c r="DM118" s="1026"/>
      <c r="DN118" s="1026"/>
      <c r="DO118" s="1026"/>
      <c r="DP118" s="1027"/>
      <c r="DQ118" s="1028" t="s">
        <v>128</v>
      </c>
      <c r="DR118" s="1026"/>
      <c r="DS118" s="1026"/>
      <c r="DT118" s="1026"/>
      <c r="DU118" s="1027"/>
      <c r="DV118" s="1029" t="s">
        <v>128</v>
      </c>
      <c r="DW118" s="1030"/>
      <c r="DX118" s="1030"/>
      <c r="DY118" s="1030"/>
      <c r="DZ118" s="1031"/>
    </row>
    <row r="119" spans="1:130" s="231" customFormat="1" ht="26.25" customHeight="1" x14ac:dyDescent="0.2">
      <c r="A119" s="1123" t="s">
        <v>434</v>
      </c>
      <c r="B119" s="1014"/>
      <c r="C119" s="996" t="s">
        <v>435</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66" t="s">
        <v>128</v>
      </c>
      <c r="AB119" s="967"/>
      <c r="AC119" s="967"/>
      <c r="AD119" s="967"/>
      <c r="AE119" s="968"/>
      <c r="AF119" s="969" t="s">
        <v>128</v>
      </c>
      <c r="AG119" s="967"/>
      <c r="AH119" s="967"/>
      <c r="AI119" s="967"/>
      <c r="AJ119" s="968"/>
      <c r="AK119" s="969" t="s">
        <v>128</v>
      </c>
      <c r="AL119" s="967"/>
      <c r="AM119" s="967"/>
      <c r="AN119" s="967"/>
      <c r="AO119" s="968"/>
      <c r="AP119" s="970" t="s">
        <v>128</v>
      </c>
      <c r="AQ119" s="971"/>
      <c r="AR119" s="971"/>
      <c r="AS119" s="971"/>
      <c r="AT119" s="972"/>
      <c r="AU119" s="977"/>
      <c r="AV119" s="978"/>
      <c r="AW119" s="978"/>
      <c r="AX119" s="978"/>
      <c r="AY119" s="978"/>
      <c r="AZ119" s="252" t="s">
        <v>188</v>
      </c>
      <c r="BA119" s="252"/>
      <c r="BB119" s="252"/>
      <c r="BC119" s="252"/>
      <c r="BD119" s="252"/>
      <c r="BE119" s="252"/>
      <c r="BF119" s="252"/>
      <c r="BG119" s="252"/>
      <c r="BH119" s="252"/>
      <c r="BI119" s="252"/>
      <c r="BJ119" s="252"/>
      <c r="BK119" s="252"/>
      <c r="BL119" s="252"/>
      <c r="BM119" s="252"/>
      <c r="BN119" s="252"/>
      <c r="BO119" s="1044" t="s">
        <v>462</v>
      </c>
      <c r="BP119" s="1072"/>
      <c r="BQ119" s="1066">
        <v>16590408</v>
      </c>
      <c r="BR119" s="1067"/>
      <c r="BS119" s="1067"/>
      <c r="BT119" s="1067"/>
      <c r="BU119" s="1067"/>
      <c r="BV119" s="1067">
        <v>16219784</v>
      </c>
      <c r="BW119" s="1067"/>
      <c r="BX119" s="1067"/>
      <c r="BY119" s="1067"/>
      <c r="BZ119" s="1067"/>
      <c r="CA119" s="1067">
        <v>17120735</v>
      </c>
      <c r="CB119" s="1067"/>
      <c r="CC119" s="1067"/>
      <c r="CD119" s="1067"/>
      <c r="CE119" s="1067"/>
      <c r="CF119" s="1068"/>
      <c r="CG119" s="1069"/>
      <c r="CH119" s="1069"/>
      <c r="CI119" s="1069"/>
      <c r="CJ119" s="1070"/>
      <c r="CK119" s="1017"/>
      <c r="CL119" s="1018"/>
      <c r="CM119" s="1040" t="s">
        <v>463</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71">
        <v>132210</v>
      </c>
      <c r="DH119" s="1053"/>
      <c r="DI119" s="1053"/>
      <c r="DJ119" s="1053"/>
      <c r="DK119" s="1054"/>
      <c r="DL119" s="1052">
        <v>119840</v>
      </c>
      <c r="DM119" s="1053"/>
      <c r="DN119" s="1053"/>
      <c r="DO119" s="1053"/>
      <c r="DP119" s="1054"/>
      <c r="DQ119" s="1052">
        <v>109620</v>
      </c>
      <c r="DR119" s="1053"/>
      <c r="DS119" s="1053"/>
      <c r="DT119" s="1053"/>
      <c r="DU119" s="1054"/>
      <c r="DV119" s="1055">
        <v>0.2</v>
      </c>
      <c r="DW119" s="1056"/>
      <c r="DX119" s="1056"/>
      <c r="DY119" s="1056"/>
      <c r="DZ119" s="1057"/>
    </row>
    <row r="120" spans="1:130" s="231" customFormat="1" ht="26.25" customHeight="1" x14ac:dyDescent="0.2">
      <c r="A120" s="1124"/>
      <c r="B120" s="1016"/>
      <c r="C120" s="989" t="s">
        <v>439</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25" t="s">
        <v>128</v>
      </c>
      <c r="AB120" s="1026"/>
      <c r="AC120" s="1026"/>
      <c r="AD120" s="1026"/>
      <c r="AE120" s="1027"/>
      <c r="AF120" s="1028" t="s">
        <v>128</v>
      </c>
      <c r="AG120" s="1026"/>
      <c r="AH120" s="1026"/>
      <c r="AI120" s="1026"/>
      <c r="AJ120" s="1027"/>
      <c r="AK120" s="1028" t="s">
        <v>128</v>
      </c>
      <c r="AL120" s="1026"/>
      <c r="AM120" s="1026"/>
      <c r="AN120" s="1026"/>
      <c r="AO120" s="1027"/>
      <c r="AP120" s="1029" t="s">
        <v>128</v>
      </c>
      <c r="AQ120" s="1030"/>
      <c r="AR120" s="1030"/>
      <c r="AS120" s="1030"/>
      <c r="AT120" s="1031"/>
      <c r="AU120" s="1058" t="s">
        <v>464</v>
      </c>
      <c r="AV120" s="1059"/>
      <c r="AW120" s="1059"/>
      <c r="AX120" s="1059"/>
      <c r="AY120" s="1060"/>
      <c r="AZ120" s="996" t="s">
        <v>465</v>
      </c>
      <c r="BA120" s="964"/>
      <c r="BB120" s="964"/>
      <c r="BC120" s="964"/>
      <c r="BD120" s="964"/>
      <c r="BE120" s="964"/>
      <c r="BF120" s="964"/>
      <c r="BG120" s="964"/>
      <c r="BH120" s="964"/>
      <c r="BI120" s="964"/>
      <c r="BJ120" s="964"/>
      <c r="BK120" s="964"/>
      <c r="BL120" s="964"/>
      <c r="BM120" s="964"/>
      <c r="BN120" s="964"/>
      <c r="BO120" s="964"/>
      <c r="BP120" s="965"/>
      <c r="BQ120" s="997">
        <v>63581282</v>
      </c>
      <c r="BR120" s="998"/>
      <c r="BS120" s="998"/>
      <c r="BT120" s="998"/>
      <c r="BU120" s="998"/>
      <c r="BV120" s="998">
        <v>56737529</v>
      </c>
      <c r="BW120" s="998"/>
      <c r="BX120" s="998"/>
      <c r="BY120" s="998"/>
      <c r="BZ120" s="998"/>
      <c r="CA120" s="998">
        <v>63162899</v>
      </c>
      <c r="CB120" s="998"/>
      <c r="CC120" s="998"/>
      <c r="CD120" s="998"/>
      <c r="CE120" s="998"/>
      <c r="CF120" s="1011">
        <v>103.1</v>
      </c>
      <c r="CG120" s="1012"/>
      <c r="CH120" s="1012"/>
      <c r="CI120" s="1012"/>
      <c r="CJ120" s="1012"/>
      <c r="CK120" s="1073" t="s">
        <v>466</v>
      </c>
      <c r="CL120" s="1074"/>
      <c r="CM120" s="1074"/>
      <c r="CN120" s="1074"/>
      <c r="CO120" s="1075"/>
      <c r="CP120" s="1081" t="s">
        <v>407</v>
      </c>
      <c r="CQ120" s="1082"/>
      <c r="CR120" s="1082"/>
      <c r="CS120" s="1082"/>
      <c r="CT120" s="1082"/>
      <c r="CU120" s="1082"/>
      <c r="CV120" s="1082"/>
      <c r="CW120" s="1082"/>
      <c r="CX120" s="1082"/>
      <c r="CY120" s="1082"/>
      <c r="CZ120" s="1082"/>
      <c r="DA120" s="1082"/>
      <c r="DB120" s="1082"/>
      <c r="DC120" s="1082"/>
      <c r="DD120" s="1082"/>
      <c r="DE120" s="1082"/>
      <c r="DF120" s="1083"/>
      <c r="DG120" s="997" t="s">
        <v>128</v>
      </c>
      <c r="DH120" s="998"/>
      <c r="DI120" s="998"/>
      <c r="DJ120" s="998"/>
      <c r="DK120" s="998"/>
      <c r="DL120" s="998" t="s">
        <v>128</v>
      </c>
      <c r="DM120" s="998"/>
      <c r="DN120" s="998"/>
      <c r="DO120" s="998"/>
      <c r="DP120" s="998"/>
      <c r="DQ120" s="998" t="s">
        <v>128</v>
      </c>
      <c r="DR120" s="998"/>
      <c r="DS120" s="998"/>
      <c r="DT120" s="998"/>
      <c r="DU120" s="998"/>
      <c r="DV120" s="999" t="s">
        <v>128</v>
      </c>
      <c r="DW120" s="999"/>
      <c r="DX120" s="999"/>
      <c r="DY120" s="999"/>
      <c r="DZ120" s="1000"/>
    </row>
    <row r="121" spans="1:130" s="231" customFormat="1" ht="26.25" customHeight="1" x14ac:dyDescent="0.2">
      <c r="A121" s="1124"/>
      <c r="B121" s="1016"/>
      <c r="C121" s="1041" t="s">
        <v>467</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25" t="s">
        <v>128</v>
      </c>
      <c r="AB121" s="1026"/>
      <c r="AC121" s="1026"/>
      <c r="AD121" s="1026"/>
      <c r="AE121" s="1027"/>
      <c r="AF121" s="1028" t="s">
        <v>128</v>
      </c>
      <c r="AG121" s="1026"/>
      <c r="AH121" s="1026"/>
      <c r="AI121" s="1026"/>
      <c r="AJ121" s="1027"/>
      <c r="AK121" s="1028" t="s">
        <v>128</v>
      </c>
      <c r="AL121" s="1026"/>
      <c r="AM121" s="1026"/>
      <c r="AN121" s="1026"/>
      <c r="AO121" s="1027"/>
      <c r="AP121" s="1029" t="s">
        <v>128</v>
      </c>
      <c r="AQ121" s="1030"/>
      <c r="AR121" s="1030"/>
      <c r="AS121" s="1030"/>
      <c r="AT121" s="1031"/>
      <c r="AU121" s="1061"/>
      <c r="AV121" s="1062"/>
      <c r="AW121" s="1062"/>
      <c r="AX121" s="1062"/>
      <c r="AY121" s="1063"/>
      <c r="AZ121" s="989" t="s">
        <v>468</v>
      </c>
      <c r="BA121" s="990"/>
      <c r="BB121" s="990"/>
      <c r="BC121" s="990"/>
      <c r="BD121" s="990"/>
      <c r="BE121" s="990"/>
      <c r="BF121" s="990"/>
      <c r="BG121" s="990"/>
      <c r="BH121" s="990"/>
      <c r="BI121" s="990"/>
      <c r="BJ121" s="990"/>
      <c r="BK121" s="990"/>
      <c r="BL121" s="990"/>
      <c r="BM121" s="990"/>
      <c r="BN121" s="990"/>
      <c r="BO121" s="990"/>
      <c r="BP121" s="991"/>
      <c r="BQ121" s="992" t="s">
        <v>128</v>
      </c>
      <c r="BR121" s="993"/>
      <c r="BS121" s="993"/>
      <c r="BT121" s="993"/>
      <c r="BU121" s="993"/>
      <c r="BV121" s="993" t="s">
        <v>128</v>
      </c>
      <c r="BW121" s="993"/>
      <c r="BX121" s="993"/>
      <c r="BY121" s="993"/>
      <c r="BZ121" s="993"/>
      <c r="CA121" s="993" t="s">
        <v>128</v>
      </c>
      <c r="CB121" s="993"/>
      <c r="CC121" s="993"/>
      <c r="CD121" s="993"/>
      <c r="CE121" s="993"/>
      <c r="CF121" s="987" t="s">
        <v>128</v>
      </c>
      <c r="CG121" s="988"/>
      <c r="CH121" s="988"/>
      <c r="CI121" s="988"/>
      <c r="CJ121" s="988"/>
      <c r="CK121" s="1076"/>
      <c r="CL121" s="1077"/>
      <c r="CM121" s="1077"/>
      <c r="CN121" s="1077"/>
      <c r="CO121" s="1078"/>
      <c r="CP121" s="1086" t="s">
        <v>408</v>
      </c>
      <c r="CQ121" s="1087"/>
      <c r="CR121" s="1087"/>
      <c r="CS121" s="1087"/>
      <c r="CT121" s="1087"/>
      <c r="CU121" s="1087"/>
      <c r="CV121" s="1087"/>
      <c r="CW121" s="1087"/>
      <c r="CX121" s="1087"/>
      <c r="CY121" s="1087"/>
      <c r="CZ121" s="1087"/>
      <c r="DA121" s="1087"/>
      <c r="DB121" s="1087"/>
      <c r="DC121" s="1087"/>
      <c r="DD121" s="1087"/>
      <c r="DE121" s="1087"/>
      <c r="DF121" s="1088"/>
      <c r="DG121" s="992" t="s">
        <v>128</v>
      </c>
      <c r="DH121" s="993"/>
      <c r="DI121" s="993"/>
      <c r="DJ121" s="993"/>
      <c r="DK121" s="993"/>
      <c r="DL121" s="993" t="s">
        <v>128</v>
      </c>
      <c r="DM121" s="993"/>
      <c r="DN121" s="993"/>
      <c r="DO121" s="993"/>
      <c r="DP121" s="993"/>
      <c r="DQ121" s="993" t="s">
        <v>128</v>
      </c>
      <c r="DR121" s="993"/>
      <c r="DS121" s="993"/>
      <c r="DT121" s="993"/>
      <c r="DU121" s="993"/>
      <c r="DV121" s="994" t="s">
        <v>128</v>
      </c>
      <c r="DW121" s="994"/>
      <c r="DX121" s="994"/>
      <c r="DY121" s="994"/>
      <c r="DZ121" s="995"/>
    </row>
    <row r="122" spans="1:130" s="231" customFormat="1" ht="26.25" customHeight="1" x14ac:dyDescent="0.2">
      <c r="A122" s="1124"/>
      <c r="B122" s="1016"/>
      <c r="C122" s="989" t="s">
        <v>450</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25" t="s">
        <v>128</v>
      </c>
      <c r="AB122" s="1026"/>
      <c r="AC122" s="1026"/>
      <c r="AD122" s="1026"/>
      <c r="AE122" s="1027"/>
      <c r="AF122" s="1028" t="s">
        <v>128</v>
      </c>
      <c r="AG122" s="1026"/>
      <c r="AH122" s="1026"/>
      <c r="AI122" s="1026"/>
      <c r="AJ122" s="1027"/>
      <c r="AK122" s="1028" t="s">
        <v>128</v>
      </c>
      <c r="AL122" s="1026"/>
      <c r="AM122" s="1026"/>
      <c r="AN122" s="1026"/>
      <c r="AO122" s="1027"/>
      <c r="AP122" s="1029" t="s">
        <v>128</v>
      </c>
      <c r="AQ122" s="1030"/>
      <c r="AR122" s="1030"/>
      <c r="AS122" s="1030"/>
      <c r="AT122" s="1031"/>
      <c r="AU122" s="1061"/>
      <c r="AV122" s="1062"/>
      <c r="AW122" s="1062"/>
      <c r="AX122" s="1062"/>
      <c r="AY122" s="1063"/>
      <c r="AZ122" s="1040" t="s">
        <v>469</v>
      </c>
      <c r="BA122" s="1032"/>
      <c r="BB122" s="1032"/>
      <c r="BC122" s="1032"/>
      <c r="BD122" s="1032"/>
      <c r="BE122" s="1032"/>
      <c r="BF122" s="1032"/>
      <c r="BG122" s="1032"/>
      <c r="BH122" s="1032"/>
      <c r="BI122" s="1032"/>
      <c r="BJ122" s="1032"/>
      <c r="BK122" s="1032"/>
      <c r="BL122" s="1032"/>
      <c r="BM122" s="1032"/>
      <c r="BN122" s="1032"/>
      <c r="BO122" s="1032"/>
      <c r="BP122" s="1033"/>
      <c r="BQ122" s="1066">
        <v>27840027</v>
      </c>
      <c r="BR122" s="1067"/>
      <c r="BS122" s="1067"/>
      <c r="BT122" s="1067"/>
      <c r="BU122" s="1067"/>
      <c r="BV122" s="1067">
        <v>25166278</v>
      </c>
      <c r="BW122" s="1067"/>
      <c r="BX122" s="1067"/>
      <c r="BY122" s="1067"/>
      <c r="BZ122" s="1067"/>
      <c r="CA122" s="1067">
        <v>24094990</v>
      </c>
      <c r="CB122" s="1067"/>
      <c r="CC122" s="1067"/>
      <c r="CD122" s="1067"/>
      <c r="CE122" s="1067"/>
      <c r="CF122" s="1084">
        <v>39.299999999999997</v>
      </c>
      <c r="CG122" s="1085"/>
      <c r="CH122" s="1085"/>
      <c r="CI122" s="1085"/>
      <c r="CJ122" s="1085"/>
      <c r="CK122" s="1076"/>
      <c r="CL122" s="1077"/>
      <c r="CM122" s="1077"/>
      <c r="CN122" s="1077"/>
      <c r="CO122" s="1078"/>
      <c r="CP122" s="1086" t="s">
        <v>470</v>
      </c>
      <c r="CQ122" s="1087"/>
      <c r="CR122" s="1087"/>
      <c r="CS122" s="1087"/>
      <c r="CT122" s="1087"/>
      <c r="CU122" s="1087"/>
      <c r="CV122" s="1087"/>
      <c r="CW122" s="1087"/>
      <c r="CX122" s="1087"/>
      <c r="CY122" s="1087"/>
      <c r="CZ122" s="1087"/>
      <c r="DA122" s="1087"/>
      <c r="DB122" s="1087"/>
      <c r="DC122" s="1087"/>
      <c r="DD122" s="1087"/>
      <c r="DE122" s="1087"/>
      <c r="DF122" s="1088"/>
      <c r="DG122" s="992" t="s">
        <v>128</v>
      </c>
      <c r="DH122" s="993"/>
      <c r="DI122" s="993"/>
      <c r="DJ122" s="993"/>
      <c r="DK122" s="993"/>
      <c r="DL122" s="993" t="s">
        <v>128</v>
      </c>
      <c r="DM122" s="993"/>
      <c r="DN122" s="993"/>
      <c r="DO122" s="993"/>
      <c r="DP122" s="993"/>
      <c r="DQ122" s="993" t="s">
        <v>128</v>
      </c>
      <c r="DR122" s="993"/>
      <c r="DS122" s="993"/>
      <c r="DT122" s="993"/>
      <c r="DU122" s="993"/>
      <c r="DV122" s="994" t="s">
        <v>128</v>
      </c>
      <c r="DW122" s="994"/>
      <c r="DX122" s="994"/>
      <c r="DY122" s="994"/>
      <c r="DZ122" s="995"/>
    </row>
    <row r="123" spans="1:130" s="231" customFormat="1" ht="26.25" customHeight="1" x14ac:dyDescent="0.2">
      <c r="A123" s="1124"/>
      <c r="B123" s="1016"/>
      <c r="C123" s="989" t="s">
        <v>456</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25">
        <v>29988</v>
      </c>
      <c r="AB123" s="1026"/>
      <c r="AC123" s="1026"/>
      <c r="AD123" s="1026"/>
      <c r="AE123" s="1027"/>
      <c r="AF123" s="1028">
        <v>27988</v>
      </c>
      <c r="AG123" s="1026"/>
      <c r="AH123" s="1026"/>
      <c r="AI123" s="1026"/>
      <c r="AJ123" s="1027"/>
      <c r="AK123" s="1028">
        <v>30228</v>
      </c>
      <c r="AL123" s="1026"/>
      <c r="AM123" s="1026"/>
      <c r="AN123" s="1026"/>
      <c r="AO123" s="1027"/>
      <c r="AP123" s="1029">
        <v>0</v>
      </c>
      <c r="AQ123" s="1030"/>
      <c r="AR123" s="1030"/>
      <c r="AS123" s="1030"/>
      <c r="AT123" s="1031"/>
      <c r="AU123" s="1064"/>
      <c r="AV123" s="1065"/>
      <c r="AW123" s="1065"/>
      <c r="AX123" s="1065"/>
      <c r="AY123" s="1065"/>
      <c r="AZ123" s="252" t="s">
        <v>188</v>
      </c>
      <c r="BA123" s="252"/>
      <c r="BB123" s="252"/>
      <c r="BC123" s="252"/>
      <c r="BD123" s="252"/>
      <c r="BE123" s="252"/>
      <c r="BF123" s="252"/>
      <c r="BG123" s="252"/>
      <c r="BH123" s="252"/>
      <c r="BI123" s="252"/>
      <c r="BJ123" s="252"/>
      <c r="BK123" s="252"/>
      <c r="BL123" s="252"/>
      <c r="BM123" s="252"/>
      <c r="BN123" s="252"/>
      <c r="BO123" s="1044" t="s">
        <v>471</v>
      </c>
      <c r="BP123" s="1072"/>
      <c r="BQ123" s="1130">
        <v>91421309</v>
      </c>
      <c r="BR123" s="1131"/>
      <c r="BS123" s="1131"/>
      <c r="BT123" s="1131"/>
      <c r="BU123" s="1131"/>
      <c r="BV123" s="1131">
        <v>81903807</v>
      </c>
      <c r="BW123" s="1131"/>
      <c r="BX123" s="1131"/>
      <c r="BY123" s="1131"/>
      <c r="BZ123" s="1131"/>
      <c r="CA123" s="1131">
        <v>87257889</v>
      </c>
      <c r="CB123" s="1131"/>
      <c r="CC123" s="1131"/>
      <c r="CD123" s="1131"/>
      <c r="CE123" s="1131"/>
      <c r="CF123" s="1068"/>
      <c r="CG123" s="1069"/>
      <c r="CH123" s="1069"/>
      <c r="CI123" s="1069"/>
      <c r="CJ123" s="1070"/>
      <c r="CK123" s="1076"/>
      <c r="CL123" s="1077"/>
      <c r="CM123" s="1077"/>
      <c r="CN123" s="1077"/>
      <c r="CO123" s="1078"/>
      <c r="CP123" s="1086"/>
      <c r="CQ123" s="1087"/>
      <c r="CR123" s="1087"/>
      <c r="CS123" s="1087"/>
      <c r="CT123" s="1087"/>
      <c r="CU123" s="1087"/>
      <c r="CV123" s="1087"/>
      <c r="CW123" s="1087"/>
      <c r="CX123" s="1087"/>
      <c r="CY123" s="1087"/>
      <c r="CZ123" s="1087"/>
      <c r="DA123" s="1087"/>
      <c r="DB123" s="1087"/>
      <c r="DC123" s="1087"/>
      <c r="DD123" s="1087"/>
      <c r="DE123" s="1087"/>
      <c r="DF123" s="1088"/>
      <c r="DG123" s="1025"/>
      <c r="DH123" s="1026"/>
      <c r="DI123" s="1026"/>
      <c r="DJ123" s="1026"/>
      <c r="DK123" s="1027"/>
      <c r="DL123" s="1028"/>
      <c r="DM123" s="1026"/>
      <c r="DN123" s="1026"/>
      <c r="DO123" s="1026"/>
      <c r="DP123" s="1027"/>
      <c r="DQ123" s="1028"/>
      <c r="DR123" s="1026"/>
      <c r="DS123" s="1026"/>
      <c r="DT123" s="1026"/>
      <c r="DU123" s="1027"/>
      <c r="DV123" s="1029"/>
      <c r="DW123" s="1030"/>
      <c r="DX123" s="1030"/>
      <c r="DY123" s="1030"/>
      <c r="DZ123" s="1031"/>
    </row>
    <row r="124" spans="1:130" s="231" customFormat="1" ht="26.25" customHeight="1" thickBot="1" x14ac:dyDescent="0.25">
      <c r="A124" s="1124"/>
      <c r="B124" s="1016"/>
      <c r="C124" s="989" t="s">
        <v>459</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25" t="s">
        <v>128</v>
      </c>
      <c r="AB124" s="1026"/>
      <c r="AC124" s="1026"/>
      <c r="AD124" s="1026"/>
      <c r="AE124" s="1027"/>
      <c r="AF124" s="1028" t="s">
        <v>128</v>
      </c>
      <c r="AG124" s="1026"/>
      <c r="AH124" s="1026"/>
      <c r="AI124" s="1026"/>
      <c r="AJ124" s="1027"/>
      <c r="AK124" s="1028" t="s">
        <v>128</v>
      </c>
      <c r="AL124" s="1026"/>
      <c r="AM124" s="1026"/>
      <c r="AN124" s="1026"/>
      <c r="AO124" s="1027"/>
      <c r="AP124" s="1029" t="s">
        <v>128</v>
      </c>
      <c r="AQ124" s="1030"/>
      <c r="AR124" s="1030"/>
      <c r="AS124" s="1030"/>
      <c r="AT124" s="1031"/>
      <c r="AU124" s="1126" t="s">
        <v>472</v>
      </c>
      <c r="AV124" s="1127"/>
      <c r="AW124" s="1127"/>
      <c r="AX124" s="1127"/>
      <c r="AY124" s="1127"/>
      <c r="AZ124" s="1127"/>
      <c r="BA124" s="1127"/>
      <c r="BB124" s="1127"/>
      <c r="BC124" s="1127"/>
      <c r="BD124" s="1127"/>
      <c r="BE124" s="1127"/>
      <c r="BF124" s="1127"/>
      <c r="BG124" s="1127"/>
      <c r="BH124" s="1127"/>
      <c r="BI124" s="1127"/>
      <c r="BJ124" s="1127"/>
      <c r="BK124" s="1127"/>
      <c r="BL124" s="1127"/>
      <c r="BM124" s="1127"/>
      <c r="BN124" s="1127"/>
      <c r="BO124" s="1127"/>
      <c r="BP124" s="1128"/>
      <c r="BQ124" s="1129" t="s">
        <v>128</v>
      </c>
      <c r="BR124" s="1094"/>
      <c r="BS124" s="1094"/>
      <c r="BT124" s="1094"/>
      <c r="BU124" s="1094"/>
      <c r="BV124" s="1094" t="s">
        <v>128</v>
      </c>
      <c r="BW124" s="1094"/>
      <c r="BX124" s="1094"/>
      <c r="BY124" s="1094"/>
      <c r="BZ124" s="1094"/>
      <c r="CA124" s="1094" t="s">
        <v>128</v>
      </c>
      <c r="CB124" s="1094"/>
      <c r="CC124" s="1094"/>
      <c r="CD124" s="1094"/>
      <c r="CE124" s="1094"/>
      <c r="CF124" s="1095"/>
      <c r="CG124" s="1096"/>
      <c r="CH124" s="1096"/>
      <c r="CI124" s="1096"/>
      <c r="CJ124" s="1097"/>
      <c r="CK124" s="1079"/>
      <c r="CL124" s="1079"/>
      <c r="CM124" s="1079"/>
      <c r="CN124" s="1079"/>
      <c r="CO124" s="1080"/>
      <c r="CP124" s="1086" t="s">
        <v>473</v>
      </c>
      <c r="CQ124" s="1087"/>
      <c r="CR124" s="1087"/>
      <c r="CS124" s="1087"/>
      <c r="CT124" s="1087"/>
      <c r="CU124" s="1087"/>
      <c r="CV124" s="1087"/>
      <c r="CW124" s="1087"/>
      <c r="CX124" s="1087"/>
      <c r="CY124" s="1087"/>
      <c r="CZ124" s="1087"/>
      <c r="DA124" s="1087"/>
      <c r="DB124" s="1087"/>
      <c r="DC124" s="1087"/>
      <c r="DD124" s="1087"/>
      <c r="DE124" s="1087"/>
      <c r="DF124" s="1088"/>
      <c r="DG124" s="1071" t="s">
        <v>128</v>
      </c>
      <c r="DH124" s="1053"/>
      <c r="DI124" s="1053"/>
      <c r="DJ124" s="1053"/>
      <c r="DK124" s="1054"/>
      <c r="DL124" s="1052" t="s">
        <v>128</v>
      </c>
      <c r="DM124" s="1053"/>
      <c r="DN124" s="1053"/>
      <c r="DO124" s="1053"/>
      <c r="DP124" s="1054"/>
      <c r="DQ124" s="1052" t="s">
        <v>128</v>
      </c>
      <c r="DR124" s="1053"/>
      <c r="DS124" s="1053"/>
      <c r="DT124" s="1053"/>
      <c r="DU124" s="1054"/>
      <c r="DV124" s="1055" t="s">
        <v>128</v>
      </c>
      <c r="DW124" s="1056"/>
      <c r="DX124" s="1056"/>
      <c r="DY124" s="1056"/>
      <c r="DZ124" s="1057"/>
    </row>
    <row r="125" spans="1:130" s="231" customFormat="1" ht="26.25" customHeight="1" x14ac:dyDescent="0.2">
      <c r="A125" s="1124"/>
      <c r="B125" s="1016"/>
      <c r="C125" s="989" t="s">
        <v>461</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25" t="s">
        <v>128</v>
      </c>
      <c r="AB125" s="1026"/>
      <c r="AC125" s="1026"/>
      <c r="AD125" s="1026"/>
      <c r="AE125" s="1027"/>
      <c r="AF125" s="1028" t="s">
        <v>128</v>
      </c>
      <c r="AG125" s="1026"/>
      <c r="AH125" s="1026"/>
      <c r="AI125" s="1026"/>
      <c r="AJ125" s="1027"/>
      <c r="AK125" s="1028" t="s">
        <v>128</v>
      </c>
      <c r="AL125" s="1026"/>
      <c r="AM125" s="1026"/>
      <c r="AN125" s="1026"/>
      <c r="AO125" s="1027"/>
      <c r="AP125" s="1029" t="s">
        <v>128</v>
      </c>
      <c r="AQ125" s="1030"/>
      <c r="AR125" s="1030"/>
      <c r="AS125" s="1030"/>
      <c r="AT125" s="1031"/>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1089" t="s">
        <v>474</v>
      </c>
      <c r="CL125" s="1074"/>
      <c r="CM125" s="1074"/>
      <c r="CN125" s="1074"/>
      <c r="CO125" s="1075"/>
      <c r="CP125" s="996" t="s">
        <v>475</v>
      </c>
      <c r="CQ125" s="964"/>
      <c r="CR125" s="964"/>
      <c r="CS125" s="964"/>
      <c r="CT125" s="964"/>
      <c r="CU125" s="964"/>
      <c r="CV125" s="964"/>
      <c r="CW125" s="964"/>
      <c r="CX125" s="964"/>
      <c r="CY125" s="964"/>
      <c r="CZ125" s="964"/>
      <c r="DA125" s="964"/>
      <c r="DB125" s="964"/>
      <c r="DC125" s="964"/>
      <c r="DD125" s="964"/>
      <c r="DE125" s="964"/>
      <c r="DF125" s="965"/>
      <c r="DG125" s="997" t="s">
        <v>128</v>
      </c>
      <c r="DH125" s="998"/>
      <c r="DI125" s="998"/>
      <c r="DJ125" s="998"/>
      <c r="DK125" s="998"/>
      <c r="DL125" s="998" t="s">
        <v>128</v>
      </c>
      <c r="DM125" s="998"/>
      <c r="DN125" s="998"/>
      <c r="DO125" s="998"/>
      <c r="DP125" s="998"/>
      <c r="DQ125" s="998" t="s">
        <v>128</v>
      </c>
      <c r="DR125" s="998"/>
      <c r="DS125" s="998"/>
      <c r="DT125" s="998"/>
      <c r="DU125" s="998"/>
      <c r="DV125" s="999" t="s">
        <v>128</v>
      </c>
      <c r="DW125" s="999"/>
      <c r="DX125" s="999"/>
      <c r="DY125" s="999"/>
      <c r="DZ125" s="1000"/>
    </row>
    <row r="126" spans="1:130" s="231" customFormat="1" ht="26.25" customHeight="1" thickBot="1" x14ac:dyDescent="0.25">
      <c r="A126" s="1124"/>
      <c r="B126" s="1016"/>
      <c r="C126" s="989" t="s">
        <v>463</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25">
        <v>18820</v>
      </c>
      <c r="AB126" s="1026"/>
      <c r="AC126" s="1026"/>
      <c r="AD126" s="1026"/>
      <c r="AE126" s="1027"/>
      <c r="AF126" s="1028">
        <v>12370</v>
      </c>
      <c r="AG126" s="1026"/>
      <c r="AH126" s="1026"/>
      <c r="AI126" s="1026"/>
      <c r="AJ126" s="1027"/>
      <c r="AK126" s="1028">
        <v>10220</v>
      </c>
      <c r="AL126" s="1026"/>
      <c r="AM126" s="1026"/>
      <c r="AN126" s="1026"/>
      <c r="AO126" s="1027"/>
      <c r="AP126" s="1029">
        <v>0</v>
      </c>
      <c r="AQ126" s="1030"/>
      <c r="AR126" s="1030"/>
      <c r="AS126" s="1030"/>
      <c r="AT126" s="1031"/>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1090"/>
      <c r="CL126" s="1077"/>
      <c r="CM126" s="1077"/>
      <c r="CN126" s="1077"/>
      <c r="CO126" s="1078"/>
      <c r="CP126" s="989" t="s">
        <v>476</v>
      </c>
      <c r="CQ126" s="990"/>
      <c r="CR126" s="990"/>
      <c r="CS126" s="990"/>
      <c r="CT126" s="990"/>
      <c r="CU126" s="990"/>
      <c r="CV126" s="990"/>
      <c r="CW126" s="990"/>
      <c r="CX126" s="990"/>
      <c r="CY126" s="990"/>
      <c r="CZ126" s="990"/>
      <c r="DA126" s="990"/>
      <c r="DB126" s="990"/>
      <c r="DC126" s="990"/>
      <c r="DD126" s="990"/>
      <c r="DE126" s="990"/>
      <c r="DF126" s="991"/>
      <c r="DG126" s="992" t="s">
        <v>128</v>
      </c>
      <c r="DH126" s="993"/>
      <c r="DI126" s="993"/>
      <c r="DJ126" s="993"/>
      <c r="DK126" s="993"/>
      <c r="DL126" s="993" t="s">
        <v>128</v>
      </c>
      <c r="DM126" s="993"/>
      <c r="DN126" s="993"/>
      <c r="DO126" s="993"/>
      <c r="DP126" s="993"/>
      <c r="DQ126" s="993" t="s">
        <v>128</v>
      </c>
      <c r="DR126" s="993"/>
      <c r="DS126" s="993"/>
      <c r="DT126" s="993"/>
      <c r="DU126" s="993"/>
      <c r="DV126" s="994" t="s">
        <v>128</v>
      </c>
      <c r="DW126" s="994"/>
      <c r="DX126" s="994"/>
      <c r="DY126" s="994"/>
      <c r="DZ126" s="995"/>
    </row>
    <row r="127" spans="1:130" s="231" customFormat="1" ht="26.25" customHeight="1" x14ac:dyDescent="0.2">
      <c r="A127" s="1125"/>
      <c r="B127" s="1018"/>
      <c r="C127" s="1040" t="s">
        <v>477</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1025" t="s">
        <v>128</v>
      </c>
      <c r="AB127" s="1026"/>
      <c r="AC127" s="1026"/>
      <c r="AD127" s="1026"/>
      <c r="AE127" s="1027"/>
      <c r="AF127" s="1028" t="s">
        <v>128</v>
      </c>
      <c r="AG127" s="1026"/>
      <c r="AH127" s="1026"/>
      <c r="AI127" s="1026"/>
      <c r="AJ127" s="1027"/>
      <c r="AK127" s="1028" t="s">
        <v>128</v>
      </c>
      <c r="AL127" s="1026"/>
      <c r="AM127" s="1026"/>
      <c r="AN127" s="1026"/>
      <c r="AO127" s="1027"/>
      <c r="AP127" s="1029" t="s">
        <v>128</v>
      </c>
      <c r="AQ127" s="1030"/>
      <c r="AR127" s="1030"/>
      <c r="AS127" s="1030"/>
      <c r="AT127" s="1031"/>
      <c r="AU127" s="233"/>
      <c r="AV127" s="233"/>
      <c r="AW127" s="233"/>
      <c r="AX127" s="1098" t="s">
        <v>478</v>
      </c>
      <c r="AY127" s="1099"/>
      <c r="AZ127" s="1099"/>
      <c r="BA127" s="1099"/>
      <c r="BB127" s="1099"/>
      <c r="BC127" s="1099"/>
      <c r="BD127" s="1099"/>
      <c r="BE127" s="1100"/>
      <c r="BF127" s="1101" t="s">
        <v>479</v>
      </c>
      <c r="BG127" s="1099"/>
      <c r="BH127" s="1099"/>
      <c r="BI127" s="1099"/>
      <c r="BJ127" s="1099"/>
      <c r="BK127" s="1099"/>
      <c r="BL127" s="1100"/>
      <c r="BM127" s="1101" t="s">
        <v>480</v>
      </c>
      <c r="BN127" s="1099"/>
      <c r="BO127" s="1099"/>
      <c r="BP127" s="1099"/>
      <c r="BQ127" s="1099"/>
      <c r="BR127" s="1099"/>
      <c r="BS127" s="1100"/>
      <c r="BT127" s="1101" t="s">
        <v>481</v>
      </c>
      <c r="BU127" s="1099"/>
      <c r="BV127" s="1099"/>
      <c r="BW127" s="1099"/>
      <c r="BX127" s="1099"/>
      <c r="BY127" s="1099"/>
      <c r="BZ127" s="1122"/>
      <c r="CA127" s="233"/>
      <c r="CB127" s="233"/>
      <c r="CC127" s="233"/>
      <c r="CD127" s="256"/>
      <c r="CE127" s="256"/>
      <c r="CF127" s="256"/>
      <c r="CG127" s="233"/>
      <c r="CH127" s="233"/>
      <c r="CI127" s="233"/>
      <c r="CJ127" s="255"/>
      <c r="CK127" s="1090"/>
      <c r="CL127" s="1077"/>
      <c r="CM127" s="1077"/>
      <c r="CN127" s="1077"/>
      <c r="CO127" s="1078"/>
      <c r="CP127" s="989" t="s">
        <v>482</v>
      </c>
      <c r="CQ127" s="990"/>
      <c r="CR127" s="990"/>
      <c r="CS127" s="990"/>
      <c r="CT127" s="990"/>
      <c r="CU127" s="990"/>
      <c r="CV127" s="990"/>
      <c r="CW127" s="990"/>
      <c r="CX127" s="990"/>
      <c r="CY127" s="990"/>
      <c r="CZ127" s="990"/>
      <c r="DA127" s="990"/>
      <c r="DB127" s="990"/>
      <c r="DC127" s="990"/>
      <c r="DD127" s="990"/>
      <c r="DE127" s="990"/>
      <c r="DF127" s="991"/>
      <c r="DG127" s="992" t="s">
        <v>128</v>
      </c>
      <c r="DH127" s="993"/>
      <c r="DI127" s="993"/>
      <c r="DJ127" s="993"/>
      <c r="DK127" s="993"/>
      <c r="DL127" s="993" t="s">
        <v>128</v>
      </c>
      <c r="DM127" s="993"/>
      <c r="DN127" s="993"/>
      <c r="DO127" s="993"/>
      <c r="DP127" s="993"/>
      <c r="DQ127" s="993" t="s">
        <v>128</v>
      </c>
      <c r="DR127" s="993"/>
      <c r="DS127" s="993"/>
      <c r="DT127" s="993"/>
      <c r="DU127" s="993"/>
      <c r="DV127" s="994" t="s">
        <v>128</v>
      </c>
      <c r="DW127" s="994"/>
      <c r="DX127" s="994"/>
      <c r="DY127" s="994"/>
      <c r="DZ127" s="995"/>
    </row>
    <row r="128" spans="1:130" s="231" customFormat="1" ht="26.25" customHeight="1" thickBot="1" x14ac:dyDescent="0.25">
      <c r="A128" s="1108" t="s">
        <v>483</v>
      </c>
      <c r="B128" s="1109"/>
      <c r="C128" s="1109"/>
      <c r="D128" s="1109"/>
      <c r="E128" s="1109"/>
      <c r="F128" s="1109"/>
      <c r="G128" s="1109"/>
      <c r="H128" s="1109"/>
      <c r="I128" s="1109"/>
      <c r="J128" s="1109"/>
      <c r="K128" s="1109"/>
      <c r="L128" s="1109"/>
      <c r="M128" s="1109"/>
      <c r="N128" s="1109"/>
      <c r="O128" s="1109"/>
      <c r="P128" s="1109"/>
      <c r="Q128" s="1109"/>
      <c r="R128" s="1109"/>
      <c r="S128" s="1109"/>
      <c r="T128" s="1109"/>
      <c r="U128" s="1109"/>
      <c r="V128" s="1109"/>
      <c r="W128" s="1110" t="s">
        <v>484</v>
      </c>
      <c r="X128" s="1110"/>
      <c r="Y128" s="1110"/>
      <c r="Z128" s="1111"/>
      <c r="AA128" s="1112" t="s">
        <v>128</v>
      </c>
      <c r="AB128" s="1113"/>
      <c r="AC128" s="1113"/>
      <c r="AD128" s="1113"/>
      <c r="AE128" s="1114"/>
      <c r="AF128" s="1115" t="s">
        <v>128</v>
      </c>
      <c r="AG128" s="1113"/>
      <c r="AH128" s="1113"/>
      <c r="AI128" s="1113"/>
      <c r="AJ128" s="1114"/>
      <c r="AK128" s="1115" t="s">
        <v>128</v>
      </c>
      <c r="AL128" s="1113"/>
      <c r="AM128" s="1113"/>
      <c r="AN128" s="1113"/>
      <c r="AO128" s="1114"/>
      <c r="AP128" s="1116"/>
      <c r="AQ128" s="1117"/>
      <c r="AR128" s="1117"/>
      <c r="AS128" s="1117"/>
      <c r="AT128" s="1118"/>
      <c r="AU128" s="233"/>
      <c r="AV128" s="233"/>
      <c r="AW128" s="233"/>
      <c r="AX128" s="963" t="s">
        <v>485</v>
      </c>
      <c r="AY128" s="964"/>
      <c r="AZ128" s="964"/>
      <c r="BA128" s="964"/>
      <c r="BB128" s="964"/>
      <c r="BC128" s="964"/>
      <c r="BD128" s="964"/>
      <c r="BE128" s="965"/>
      <c r="BF128" s="1119" t="s">
        <v>128</v>
      </c>
      <c r="BG128" s="1120"/>
      <c r="BH128" s="1120"/>
      <c r="BI128" s="1120"/>
      <c r="BJ128" s="1120"/>
      <c r="BK128" s="1120"/>
      <c r="BL128" s="1121"/>
      <c r="BM128" s="1119">
        <v>11.25</v>
      </c>
      <c r="BN128" s="1120"/>
      <c r="BO128" s="1120"/>
      <c r="BP128" s="1120"/>
      <c r="BQ128" s="1120"/>
      <c r="BR128" s="1120"/>
      <c r="BS128" s="1121"/>
      <c r="BT128" s="1119">
        <v>20</v>
      </c>
      <c r="BU128" s="1120"/>
      <c r="BV128" s="1120"/>
      <c r="BW128" s="1120"/>
      <c r="BX128" s="1120"/>
      <c r="BY128" s="1120"/>
      <c r="BZ128" s="1143"/>
      <c r="CA128" s="256"/>
      <c r="CB128" s="256"/>
      <c r="CC128" s="256"/>
      <c r="CD128" s="256"/>
      <c r="CE128" s="256"/>
      <c r="CF128" s="256"/>
      <c r="CG128" s="233"/>
      <c r="CH128" s="233"/>
      <c r="CI128" s="233"/>
      <c r="CJ128" s="255"/>
      <c r="CK128" s="1091"/>
      <c r="CL128" s="1092"/>
      <c r="CM128" s="1092"/>
      <c r="CN128" s="1092"/>
      <c r="CO128" s="1093"/>
      <c r="CP128" s="1102" t="s">
        <v>486</v>
      </c>
      <c r="CQ128" s="792"/>
      <c r="CR128" s="792"/>
      <c r="CS128" s="792"/>
      <c r="CT128" s="792"/>
      <c r="CU128" s="792"/>
      <c r="CV128" s="792"/>
      <c r="CW128" s="792"/>
      <c r="CX128" s="792"/>
      <c r="CY128" s="792"/>
      <c r="CZ128" s="792"/>
      <c r="DA128" s="792"/>
      <c r="DB128" s="792"/>
      <c r="DC128" s="792"/>
      <c r="DD128" s="792"/>
      <c r="DE128" s="792"/>
      <c r="DF128" s="1103"/>
      <c r="DG128" s="1104" t="s">
        <v>128</v>
      </c>
      <c r="DH128" s="1105"/>
      <c r="DI128" s="1105"/>
      <c r="DJ128" s="1105"/>
      <c r="DK128" s="1105"/>
      <c r="DL128" s="1105" t="s">
        <v>128</v>
      </c>
      <c r="DM128" s="1105"/>
      <c r="DN128" s="1105"/>
      <c r="DO128" s="1105"/>
      <c r="DP128" s="1105"/>
      <c r="DQ128" s="1105" t="s">
        <v>128</v>
      </c>
      <c r="DR128" s="1105"/>
      <c r="DS128" s="1105"/>
      <c r="DT128" s="1105"/>
      <c r="DU128" s="1105"/>
      <c r="DV128" s="1106" t="s">
        <v>128</v>
      </c>
      <c r="DW128" s="1106"/>
      <c r="DX128" s="1106"/>
      <c r="DY128" s="1106"/>
      <c r="DZ128" s="1107"/>
    </row>
    <row r="129" spans="1:131" s="231" customFormat="1" ht="26.25" customHeight="1" x14ac:dyDescent="0.2">
      <c r="A129" s="1001" t="s">
        <v>107</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37" t="s">
        <v>487</v>
      </c>
      <c r="X129" s="1138"/>
      <c r="Y129" s="1138"/>
      <c r="Z129" s="1139"/>
      <c r="AA129" s="1025">
        <v>60754149</v>
      </c>
      <c r="AB129" s="1026"/>
      <c r="AC129" s="1026"/>
      <c r="AD129" s="1026"/>
      <c r="AE129" s="1027"/>
      <c r="AF129" s="1028">
        <v>61226043</v>
      </c>
      <c r="AG129" s="1026"/>
      <c r="AH129" s="1026"/>
      <c r="AI129" s="1026"/>
      <c r="AJ129" s="1027"/>
      <c r="AK129" s="1028">
        <v>64432145</v>
      </c>
      <c r="AL129" s="1026"/>
      <c r="AM129" s="1026"/>
      <c r="AN129" s="1026"/>
      <c r="AO129" s="1027"/>
      <c r="AP129" s="1140"/>
      <c r="AQ129" s="1141"/>
      <c r="AR129" s="1141"/>
      <c r="AS129" s="1141"/>
      <c r="AT129" s="1142"/>
      <c r="AU129" s="234"/>
      <c r="AV129" s="234"/>
      <c r="AW129" s="234"/>
      <c r="AX129" s="1132" t="s">
        <v>488</v>
      </c>
      <c r="AY129" s="990"/>
      <c r="AZ129" s="990"/>
      <c r="BA129" s="990"/>
      <c r="BB129" s="990"/>
      <c r="BC129" s="990"/>
      <c r="BD129" s="990"/>
      <c r="BE129" s="991"/>
      <c r="BF129" s="1133" t="s">
        <v>128</v>
      </c>
      <c r="BG129" s="1134"/>
      <c r="BH129" s="1134"/>
      <c r="BI129" s="1134"/>
      <c r="BJ129" s="1134"/>
      <c r="BK129" s="1134"/>
      <c r="BL129" s="1135"/>
      <c r="BM129" s="1133">
        <v>16.25</v>
      </c>
      <c r="BN129" s="1134"/>
      <c r="BO129" s="1134"/>
      <c r="BP129" s="1134"/>
      <c r="BQ129" s="1134"/>
      <c r="BR129" s="1134"/>
      <c r="BS129" s="1135"/>
      <c r="BT129" s="1133">
        <v>30</v>
      </c>
      <c r="BU129" s="1134"/>
      <c r="BV129" s="1134"/>
      <c r="BW129" s="1134"/>
      <c r="BX129" s="1134"/>
      <c r="BY129" s="1134"/>
      <c r="BZ129" s="1136"/>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2">
      <c r="A130" s="1001" t="s">
        <v>489</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37" t="s">
        <v>490</v>
      </c>
      <c r="X130" s="1138"/>
      <c r="Y130" s="1138"/>
      <c r="Z130" s="1139"/>
      <c r="AA130" s="1025">
        <v>3401257</v>
      </c>
      <c r="AB130" s="1026"/>
      <c r="AC130" s="1026"/>
      <c r="AD130" s="1026"/>
      <c r="AE130" s="1027"/>
      <c r="AF130" s="1028">
        <v>3331908</v>
      </c>
      <c r="AG130" s="1026"/>
      <c r="AH130" s="1026"/>
      <c r="AI130" s="1026"/>
      <c r="AJ130" s="1027"/>
      <c r="AK130" s="1028">
        <v>3192551</v>
      </c>
      <c r="AL130" s="1026"/>
      <c r="AM130" s="1026"/>
      <c r="AN130" s="1026"/>
      <c r="AO130" s="1027"/>
      <c r="AP130" s="1140"/>
      <c r="AQ130" s="1141"/>
      <c r="AR130" s="1141"/>
      <c r="AS130" s="1141"/>
      <c r="AT130" s="1142"/>
      <c r="AU130" s="234"/>
      <c r="AV130" s="234"/>
      <c r="AW130" s="234"/>
      <c r="AX130" s="1132" t="s">
        <v>491</v>
      </c>
      <c r="AY130" s="990"/>
      <c r="AZ130" s="990"/>
      <c r="BA130" s="990"/>
      <c r="BB130" s="990"/>
      <c r="BC130" s="990"/>
      <c r="BD130" s="990"/>
      <c r="BE130" s="991"/>
      <c r="BF130" s="1168">
        <v>-4.4000000000000004</v>
      </c>
      <c r="BG130" s="1169"/>
      <c r="BH130" s="1169"/>
      <c r="BI130" s="1169"/>
      <c r="BJ130" s="1169"/>
      <c r="BK130" s="1169"/>
      <c r="BL130" s="1170"/>
      <c r="BM130" s="1168">
        <v>25</v>
      </c>
      <c r="BN130" s="1169"/>
      <c r="BO130" s="1169"/>
      <c r="BP130" s="1169"/>
      <c r="BQ130" s="1169"/>
      <c r="BR130" s="1169"/>
      <c r="BS130" s="1170"/>
      <c r="BT130" s="1168">
        <v>35</v>
      </c>
      <c r="BU130" s="1169"/>
      <c r="BV130" s="1169"/>
      <c r="BW130" s="1169"/>
      <c r="BX130" s="1169"/>
      <c r="BY130" s="1169"/>
      <c r="BZ130" s="1171"/>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5">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492</v>
      </c>
      <c r="X131" s="1175"/>
      <c r="Y131" s="1175"/>
      <c r="Z131" s="1176"/>
      <c r="AA131" s="1071">
        <v>57352892</v>
      </c>
      <c r="AB131" s="1053"/>
      <c r="AC131" s="1053"/>
      <c r="AD131" s="1053"/>
      <c r="AE131" s="1054"/>
      <c r="AF131" s="1052">
        <v>57894135</v>
      </c>
      <c r="AG131" s="1053"/>
      <c r="AH131" s="1053"/>
      <c r="AI131" s="1053"/>
      <c r="AJ131" s="1054"/>
      <c r="AK131" s="1052">
        <v>61239594</v>
      </c>
      <c r="AL131" s="1053"/>
      <c r="AM131" s="1053"/>
      <c r="AN131" s="1053"/>
      <c r="AO131" s="1054"/>
      <c r="AP131" s="1177"/>
      <c r="AQ131" s="1178"/>
      <c r="AR131" s="1178"/>
      <c r="AS131" s="1178"/>
      <c r="AT131" s="1179"/>
      <c r="AU131" s="234"/>
      <c r="AV131" s="234"/>
      <c r="AW131" s="234"/>
      <c r="AX131" s="1150" t="s">
        <v>493</v>
      </c>
      <c r="AY131" s="792"/>
      <c r="AZ131" s="792"/>
      <c r="BA131" s="792"/>
      <c r="BB131" s="792"/>
      <c r="BC131" s="792"/>
      <c r="BD131" s="792"/>
      <c r="BE131" s="1103"/>
      <c r="BF131" s="1151" t="s">
        <v>128</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2">
      <c r="A132" s="1157" t="s">
        <v>494</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495</v>
      </c>
      <c r="W132" s="1161"/>
      <c r="X132" s="1161"/>
      <c r="Y132" s="1161"/>
      <c r="Z132" s="1162"/>
      <c r="AA132" s="1163">
        <v>-4.5716439199999996</v>
      </c>
      <c r="AB132" s="1164"/>
      <c r="AC132" s="1164"/>
      <c r="AD132" s="1164"/>
      <c r="AE132" s="1165"/>
      <c r="AF132" s="1166">
        <v>-4.5246448539999999</v>
      </c>
      <c r="AG132" s="1164"/>
      <c r="AH132" s="1164"/>
      <c r="AI132" s="1164"/>
      <c r="AJ132" s="1165"/>
      <c r="AK132" s="1166">
        <v>-4.1754653040000003</v>
      </c>
      <c r="AL132" s="1164"/>
      <c r="AM132" s="1164"/>
      <c r="AN132" s="1164"/>
      <c r="AO132" s="1165"/>
      <c r="AP132" s="1068"/>
      <c r="AQ132" s="1069"/>
      <c r="AR132" s="1069"/>
      <c r="AS132" s="1069"/>
      <c r="AT132" s="1167"/>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5">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496</v>
      </c>
      <c r="W133" s="1144"/>
      <c r="X133" s="1144"/>
      <c r="Y133" s="1144"/>
      <c r="Z133" s="1145"/>
      <c r="AA133" s="1146">
        <v>-4.5</v>
      </c>
      <c r="AB133" s="1147"/>
      <c r="AC133" s="1147"/>
      <c r="AD133" s="1147"/>
      <c r="AE133" s="1148"/>
      <c r="AF133" s="1146">
        <v>-4.5</v>
      </c>
      <c r="AG133" s="1147"/>
      <c r="AH133" s="1147"/>
      <c r="AI133" s="1147"/>
      <c r="AJ133" s="1148"/>
      <c r="AK133" s="1146">
        <v>-4.4000000000000004</v>
      </c>
      <c r="AL133" s="1147"/>
      <c r="AM133" s="1147"/>
      <c r="AN133" s="1147"/>
      <c r="AO133" s="1148"/>
      <c r="AP133" s="1095"/>
      <c r="AQ133" s="1096"/>
      <c r="AR133" s="1096"/>
      <c r="AS133" s="1096"/>
      <c r="AT133" s="1149"/>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mUHIZwqI2qN+Qt9gHsKMFnbIzif5Xyc2lbgzvF4w+S8zoEJ5CaG/i3X08AR1qq9wpolroXpDoy2hgggmlaTQgQ==" saltValue="eb8nRe8zoCTB45oFvo1A6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28" sqref="A28"/>
    </sheetView>
  </sheetViews>
  <sheetFormatPr defaultColWidth="0" defaultRowHeight="13.5" customHeight="1" zeroHeight="1" x14ac:dyDescent="0.2"/>
  <cols>
    <col min="1" max="120" width="2.77734375" style="261" customWidth="1"/>
    <col min="121" max="121" width="0" style="260" hidden="1" customWidth="1"/>
    <col min="122" max="16384" width="9" style="260" hidden="1"/>
  </cols>
  <sheetData>
    <row r="1" spans="1:120" ht="13.2"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0"/>
    </row>
    <row r="17" spans="119:120" ht="13.2" x14ac:dyDescent="0.2">
      <c r="DP17" s="260"/>
    </row>
    <row r="18" spans="119:120" ht="13.2" x14ac:dyDescent="0.2"/>
    <row r="19" spans="119:120" ht="13.2" x14ac:dyDescent="0.2"/>
    <row r="20" spans="119:120" ht="13.2" x14ac:dyDescent="0.2">
      <c r="DO20" s="260"/>
      <c r="DP20" s="260"/>
    </row>
    <row r="21" spans="119:120" ht="13.2" x14ac:dyDescent="0.2">
      <c r="DP21" s="260"/>
    </row>
    <row r="22" spans="119:120" ht="13.2" x14ac:dyDescent="0.2"/>
    <row r="23" spans="119:120" ht="13.2" x14ac:dyDescent="0.2">
      <c r="DO23" s="260"/>
      <c r="DP23" s="260"/>
    </row>
    <row r="24" spans="119:120" ht="13.2" x14ac:dyDescent="0.2">
      <c r="DP24" s="260"/>
    </row>
    <row r="25" spans="119:120" ht="13.2" x14ac:dyDescent="0.2">
      <c r="DP25" s="260"/>
    </row>
    <row r="26" spans="119:120" ht="13.2" x14ac:dyDescent="0.2">
      <c r="DO26" s="260"/>
      <c r="DP26" s="260"/>
    </row>
    <row r="27" spans="119:120" ht="13.2" x14ac:dyDescent="0.2"/>
    <row r="28" spans="119:120" ht="13.2" x14ac:dyDescent="0.2">
      <c r="DO28" s="260"/>
      <c r="DP28" s="260"/>
    </row>
    <row r="29" spans="119:120" ht="13.2" x14ac:dyDescent="0.2">
      <c r="DP29" s="260"/>
    </row>
    <row r="30" spans="119:120" ht="13.2" x14ac:dyDescent="0.2"/>
    <row r="31" spans="119:120" ht="13.2" x14ac:dyDescent="0.2">
      <c r="DO31" s="260"/>
      <c r="DP31" s="260"/>
    </row>
    <row r="32" spans="119:120" ht="13.2" x14ac:dyDescent="0.2"/>
    <row r="33" spans="98:120" ht="13.2" x14ac:dyDescent="0.2">
      <c r="DO33" s="260"/>
      <c r="DP33" s="260"/>
    </row>
    <row r="34" spans="98:120" ht="13.2" x14ac:dyDescent="0.2">
      <c r="DM34" s="260"/>
    </row>
    <row r="35" spans="98:120" ht="13.2" x14ac:dyDescent="0.2">
      <c r="CT35" s="260"/>
      <c r="CU35" s="260"/>
      <c r="CV35" s="260"/>
      <c r="CY35" s="260"/>
      <c r="CZ35" s="260"/>
      <c r="DA35" s="260"/>
      <c r="DD35" s="260"/>
      <c r="DE35" s="260"/>
      <c r="DF35" s="260"/>
      <c r="DI35" s="260"/>
      <c r="DJ35" s="260"/>
      <c r="DK35" s="260"/>
      <c r="DM35" s="260"/>
      <c r="DN35" s="260"/>
      <c r="DO35" s="260"/>
      <c r="DP35" s="260"/>
    </row>
    <row r="36" spans="98:120" ht="13.2" x14ac:dyDescent="0.2"/>
    <row r="37" spans="98:120" ht="13.2" x14ac:dyDescent="0.2">
      <c r="CW37" s="260"/>
      <c r="DB37" s="260"/>
      <c r="DG37" s="260"/>
      <c r="DL37" s="260"/>
      <c r="DP37" s="260"/>
    </row>
    <row r="38" spans="98:120" ht="13.2" x14ac:dyDescent="0.2">
      <c r="CT38" s="260"/>
      <c r="CU38" s="260"/>
      <c r="CV38" s="260"/>
      <c r="CW38" s="260"/>
      <c r="CY38" s="260"/>
      <c r="CZ38" s="260"/>
      <c r="DA38" s="260"/>
      <c r="DB38" s="260"/>
      <c r="DD38" s="260"/>
      <c r="DE38" s="260"/>
      <c r="DF38" s="260"/>
      <c r="DG38" s="260"/>
      <c r="DI38" s="260"/>
      <c r="DJ38" s="260"/>
      <c r="DK38" s="260"/>
      <c r="DL38" s="260"/>
      <c r="DN38" s="260"/>
      <c r="DO38" s="260"/>
      <c r="DP38" s="26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0"/>
      <c r="DO49" s="260"/>
      <c r="DP49" s="26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0"/>
      <c r="CS63" s="260"/>
      <c r="CX63" s="260"/>
      <c r="DC63" s="260"/>
      <c r="DH63" s="260"/>
    </row>
    <row r="64" spans="22:120" ht="13.2" x14ac:dyDescent="0.2">
      <c r="V64" s="260"/>
    </row>
    <row r="65" spans="15:120" ht="13.2" x14ac:dyDescent="0.2">
      <c r="X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60"/>
      <c r="CE65" s="260"/>
      <c r="CF65" s="260"/>
      <c r="CG65" s="260"/>
      <c r="CH65" s="260"/>
      <c r="CI65" s="260"/>
      <c r="CJ65" s="260"/>
      <c r="CK65" s="260"/>
      <c r="CL65" s="260"/>
      <c r="CM65" s="260"/>
      <c r="CN65" s="260"/>
      <c r="CO65" s="260"/>
      <c r="CP65" s="260"/>
      <c r="CQ65" s="260"/>
      <c r="CR65" s="260"/>
      <c r="CU65" s="260"/>
      <c r="CZ65" s="260"/>
      <c r="DE65" s="260"/>
      <c r="DJ65" s="260"/>
    </row>
    <row r="66" spans="15:120" ht="13.2" x14ac:dyDescent="0.2">
      <c r="Q66" s="260"/>
      <c r="S66" s="260"/>
      <c r="U66" s="260"/>
      <c r="DM66" s="260"/>
    </row>
    <row r="67" spans="15:120" ht="13.2" x14ac:dyDescent="0.2">
      <c r="O67" s="260"/>
      <c r="P67" s="260"/>
      <c r="R67" s="260"/>
      <c r="T67" s="260"/>
      <c r="Y67" s="260"/>
      <c r="CT67" s="260"/>
      <c r="CV67" s="260"/>
      <c r="CW67" s="260"/>
      <c r="CY67" s="260"/>
      <c r="DA67" s="260"/>
      <c r="DB67" s="260"/>
      <c r="DD67" s="260"/>
      <c r="DF67" s="260"/>
      <c r="DG67" s="260"/>
      <c r="DI67" s="260"/>
      <c r="DK67" s="260"/>
      <c r="DL67" s="260"/>
      <c r="DN67" s="260"/>
      <c r="DO67" s="260"/>
      <c r="DP67" s="260"/>
    </row>
    <row r="68" spans="15:120" ht="13.2" x14ac:dyDescent="0.2"/>
    <row r="69" spans="15:120" ht="13.2" x14ac:dyDescent="0.2"/>
    <row r="70" spans="15:120" ht="13.2" x14ac:dyDescent="0.2"/>
    <row r="71" spans="15:120" ht="13.2" x14ac:dyDescent="0.2"/>
    <row r="72" spans="15:120" ht="13.2" x14ac:dyDescent="0.2">
      <c r="DP72" s="260"/>
    </row>
    <row r="73" spans="15:120" ht="13.2" x14ac:dyDescent="0.2">
      <c r="DP73" s="26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0"/>
      <c r="CX96" s="260"/>
      <c r="DC96" s="260"/>
      <c r="DH96" s="260"/>
    </row>
    <row r="97" spans="24:120" ht="13.2" x14ac:dyDescent="0.2">
      <c r="CS97" s="260"/>
      <c r="CX97" s="260"/>
      <c r="DC97" s="260"/>
      <c r="DH97" s="260"/>
      <c r="DP97" s="261" t="s">
        <v>
497</v>
      </c>
    </row>
    <row r="98" spans="24:120" ht="13.2" hidden="1" x14ac:dyDescent="0.2">
      <c r="CS98" s="260"/>
      <c r="CX98" s="260"/>
      <c r="DC98" s="260"/>
      <c r="DH98" s="260"/>
    </row>
    <row r="99" spans="24:120" ht="13.2" hidden="1" x14ac:dyDescent="0.2">
      <c r="CS99" s="260"/>
      <c r="CX99" s="260"/>
      <c r="DC99" s="260"/>
      <c r="DH99" s="260"/>
    </row>
    <row r="101" spans="24:120" ht="12" hidden="1" customHeight="1" x14ac:dyDescent="0.2">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c r="CN101" s="260"/>
      <c r="CO101" s="260"/>
      <c r="CP101" s="260"/>
      <c r="CQ101" s="260"/>
      <c r="CR101" s="260"/>
      <c r="CU101" s="260"/>
      <c r="CZ101" s="260"/>
      <c r="DE101" s="260"/>
      <c r="DJ101" s="260"/>
    </row>
    <row r="102" spans="24:120" ht="1.5" hidden="1" customHeight="1" x14ac:dyDescent="0.2">
      <c r="CU102" s="260"/>
      <c r="CZ102" s="260"/>
      <c r="DE102" s="260"/>
      <c r="DJ102" s="260"/>
      <c r="DM102" s="260"/>
    </row>
    <row r="103" spans="24:120" ht="13.2" hidden="1" x14ac:dyDescent="0.2">
      <c r="CT103" s="260"/>
      <c r="CV103" s="260"/>
      <c r="CW103" s="260"/>
      <c r="CY103" s="260"/>
      <c r="DA103" s="260"/>
      <c r="DB103" s="260"/>
      <c r="DD103" s="260"/>
      <c r="DF103" s="260"/>
      <c r="DG103" s="260"/>
      <c r="DI103" s="260"/>
      <c r="DK103" s="260"/>
      <c r="DL103" s="260"/>
      <c r="DM103" s="260"/>
      <c r="DN103" s="260"/>
      <c r="DO103" s="260"/>
      <c r="DP103" s="260"/>
    </row>
    <row r="104" spans="24:120" ht="13.2" hidden="1" x14ac:dyDescent="0.2">
      <c r="CV104" s="260"/>
      <c r="CW104" s="260"/>
      <c r="DA104" s="260"/>
      <c r="DB104" s="260"/>
      <c r="DF104" s="260"/>
      <c r="DG104" s="260"/>
      <c r="DK104" s="260"/>
      <c r="DL104" s="260"/>
      <c r="DN104" s="260"/>
      <c r="DO104" s="260"/>
      <c r="DP104" s="260"/>
    </row>
    <row r="105" spans="24:120" ht="12.75" hidden="1" customHeight="1" x14ac:dyDescent="0.2"/>
  </sheetData>
  <sheetProtection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1" customWidth="1"/>
    <col min="117" max="16384" width="9" style="260" hidden="1"/>
  </cols>
  <sheetData>
    <row r="1" spans="2:116" ht="13.2"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ht="13.2" x14ac:dyDescent="0.2"/>
    <row r="3" spans="2:116" ht="13.2" x14ac:dyDescent="0.2"/>
    <row r="4" spans="2:116" ht="13.2" x14ac:dyDescent="0.2">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c r="DE4" s="260"/>
      <c r="DF4" s="260"/>
      <c r="DG4" s="260"/>
      <c r="DH4" s="260"/>
      <c r="DI4" s="260"/>
      <c r="DJ4" s="260"/>
      <c r="DK4" s="260"/>
      <c r="DL4" s="260"/>
    </row>
    <row r="5" spans="2:116" ht="13.2" x14ac:dyDescent="0.2">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row>
    <row r="19" spans="9:116" ht="13.2" x14ac:dyDescent="0.2"/>
    <row r="20" spans="9:116" ht="13.2" x14ac:dyDescent="0.2"/>
    <row r="21" spans="9:116" ht="13.2" x14ac:dyDescent="0.2">
      <c r="DL21" s="260"/>
    </row>
    <row r="22" spans="9:116" ht="13.2" x14ac:dyDescent="0.2">
      <c r="DI22" s="260"/>
      <c r="DJ22" s="260"/>
      <c r="DK22" s="260"/>
      <c r="DL22" s="260"/>
    </row>
    <row r="23" spans="9:116" ht="13.2" x14ac:dyDescent="0.2">
      <c r="CY23" s="260"/>
      <c r="CZ23" s="260"/>
      <c r="DA23" s="260"/>
      <c r="DB23" s="260"/>
      <c r="DC23" s="260"/>
      <c r="DD23" s="260"/>
      <c r="DE23" s="260"/>
      <c r="DF23" s="260"/>
      <c r="DG23" s="260"/>
      <c r="DH23" s="260"/>
      <c r="DI23" s="260"/>
      <c r="DJ23" s="260"/>
      <c r="DK23" s="260"/>
      <c r="DL23" s="26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0"/>
      <c r="DA35" s="260"/>
      <c r="DB35" s="260"/>
      <c r="DC35" s="260"/>
      <c r="DD35" s="260"/>
      <c r="DE35" s="260"/>
      <c r="DF35" s="260"/>
      <c r="DG35" s="260"/>
      <c r="DH35" s="260"/>
      <c r="DI35" s="260"/>
      <c r="DJ35" s="260"/>
      <c r="DK35" s="260"/>
      <c r="DL35" s="260"/>
    </row>
    <row r="36" spans="15:116" ht="13.2" x14ac:dyDescent="0.2"/>
    <row r="37" spans="15:116" ht="13.2" x14ac:dyDescent="0.2">
      <c r="DL37" s="260"/>
    </row>
    <row r="38" spans="15:116" ht="13.2" x14ac:dyDescent="0.2">
      <c r="DI38" s="260"/>
      <c r="DJ38" s="260"/>
      <c r="DK38" s="260"/>
      <c r="DL38" s="260"/>
    </row>
    <row r="39" spans="15:116" ht="13.2" x14ac:dyDescent="0.2"/>
    <row r="40" spans="15:116" ht="13.2" x14ac:dyDescent="0.2"/>
    <row r="41" spans="15:116" ht="13.2" x14ac:dyDescent="0.2"/>
    <row r="42" spans="15:116" ht="13.2" x14ac:dyDescent="0.2"/>
    <row r="43" spans="15:116" ht="13.2" x14ac:dyDescent="0.2">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row>
    <row r="44" spans="15:116" ht="13.2" x14ac:dyDescent="0.2">
      <c r="DL44" s="260"/>
    </row>
    <row r="45" spans="15:116" ht="13.2" x14ac:dyDescent="0.2"/>
    <row r="46" spans="15:116" ht="13.2" x14ac:dyDescent="0.2">
      <c r="DA46" s="260"/>
      <c r="DB46" s="260"/>
      <c r="DC46" s="260"/>
      <c r="DD46" s="260"/>
      <c r="DE46" s="260"/>
      <c r="DF46" s="260"/>
      <c r="DG46" s="260"/>
      <c r="DH46" s="260"/>
      <c r="DI46" s="260"/>
      <c r="DJ46" s="260"/>
      <c r="DK46" s="260"/>
      <c r="DL46" s="260"/>
    </row>
    <row r="47" spans="15:116" ht="13.2" x14ac:dyDescent="0.2"/>
    <row r="48" spans="15:116" ht="13.2" x14ac:dyDescent="0.2"/>
    <row r="49" spans="104:116" ht="13.2" x14ac:dyDescent="0.2"/>
    <row r="50" spans="104:116" ht="13.2" x14ac:dyDescent="0.2">
      <c r="CZ50" s="260"/>
      <c r="DA50" s="260"/>
      <c r="DB50" s="260"/>
      <c r="DC50" s="260"/>
      <c r="DD50" s="260"/>
      <c r="DE50" s="260"/>
      <c r="DF50" s="260"/>
      <c r="DG50" s="260"/>
      <c r="DH50" s="260"/>
      <c r="DI50" s="260"/>
      <c r="DJ50" s="260"/>
      <c r="DK50" s="260"/>
      <c r="DL50" s="260"/>
    </row>
    <row r="51" spans="104:116" ht="13.2" x14ac:dyDescent="0.2"/>
    <row r="52" spans="104:116" ht="13.2" x14ac:dyDescent="0.2"/>
    <row r="53" spans="104:116" ht="13.2" x14ac:dyDescent="0.2">
      <c r="DL53" s="26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0"/>
      <c r="DD67" s="260"/>
      <c r="DE67" s="260"/>
      <c r="DF67" s="260"/>
      <c r="DG67" s="260"/>
      <c r="DH67" s="260"/>
      <c r="DI67" s="260"/>
      <c r="DJ67" s="260"/>
      <c r="DK67" s="260"/>
      <c r="DL67" s="26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zfsH8grXIvks65P/PVNfj43Knnf7DoeI/V5NObyHdDk3cegZle3wRDQNjJ5ePJuWL6ts0Bd0/FFhdwsd8dQEA==" saltValue="DMMFjTNfqSXocHSrRXZa4Q=="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2" customWidth="1"/>
    <col min="37" max="44" width="17" style="262" customWidth="1"/>
    <col min="45" max="45" width="6.109375" style="269" customWidth="1"/>
    <col min="46" max="46" width="3" style="267" customWidth="1"/>
    <col min="47" max="47" width="19.109375" style="262" hidden="1" customWidth="1"/>
    <col min="48" max="52" width="12.6640625" style="262" hidden="1" customWidth="1"/>
    <col min="53" max="16384" width="8.6640625" style="262" hidden="1"/>
  </cols>
  <sheetData>
    <row r="1" spans="1:46" ht="13.2" x14ac:dyDescent="0.2">
      <c r="AS1" s="263"/>
      <c r="AT1" s="263"/>
    </row>
    <row r="2" spans="1:46" ht="13.2" x14ac:dyDescent="0.2">
      <c r="AS2" s="263"/>
      <c r="AT2" s="263"/>
    </row>
    <row r="3" spans="1:46" ht="13.2" x14ac:dyDescent="0.2">
      <c r="AS3" s="263"/>
      <c r="AT3" s="263"/>
    </row>
    <row r="4" spans="1:46" ht="13.2" x14ac:dyDescent="0.2">
      <c r="AS4" s="263"/>
      <c r="AT4" s="263"/>
    </row>
    <row r="5" spans="1:46" ht="16.2" x14ac:dyDescent="0.2">
      <c r="A5" s="264" t="s">
        <v>
498</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2" x14ac:dyDescent="0.2">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
499</v>
      </c>
      <c r="AL6" s="268"/>
      <c r="AM6" s="268"/>
      <c r="AN6" s="268"/>
      <c r="AO6" s="263"/>
      <c r="AP6" s="263"/>
      <c r="AQ6" s="263"/>
      <c r="AR6" s="263"/>
    </row>
    <row r="7" spans="1:46" ht="13.5" customHeight="1" x14ac:dyDescent="0.2">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81" t="s">
        <v>
500</v>
      </c>
      <c r="AP7" s="273"/>
      <c r="AQ7" s="274" t="s">
        <v>
501</v>
      </c>
      <c r="AR7" s="275"/>
    </row>
    <row r="8" spans="1:46" ht="13.2" x14ac:dyDescent="0.2">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82"/>
      <c r="AP8" s="279" t="s">
        <v>
502</v>
      </c>
      <c r="AQ8" s="280" t="s">
        <v>
503</v>
      </c>
      <c r="AR8" s="281" t="s">
        <v>
504</v>
      </c>
    </row>
    <row r="9" spans="1:46" ht="13.2" x14ac:dyDescent="0.2">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83" t="s">
        <v>
505</v>
      </c>
      <c r="AL9" s="1184"/>
      <c r="AM9" s="1184"/>
      <c r="AN9" s="1185"/>
      <c r="AO9" s="282">
        <v>
21235340</v>
      </c>
      <c r="AP9" s="282">
        <v>
93824</v>
      </c>
      <c r="AQ9" s="283">
        <v>
64680</v>
      </c>
      <c r="AR9" s="284">
        <v>
45.1</v>
      </c>
    </row>
    <row r="10" spans="1:46" ht="13.5" customHeight="1" x14ac:dyDescent="0.2">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83" t="s">
        <v>
506</v>
      </c>
      <c r="AL10" s="1184"/>
      <c r="AM10" s="1184"/>
      <c r="AN10" s="1185"/>
      <c r="AO10" s="285">
        <v>
246026</v>
      </c>
      <c r="AP10" s="285">
        <v>
1087</v>
      </c>
      <c r="AQ10" s="286">
        <v>
847</v>
      </c>
      <c r="AR10" s="287">
        <v>
28.3</v>
      </c>
    </row>
    <row r="11" spans="1:46" ht="13.5" customHeight="1" x14ac:dyDescent="0.2">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83" t="s">
        <v>
507</v>
      </c>
      <c r="AL11" s="1184"/>
      <c r="AM11" s="1184"/>
      <c r="AN11" s="1185"/>
      <c r="AO11" s="285" t="s">
        <v>
508</v>
      </c>
      <c r="AP11" s="285" t="s">
        <v>
508</v>
      </c>
      <c r="AQ11" s="286" t="s">
        <v>
508</v>
      </c>
      <c r="AR11" s="287" t="s">
        <v>
508</v>
      </c>
    </row>
    <row r="12" spans="1:46" ht="13.5" customHeight="1" x14ac:dyDescent="0.2">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83" t="s">
        <v>
509</v>
      </c>
      <c r="AL12" s="1184"/>
      <c r="AM12" s="1184"/>
      <c r="AN12" s="1185"/>
      <c r="AO12" s="285" t="s">
        <v>
508</v>
      </c>
      <c r="AP12" s="285" t="s">
        <v>
508</v>
      </c>
      <c r="AQ12" s="286" t="s">
        <v>
508</v>
      </c>
      <c r="AR12" s="287" t="s">
        <v>
508</v>
      </c>
    </row>
    <row r="13" spans="1:46" ht="13.5" customHeight="1" x14ac:dyDescent="0.2">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83" t="s">
        <v>
510</v>
      </c>
      <c r="AL13" s="1184"/>
      <c r="AM13" s="1184"/>
      <c r="AN13" s="1185"/>
      <c r="AO13" s="285">
        <v>
838008</v>
      </c>
      <c r="AP13" s="285">
        <v>
3703</v>
      </c>
      <c r="AQ13" s="286">
        <v>
2336</v>
      </c>
      <c r="AR13" s="287">
        <v>
58.5</v>
      </c>
    </row>
    <row r="14" spans="1:46" ht="13.5" customHeight="1" x14ac:dyDescent="0.2">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83" t="s">
        <v>
511</v>
      </c>
      <c r="AL14" s="1184"/>
      <c r="AM14" s="1184"/>
      <c r="AN14" s="1185"/>
      <c r="AO14" s="285">
        <v>
326476</v>
      </c>
      <c r="AP14" s="285">
        <v>
1442</v>
      </c>
      <c r="AQ14" s="286">
        <v>
1534</v>
      </c>
      <c r="AR14" s="287">
        <v>
-6</v>
      </c>
    </row>
    <row r="15" spans="1:46" ht="13.5" customHeight="1" x14ac:dyDescent="0.2">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86" t="s">
        <v>
512</v>
      </c>
      <c r="AL15" s="1187"/>
      <c r="AM15" s="1187"/>
      <c r="AN15" s="1188"/>
      <c r="AO15" s="285">
        <v>
-927239</v>
      </c>
      <c r="AP15" s="285">
        <v>
-4097</v>
      </c>
      <c r="AQ15" s="286">
        <v>
-4617</v>
      </c>
      <c r="AR15" s="287">
        <v>
-11.3</v>
      </c>
    </row>
    <row r="16" spans="1:46" ht="13.2" x14ac:dyDescent="0.2">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1186" t="s">
        <v>
188</v>
      </c>
      <c r="AL16" s="1187"/>
      <c r="AM16" s="1187"/>
      <c r="AN16" s="1188"/>
      <c r="AO16" s="285">
        <v>
21718611</v>
      </c>
      <c r="AP16" s="285">
        <v>
95959</v>
      </c>
      <c r="AQ16" s="286">
        <v>
64780</v>
      </c>
      <c r="AR16" s="287">
        <v>
48.1</v>
      </c>
    </row>
    <row r="17" spans="1:46" ht="13.2" x14ac:dyDescent="0.2">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88"/>
    </row>
    <row r="18" spans="1:46" ht="13.2" x14ac:dyDescent="0.2">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9"/>
      <c r="AR18" s="289"/>
    </row>
    <row r="19" spans="1:46" ht="13.2" x14ac:dyDescent="0.2">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
513</v>
      </c>
      <c r="AL19" s="263"/>
      <c r="AM19" s="263"/>
      <c r="AN19" s="263"/>
      <c r="AO19" s="263"/>
      <c r="AP19" s="263"/>
      <c r="AQ19" s="263"/>
      <c r="AR19" s="263"/>
    </row>
    <row r="20" spans="1:46" ht="13.2" x14ac:dyDescent="0.2">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90"/>
      <c r="AL20" s="291"/>
      <c r="AM20" s="291"/>
      <c r="AN20" s="292"/>
      <c r="AO20" s="293" t="s">
        <v>
514</v>
      </c>
      <c r="AP20" s="294" t="s">
        <v>
515</v>
      </c>
      <c r="AQ20" s="295" t="s">
        <v>
516</v>
      </c>
      <c r="AR20" s="296"/>
    </row>
    <row r="21" spans="1:46" s="302" customFormat="1" ht="13.2" x14ac:dyDescent="0.2">
      <c r="A21" s="297"/>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89" t="s">
        <v>
517</v>
      </c>
      <c r="AL21" s="1190"/>
      <c r="AM21" s="1190"/>
      <c r="AN21" s="1191"/>
      <c r="AO21" s="298">
        <v>
8.2200000000000006</v>
      </c>
      <c r="AP21" s="299">
        <v>
6.3</v>
      </c>
      <c r="AQ21" s="300">
        <v>
1.92</v>
      </c>
      <c r="AR21" s="268"/>
      <c r="AS21" s="301"/>
      <c r="AT21" s="297"/>
    </row>
    <row r="22" spans="1:46" s="302" customFormat="1" ht="13.2" x14ac:dyDescent="0.2">
      <c r="A22" s="297"/>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89" t="s">
        <v>
518</v>
      </c>
      <c r="AL22" s="1190"/>
      <c r="AM22" s="1190"/>
      <c r="AN22" s="1191"/>
      <c r="AO22" s="303">
        <v>
99</v>
      </c>
      <c r="AP22" s="304">
        <v>
98.9</v>
      </c>
      <c r="AQ22" s="305">
        <v>
0.1</v>
      </c>
      <c r="AR22" s="289"/>
      <c r="AS22" s="301"/>
      <c r="AT22" s="297"/>
    </row>
    <row r="23" spans="1:46" s="302" customFormat="1" ht="13.2" x14ac:dyDescent="0.2">
      <c r="A23" s="297"/>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9"/>
      <c r="AQ23" s="289"/>
      <c r="AR23" s="289"/>
      <c r="AS23" s="301"/>
      <c r="AT23" s="297"/>
    </row>
    <row r="24" spans="1:46" s="302" customFormat="1" ht="13.2" x14ac:dyDescent="0.2">
      <c r="A24" s="297"/>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9"/>
      <c r="AQ24" s="289"/>
      <c r="AR24" s="289"/>
      <c r="AS24" s="301"/>
      <c r="AT24" s="297"/>
    </row>
    <row r="25" spans="1:46" s="302" customFormat="1" ht="13.2" x14ac:dyDescent="0.2">
      <c r="A25" s="306"/>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8"/>
      <c r="AQ25" s="308"/>
      <c r="AR25" s="308"/>
      <c r="AS25" s="309"/>
      <c r="AT25" s="297"/>
    </row>
    <row r="26" spans="1:46" s="302" customFormat="1" ht="13.2" x14ac:dyDescent="0.2">
      <c r="A26" s="1180" t="s">
        <v>
519</v>
      </c>
      <c r="B26" s="1180"/>
      <c r="C26" s="1180"/>
      <c r="D26" s="1180"/>
      <c r="E26" s="1180"/>
      <c r="F26" s="1180"/>
      <c r="G26" s="1180"/>
      <c r="H26" s="1180"/>
      <c r="I26" s="1180"/>
      <c r="J26" s="1180"/>
      <c r="K26" s="1180"/>
      <c r="L26" s="1180"/>
      <c r="M26" s="1180"/>
      <c r="N26" s="1180"/>
      <c r="O26" s="1180"/>
      <c r="P26" s="1180"/>
      <c r="Q26" s="1180"/>
      <c r="R26" s="1180"/>
      <c r="S26" s="1180"/>
      <c r="T26" s="1180"/>
      <c r="U26" s="1180"/>
      <c r="V26" s="1180"/>
      <c r="W26" s="1180"/>
      <c r="X26" s="1180"/>
      <c r="Y26" s="1180"/>
      <c r="Z26" s="1180"/>
      <c r="AA26" s="1180"/>
      <c r="AB26" s="1180"/>
      <c r="AC26" s="1180"/>
      <c r="AD26" s="1180"/>
      <c r="AE26" s="1180"/>
      <c r="AF26" s="1180"/>
      <c r="AG26" s="1180"/>
      <c r="AH26" s="1180"/>
      <c r="AI26" s="1180"/>
      <c r="AJ26" s="1180"/>
      <c r="AK26" s="1180"/>
      <c r="AL26" s="1180"/>
      <c r="AM26" s="1180"/>
      <c r="AN26" s="1180"/>
      <c r="AO26" s="1180"/>
      <c r="AP26" s="1180"/>
      <c r="AQ26" s="1180"/>
      <c r="AR26" s="1180"/>
      <c r="AS26" s="1180"/>
      <c r="AT26" s="268"/>
    </row>
    <row r="27" spans="1:46" ht="13.2" x14ac:dyDescent="0.2">
      <c r="A27" s="310"/>
      <c r="AO27" s="263"/>
      <c r="AP27" s="263"/>
      <c r="AQ27" s="263"/>
      <c r="AR27" s="263"/>
      <c r="AS27" s="263"/>
      <c r="AT27" s="263"/>
    </row>
    <row r="28" spans="1:46" ht="16.2" x14ac:dyDescent="0.2">
      <c r="A28" s="264" t="s">
        <v>
520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1"/>
    </row>
    <row r="29" spans="1:46" ht="13.2" x14ac:dyDescent="0.2">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
521</v>
      </c>
      <c r="AL29" s="268"/>
      <c r="AM29" s="268"/>
      <c r="AN29" s="268"/>
      <c r="AO29" s="263"/>
      <c r="AP29" s="263"/>
      <c r="AQ29" s="263"/>
      <c r="AR29" s="263"/>
      <c r="AS29" s="312"/>
    </row>
    <row r="30" spans="1:46" ht="13.5" customHeight="1" x14ac:dyDescent="0.2">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81" t="s">
        <v>
500</v>
      </c>
      <c r="AP30" s="273"/>
      <c r="AQ30" s="274" t="s">
        <v>
501</v>
      </c>
      <c r="AR30" s="275"/>
    </row>
    <row r="31" spans="1:46" ht="13.2" x14ac:dyDescent="0.2">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82"/>
      <c r="AP31" s="279" t="s">
        <v>
502</v>
      </c>
      <c r="AQ31" s="280" t="s">
        <v>
503</v>
      </c>
      <c r="AR31" s="281" t="s">
        <v>
504</v>
      </c>
    </row>
    <row r="32" spans="1:46" ht="27" customHeight="1" x14ac:dyDescent="0.2">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97" t="s">
        <v>
522</v>
      </c>
      <c r="AL32" s="1198"/>
      <c r="AM32" s="1198"/>
      <c r="AN32" s="1199"/>
      <c r="AO32" s="313">
        <v>
451765</v>
      </c>
      <c r="AP32" s="313">
        <v>
1996</v>
      </c>
      <c r="AQ32" s="314">
        <v>
4307</v>
      </c>
      <c r="AR32" s="315">
        <v>
-53.7</v>
      </c>
    </row>
    <row r="33" spans="1:46" ht="13.5" customHeight="1" x14ac:dyDescent="0.2">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97" t="s">
        <v>
523</v>
      </c>
      <c r="AL33" s="1198"/>
      <c r="AM33" s="1198"/>
      <c r="AN33" s="1199"/>
      <c r="AO33" s="313" t="s">
        <v>
508</v>
      </c>
      <c r="AP33" s="313" t="s">
        <v>
508</v>
      </c>
      <c r="AQ33" s="314" t="s">
        <v>
508</v>
      </c>
      <c r="AR33" s="315" t="s">
        <v>
508</v>
      </c>
    </row>
    <row r="34" spans="1:46" ht="27" customHeight="1" x14ac:dyDescent="0.2">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97" t="s">
        <v>
524</v>
      </c>
      <c r="AL34" s="1198"/>
      <c r="AM34" s="1198"/>
      <c r="AN34" s="1199"/>
      <c r="AO34" s="313">
        <v>
62283</v>
      </c>
      <c r="AP34" s="313">
        <v>
275</v>
      </c>
      <c r="AQ34" s="314">
        <v>
453</v>
      </c>
      <c r="AR34" s="315">
        <v>
-39.299999999999997</v>
      </c>
    </row>
    <row r="35" spans="1:46" ht="27" customHeight="1" x14ac:dyDescent="0.2">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97" t="s">
        <v>
525</v>
      </c>
      <c r="AL35" s="1198"/>
      <c r="AM35" s="1198"/>
      <c r="AN35" s="1199"/>
      <c r="AO35" s="313" t="s">
        <v>
508</v>
      </c>
      <c r="AP35" s="313" t="s">
        <v>
508</v>
      </c>
      <c r="AQ35" s="314">
        <v>
23</v>
      </c>
      <c r="AR35" s="315" t="s">
        <v>
508</v>
      </c>
    </row>
    <row r="36" spans="1:46" ht="27" customHeight="1" x14ac:dyDescent="0.2">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97" t="s">
        <v>
526</v>
      </c>
      <c r="AL36" s="1198"/>
      <c r="AM36" s="1198"/>
      <c r="AN36" s="1199"/>
      <c r="AO36" s="313">
        <v>
81017</v>
      </c>
      <c r="AP36" s="313">
        <v>
358</v>
      </c>
      <c r="AQ36" s="314">
        <v>
309</v>
      </c>
      <c r="AR36" s="315">
        <v>
15.9</v>
      </c>
    </row>
    <row r="37" spans="1:46" ht="13.5" customHeight="1" x14ac:dyDescent="0.2">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97" t="s">
        <v>
527</v>
      </c>
      <c r="AL37" s="1198"/>
      <c r="AM37" s="1198"/>
      <c r="AN37" s="1199"/>
      <c r="AO37" s="313">
        <v>
40448</v>
      </c>
      <c r="AP37" s="313">
        <v>
179</v>
      </c>
      <c r="AQ37" s="314">
        <v>
2268</v>
      </c>
      <c r="AR37" s="315">
        <v>
-92.1</v>
      </c>
    </row>
    <row r="38" spans="1:46" ht="27" customHeight="1" x14ac:dyDescent="0.2">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200" t="s">
        <v>
528</v>
      </c>
      <c r="AL38" s="1201"/>
      <c r="AM38" s="1201"/>
      <c r="AN38" s="1202"/>
      <c r="AO38" s="316" t="s">
        <v>
508</v>
      </c>
      <c r="AP38" s="316" t="s">
        <v>
508</v>
      </c>
      <c r="AQ38" s="317" t="s">
        <v>
508</v>
      </c>
      <c r="AR38" s="305" t="s">
        <v>
508</v>
      </c>
      <c r="AS38" s="312"/>
    </row>
    <row r="39" spans="1:46" ht="13.2" x14ac:dyDescent="0.2">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200" t="s">
        <v>
529</v>
      </c>
      <c r="AL39" s="1201"/>
      <c r="AM39" s="1201"/>
      <c r="AN39" s="1202"/>
      <c r="AO39" s="313" t="s">
        <v>
508</v>
      </c>
      <c r="AP39" s="313" t="s">
        <v>
508</v>
      </c>
      <c r="AQ39" s="314">
        <v>
-17</v>
      </c>
      <c r="AR39" s="315" t="s">
        <v>
508</v>
      </c>
      <c r="AS39" s="312"/>
    </row>
    <row r="40" spans="1:46" ht="27" customHeight="1" x14ac:dyDescent="0.2">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97" t="s">
        <v>
530</v>
      </c>
      <c r="AL40" s="1198"/>
      <c r="AM40" s="1198"/>
      <c r="AN40" s="1199"/>
      <c r="AO40" s="313">
        <v>
-3192551</v>
      </c>
      <c r="AP40" s="313">
        <v>
-14106</v>
      </c>
      <c r="AQ40" s="314">
        <v>
-14818</v>
      </c>
      <c r="AR40" s="315">
        <v>
-4.8</v>
      </c>
      <c r="AS40" s="312"/>
    </row>
    <row r="41" spans="1:46" ht="13.2" x14ac:dyDescent="0.2">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203" t="s">
        <v>
301</v>
      </c>
      <c r="AL41" s="1204"/>
      <c r="AM41" s="1204"/>
      <c r="AN41" s="1205"/>
      <c r="AO41" s="313">
        <v>
-2557038</v>
      </c>
      <c r="AP41" s="313">
        <v>
-11298</v>
      </c>
      <c r="AQ41" s="314">
        <v>
-7476</v>
      </c>
      <c r="AR41" s="315">
        <v>
51.1</v>
      </c>
      <c r="AS41" s="312"/>
    </row>
    <row r="42" spans="1:46" ht="13.2" x14ac:dyDescent="0.2">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318" t="s">
        <v>
531</v>
      </c>
      <c r="AL42" s="263"/>
      <c r="AM42" s="263"/>
      <c r="AN42" s="263"/>
      <c r="AO42" s="263"/>
      <c r="AP42" s="263"/>
      <c r="AQ42" s="289"/>
      <c r="AR42" s="289"/>
      <c r="AS42" s="312"/>
    </row>
    <row r="43" spans="1:46" ht="13.2" x14ac:dyDescent="0.2">
      <c r="A43" s="267"/>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319"/>
      <c r="AQ43" s="289"/>
      <c r="AR43" s="263"/>
      <c r="AS43" s="312"/>
    </row>
    <row r="44" spans="1:46" ht="13.2" x14ac:dyDescent="0.2">
      <c r="A44" s="267"/>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89"/>
      <c r="AR44" s="263"/>
    </row>
    <row r="45" spans="1:46" ht="13.2"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20"/>
      <c r="AR45" s="265"/>
      <c r="AS45" s="265"/>
      <c r="AT45" s="263"/>
    </row>
    <row r="46" spans="1:46" ht="13.2" x14ac:dyDescent="0.2">
      <c r="A46" s="321"/>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263"/>
    </row>
    <row r="47" spans="1:46" ht="17.25" customHeight="1" x14ac:dyDescent="0.2">
      <c r="A47" s="322" t="s">
        <v>
532</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row>
    <row r="48" spans="1:46" ht="13.2" x14ac:dyDescent="0.2">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23" t="s">
        <v>
533</v>
      </c>
      <c r="AL48" s="323"/>
      <c r="AM48" s="323"/>
      <c r="AN48" s="323"/>
      <c r="AO48" s="323"/>
      <c r="AP48" s="323"/>
      <c r="AQ48" s="324"/>
      <c r="AR48" s="323"/>
    </row>
    <row r="49" spans="1:44" ht="13.5" customHeight="1" x14ac:dyDescent="0.2">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5"/>
      <c r="AL49" s="326"/>
      <c r="AM49" s="1192" t="s">
        <v>
500</v>
      </c>
      <c r="AN49" s="1194" t="s">
        <v>
534</v>
      </c>
      <c r="AO49" s="1195"/>
      <c r="AP49" s="1195"/>
      <c r="AQ49" s="1195"/>
      <c r="AR49" s="1196"/>
    </row>
    <row r="50" spans="1:44" ht="13.2" x14ac:dyDescent="0.2">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7"/>
      <c r="AL50" s="328"/>
      <c r="AM50" s="1193"/>
      <c r="AN50" s="329" t="s">
        <v>
535</v>
      </c>
      <c r="AO50" s="330" t="s">
        <v>
536</v>
      </c>
      <c r="AP50" s="331" t="s">
        <v>
537</v>
      </c>
      <c r="AQ50" s="332" t="s">
        <v>
538</v>
      </c>
      <c r="AR50" s="333" t="s">
        <v>
539</v>
      </c>
    </row>
    <row r="51" spans="1:44" ht="13.2" x14ac:dyDescent="0.2">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5" t="s">
        <v>
540</v>
      </c>
      <c r="AL51" s="326"/>
      <c r="AM51" s="334">
        <v>
10309001</v>
      </c>
      <c r="AN51" s="335">
        <v>
47415</v>
      </c>
      <c r="AO51" s="336">
        <v>
4.9000000000000004</v>
      </c>
      <c r="AP51" s="337">
        <v>
46686</v>
      </c>
      <c r="AQ51" s="338">
        <v>
-9.5</v>
      </c>
      <c r="AR51" s="339">
        <v>
14.4</v>
      </c>
    </row>
    <row r="52" spans="1:44" ht="13.2" x14ac:dyDescent="0.2">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40"/>
      <c r="AL52" s="341" t="s">
        <v>
541</v>
      </c>
      <c r="AM52" s="342">
        <v>
7171006</v>
      </c>
      <c r="AN52" s="343">
        <v>
32982</v>
      </c>
      <c r="AO52" s="344">
        <v>
-16.8</v>
      </c>
      <c r="AP52" s="345">
        <v>
32595</v>
      </c>
      <c r="AQ52" s="346">
        <v>
-7.8</v>
      </c>
      <c r="AR52" s="347">
        <v>
-9</v>
      </c>
    </row>
    <row r="53" spans="1:44" ht="13.2" x14ac:dyDescent="0.2">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5" t="s">
        <v>
542</v>
      </c>
      <c r="AL53" s="326"/>
      <c r="AM53" s="334">
        <v>
17936407</v>
      </c>
      <c r="AN53" s="335">
        <v>
80981</v>
      </c>
      <c r="AO53" s="336">
        <v>
70.8</v>
      </c>
      <c r="AP53" s="337">
        <v>
49796</v>
      </c>
      <c r="AQ53" s="338">
        <v>
6.7</v>
      </c>
      <c r="AR53" s="339">
        <v>
64.099999999999994</v>
      </c>
    </row>
    <row r="54" spans="1:44" ht="13.2" x14ac:dyDescent="0.2">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40"/>
      <c r="AL54" s="341" t="s">
        <v>
541</v>
      </c>
      <c r="AM54" s="342">
        <v>
11662471</v>
      </c>
      <c r="AN54" s="343">
        <v>
52655</v>
      </c>
      <c r="AO54" s="344">
        <v>
59.6</v>
      </c>
      <c r="AP54" s="345">
        <v>
37281</v>
      </c>
      <c r="AQ54" s="346">
        <v>
14.4</v>
      </c>
      <c r="AR54" s="347">
        <v>
45.2</v>
      </c>
    </row>
    <row r="55" spans="1:44" ht="13.2" x14ac:dyDescent="0.2">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5" t="s">
        <v>
543</v>
      </c>
      <c r="AL55" s="326"/>
      <c r="AM55" s="334">
        <v>
23777200</v>
      </c>
      <c r="AN55" s="335">
        <v>
105156</v>
      </c>
      <c r="AO55" s="336">
        <v>
29.9</v>
      </c>
      <c r="AP55" s="337">
        <v>
51681</v>
      </c>
      <c r="AQ55" s="338">
        <v>
3.8</v>
      </c>
      <c r="AR55" s="339">
        <v>
26.1</v>
      </c>
    </row>
    <row r="56" spans="1:44" ht="13.2" x14ac:dyDescent="0.2">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40"/>
      <c r="AL56" s="341" t="s">
        <v>
541</v>
      </c>
      <c r="AM56" s="342">
        <v>
12825786</v>
      </c>
      <c r="AN56" s="343">
        <v>
56723</v>
      </c>
      <c r="AO56" s="344">
        <v>
7.7</v>
      </c>
      <c r="AP56" s="345">
        <v>
37226</v>
      </c>
      <c r="AQ56" s="346">
        <v>
-0.1</v>
      </c>
      <c r="AR56" s="347">
        <v>
7.8</v>
      </c>
    </row>
    <row r="57" spans="1:44" ht="13.2" x14ac:dyDescent="0.2">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5" t="s">
        <v>
544</v>
      </c>
      <c r="AL57" s="326"/>
      <c r="AM57" s="334">
        <v>
20816629</v>
      </c>
      <c r="AN57" s="335">
        <v>
91876</v>
      </c>
      <c r="AO57" s="336">
        <v>
-12.6</v>
      </c>
      <c r="AP57" s="337">
        <v>
50465</v>
      </c>
      <c r="AQ57" s="338">
        <v>
-2.4</v>
      </c>
      <c r="AR57" s="339">
        <v>
-10.199999999999999</v>
      </c>
    </row>
    <row r="58" spans="1:44" ht="13.2" x14ac:dyDescent="0.2">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40"/>
      <c r="AL58" s="341" t="s">
        <v>
541</v>
      </c>
      <c r="AM58" s="342">
        <v>
10341700</v>
      </c>
      <c r="AN58" s="343">
        <v>
45644</v>
      </c>
      <c r="AO58" s="344">
        <v>
-19.5</v>
      </c>
      <c r="AP58" s="345">
        <v>
34193</v>
      </c>
      <c r="AQ58" s="346">
        <v>
-8.1</v>
      </c>
      <c r="AR58" s="347">
        <v>
-11.4</v>
      </c>
    </row>
    <row r="59" spans="1:44" ht="13.2" x14ac:dyDescent="0.2">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5" t="s">
        <v>
545</v>
      </c>
      <c r="AL59" s="326"/>
      <c r="AM59" s="334">
        <v>
13863313</v>
      </c>
      <c r="AN59" s="335">
        <v>
61252</v>
      </c>
      <c r="AO59" s="336">
        <v>
-33.299999999999997</v>
      </c>
      <c r="AP59" s="337">
        <v>
51679</v>
      </c>
      <c r="AQ59" s="338">
        <v>
2.4</v>
      </c>
      <c r="AR59" s="339">
        <v>
-35.700000000000003</v>
      </c>
    </row>
    <row r="60" spans="1:44" ht="13.2" x14ac:dyDescent="0.2">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40"/>
      <c r="AL60" s="341" t="s">
        <v>
541</v>
      </c>
      <c r="AM60" s="342">
        <v>
11502653</v>
      </c>
      <c r="AN60" s="343">
        <v>
50822</v>
      </c>
      <c r="AO60" s="344">
        <v>
11.3</v>
      </c>
      <c r="AP60" s="345">
        <v>
35132</v>
      </c>
      <c r="AQ60" s="346">
        <v>
2.7</v>
      </c>
      <c r="AR60" s="347">
        <v>
8.6</v>
      </c>
    </row>
    <row r="61" spans="1:44" ht="13.2" x14ac:dyDescent="0.2">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5" t="s">
        <v>
546</v>
      </c>
      <c r="AL61" s="348"/>
      <c r="AM61" s="349">
        <v>
17340510</v>
      </c>
      <c r="AN61" s="350">
        <v>
77336</v>
      </c>
      <c r="AO61" s="351">
        <v>
11.9</v>
      </c>
      <c r="AP61" s="352">
        <v>
50061</v>
      </c>
      <c r="AQ61" s="353">
        <v>
0.2</v>
      </c>
      <c r="AR61" s="339">
        <v>
11.7</v>
      </c>
    </row>
    <row r="62" spans="1:44" ht="13.2" x14ac:dyDescent="0.2">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40"/>
      <c r="AL62" s="341" t="s">
        <v>
541</v>
      </c>
      <c r="AM62" s="342">
        <v>
10700723</v>
      </c>
      <c r="AN62" s="343">
        <v>
47765</v>
      </c>
      <c r="AO62" s="344">
        <v>
8.5</v>
      </c>
      <c r="AP62" s="345">
        <v>
35285</v>
      </c>
      <c r="AQ62" s="346">
        <v>
0.2</v>
      </c>
      <c r="AR62" s="347">
        <v>
8.3000000000000007</v>
      </c>
    </row>
    <row r="63" spans="1:44" ht="13.2" x14ac:dyDescent="0.2">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44" ht="13.2" x14ac:dyDescent="0.2">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ht="13.2" x14ac:dyDescent="0.2">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ht="13.2" x14ac:dyDescent="0.2">
      <c r="A66" s="354"/>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55"/>
    </row>
    <row r="67" spans="1:46" ht="13.5" hidden="1" customHeight="1" x14ac:dyDescent="0.2">
      <c r="AK67" s="263"/>
      <c r="AL67" s="263"/>
      <c r="AM67" s="263"/>
      <c r="AN67" s="263"/>
      <c r="AO67" s="263"/>
      <c r="AP67" s="263"/>
      <c r="AQ67" s="263"/>
      <c r="AR67" s="263"/>
      <c r="AS67" s="263"/>
      <c r="AT67" s="263"/>
    </row>
    <row r="68" spans="1:46" ht="13.5" hidden="1" customHeight="1" x14ac:dyDescent="0.2">
      <c r="AK68" s="263"/>
      <c r="AL68" s="263"/>
      <c r="AM68" s="263"/>
      <c r="AN68" s="263"/>
      <c r="AO68" s="263"/>
      <c r="AP68" s="263"/>
      <c r="AQ68" s="263"/>
      <c r="AR68" s="263"/>
    </row>
    <row r="69" spans="1:46" ht="13.5" hidden="1" customHeight="1" x14ac:dyDescent="0.2">
      <c r="AK69" s="263"/>
      <c r="AL69" s="263"/>
      <c r="AM69" s="263"/>
      <c r="AN69" s="263"/>
      <c r="AO69" s="263"/>
      <c r="AP69" s="263"/>
      <c r="AQ69" s="263"/>
      <c r="AR69" s="263"/>
    </row>
    <row r="70" spans="1:46" ht="13.2" hidden="1" x14ac:dyDescent="0.2">
      <c r="AK70" s="263"/>
      <c r="AL70" s="263"/>
      <c r="AM70" s="263"/>
      <c r="AN70" s="263"/>
      <c r="AO70" s="263"/>
      <c r="AP70" s="263"/>
      <c r="AQ70" s="263"/>
      <c r="AR70" s="263"/>
    </row>
    <row r="71" spans="1:46" ht="13.2" hidden="1" x14ac:dyDescent="0.2">
      <c r="AK71" s="263"/>
      <c r="AL71" s="263"/>
      <c r="AM71" s="263"/>
      <c r="AN71" s="263"/>
      <c r="AO71" s="263"/>
      <c r="AP71" s="263"/>
      <c r="AQ71" s="263"/>
      <c r="AR71" s="263"/>
    </row>
    <row r="72" spans="1:46" ht="13.2" hidden="1" x14ac:dyDescent="0.2">
      <c r="AK72" s="263"/>
      <c r="AL72" s="263"/>
      <c r="AM72" s="263"/>
      <c r="AN72" s="263"/>
      <c r="AO72" s="263"/>
      <c r="AP72" s="263"/>
      <c r="AQ72" s="263"/>
      <c r="AR72" s="263"/>
    </row>
    <row r="73" spans="1:46" ht="13.2" hidden="1" x14ac:dyDescent="0.2">
      <c r="AK73" s="263"/>
      <c r="AL73" s="263"/>
      <c r="AM73" s="263"/>
      <c r="AN73" s="263"/>
      <c r="AO73" s="263"/>
      <c r="AP73" s="263"/>
      <c r="AQ73" s="263"/>
      <c r="AR73" s="263"/>
    </row>
  </sheetData>
  <sheetProtection algorithmName="SHA-512" hashValue="2FyfHWRlkf2T+3X1kZP0Rk1wh3SEZHJIRJjNesAYiicyqIwoaxkGgV7VAQtsYNewI8UZ3Lk3P30qBXeKAvViGQ==" saltValue="k9GYZi/goXWYVdgH+T/c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L17" sqref="BL17"/>
    </sheetView>
  </sheetViews>
  <sheetFormatPr defaultColWidth="0" defaultRowHeight="13.5" customHeight="1" zeroHeight="1" x14ac:dyDescent="0.2"/>
  <cols>
    <col min="1" max="125" width="2.44140625" style="261" customWidth="1"/>
    <col min="126" max="16384" width="9" style="260" hidden="1"/>
  </cols>
  <sheetData>
    <row r="1" spans="2:125" ht="13.5" customHeight="1"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2:125" ht="13.2" x14ac:dyDescent="0.2">
      <c r="B2" s="260"/>
      <c r="DG2" s="260"/>
    </row>
    <row r="3" spans="2:125" ht="13.2"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H3" s="260"/>
      <c r="DI3" s="260"/>
      <c r="DJ3" s="260"/>
      <c r="DK3" s="260"/>
      <c r="DL3" s="260"/>
      <c r="DM3" s="260"/>
      <c r="DN3" s="260"/>
      <c r="DO3" s="260"/>
      <c r="DP3" s="260"/>
      <c r="DQ3" s="260"/>
      <c r="DR3" s="260"/>
      <c r="DS3" s="260"/>
      <c r="DT3" s="260"/>
      <c r="DU3" s="260"/>
    </row>
    <row r="4" spans="2:125" ht="13.2" x14ac:dyDescent="0.2"/>
    <row r="5" spans="2:125" ht="13.2" x14ac:dyDescent="0.2"/>
    <row r="6" spans="2:125" ht="13.2" x14ac:dyDescent="0.2"/>
    <row r="7" spans="2:125" ht="13.2" x14ac:dyDescent="0.2"/>
    <row r="8" spans="2:125" ht="13.2" x14ac:dyDescent="0.2"/>
    <row r="9" spans="2:125" ht="13.2" x14ac:dyDescent="0.2">
      <c r="DU9" s="26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0"/>
    </row>
    <row r="18" spans="125:125" ht="13.2" x14ac:dyDescent="0.2"/>
    <row r="19" spans="125:125" ht="13.2" x14ac:dyDescent="0.2"/>
    <row r="20" spans="125:125" ht="13.2" x14ac:dyDescent="0.2">
      <c r="DU20" s="260"/>
    </row>
    <row r="21" spans="125:125" ht="13.2" x14ac:dyDescent="0.2">
      <c r="DU21" s="26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0"/>
    </row>
    <row r="29" spans="125:125" ht="13.2" x14ac:dyDescent="0.2"/>
    <row r="30" spans="125:125" ht="13.2" x14ac:dyDescent="0.2"/>
    <row r="31" spans="125:125" ht="13.2" x14ac:dyDescent="0.2"/>
    <row r="32" spans="125:125" ht="13.2" x14ac:dyDescent="0.2"/>
    <row r="33" spans="2:125" ht="13.2" x14ac:dyDescent="0.2">
      <c r="B33" s="260"/>
      <c r="G33" s="260"/>
      <c r="I33" s="260"/>
    </row>
    <row r="34" spans="2:125" ht="13.2" x14ac:dyDescent="0.2">
      <c r="C34" s="260"/>
      <c r="P34" s="260"/>
      <c r="DE34" s="260"/>
      <c r="DH34" s="260"/>
    </row>
    <row r="35" spans="2:125" ht="13.2" x14ac:dyDescent="0.2">
      <c r="D35" s="260"/>
      <c r="E35" s="260"/>
      <c r="DG35" s="260"/>
      <c r="DJ35" s="260"/>
      <c r="DP35" s="260"/>
      <c r="DQ35" s="260"/>
      <c r="DR35" s="260"/>
      <c r="DS35" s="260"/>
      <c r="DT35" s="260"/>
      <c r="DU35" s="260"/>
    </row>
    <row r="36" spans="2:125" ht="13.2" x14ac:dyDescent="0.2">
      <c r="F36" s="260"/>
      <c r="H36" s="260"/>
      <c r="J36" s="260"/>
      <c r="K36" s="260"/>
      <c r="L36" s="260"/>
      <c r="M36" s="260"/>
      <c r="N36" s="260"/>
      <c r="O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F36" s="260"/>
      <c r="DI36" s="260"/>
      <c r="DK36" s="260"/>
      <c r="DL36" s="260"/>
      <c r="DM36" s="260"/>
      <c r="DN36" s="260"/>
      <c r="DO36" s="260"/>
      <c r="DP36" s="260"/>
      <c r="DQ36" s="260"/>
      <c r="DR36" s="260"/>
      <c r="DS36" s="260"/>
      <c r="DT36" s="260"/>
      <c r="DU36" s="260"/>
    </row>
    <row r="37" spans="2:125" ht="13.2" x14ac:dyDescent="0.2">
      <c r="DU37" s="260"/>
    </row>
    <row r="38" spans="2:125" ht="13.2" x14ac:dyDescent="0.2">
      <c r="DT38" s="260"/>
      <c r="DU38" s="260"/>
    </row>
    <row r="39" spans="2:125" ht="13.2" x14ac:dyDescent="0.2"/>
    <row r="40" spans="2:125" ht="13.2" x14ac:dyDescent="0.2">
      <c r="DH40" s="260"/>
    </row>
    <row r="41" spans="2:125" ht="13.2" x14ac:dyDescent="0.2">
      <c r="DE41" s="260"/>
    </row>
    <row r="42" spans="2:125" ht="13.2" x14ac:dyDescent="0.2">
      <c r="DG42" s="260"/>
      <c r="DJ42" s="260"/>
    </row>
    <row r="43" spans="2:125" ht="13.2" x14ac:dyDescent="0.2">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F43" s="260"/>
      <c r="DI43" s="260"/>
      <c r="DK43" s="260"/>
      <c r="DL43" s="260"/>
      <c r="DM43" s="260"/>
      <c r="DN43" s="260"/>
      <c r="DO43" s="260"/>
      <c r="DP43" s="260"/>
      <c r="DQ43" s="260"/>
      <c r="DR43" s="260"/>
      <c r="DS43" s="260"/>
      <c r="DT43" s="260"/>
      <c r="DU43" s="260"/>
    </row>
    <row r="44" spans="2:125" ht="13.2" x14ac:dyDescent="0.2">
      <c r="DU44" s="260"/>
    </row>
    <row r="45" spans="2:125" ht="13.2" x14ac:dyDescent="0.2"/>
    <row r="46" spans="2:125" ht="13.2" x14ac:dyDescent="0.2"/>
    <row r="47" spans="2:125" ht="13.2" x14ac:dyDescent="0.2"/>
    <row r="48" spans="2:125" ht="13.2" x14ac:dyDescent="0.2">
      <c r="DT48" s="260"/>
      <c r="DU48" s="260"/>
    </row>
    <row r="49" spans="120:125" ht="13.2" x14ac:dyDescent="0.2">
      <c r="DU49" s="260"/>
    </row>
    <row r="50" spans="120:125" ht="13.2" x14ac:dyDescent="0.2">
      <c r="DU50" s="260"/>
    </row>
    <row r="51" spans="120:125" ht="13.2" x14ac:dyDescent="0.2">
      <c r="DP51" s="260"/>
      <c r="DQ51" s="260"/>
      <c r="DR51" s="260"/>
      <c r="DS51" s="260"/>
      <c r="DT51" s="260"/>
      <c r="DU51" s="260"/>
    </row>
    <row r="52" spans="120:125" ht="13.2" x14ac:dyDescent="0.2"/>
    <row r="53" spans="120:125" ht="13.2" x14ac:dyDescent="0.2"/>
    <row r="54" spans="120:125" ht="13.2" x14ac:dyDescent="0.2">
      <c r="DU54" s="260"/>
    </row>
    <row r="55" spans="120:125" ht="13.2" x14ac:dyDescent="0.2"/>
    <row r="56" spans="120:125" ht="13.2" x14ac:dyDescent="0.2"/>
    <row r="57" spans="120:125" ht="13.2" x14ac:dyDescent="0.2"/>
    <row r="58" spans="120:125" ht="13.2" x14ac:dyDescent="0.2">
      <c r="DU58" s="260"/>
    </row>
    <row r="59" spans="120:125" ht="13.2" x14ac:dyDescent="0.2"/>
    <row r="60" spans="120:125" ht="13.2" x14ac:dyDescent="0.2"/>
    <row r="61" spans="120:125" ht="13.2" x14ac:dyDescent="0.2"/>
    <row r="62" spans="120:125" ht="13.2" x14ac:dyDescent="0.2"/>
    <row r="63" spans="120:125" ht="13.2" x14ac:dyDescent="0.2">
      <c r="DU63" s="260"/>
    </row>
    <row r="64" spans="120:125" ht="13.2" x14ac:dyDescent="0.2">
      <c r="DT64" s="260"/>
      <c r="DU64" s="260"/>
    </row>
    <row r="65" spans="123:125" ht="13.2" x14ac:dyDescent="0.2"/>
    <row r="66" spans="123:125" ht="13.2" x14ac:dyDescent="0.2"/>
    <row r="67" spans="123:125" ht="13.2" x14ac:dyDescent="0.2"/>
    <row r="68" spans="123:125" ht="13.2" x14ac:dyDescent="0.2"/>
    <row r="69" spans="123:125" ht="13.2" x14ac:dyDescent="0.2">
      <c r="DS69" s="260"/>
      <c r="DT69" s="260"/>
      <c r="DU69" s="26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0"/>
    </row>
    <row r="83" spans="116:125" ht="13.2" x14ac:dyDescent="0.2">
      <c r="DM83" s="260"/>
      <c r="DN83" s="260"/>
      <c r="DO83" s="260"/>
      <c r="DP83" s="260"/>
      <c r="DQ83" s="260"/>
      <c r="DR83" s="260"/>
      <c r="DS83" s="260"/>
      <c r="DT83" s="260"/>
      <c r="DU83" s="260"/>
    </row>
    <row r="84" spans="116:125" ht="13.2" x14ac:dyDescent="0.2"/>
    <row r="85" spans="116:125" ht="13.2" x14ac:dyDescent="0.2"/>
    <row r="86" spans="116:125" ht="13.2" x14ac:dyDescent="0.2"/>
    <row r="87" spans="116:125" ht="13.2" x14ac:dyDescent="0.2"/>
    <row r="88" spans="116:125" ht="13.2" x14ac:dyDescent="0.2">
      <c r="DU88" s="26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0"/>
      <c r="DT94" s="260"/>
      <c r="DU94" s="260"/>
    </row>
    <row r="95" spans="116:125" ht="13.5" customHeight="1" x14ac:dyDescent="0.2">
      <c r="DU95" s="26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0"/>
    </row>
    <row r="102" spans="124:125" ht="13.5" customHeight="1" x14ac:dyDescent="0.2"/>
    <row r="103" spans="124:125" ht="13.5" customHeight="1" x14ac:dyDescent="0.2"/>
    <row r="104" spans="124:125" ht="13.5" customHeight="1" x14ac:dyDescent="0.2">
      <c r="DT104" s="260"/>
      <c r="DU104" s="26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
548</v>
      </c>
    </row>
    <row r="121" spans="125:125" ht="13.5" hidden="1" customHeight="1" x14ac:dyDescent="0.2">
      <c r="DU121" s="260"/>
    </row>
  </sheetData>
  <sheetProtection algorithmName="SHA-512" hashValue="gof5CjjXcM3W8SNbDcEBnJ1MVzt31d0I2LtyOZCKUKKLo0b/Xya31rGsK1YDYZF+DU8o5fE1NmDKSkJ7TlMYjg==" saltValue="OjAXB4YHvEBMVff0StUya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J91" sqref="BJ91"/>
    </sheetView>
  </sheetViews>
  <sheetFormatPr defaultColWidth="0" defaultRowHeight="13.5" customHeight="1" zeroHeight="1" x14ac:dyDescent="0.2"/>
  <cols>
    <col min="1" max="125" width="2.44140625" style="261" customWidth="1"/>
    <col min="126" max="142" width="0" style="260" hidden="1" customWidth="1"/>
    <col min="143"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2" x14ac:dyDescent="0.2">
      <c r="B2" s="260"/>
      <c r="T2" s="260"/>
    </row>
    <row r="3" spans="1:125"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0"/>
      <c r="G33" s="260"/>
      <c r="I33" s="260"/>
    </row>
    <row r="34" spans="2:125" ht="13.2" x14ac:dyDescent="0.2">
      <c r="C34" s="260"/>
      <c r="P34" s="260"/>
      <c r="R34" s="260"/>
      <c r="U34" s="260"/>
    </row>
    <row r="35" spans="2:125" ht="13.2" x14ac:dyDescent="0.2">
      <c r="D35" s="260"/>
      <c r="E35" s="260"/>
      <c r="T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60"/>
      <c r="BZ35" s="260"/>
      <c r="CA35" s="260"/>
      <c r="CB35" s="260"/>
      <c r="CC35" s="260"/>
      <c r="CD35" s="260"/>
      <c r="CE35" s="260"/>
      <c r="CF35" s="260"/>
      <c r="CG35" s="260"/>
      <c r="CH35" s="260"/>
      <c r="CI35" s="260"/>
      <c r="CJ35" s="260"/>
      <c r="CK35" s="260"/>
      <c r="CL35" s="260"/>
      <c r="CM35" s="260"/>
      <c r="CN35" s="260"/>
      <c r="CO35" s="260"/>
      <c r="CP35" s="260"/>
      <c r="CQ35" s="260"/>
      <c r="CR35" s="260"/>
      <c r="CS35" s="260"/>
      <c r="CT35" s="260"/>
      <c r="CU35" s="260"/>
      <c r="CV35" s="260"/>
      <c r="CW35" s="260"/>
      <c r="CX35" s="260"/>
      <c r="CY35" s="260"/>
      <c r="CZ35" s="260"/>
      <c r="DA35" s="260"/>
      <c r="DB35" s="260"/>
      <c r="DC35" s="260"/>
      <c r="DD35" s="260"/>
      <c r="DE35" s="260"/>
      <c r="DF35" s="260"/>
      <c r="DG35" s="260"/>
      <c r="DH35" s="260"/>
      <c r="DI35" s="260"/>
      <c r="DJ35" s="260"/>
      <c r="DK35" s="260"/>
      <c r="DL35" s="260"/>
      <c r="DM35" s="260"/>
      <c r="DN35" s="260"/>
      <c r="DO35" s="260"/>
      <c r="DP35" s="260"/>
      <c r="DQ35" s="260"/>
      <c r="DR35" s="260"/>
      <c r="DS35" s="260"/>
      <c r="DT35" s="260"/>
      <c r="DU35" s="260"/>
    </row>
    <row r="36" spans="2:125" ht="13.2" x14ac:dyDescent="0.2">
      <c r="F36" s="260"/>
      <c r="H36" s="260"/>
      <c r="J36" s="260"/>
      <c r="K36" s="260"/>
      <c r="L36" s="260"/>
      <c r="M36" s="260"/>
      <c r="N36" s="260"/>
      <c r="O36" s="260"/>
      <c r="Q36" s="260"/>
      <c r="S36" s="260"/>
      <c r="V36" s="260"/>
    </row>
    <row r="37" spans="2:125" ht="13.2" x14ac:dyDescent="0.2"/>
    <row r="38" spans="2:125" ht="13.2" x14ac:dyDescent="0.2"/>
    <row r="39" spans="2:125" ht="13.2" x14ac:dyDescent="0.2"/>
    <row r="40" spans="2:125" ht="13.2" x14ac:dyDescent="0.2">
      <c r="U40" s="260"/>
    </row>
    <row r="41" spans="2:125" ht="13.2" x14ac:dyDescent="0.2">
      <c r="R41" s="260"/>
    </row>
    <row r="42" spans="2:125" ht="13.2" x14ac:dyDescent="0.2">
      <c r="T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row>
    <row r="43" spans="2:125" ht="13.2" x14ac:dyDescent="0.2">
      <c r="Q43" s="260"/>
      <c r="S43" s="260"/>
      <c r="V43" s="26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
549</v>
      </c>
    </row>
  </sheetData>
  <sheetProtection algorithmName="SHA-512" hashValue="yX/fBdaDMTesuOGahIlf/udKZ6/XrczmCpJYVBRkZzX6ND1EHvSQEv3+nLtsGP0hHwkYz+BtKnxhCjLk4sL4YA==" saltValue="UtIHdpuuk7vfPDhwIXgN7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I47" sqref="I47:I4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550</v>
      </c>
      <c r="G46" s="8" t="s">
        <v>
551</v>
      </c>
      <c r="H46" s="8" t="s">
        <v>
552</v>
      </c>
      <c r="I46" s="8" t="s">
        <v>
553</v>
      </c>
      <c r="J46" s="9" t="s">
        <v>
554</v>
      </c>
    </row>
    <row r="47" spans="2:10" ht="57.75" customHeight="1" x14ac:dyDescent="0.2">
      <c r="B47" s="10"/>
      <c r="C47" s="1206" t="s">
        <v>
3</v>
      </c>
      <c r="D47" s="1206"/>
      <c r="E47" s="1207"/>
      <c r="F47" s="11">
        <v>
46.01</v>
      </c>
      <c r="G47" s="12">
        <v>
38.81</v>
      </c>
      <c r="H47" s="12">
        <v>
32.47</v>
      </c>
      <c r="I47" s="12">
        <v>
30.61</v>
      </c>
      <c r="J47" s="13">
        <v>
30.52</v>
      </c>
    </row>
    <row r="48" spans="2:10" ht="57.75" customHeight="1" x14ac:dyDescent="0.2">
      <c r="B48" s="14"/>
      <c r="C48" s="1208" t="s">
        <v>
4</v>
      </c>
      <c r="D48" s="1208"/>
      <c r="E48" s="1209"/>
      <c r="F48" s="15">
        <v>
9.0399999999999991</v>
      </c>
      <c r="G48" s="16">
        <v>
7.98</v>
      </c>
      <c r="H48" s="16">
        <v>
9.1999999999999993</v>
      </c>
      <c r="I48" s="16">
        <v>
13.33</v>
      </c>
      <c r="J48" s="17">
        <v>
10.46</v>
      </c>
    </row>
    <row r="49" spans="2:10" ht="57.75" customHeight="1" thickBot="1" x14ac:dyDescent="0.25">
      <c r="B49" s="18"/>
      <c r="C49" s="1210" t="s">
        <v>
5</v>
      </c>
      <c r="D49" s="1210"/>
      <c r="E49" s="1211"/>
      <c r="F49" s="19" t="s">
        <v>
555</v>
      </c>
      <c r="G49" s="20" t="s">
        <v>
556</v>
      </c>
      <c r="H49" s="20" t="s">
        <v>
557</v>
      </c>
      <c r="I49" s="20">
        <v>
2.6</v>
      </c>
      <c r="J49" s="21" t="s">
        <v>
558</v>
      </c>
    </row>
    <row r="50" spans="2:10" ht="13.2" x14ac:dyDescent="0.2"/>
  </sheetData>
  <sheetProtection algorithmName="SHA-512" hashValue="0zs95Wl3E7L2hR84Uvn/0jaHHS4s3AsfjdiHSsyCAsq3bSkt4G/8wAsGVDNI68Tyc0EKc3tA6F81vUdMUc4k8w==" saltValue="hRgXk8UwqtrkVxS0v1dUi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2023-02-20T04:43:08Z</dcterms:created>
  <dcterms:modified xsi:type="dcterms:W3CDTF">2023-10-23T09:05:54Z</dcterms:modified>
  <cp:category/>
</cp:coreProperties>
</file>