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zaiseichousa\07_公会計改革\令和５年度\050905令和３年度財政状況資料集の作成について（2回目・地方公会計関係）\07_公表作業\公表用ファイル\"/>
    </mc:Choice>
  </mc:AlternateContent>
  <bookViews>
    <workbookView xWindow="0" yWindow="0" windowWidth="23040" windowHeight="9240"/>
  </bookViews>
  <sheets>
    <sheet name="総括表" sheetId="10" r:id="rId1"/>
    <sheet name="普通会計の状況" sheetId="11" r:id="rId2"/>
    <sheet name="（２）各会計、関係団体の財政状況及び健全化判断比率" sheetId="12" r:id="rId3"/>
    <sheet name="（３）財政比較分析表" sheetId="13" r:id="rId4"/>
    <sheet name="（４）経常経費分析表（経常収支比率の分析）" sheetId="14" r:id="rId5"/>
    <sheet name="経常経費分析表（人件費・公債費・普通建設事業費の分析）" sheetId="15" r:id="rId6"/>
    <sheet name="（５）性質別歳出決算分析表（住民一人当たりのコスト）" sheetId="16" r:id="rId7"/>
    <sheet name="（６）目的別歳出決算分析表（住民一人当たりのコスト）" sheetId="17" r:id="rId8"/>
    <sheet name="（７）実質収支比率等に係る経年分析" sheetId="4" r:id="rId9"/>
    <sheet name="（８）連結実質赤字比率に係る赤字・黒字の構成分析" sheetId="5" r:id="rId10"/>
    <sheet name="（９）実質公債費比率（分子）の構造" sheetId="6" r:id="rId11"/>
    <sheet name="（１０）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36"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BW41" i="10"/>
  <c r="BE41" i="10"/>
  <c r="AM41" i="10"/>
  <c r="U41" i="10"/>
  <c r="C41" i="10"/>
  <c r="BW40" i="10"/>
  <c r="BE40" i="10"/>
  <c r="AM40" i="10"/>
  <c r="U40" i="10"/>
  <c r="C40" i="10"/>
  <c r="BE39" i="10"/>
  <c r="AM39" i="10"/>
  <c r="U39" i="10"/>
  <c r="C39" i="10"/>
  <c r="BE38" i="10"/>
  <c r="AM38" i="10"/>
  <c r="U38" i="10"/>
  <c r="C38" i="10"/>
  <c r="BE37" i="10"/>
  <c r="AM37" i="10"/>
  <c r="U37" i="10"/>
  <c r="C37" i="10"/>
  <c r="BE36" i="10"/>
  <c r="AM36" i="10"/>
  <c r="C36" i="10"/>
  <c r="BE35" i="10"/>
  <c r="AM35" i="10"/>
  <c r="BE34" i="10"/>
  <c r="AM34" i="10"/>
  <c r="C34" i="10"/>
  <c r="C35" i="10" s="1"/>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BW34" i="10"/>
  <c r="BW35" i="10" s="1"/>
  <c r="BW36" i="10" s="1"/>
  <c r="BW37" i="10" s="1"/>
  <c r="BW38" i="10" s="1"/>
  <c r="BW39" i="10" s="1"/>
  <c r="CO34" i="10" l="1"/>
  <c r="CO35" i="10" s="1"/>
  <c r="CO36" i="10" s="1"/>
  <c r="CO37" i="10" s="1"/>
  <c r="CO38" i="10" s="1"/>
  <c r="CO39" i="10" s="1"/>
  <c r="CO40" i="10" s="1"/>
  <c r="CO41" i="10" s="1"/>
</calcChain>
</file>

<file path=xl/sharedStrings.xml><?xml version="1.0" encoding="utf-8"?>
<sst xmlns="http://schemas.openxmlformats.org/spreadsheetml/2006/main" count="1175" uniqueCount="619">
  <si>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</si>
  <si>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</si>
  <si>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</si>
  <si>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</si>
  <si>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</si>
  <si>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</si>
  <si>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</si>
  <si>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</si>
  <si>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</si>
  <si>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</si>
  <si>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</si>
  <si>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</si>
  <si>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</si>
  <si>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</si>
  <si>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</si>
  <si>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</si>
  <si>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</si>
  <si>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</si>
  <si>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</si>
  <si>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</si>
  <si>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</si>
  <si>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</si>
  <si>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</si>
  <si>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</si>
  <si>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</si>
  <si>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</si>
  <si>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</si>
  <si>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</si>
  <si>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</si>
  <si>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</si>
  <si>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</si>
  <si>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</si>
  <si>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</si>
  <si>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</si>
  <si>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</si>
  <si>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</si>
  <si>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</si>
  <si>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</si>
  <si>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</si>
  <si>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</si>
  <si>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</si>
  <si>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</si>
  <si>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</si>
  <si>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</si>
  <si>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</si>
  <si>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</si>
  <si>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</si>
  <si>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</si>
  <si>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</si>
  <si>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</si>
  <si>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</si>
  <si>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</si>
  <si>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</si>
  <si>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</si>
  <si>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</si>
  <si>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</si>
  <si>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</si>
  <si>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</si>
  <si>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</si>
  <si>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</si>
  <si>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</si>
  <si>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</si>
  <si>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</si>
  <si>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</si>
  <si>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</si>
  <si>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</si>
  <si>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</si>
  <si>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</si>
  <si>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</si>
  <si>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</si>
  <si>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</si>
  <si>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</si>
  <si>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</si>
  <si>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</si>
  <si>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</si>
  <si>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</si>
  <si>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</si>
  <si>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</si>
  <si>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</si>
  <si>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</si>
  <si>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</si>
  <si>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</si>
  <si>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</si>
  <si>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</si>
  <si>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</si>
  <si>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特別区</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</si>
  <si>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</si>
  <si>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</si>
  <si>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</si>
  <si>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</si>
  <si>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</si>
  <si>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</si>
  <si>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</si>
  <si>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</si>
  <si>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</si>
  <si>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</si>
  <si>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</si>
  <si>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</si>
  <si>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世田谷区</t>
    <phoneticPr fontId="5"/>
  </si>
  <si>
    <t>地方交付税種地</t>
    <rPh sb="0" eb="2">
      <t>チホウ</t>
    </rPh>
    <rPh sb="2" eb="5">
      <t>コウフゼイ</t>
    </rPh>
    <rPh sb="5" eb="6">
      <t>シュ</t>
    </rPh>
    <rPh sb="6" eb="7">
      <t>チ</t>
    </rPh>
    <phoneticPr fontId="5"/>
  </si>
  <si>
    <t>0-</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</si>
  <si>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</si>
  <si>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</si>
  <si>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</si>
  <si>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</si>
  <si>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</si>
  <si>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</si>
  <si>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</si>
  <si>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</si>
  <si>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</si>
  <si>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</si>
  <si>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</si>
  <si>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</si>
  <si>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</si>
  <si>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</si>
  <si>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</si>
  <si>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</si>
  <si>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</si>
  <si>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</si>
  <si>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</si>
  <si>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</si>
  <si>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</si>
  <si>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</si>
  <si>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</si>
  <si>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</si>
  <si>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</si>
  <si>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</si>
  <si>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</si>
  <si>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</si>
  <si>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</si>
  <si>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</si>
  <si>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</si>
  <si>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</si>
  <si>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</si>
  <si>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</si>
  <si>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</si>
  <si>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</si>
  <si>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</si>
  <si>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</si>
  <si>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</si>
  <si>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</si>
  <si>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</si>
  <si>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</si>
  <si>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</si>
  <si>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</si>
  <si>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</si>
  <si>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</si>
  <si>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</si>
  <si>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</si>
  <si>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</si>
  <si>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</si>
  <si>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</si>
  <si>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</si>
  <si>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</si>
  <si>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</si>
  <si>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</si>
  <si>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-0.3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</si>
  <si>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</si>
  <si>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</si>
  <si>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</si>
  <si>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</si>
  <si>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</si>
  <si>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</si>
  <si>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</si>
  <si>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</si>
  <si>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</si>
  <si>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</si>
  <si>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</si>
  <si>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</si>
  <si>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</si>
  <si>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</si>
  <si>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</si>
  <si>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</si>
  <si>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</si>
  <si>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</si>
  <si>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</si>
  <si>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</si>
  <si>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</si>
  <si>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</si>
  <si>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</si>
  <si>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</si>
  <si>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</si>
  <si>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</si>
  <si>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</si>
  <si>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</si>
  <si>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</si>
  <si>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</si>
  <si>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</si>
  <si>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</si>
  <si>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</si>
  <si>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</si>
  <si>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</si>
  <si>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</si>
  <si>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</si>
  <si>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</si>
  <si>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</si>
  <si>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</si>
  <si>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</si>
  <si>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</si>
  <si>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</si>
  <si>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</si>
  <si>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</si>
  <si>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</si>
  <si>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</si>
  <si>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</si>
  <si>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</si>
  <si>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</si>
  <si>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</si>
  <si>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</si>
  <si>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</si>
  <si>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</si>
  <si>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</si>
  <si>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</si>
  <si>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</si>
  <si>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</si>
  <si>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東京都世田谷区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</si>
  <si>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</si>
  <si>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</si>
  <si>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</si>
  <si>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</si>
  <si>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</si>
  <si>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</si>
  <si>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</si>
  <si>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</si>
  <si>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</si>
  <si>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</si>
  <si>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</si>
  <si>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</si>
  <si>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</si>
  <si>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</si>
  <si>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</si>
  <si>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</si>
  <si>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</si>
  <si>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</si>
  <si>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</si>
  <si>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</si>
  <si>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</si>
  <si>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</si>
  <si>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</si>
  <si>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</si>
  <si>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</si>
  <si>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</si>
  <si>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</si>
  <si>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</si>
  <si>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</si>
  <si>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</si>
  <si>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</si>
  <si>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</si>
  <si>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</si>
  <si>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</si>
  <si>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</si>
  <si>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</si>
  <si>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t>
    <phoneticPr fontId="5"/>
  </si>
  <si>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</si>
  <si>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</si>
  <si>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</si>
  <si>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</si>
  <si>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</si>
  <si>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</si>
  <si>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</si>
  <si>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</si>
  <si>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</si>
  <si>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</si>
  <si>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</si>
  <si>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</si>
  <si>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</si>
  <si>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</si>
  <si>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</si>
  <si>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</si>
  <si>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</si>
  <si>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</si>
  <si>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</si>
  <si>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</si>
  <si>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</si>
  <si>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</si>
  <si>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</si>
  <si>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</si>
  <si>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</si>
  <si>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</si>
  <si>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</si>
  <si>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</si>
  <si>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</si>
  <si>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</si>
  <si>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</si>
  <si>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</si>
  <si>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</si>
  <si>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</si>
  <si>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</si>
  <si>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</si>
  <si>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</si>
  <si>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</si>
  <si>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</si>
  <si>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</si>
  <si>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</si>
  <si>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</si>
  <si>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</si>
  <si>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</si>
  <si>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</si>
  <si>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</si>
  <si>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</si>
  <si>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</si>
  <si>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</si>
  <si>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</si>
  <si>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</si>
  <si>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</si>
  <si>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</si>
  <si>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</si>
  <si>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</si>
  <si>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</si>
  <si>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</si>
  <si>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</si>
  <si>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</si>
  <si>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</si>
  <si>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</si>
  <si>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</si>
  <si>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</si>
  <si>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</si>
  <si>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</si>
  <si>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</si>
  <si>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</si>
  <si>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</si>
  <si>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</si>
  <si>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</si>
  <si>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</si>
  <si>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</si>
  <si>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</si>
  <si>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</si>
  <si>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</si>
  <si>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</si>
  <si>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</si>
  <si>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</si>
  <si>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</si>
  <si>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</si>
  <si>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介護サービス</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</si>
  <si>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</si>
  <si>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</si>
  <si>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</si>
  <si>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</si>
  <si>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</si>
  <si>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</si>
  <si>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</si>
  <si>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</si>
  <si>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</si>
  <si>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</si>
  <si>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</si>
  <si>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</si>
  <si>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</si>
  <si>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</si>
  <si>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</si>
  <si>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</si>
  <si>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</si>
  <si>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</si>
  <si>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</si>
  <si>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</si>
  <si>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</si>
  <si>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</si>
  <si>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</si>
  <si>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</si>
  <si>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</si>
  <si>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</si>
  <si>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</si>
  <si>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</si>
  <si>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</si>
  <si>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</si>
  <si>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</si>
  <si>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</si>
  <si>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</si>
  <si>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</si>
  <si>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</si>
  <si>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</si>
  <si>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</si>
  <si>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東京都世田谷区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</si>
  <si>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</si>
  <si>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</si>
  <si>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</si>
  <si>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</si>
  <si>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</si>
  <si>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</si>
  <si>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</si>
  <si>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</si>
  <si>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</si>
  <si>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</si>
  <si>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</si>
  <si>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</si>
  <si>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</si>
  <si>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</si>
  <si>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</si>
  <si>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</si>
  <si>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</si>
  <si>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</si>
  <si>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</si>
  <si>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</si>
  <si>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学校給食費会計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</si>
  <si>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</si>
  <si>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</si>
  <si>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</si>
  <si>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</si>
  <si>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</si>
  <si>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</si>
  <si>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</si>
  <si>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</si>
  <si>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</si>
  <si>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</si>
  <si>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</si>
  <si>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</si>
  <si>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</si>
  <si>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</si>
  <si>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t>
    <phoneticPr fontId="5"/>
  </si>
  <si>
    <t>後期高齢者医療会計</t>
    <phoneticPr fontId="5"/>
  </si>
  <si>
    <t>介護保険事業会計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</si>
  <si>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</si>
  <si>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</si>
  <si>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</si>
  <si>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</si>
  <si>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</si>
  <si>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</si>
  <si>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</si>
  <si>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</si>
  <si>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</si>
  <si>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</si>
  <si>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</si>
  <si>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</si>
  <si>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</si>
  <si>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</si>
  <si>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</si>
  <si>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</si>
  <si>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</si>
  <si>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</si>
  <si>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</si>
  <si>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</si>
  <si>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</si>
  <si>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</si>
  <si>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</si>
  <si>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</si>
  <si>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</si>
  <si>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</si>
  <si>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</si>
  <si>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</si>
  <si>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</si>
  <si>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</si>
  <si>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</si>
  <si>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</si>
  <si>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</si>
  <si>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</si>
  <si>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</si>
  <si>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</si>
  <si>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</si>
  <si>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</si>
  <si>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</si>
  <si>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</si>
  <si>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</si>
  <si>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t>
    <phoneticPr fontId="5"/>
  </si>
  <si>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</si>
  <si>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</si>
  <si>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t>
    <phoneticPr fontId="5"/>
  </si>
  <si>
    <t>-</t>
    <phoneticPr fontId="5"/>
  </si>
  <si>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</si>
  <si>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</si>
  <si>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</si>
  <si>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</si>
  <si>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</si>
  <si>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</si>
  <si>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</si>
  <si>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</si>
  <si>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</si>
  <si>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</si>
  <si>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</si>
  <si>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</si>
  <si>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</si>
  <si>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</si>
  <si>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</si>
  <si>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</si>
  <si>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</si>
  <si>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</si>
  <si>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</si>
  <si>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</si>
  <si>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</si>
  <si>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</si>
  <si>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介護保険事業会計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</si>
  <si>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</si>
  <si>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</si>
  <si>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後期高齢者医療会計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</si>
  <si>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</si>
  <si>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国民健康保険事業会計</t>
    <phoneticPr fontId="5"/>
  </si>
  <si>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</si>
  <si>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</si>
  <si>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</si>
  <si>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</si>
  <si>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</si>
  <si>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</si>
  <si>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</si>
  <si>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</si>
  <si>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</si>
  <si>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</si>
  <si>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</si>
  <si>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</si>
  <si>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</si>
  <si>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</si>
  <si>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</si>
  <si>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</si>
  <si>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</si>
  <si>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</si>
  <si>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</si>
  <si>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</si>
  <si>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</si>
  <si>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</si>
  <si>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</si>
  <si>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</si>
  <si>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</si>
  <si>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</si>
  <si>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</si>
  <si>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</si>
  <si>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</si>
  <si>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</si>
  <si>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</si>
  <si>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</si>
  <si>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</si>
  <si>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</si>
  <si>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</si>
  <si>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</si>
  <si>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</si>
  <si>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</si>
  <si>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</si>
  <si>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</si>
  <si>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</si>
  <si>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</si>
  <si>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</si>
  <si>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</si>
  <si>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</si>
  <si>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</si>
  <si>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</si>
  <si>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</si>
  <si>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</si>
  <si>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</si>
  <si>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</si>
  <si>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</si>
  <si>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</si>
  <si>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</si>
  <si>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</si>
  <si>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</si>
  <si>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</si>
  <si>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</si>
  <si>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</si>
  <si>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</si>
  <si>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</si>
  <si>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</si>
  <si>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</si>
  <si>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</si>
  <si>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</si>
  <si>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</si>
  <si>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</si>
  <si>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</si>
  <si>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</si>
  <si>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</si>
  <si>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</si>
  <si>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</si>
  <si>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</si>
  <si>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</si>
  <si>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</si>
  <si>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</si>
  <si>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</si>
  <si>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</si>
  <si>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</si>
  <si>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</si>
  <si>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</si>
  <si>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</si>
  <si>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</si>
  <si>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</si>
  <si>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</si>
  <si>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</si>
  <si>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0.21</t>
  </si>
  <si>
    <t>一般会計</t>
  </si>
  <si>
    <t>介護保険事業会計</t>
  </si>
  <si>
    <t>国民健康保険事業会計</t>
  </si>
  <si>
    <t>後期高齢者医療会計</t>
  </si>
  <si>
    <t>学校給食費会計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</si>
  <si>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</si>
  <si>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</si>
  <si>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</si>
  <si>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</si>
  <si>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</si>
  <si>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</si>
  <si>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</si>
  <si>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</si>
  <si>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特別区人事・厚生事務組合</t>
    <rPh sb="0" eb="2">
      <t>トクベツ</t>
    </rPh>
    <rPh sb="2" eb="3">
      <t>ク</t>
    </rPh>
    <rPh sb="3" eb="5">
      <t>ジンジ</t>
    </rPh>
    <rPh sb="6" eb="8">
      <t>コウセイ</t>
    </rPh>
    <rPh sb="8" eb="10">
      <t>ジム</t>
    </rPh>
    <rPh sb="10" eb="12">
      <t>クミアイ</t>
    </rPh>
    <phoneticPr fontId="5"/>
  </si>
  <si>
    <t>特別区競馬組合</t>
    <rPh sb="0" eb="2">
      <t>トクベツ</t>
    </rPh>
    <rPh sb="2" eb="3">
      <t>ク</t>
    </rPh>
    <rPh sb="3" eb="5">
      <t>ケイバ</t>
    </rPh>
    <rPh sb="5" eb="7">
      <t>クミアイ</t>
    </rPh>
    <phoneticPr fontId="5"/>
  </si>
  <si>
    <t>-</t>
    <phoneticPr fontId="19"/>
  </si>
  <si>
    <t>法適用</t>
    <rPh sb="0" eb="1">
      <t>ホウ</t>
    </rPh>
    <rPh sb="1" eb="3">
      <t>テキヨウ</t>
    </rPh>
    <phoneticPr fontId="5"/>
  </si>
  <si>
    <t>臨海部広域斎場組合</t>
    <rPh sb="0" eb="2">
      <t>リンカイ</t>
    </rPh>
    <rPh sb="2" eb="3">
      <t>ブ</t>
    </rPh>
    <rPh sb="3" eb="5">
      <t>コウイキ</t>
    </rPh>
    <rPh sb="5" eb="7">
      <t>サイジョウ</t>
    </rPh>
    <rPh sb="7" eb="9">
      <t>クミアイ</t>
    </rPh>
    <phoneticPr fontId="5"/>
  </si>
  <si>
    <t>東京二十三区清掃一部事務組合</t>
    <rPh sb="0" eb="2">
      <t>トウキョウ</t>
    </rPh>
    <rPh sb="2" eb="4">
      <t>ニジュウ</t>
    </rPh>
    <rPh sb="4" eb="6">
      <t>サンク</t>
    </rPh>
    <rPh sb="6" eb="8">
      <t>セイソウ</t>
    </rPh>
    <rPh sb="8" eb="10">
      <t>イチブ</t>
    </rPh>
    <rPh sb="10" eb="12">
      <t>ジム</t>
    </rPh>
    <rPh sb="12" eb="14">
      <t>クミアイ</t>
    </rPh>
    <phoneticPr fontId="5"/>
  </si>
  <si>
    <t>東京都後期高齢者医療広域連合（一般会計）</t>
    <rPh sb="0" eb="2">
      <t>トウキョウ</t>
    </rPh>
    <rPh sb="2" eb="3">
      <t>ト</t>
    </rPh>
    <rPh sb="3" eb="5">
      <t>コウキ</t>
    </rPh>
    <rPh sb="5" eb="7">
      <t>コウレイ</t>
    </rPh>
    <rPh sb="7" eb="8">
      <t>シャ</t>
    </rPh>
    <rPh sb="8" eb="10">
      <t>イリョウ</t>
    </rPh>
    <rPh sb="10" eb="12">
      <t>コウイキ</t>
    </rPh>
    <rPh sb="12" eb="14">
      <t>レンゴウ</t>
    </rPh>
    <rPh sb="15" eb="17">
      <t>イッパン</t>
    </rPh>
    <rPh sb="17" eb="19">
      <t>カイケイ</t>
    </rPh>
    <phoneticPr fontId="5"/>
  </si>
  <si>
    <t>東京都後期高齢者医療広域連合
（後期高齢者医療特別会計）</t>
    <rPh sb="0" eb="2">
      <t>トウキョウ</t>
    </rPh>
    <rPh sb="2" eb="3">
      <t>ト</t>
    </rPh>
    <rPh sb="3" eb="5">
      <t>コウキ</t>
    </rPh>
    <rPh sb="5" eb="7">
      <t>コウレイ</t>
    </rPh>
    <rPh sb="7" eb="8">
      <t>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5"/>
  </si>
  <si>
    <t>-</t>
    <phoneticPr fontId="2"/>
  </si>
  <si>
    <t>庁舎等建設等基金</t>
    <rPh sb="0" eb="2">
      <t>チョウシャ</t>
    </rPh>
    <rPh sb="2" eb="3">
      <t>トウ</t>
    </rPh>
    <rPh sb="3" eb="5">
      <t>ケンセツ</t>
    </rPh>
    <rPh sb="5" eb="6">
      <t>トウ</t>
    </rPh>
    <rPh sb="6" eb="8">
      <t>キキン</t>
    </rPh>
    <phoneticPr fontId="5"/>
  </si>
  <si>
    <t>義務教育施設整備基金</t>
    <rPh sb="0" eb="4">
      <t>ギムキョウイク</t>
    </rPh>
    <rPh sb="4" eb="6">
      <t>シセツ</t>
    </rPh>
    <rPh sb="6" eb="8">
      <t>セイビ</t>
    </rPh>
    <rPh sb="8" eb="10">
      <t>キキン</t>
    </rPh>
    <phoneticPr fontId="5"/>
  </si>
  <si>
    <t>都市整備基金</t>
    <rPh sb="0" eb="2">
      <t>トシ</t>
    </rPh>
    <rPh sb="2" eb="4">
      <t>セイビ</t>
    </rPh>
    <rPh sb="4" eb="6">
      <t>キキン</t>
    </rPh>
    <phoneticPr fontId="5"/>
  </si>
  <si>
    <t>みどりのトラスト基金</t>
    <rPh sb="8" eb="10">
      <t>キキン</t>
    </rPh>
    <phoneticPr fontId="5"/>
  </si>
  <si>
    <t>スポーツ推進基金</t>
    <rPh sb="4" eb="6">
      <t>スイシン</t>
    </rPh>
    <rPh sb="6" eb="8">
      <t>キキン</t>
    </rPh>
    <phoneticPr fontId="5"/>
  </si>
  <si>
    <t>世田谷川場ふるさと公社</t>
  </si>
  <si>
    <t>せたがや文化財団</t>
  </si>
  <si>
    <t>世田谷区産業振興公社</t>
  </si>
  <si>
    <t>世田谷区保健センター</t>
    <rPh sb="0" eb="4">
      <t>セタガヤク</t>
    </rPh>
    <rPh sb="4" eb="6">
      <t>ホケン</t>
    </rPh>
    <phoneticPr fontId="31"/>
  </si>
  <si>
    <t>世田谷区スポーツ振興財団</t>
    <rPh sb="0" eb="4">
      <t>セタガヤク</t>
    </rPh>
    <rPh sb="8" eb="10">
      <t>シンコウ</t>
    </rPh>
    <rPh sb="10" eb="12">
      <t>ザイダン</t>
    </rPh>
    <phoneticPr fontId="1"/>
  </si>
  <si>
    <t>世田谷サービス公社</t>
    <rPh sb="0" eb="3">
      <t>セタガヤ</t>
    </rPh>
    <rPh sb="7" eb="9">
      <t>コウシャ</t>
    </rPh>
    <phoneticPr fontId="1"/>
  </si>
  <si>
    <t>世田谷区土地開発公社</t>
    <rPh sb="4" eb="6">
      <t>トチ</t>
    </rPh>
    <rPh sb="6" eb="8">
      <t>カイハツ</t>
    </rPh>
    <rPh sb="8" eb="10">
      <t>コウシャ</t>
    </rPh>
    <phoneticPr fontId="1"/>
  </si>
  <si>
    <t>世田谷トラストまちづくり</t>
    <rPh sb="0" eb="3">
      <t>セタガヤ</t>
    </rPh>
    <phoneticPr fontId="31"/>
  </si>
  <si>
    <t>〇</t>
    <phoneticPr fontId="2"/>
  </si>
  <si>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</si>
  <si>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</si>
  <si>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</si>
  <si>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計画的な基金の積立てを行ったことにより、充当可能財源等が将来負担額を上回る数値となっており、将来負担比率は負の数値となる。有形固定資産減価償却率については、43.7％となっており、世田谷区公共施設等総合管理計画に基づき、今後も適切な保全、整備を進めていく。　</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</si>
  <si>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</si>
  <si>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</si>
  <si>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</si>
  <si>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</si>
  <si>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</si>
  <si>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</si>
  <si>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将来負担比率について、地方債の現在高や退職手当などの将来負担見込み額に対して、基金や基準財政需要額算入見込み額などの合計である充当可能な財源が上回っているため、数値は「－」となっている。
　実質公債費比率については、地方債の着実な償還を進めたことにより公債費は減少したものの、土地開発公社からの買戻しに係る経費の増などにより、公債費に準ずる債務負担行為に係るものの経費が増となったため、前年度より0.2ポイント増加した。今後も引き続き適切な範囲で地方債の活用を図っていく。</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</si>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</sst>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2"/>
      <charset val="128"/>
    </font>
    <font>
      <sz val="14"/>
      <name val="游ゴシック"/>
      <family val="3"/>
      <charset val="128"/>
      <scheme val="minor"/>
    </font>
    <font>
      <sz val="14"/>
      <color rgb="FFFF0000"/>
      <name val="游ゴシック"/>
      <family val="3"/>
      <charset val="128"/>
      <scheme val="minor"/>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38" fontId="38" fillId="0" borderId="0" applyFont="0" applyFill="0" applyBorder="0" applyAlignment="0" applyProtection="0">
      <alignment vertical="center"/>
    </xf>
    <xf numFmtId="0" fontId="41" fillId="0" borderId="0">
      <alignment vertical="center"/>
    </xf>
  </cellStyleXfs>
  <cellXfs count="132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41"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2" fillId="0" borderId="0" xfId="21"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9" fillId="0" borderId="112" xfId="8" applyFont="1" applyFill="1" applyBorder="1" applyAlignment="1" applyProtection="1">
      <alignment horizontal="left" vertical="center" shrinkToFit="1"/>
      <protection locked="0"/>
    </xf>
    <xf numFmtId="0" fontId="39" fillId="0" borderId="113" xfId="8" applyFont="1" applyFill="1" applyBorder="1" applyAlignment="1" applyProtection="1">
      <alignment horizontal="left" vertical="center" shrinkToFit="1"/>
      <protection locked="0"/>
    </xf>
    <xf numFmtId="0" fontId="39" fillId="0" borderId="114" xfId="8" applyFont="1" applyFill="1" applyBorder="1" applyAlignment="1" applyProtection="1">
      <alignment horizontal="left" vertical="center" shrinkToFit="1"/>
      <protection locked="0"/>
    </xf>
    <xf numFmtId="38" fontId="39" fillId="0" borderId="112" xfId="20" applyFont="1" applyFill="1" applyBorder="1" applyAlignment="1" applyProtection="1">
      <alignment horizontal="right" vertical="center"/>
      <protection locked="0"/>
    </xf>
    <xf numFmtId="38" fontId="39" fillId="0" borderId="113" xfId="20" applyFont="1" applyFill="1" applyBorder="1" applyAlignment="1" applyProtection="1">
      <alignment horizontal="right" vertical="center"/>
      <protection locked="0"/>
    </xf>
    <xf numFmtId="38" fontId="39" fillId="0" borderId="120" xfId="20" applyFont="1" applyFill="1" applyBorder="1" applyAlignment="1" applyProtection="1">
      <alignment horizontal="right" vertical="center"/>
      <protection locked="0"/>
    </xf>
    <xf numFmtId="38" fontId="39" fillId="0" borderId="117" xfId="20" applyFont="1" applyFill="1" applyBorder="1" applyAlignment="1" applyProtection="1">
      <alignment horizontal="right" vertical="center"/>
      <protection locked="0"/>
    </xf>
    <xf numFmtId="38" fontId="39" fillId="0" borderId="117" xfId="20" applyFont="1" applyFill="1" applyBorder="1" applyAlignment="1" applyProtection="1">
      <alignment horizontal="right" vertical="center" shrinkToFit="1"/>
      <protection locked="0"/>
    </xf>
    <xf numFmtId="38" fontId="39" fillId="0" borderId="113" xfId="20" applyFont="1" applyFill="1" applyBorder="1" applyAlignment="1" applyProtection="1">
      <alignment horizontal="right" vertical="center" shrinkToFit="1"/>
      <protection locked="0"/>
    </xf>
    <xf numFmtId="38" fontId="39" fillId="0" borderId="120" xfId="20" applyFont="1" applyFill="1" applyBorder="1" applyAlignment="1" applyProtection="1">
      <alignment horizontal="right" vertical="center" shrinkToFit="1"/>
      <protection locked="0"/>
    </xf>
    <xf numFmtId="0" fontId="39" fillId="0" borderId="117" xfId="8" applyFont="1" applyFill="1" applyBorder="1" applyAlignment="1" applyProtection="1">
      <alignment horizontal="right" vertical="center"/>
      <protection locked="0"/>
    </xf>
    <xf numFmtId="0" fontId="39" fillId="0" borderId="113" xfId="8" applyFont="1" applyFill="1" applyBorder="1" applyAlignment="1" applyProtection="1">
      <alignment horizontal="right" vertical="center"/>
      <protection locked="0"/>
    </xf>
    <xf numFmtId="0" fontId="39" fillId="0" borderId="120" xfId="8" applyFont="1" applyFill="1" applyBorder="1" applyAlignment="1" applyProtection="1">
      <alignment horizontal="right" vertical="center"/>
      <protection locked="0"/>
    </xf>
    <xf numFmtId="0" fontId="39" fillId="0" borderId="116" xfId="8" applyFont="1" applyFill="1" applyBorder="1" applyAlignment="1" applyProtection="1">
      <alignment horizontal="right" vertical="center"/>
      <protection locked="0"/>
    </xf>
    <xf numFmtId="0" fontId="39" fillId="0" borderId="121" xfId="8" applyFont="1" applyFill="1" applyBorder="1" applyAlignment="1" applyProtection="1">
      <alignment horizontal="right" vertical="center"/>
      <protection locked="0"/>
    </xf>
    <xf numFmtId="0" fontId="39" fillId="0" borderId="117" xfId="8" applyFont="1" applyFill="1" applyBorder="1" applyAlignment="1" applyProtection="1">
      <alignment horizontal="right" vertical="center" shrinkToFit="1"/>
      <protection locked="0"/>
    </xf>
    <xf numFmtId="0" fontId="39" fillId="0" borderId="113" xfId="8" applyFont="1" applyFill="1" applyBorder="1" applyAlignment="1" applyProtection="1">
      <alignment horizontal="right" vertical="center" shrinkToFit="1"/>
      <protection locked="0"/>
    </xf>
    <xf numFmtId="0" fontId="39" fillId="0" borderId="119" xfId="8" applyFont="1" applyFill="1" applyBorder="1" applyAlignment="1" applyProtection="1">
      <alignment horizontal="right" vertical="center" shrinkToFit="1"/>
      <protection locked="0"/>
    </xf>
    <xf numFmtId="38" fontId="39" fillId="0" borderId="116" xfId="20" applyFont="1" applyFill="1" applyBorder="1" applyAlignment="1" applyProtection="1">
      <alignment horizontal="right" vertical="center"/>
      <protection locked="0"/>
    </xf>
    <xf numFmtId="0" fontId="39" fillId="0" borderId="117" xfId="8" applyFont="1" applyFill="1" applyBorder="1" applyAlignment="1" applyProtection="1">
      <alignment horizontal="right" vertical="center" wrapText="1" shrinkToFit="1"/>
      <protection locked="0"/>
    </xf>
    <xf numFmtId="0" fontId="39" fillId="0" borderId="113" xfId="8" applyFont="1" applyFill="1" applyBorder="1" applyAlignment="1" applyProtection="1">
      <alignment horizontal="right" vertical="center" wrapText="1" shrinkToFit="1"/>
      <protection locked="0"/>
    </xf>
    <xf numFmtId="0" fontId="39" fillId="0" borderId="120" xfId="8" applyFont="1" applyFill="1" applyBorder="1" applyAlignment="1" applyProtection="1">
      <alignment horizontal="right" vertical="center" wrapText="1" shrinkToFit="1"/>
      <protection locked="0"/>
    </xf>
    <xf numFmtId="0" fontId="40" fillId="0" borderId="117" xfId="8" applyFont="1" applyFill="1" applyBorder="1" applyAlignment="1" applyProtection="1">
      <alignment horizontal="right" vertical="center" shrinkToFit="1"/>
      <protection locked="0"/>
    </xf>
    <xf numFmtId="0" fontId="40" fillId="0" borderId="113" xfId="8" applyFont="1" applyFill="1" applyBorder="1" applyAlignment="1" applyProtection="1">
      <alignment horizontal="right" vertical="center" shrinkToFit="1"/>
      <protection locked="0"/>
    </xf>
    <xf numFmtId="0" fontId="40" fillId="0" borderId="119" xfId="8" applyFont="1" applyFill="1" applyBorder="1" applyAlignment="1" applyProtection="1">
      <alignment horizontal="right" vertical="center" shrinkToFit="1"/>
      <protection locked="0"/>
    </xf>
    <xf numFmtId="38" fontId="39" fillId="0" borderId="115" xfId="20" applyFont="1" applyFill="1" applyBorder="1" applyAlignment="1" applyProtection="1">
      <alignment horizontal="right" vertical="center"/>
      <protection locked="0"/>
    </xf>
    <xf numFmtId="38" fontId="39" fillId="0" borderId="102" xfId="20" applyFont="1" applyFill="1" applyBorder="1" applyAlignment="1" applyProtection="1">
      <alignment horizontal="right" vertical="center"/>
      <protection locked="0"/>
    </xf>
    <xf numFmtId="38" fontId="39" fillId="0" borderId="102" xfId="8" applyNumberFormat="1" applyFont="1" applyFill="1" applyBorder="1" applyAlignment="1" applyProtection="1">
      <alignment horizontal="right" vertical="center"/>
      <protection locked="0"/>
    </xf>
    <xf numFmtId="0" fontId="39" fillId="0" borderId="102" xfId="8" applyFont="1" applyFill="1" applyBorder="1" applyAlignment="1" applyProtection="1">
      <alignment horizontal="right" vertical="center"/>
      <protection locked="0"/>
    </xf>
    <xf numFmtId="0" fontId="39" fillId="0" borderId="108" xfId="8" applyFont="1" applyFill="1" applyBorder="1" applyAlignment="1" applyProtection="1">
      <alignment horizontal="right" vertical="center"/>
      <protection locked="0"/>
    </xf>
    <xf numFmtId="38" fontId="39" fillId="0" borderId="101" xfId="20" applyFont="1" applyFill="1" applyBorder="1" applyAlignment="1" applyProtection="1">
      <alignment horizontal="right" vertical="center"/>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4" fillId="0" borderId="100"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2">
    <cellStyle name="桁区切り" xfId="20" builtinId="6"/>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theme" Target="theme/theme1.xml"/>
<Relationship Id="rId3" Type="http://schemas.openxmlformats.org/officeDocument/2006/relationships/worksheet" Target="worksheets/sheet3.xml"/>
<Relationship Id="rId21" Type="http://schemas.openxmlformats.org/officeDocument/2006/relationships/calcChain" Target="calcChain.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worksheet" Target="worksheets/sheet17.xml"/>
<Relationship Id="rId2" Type="http://schemas.openxmlformats.org/officeDocument/2006/relationships/worksheet" Target="worksheets/sheet2.xml"/>
<Relationship Id="rId16" Type="http://schemas.openxmlformats.org/officeDocument/2006/relationships/worksheet" Target="worksheets/sheet16.xml"/>
<Relationship Id="rId20" Type="http://schemas.openxmlformats.org/officeDocument/2006/relationships/sharedStrings" Target="sharedString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worksheet" Target="worksheets/sheet15.xml"/>
<Relationship Id="rId10" Type="http://schemas.openxmlformats.org/officeDocument/2006/relationships/worksheet" Target="worksheets/sheet10.xml"/>
<Relationship Id="rId19" Type="http://schemas.openxmlformats.org/officeDocument/2006/relationships/styles" Target="styles.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46686</c:v>
                </c:pt>
                <c:pt idx="1">
                  <c:v>49796</c:v>
                </c:pt>
                <c:pt idx="2">
                  <c:v>51681</c:v>
                </c:pt>
                <c:pt idx="3">
                  <c:v>50465</c:v>
                </c:pt>
                <c:pt idx="4">
                  <c:v>51679</c:v>
                </c:pt>
              </c:numCache>
            </c:numRef>
          </c:val>
          <c:smooth val="0"/>
          <c:extLst>
            <c:ext xmlns:c16="http://schemas.microsoft.com/office/drawing/2014/chart" uri="{C3380CC4-5D6E-409C-BE32-E72D297353CC}">
              <c16:uniqueId val="{00000000-C368-4D7B-87BD-4DAA5CF3D7A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55684</c:v>
                </c:pt>
                <c:pt idx="1">
                  <c:v>47771</c:v>
                </c:pt>
                <c:pt idx="2">
                  <c:v>56077</c:v>
                </c:pt>
                <c:pt idx="3">
                  <c:v>43232</c:v>
                </c:pt>
                <c:pt idx="4">
                  <c:v>34663</c:v>
                </c:pt>
              </c:numCache>
            </c:numRef>
          </c:val>
          <c:smooth val="0"/>
          <c:extLst>
            <c:ext xmlns:c16="http://schemas.microsoft.com/office/drawing/2014/chart" uri="{C3380CC4-5D6E-409C-BE32-E72D297353CC}">
              <c16:uniqueId val="{00000001-C368-4D7B-87BD-4DAA5CF3D7A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3.27</c:v>
                </c:pt>
                <c:pt idx="1">
                  <c:v>3.87</c:v>
                </c:pt>
                <c:pt idx="2">
                  <c:v>4.91</c:v>
                </c:pt>
                <c:pt idx="3">
                  <c:v>6.13</c:v>
                </c:pt>
                <c:pt idx="4">
                  <c:v>8.26</c:v>
                </c:pt>
              </c:numCache>
            </c:numRef>
          </c:val>
          <c:extLst>
            <c:ext xmlns:c16="http://schemas.microsoft.com/office/drawing/2014/chart" uri="{C3380CC4-5D6E-409C-BE32-E72D297353CC}">
              <c16:uniqueId val="{00000000-C91D-4770-B214-E31F88BEDF1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14.79</c:v>
                </c:pt>
                <c:pt idx="1">
                  <c:v>16.149999999999999</c:v>
                </c:pt>
                <c:pt idx="2">
                  <c:v>16.46</c:v>
                </c:pt>
                <c:pt idx="3">
                  <c:v>19.100000000000001</c:v>
                </c:pt>
                <c:pt idx="4">
                  <c:v>18.78</c:v>
                </c:pt>
              </c:numCache>
            </c:numRef>
          </c:val>
          <c:extLst>
            <c:ext xmlns:c16="http://schemas.microsoft.com/office/drawing/2014/chart" uri="{C3380CC4-5D6E-409C-BE32-E72D297353CC}">
              <c16:uniqueId val="{00000001-C91D-4770-B214-E31F88BEDF1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-0.21</c:v>
                </c:pt>
                <c:pt idx="1">
                  <c:v>3.25</c:v>
                </c:pt>
                <c:pt idx="2">
                  <c:v>1.62</c:v>
                </c:pt>
                <c:pt idx="3">
                  <c:v>3.75</c:v>
                </c:pt>
                <c:pt idx="4">
                  <c:v>2.69</c:v>
                </c:pt>
              </c:numCache>
            </c:numRef>
          </c:val>
          <c:smooth val="0"/>
          <c:extLst>
            <c:ext xmlns:c16="http://schemas.microsoft.com/office/drawing/2014/chart" uri="{C3380CC4-5D6E-409C-BE32-E72D297353CC}">
              <c16:uniqueId val="{00000002-C91D-4770-B214-E31F88BEDF1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F77-4A77-9274-C3325020DC5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F77-4A77-9274-C3325020DC5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F77-4A77-9274-C3325020DC5B}"/>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6F77-4A77-9274-C3325020DC5B}"/>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6F77-4A77-9274-C3325020DC5B}"/>
            </c:ext>
          </c:extLst>
        </c:ser>
        <c:ser>
          <c:idx val="5"/>
          <c:order val="5"/>
          <c:tx>
            <c:strRef>
              <c:f>データシート!$A$32</c:f>
              <c:strCache>
                <c:ptCount val="1"/>
                <c:pt idx="0">
                  <c:v>学校給食費会計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c:v>
                </c:pt>
                <c:pt idx="2">
                  <c:v>#N/A</c:v>
                </c:pt>
                <c:pt idx="3">
                  <c:v>0</c:v>
                </c:pt>
                <c:pt idx="4">
                  <c:v>#N/A</c:v>
                </c:pt>
                <c:pt idx="5">
                  <c:v>0.01</c:v>
                </c:pt>
                <c:pt idx="6">
                  <c:v>#N/A</c:v>
                </c:pt>
                <c:pt idx="7">
                  <c:v>0.02</c:v>
                </c:pt>
                <c:pt idx="8">
                  <c:v>#N/A</c:v>
                </c:pt>
                <c:pt idx="9">
                  <c:v>0.03</c:v>
                </c:pt>
              </c:numCache>
            </c:numRef>
          </c:val>
          <c:extLst>
            <c:ext xmlns:c16="http://schemas.microsoft.com/office/drawing/2014/chart" uri="{C3380CC4-5D6E-409C-BE32-E72D297353CC}">
              <c16:uniqueId val="{00000005-6F77-4A77-9274-C3325020DC5B}"/>
            </c:ext>
          </c:extLst>
        </c:ser>
        <c:ser>
          <c:idx val="6"/>
          <c:order val="6"/>
          <c:tx>
            <c:strRef>
              <c:f>データシート!$A$33</c:f>
              <c:strCache>
                <c:ptCount val="1"/>
                <c:pt idx="0">
                  <c:v>後期高齢者医療会計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0.43</c:v>
                </c:pt>
                <c:pt idx="2">
                  <c:v>#N/A</c:v>
                </c:pt>
                <c:pt idx="3">
                  <c:v>0.34</c:v>
                </c:pt>
                <c:pt idx="4">
                  <c:v>#N/A</c:v>
                </c:pt>
                <c:pt idx="5">
                  <c:v>0.28000000000000003</c:v>
                </c:pt>
                <c:pt idx="6">
                  <c:v>#N/A</c:v>
                </c:pt>
                <c:pt idx="7">
                  <c:v>0.34</c:v>
                </c:pt>
                <c:pt idx="8">
                  <c:v>#N/A</c:v>
                </c:pt>
                <c:pt idx="9">
                  <c:v>0.31</c:v>
                </c:pt>
              </c:numCache>
            </c:numRef>
          </c:val>
          <c:extLst>
            <c:ext xmlns:c16="http://schemas.microsoft.com/office/drawing/2014/chart" uri="{C3380CC4-5D6E-409C-BE32-E72D297353CC}">
              <c16:uniqueId val="{00000006-6F77-4A77-9274-C3325020DC5B}"/>
            </c:ext>
          </c:extLst>
        </c:ser>
        <c:ser>
          <c:idx val="7"/>
          <c:order val="7"/>
          <c:tx>
            <c:strRef>
              <c:f>データシート!$A$34</c:f>
              <c:strCache>
                <c:ptCount val="1"/>
                <c:pt idx="0">
                  <c:v>国民健康保険事業会計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0.96</c:v>
                </c:pt>
                <c:pt idx="2">
                  <c:v>#N/A</c:v>
                </c:pt>
                <c:pt idx="3">
                  <c:v>0.23</c:v>
                </c:pt>
                <c:pt idx="4">
                  <c:v>#N/A</c:v>
                </c:pt>
                <c:pt idx="5">
                  <c:v>0.18</c:v>
                </c:pt>
                <c:pt idx="6">
                  <c:v>#N/A</c:v>
                </c:pt>
                <c:pt idx="7">
                  <c:v>0.59</c:v>
                </c:pt>
                <c:pt idx="8">
                  <c:v>#N/A</c:v>
                </c:pt>
                <c:pt idx="9">
                  <c:v>0.56000000000000005</c:v>
                </c:pt>
              </c:numCache>
            </c:numRef>
          </c:val>
          <c:extLst>
            <c:ext xmlns:c16="http://schemas.microsoft.com/office/drawing/2014/chart" uri="{C3380CC4-5D6E-409C-BE32-E72D297353CC}">
              <c16:uniqueId val="{00000007-6F77-4A77-9274-C3325020DC5B}"/>
            </c:ext>
          </c:extLst>
        </c:ser>
        <c:ser>
          <c:idx val="8"/>
          <c:order val="8"/>
          <c:tx>
            <c:strRef>
              <c:f>データシート!$A$35</c:f>
              <c:strCache>
                <c:ptCount val="1"/>
                <c:pt idx="0">
                  <c:v>介護保険事業会計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0.93</c:v>
                </c:pt>
                <c:pt idx="2">
                  <c:v>#N/A</c:v>
                </c:pt>
                <c:pt idx="3">
                  <c:v>0.89</c:v>
                </c:pt>
                <c:pt idx="4">
                  <c:v>#N/A</c:v>
                </c:pt>
                <c:pt idx="5">
                  <c:v>1.47</c:v>
                </c:pt>
                <c:pt idx="6">
                  <c:v>#N/A</c:v>
                </c:pt>
                <c:pt idx="7">
                  <c:v>1.21</c:v>
                </c:pt>
                <c:pt idx="8">
                  <c:v>#N/A</c:v>
                </c:pt>
                <c:pt idx="9">
                  <c:v>1.46</c:v>
                </c:pt>
              </c:numCache>
            </c:numRef>
          </c:val>
          <c:extLst>
            <c:ext xmlns:c16="http://schemas.microsoft.com/office/drawing/2014/chart" uri="{C3380CC4-5D6E-409C-BE32-E72D297353CC}">
              <c16:uniqueId val="{00000008-6F77-4A77-9274-C3325020DC5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3.26</c:v>
                </c:pt>
                <c:pt idx="2">
                  <c:v>#N/A</c:v>
                </c:pt>
                <c:pt idx="3">
                  <c:v>3.87</c:v>
                </c:pt>
                <c:pt idx="4">
                  <c:v>#N/A</c:v>
                </c:pt>
                <c:pt idx="5">
                  <c:v>4.88</c:v>
                </c:pt>
                <c:pt idx="6">
                  <c:v>#N/A</c:v>
                </c:pt>
                <c:pt idx="7">
                  <c:v>6.98</c:v>
                </c:pt>
                <c:pt idx="8">
                  <c:v>#N/A</c:v>
                </c:pt>
                <c:pt idx="9">
                  <c:v>8.2200000000000006</c:v>
                </c:pt>
              </c:numCache>
            </c:numRef>
          </c:val>
          <c:extLst>
            <c:ext xmlns:c16="http://schemas.microsoft.com/office/drawing/2014/chart" uri="{C3380CC4-5D6E-409C-BE32-E72D297353CC}">
              <c16:uniqueId val="{00000009-6F77-4A77-9274-C3325020DC5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16144</c:v>
                </c:pt>
                <c:pt idx="5">
                  <c:v>15664</c:v>
                </c:pt>
                <c:pt idx="8">
                  <c:v>15395</c:v>
                </c:pt>
                <c:pt idx="11">
                  <c:v>15147</c:v>
                </c:pt>
                <c:pt idx="14">
                  <c:v>14552</c:v>
                </c:pt>
              </c:numCache>
            </c:numRef>
          </c:val>
          <c:extLst>
            <c:ext xmlns:c16="http://schemas.microsoft.com/office/drawing/2014/chart" uri="{C3380CC4-5D6E-409C-BE32-E72D297353CC}">
              <c16:uniqueId val="{00000000-F80A-4F63-9738-0FD55B245C8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80A-4F63-9738-0FD55B245C8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1347</c:v>
                </c:pt>
                <c:pt idx="3">
                  <c:v>2613</c:v>
                </c:pt>
                <c:pt idx="6">
                  <c:v>1830</c:v>
                </c:pt>
                <c:pt idx="9">
                  <c:v>3600</c:v>
                </c:pt>
                <c:pt idx="12">
                  <c:v>2443</c:v>
                </c:pt>
              </c:numCache>
            </c:numRef>
          </c:val>
          <c:extLst>
            <c:ext xmlns:c16="http://schemas.microsoft.com/office/drawing/2014/chart" uri="{C3380CC4-5D6E-409C-BE32-E72D297353CC}">
              <c16:uniqueId val="{00000002-F80A-4F63-9738-0FD55B245C8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250</c:v>
                </c:pt>
                <c:pt idx="3">
                  <c:v>258</c:v>
                </c:pt>
                <c:pt idx="6">
                  <c:v>239</c:v>
                </c:pt>
                <c:pt idx="9">
                  <c:v>269</c:v>
                </c:pt>
                <c:pt idx="12">
                  <c:v>256</c:v>
                </c:pt>
              </c:numCache>
            </c:numRef>
          </c:val>
          <c:extLst>
            <c:ext xmlns:c16="http://schemas.microsoft.com/office/drawing/2014/chart" uri="{C3380CC4-5D6E-409C-BE32-E72D297353CC}">
              <c16:uniqueId val="{00000003-F80A-4F63-9738-0FD55B245C8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80A-4F63-9738-0FD55B245C8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382</c:v>
                </c:pt>
                <c:pt idx="3">
                  <c:v>582</c:v>
                </c:pt>
                <c:pt idx="6">
                  <c:v>823</c:v>
                </c:pt>
                <c:pt idx="9">
                  <c:v>998</c:v>
                </c:pt>
                <c:pt idx="12">
                  <c:v>1126</c:v>
                </c:pt>
              </c:numCache>
            </c:numRef>
          </c:val>
          <c:extLst>
            <c:ext xmlns:c16="http://schemas.microsoft.com/office/drawing/2014/chart" uri="{C3380CC4-5D6E-409C-BE32-E72D297353CC}">
              <c16:uniqueId val="{00000005-F80A-4F63-9738-0FD55B245C8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80A-4F63-9738-0FD55B245C8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5301</c:v>
                </c:pt>
                <c:pt idx="3">
                  <c:v>4788</c:v>
                </c:pt>
                <c:pt idx="6">
                  <c:v>4573</c:v>
                </c:pt>
                <c:pt idx="9">
                  <c:v>4336</c:v>
                </c:pt>
                <c:pt idx="12">
                  <c:v>4107</c:v>
                </c:pt>
              </c:numCache>
            </c:numRef>
          </c:val>
          <c:extLst>
            <c:ext xmlns:c16="http://schemas.microsoft.com/office/drawing/2014/chart" uri="{C3380CC4-5D6E-409C-BE32-E72D297353CC}">
              <c16:uniqueId val="{00000007-F80A-4F63-9738-0FD55B245C8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-8864</c:v>
                </c:pt>
                <c:pt idx="2">
                  <c:v>#N/A</c:v>
                </c:pt>
                <c:pt idx="3">
                  <c:v>#N/A</c:v>
                </c:pt>
                <c:pt idx="4">
                  <c:v>-7423</c:v>
                </c:pt>
                <c:pt idx="5">
                  <c:v>#N/A</c:v>
                </c:pt>
                <c:pt idx="6">
                  <c:v>#N/A</c:v>
                </c:pt>
                <c:pt idx="7">
                  <c:v>-7930</c:v>
                </c:pt>
                <c:pt idx="8">
                  <c:v>#N/A</c:v>
                </c:pt>
                <c:pt idx="9">
                  <c:v>#N/A</c:v>
                </c:pt>
                <c:pt idx="10">
                  <c:v>-5944</c:v>
                </c:pt>
                <c:pt idx="11">
                  <c:v>#N/A</c:v>
                </c:pt>
                <c:pt idx="12">
                  <c:v>#N/A</c:v>
                </c:pt>
                <c:pt idx="13">
                  <c:v>-6620</c:v>
                </c:pt>
                <c:pt idx="14">
                  <c:v>#N/A</c:v>
                </c:pt>
              </c:numCache>
            </c:numRef>
          </c:val>
          <c:smooth val="0"/>
          <c:extLst>
            <c:ext xmlns:c16="http://schemas.microsoft.com/office/drawing/2014/chart" uri="{C3380CC4-5D6E-409C-BE32-E72D297353CC}">
              <c16:uniqueId val="{00000008-F80A-4F63-9738-0FD55B245C8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155566</c:v>
                </c:pt>
                <c:pt idx="5">
                  <c:v>142700</c:v>
                </c:pt>
                <c:pt idx="8">
                  <c:v>130515</c:v>
                </c:pt>
                <c:pt idx="11">
                  <c:v>122728</c:v>
                </c:pt>
                <c:pt idx="14">
                  <c:v>126413</c:v>
                </c:pt>
              </c:numCache>
            </c:numRef>
          </c:val>
          <c:extLst>
            <c:ext xmlns:c16="http://schemas.microsoft.com/office/drawing/2014/chart" uri="{C3380CC4-5D6E-409C-BE32-E72D297353CC}">
              <c16:uniqueId val="{00000000-FEDC-4D7B-89B6-614ACBF1478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2974</c:v>
                </c:pt>
                <c:pt idx="5">
                  <c:v>4553</c:v>
                </c:pt>
                <c:pt idx="8">
                  <c:v>6375</c:v>
                </c:pt>
                <c:pt idx="11">
                  <c:v>6212</c:v>
                </c:pt>
                <c:pt idx="14">
                  <c:v>5982</c:v>
                </c:pt>
              </c:numCache>
            </c:numRef>
          </c:val>
          <c:extLst>
            <c:ext xmlns:c16="http://schemas.microsoft.com/office/drawing/2014/chart" uri="{C3380CC4-5D6E-409C-BE32-E72D297353CC}">
              <c16:uniqueId val="{00000001-FEDC-4D7B-89B6-614ACBF1478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90541</c:v>
                </c:pt>
                <c:pt idx="5">
                  <c:v>104070</c:v>
                </c:pt>
                <c:pt idx="8">
                  <c:v>113106</c:v>
                </c:pt>
                <c:pt idx="11">
                  <c:v>121416</c:v>
                </c:pt>
                <c:pt idx="14">
                  <c:v>137264</c:v>
                </c:pt>
              </c:numCache>
            </c:numRef>
          </c:val>
          <c:extLst>
            <c:ext xmlns:c16="http://schemas.microsoft.com/office/drawing/2014/chart" uri="{C3380CC4-5D6E-409C-BE32-E72D297353CC}">
              <c16:uniqueId val="{00000002-FEDC-4D7B-89B6-614ACBF1478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EDC-4D7B-89B6-614ACBF1478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EDC-4D7B-89B6-614ACBF1478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EDC-4D7B-89B6-614ACBF1478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36359</c:v>
                </c:pt>
                <c:pt idx="3">
                  <c:v>35072</c:v>
                </c:pt>
                <c:pt idx="6">
                  <c:v>33470</c:v>
                </c:pt>
                <c:pt idx="9">
                  <c:v>32712</c:v>
                </c:pt>
                <c:pt idx="12">
                  <c:v>31469</c:v>
                </c:pt>
              </c:numCache>
            </c:numRef>
          </c:val>
          <c:extLst>
            <c:ext xmlns:c16="http://schemas.microsoft.com/office/drawing/2014/chart" uri="{C3380CC4-5D6E-409C-BE32-E72D297353CC}">
              <c16:uniqueId val="{00000006-FEDC-4D7B-89B6-614ACBF1478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2956</c:v>
                </c:pt>
                <c:pt idx="3">
                  <c:v>2901</c:v>
                </c:pt>
                <c:pt idx="6">
                  <c:v>3000</c:v>
                </c:pt>
                <c:pt idx="9">
                  <c:v>3519</c:v>
                </c:pt>
                <c:pt idx="12">
                  <c:v>4003</c:v>
                </c:pt>
              </c:numCache>
            </c:numRef>
          </c:val>
          <c:extLst>
            <c:ext xmlns:c16="http://schemas.microsoft.com/office/drawing/2014/chart" uri="{C3380CC4-5D6E-409C-BE32-E72D297353CC}">
              <c16:uniqueId val="{00000007-FEDC-4D7B-89B6-614ACBF1478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8-FEDC-4D7B-89B6-614ACBF1478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18471</c:v>
                </c:pt>
                <c:pt idx="3">
                  <c:v>24823</c:v>
                </c:pt>
                <c:pt idx="6">
                  <c:v>27684</c:v>
                </c:pt>
                <c:pt idx="9">
                  <c:v>19319</c:v>
                </c:pt>
                <c:pt idx="12">
                  <c:v>18910</c:v>
                </c:pt>
              </c:numCache>
            </c:numRef>
          </c:val>
          <c:extLst>
            <c:ext xmlns:c16="http://schemas.microsoft.com/office/drawing/2014/chart" uri="{C3380CC4-5D6E-409C-BE32-E72D297353CC}">
              <c16:uniqueId val="{00000009-FEDC-4D7B-89B6-614ACBF1478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59312</c:v>
                </c:pt>
                <c:pt idx="3">
                  <c:v>64742</c:v>
                </c:pt>
                <c:pt idx="6">
                  <c:v>69759</c:v>
                </c:pt>
                <c:pt idx="9">
                  <c:v>73597</c:v>
                </c:pt>
                <c:pt idx="12">
                  <c:v>63799</c:v>
                </c:pt>
              </c:numCache>
            </c:numRef>
          </c:val>
          <c:extLst>
            <c:ext xmlns:c16="http://schemas.microsoft.com/office/drawing/2014/chart" uri="{C3380CC4-5D6E-409C-BE32-E72D297353CC}">
              <c16:uniqueId val="{0000000A-FEDC-4D7B-89B6-614ACBF1478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FEDC-4D7B-89B6-614ACBF1478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33039</c:v>
                </c:pt>
                <c:pt idx="1">
                  <c:v>38121</c:v>
                </c:pt>
                <c:pt idx="2">
                  <c:v>38838</c:v>
                </c:pt>
              </c:numCache>
            </c:numRef>
          </c:val>
          <c:extLst>
            <c:ext xmlns:c16="http://schemas.microsoft.com/office/drawing/2014/chart" uri="{C3380CC4-5D6E-409C-BE32-E72D297353CC}">
              <c16:uniqueId val="{00000000-7E2E-40E7-9E52-EB19F2BED9D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6441</c:v>
                </c:pt>
                <c:pt idx="1">
                  <c:v>6454</c:v>
                </c:pt>
                <c:pt idx="2">
                  <c:v>6466</c:v>
                </c:pt>
              </c:numCache>
            </c:numRef>
          </c:val>
          <c:extLst>
            <c:ext xmlns:c16="http://schemas.microsoft.com/office/drawing/2014/chart" uri="{C3380CC4-5D6E-409C-BE32-E72D297353CC}">
              <c16:uniqueId val="{00000001-7E2E-40E7-9E52-EB19F2BED9D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66543</c:v>
                </c:pt>
                <c:pt idx="1">
                  <c:v>67286</c:v>
                </c:pt>
                <c:pt idx="2">
                  <c:v>82710</c:v>
                </c:pt>
              </c:numCache>
            </c:numRef>
          </c:val>
          <c:extLst>
            <c:ext xmlns:c16="http://schemas.microsoft.com/office/drawing/2014/chart" uri="{C3380CC4-5D6E-409C-BE32-E72D297353CC}">
              <c16:uniqueId val="{00000002-7E2E-40E7-9E52-EB19F2BED9D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{7AB7EA9E-8D6A-4D39-A2E1-23CBB508A073}</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D8A2-4A93-A99D-27DBF32AC4A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{CDDFAAB1-9D79-4F29-ABB2-F69729387ADA}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8A2-4A93-A99D-27DBF32AC4A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{43A03019-0311-4F6F-BC24-81F54CBC7ACA}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8A2-4A93-A99D-27DBF32AC4A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{50EFD29C-4484-48B3-ACB5-4B2B00283205}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8A2-4A93-A99D-27DBF32AC4A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{55A1E3C8-B1A0-4F26-8C5F-C4644D452E3C}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8A2-4A93-A99D-27DBF32AC4AB}"/>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{F4BB31E7-7FB1-4ED1-B8A0-8F12C4EACB08}</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D8A2-4A93-A99D-27DBF32AC4AB}"/>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{C5A2696B-8BBE-459B-8901-B6E179BA2588}</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D8A2-4A93-A99D-27DBF32AC4AB}"/>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{239CA5B4-1636-4CDA-BF89-603FE982564C}</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D8A2-4A93-A99D-27DBF32AC4AB}"/>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{DA94D0A5-A3A6-4AB0-A113-58E082A6CAD3}</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D8A2-4A93-A99D-27DBF32AC4A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56.5</c:v>
                </c:pt>
                <c:pt idx="8">
                  <c:v>56.1</c:v>
                </c:pt>
                <c:pt idx="16">
                  <c:v>52.7</c:v>
                </c:pt>
                <c:pt idx="24">
                  <c:v>52.4</c:v>
                </c:pt>
                <c:pt idx="32">
                  <c:v>43.7</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D8A2-4A93-A99D-27DBF32AC4A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{2FB7EDBB-41F6-4107-AC88-192BE7C9E85D}</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D8A2-4A93-A99D-27DBF32AC4A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{2B7C4C2F-5E19-4071-B1B9-88075EF98F41}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8A2-4A93-A99D-27DBF32AC4A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{82046969-8E7B-4476-A076-E38156D1DCEB}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8A2-4A93-A99D-27DBF32AC4A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{0DDA1094-899A-4B0F-8FA3-E82DDE0F8D5F}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8A2-4A93-A99D-27DBF32AC4A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{E95AA97A-A7B4-4FBB-B7E1-435DC925DDFD}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8A2-4A93-A99D-27DBF32AC4AB}"/>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{1E1A9059-775B-4B88-B758-6EF99D72DDD1}</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D8A2-4A93-A99D-27DBF32AC4AB}"/>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{EB22D1F2-BEC2-4C6A-965A-711E26B277DC}</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D8A2-4A93-A99D-27DBF32AC4AB}"/>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{93B183AB-992A-4C75-8C83-8DDA6899E1EA}</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D8A2-4A93-A99D-27DBF32AC4AB}"/>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{E6D0FD2E-4700-4A1B-BAEE-4945ECDCFEFE}</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D8A2-4A93-A99D-27DBF32AC4A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56.9</c:v>
                </c:pt>
                <c:pt idx="8">
                  <c:v>57.7</c:v>
                </c:pt>
                <c:pt idx="16">
                  <c:v>56.3</c:v>
                </c:pt>
                <c:pt idx="24">
                  <c:v>56.4</c:v>
                </c:pt>
                <c:pt idx="32">
                  <c:v>56</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D8A2-4A93-A99D-27DBF32AC4AB}"/>
            </c:ext>
          </c:extLst>
        </c:ser>
        <c:dLbls>
          <c:showLegendKey val="0"/>
          <c:showVal val="1"/>
          <c:showCatName val="0"/>
          <c:showSerName val="0"/>
          <c:showPercent val="0"/>
          <c:showBubbleSize val="0"/>
        </c:dLbls>
        <c:axId val="46179840"/>
        <c:axId val="46181760"/>
      </c:scatterChart>
      <c:valAx>
        <c:axId val="46179840"/>
        <c:scaling>
          <c:orientation val="maxMin"/>
          <c:max val="58"/>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{62166EB1-4941-482A-A29E-1A541A1823C7}</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221E-4437-A9FB-C0937671384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{73787F44-EDA6-49ED-B807-F7644642620D}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21E-4437-A9FB-C0937671384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{E63D8E5B-086F-4CA1-9B13-78BB3510A765}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21E-4437-A9FB-C0937671384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{17219510-DD9D-418A-AE81-A41CC263CA11}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21E-4437-A9FB-C0937671384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{22DFEE0D-1045-499D-B357-0882033FC868}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21E-4437-A9FB-C0937671384C}"/>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{D651CA3F-F2F7-466F-ABC6-DDA0B7ECC5F6}</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221E-4437-A9FB-C0937671384C}"/>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{B881337F-3A33-41A3-B3E4-E9BC1664831D}</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221E-4437-A9FB-C0937671384C}"/>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{5B70EC9B-8A0B-40CE-8296-4094D15786B6}</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221E-4437-A9FB-C0937671384C}"/>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{6860C669-D009-4F6F-9F4A-CD416FD0C472}</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221E-4437-A9FB-C0937671384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-3.4</c:v>
                </c:pt>
                <c:pt idx="8">
                  <c:v>-3.8</c:v>
                </c:pt>
                <c:pt idx="16">
                  <c:v>-4.5</c:v>
                </c:pt>
                <c:pt idx="24">
                  <c:v>-3.8</c:v>
                </c:pt>
                <c:pt idx="32">
                  <c:v>-3.6</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221E-4437-A9FB-C0937671384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096530706953748E-2"/>
                  <c:y val="-6.2416647087793951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{849573C5-82BE-497E-BF74-BE5853393BF3}</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221E-4437-A9FB-C0937671384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{AEC1645D-EF22-4B56-A8DE-587D85AEFC20}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21E-4437-A9FB-C0937671384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{AF41D08D-4E19-4E8C-8FDE-9461189A75D0}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21E-4437-A9FB-C0937671384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{80F55E9C-5874-4543-A8B8-7A0EF2A524C1}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21E-4437-A9FB-C0937671384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{13B8608E-6E7E-473A-AD41-7958DD2FD03D}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21E-4437-A9FB-C0937671384C}"/>
                </c:ext>
              </c:extLst>
            </c:dLbl>
            <c:dLbl>
              <c:idx val="8"/>
              <c:layout>
                <c:manualLayout>
                  <c:x val="-4.5096530706953818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{77F6C91F-64FD-446D-915B-F75E6F23C675}</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221E-4437-A9FB-C0937671384C}"/>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{EC343E68-3976-4656-A3C2-171A450EB4A9}</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221E-4437-A9FB-C0937671384C}"/>
                </c:ext>
              </c:extLst>
            </c:dLbl>
            <c:dLbl>
              <c:idx val="24"/>
              <c:layout>
                <c:manualLayout>
                  <c:x val="-1.8171803637232468E-2"/>
                  <c:y val="-6.2416647087793951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{B083A39F-D4B1-4772-8138-6E7440677099}</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221E-4437-A9FB-C0937671384C}"/>
                </c:ext>
              </c:extLst>
            </c:dLbl>
            <c:dLbl>
              <c:idx val="32"/>
              <c:layout>
                <c:manualLayout>
                  <c:x val="-1.8171803637232468E-2"/>
                  <c:y val="-6.2416647087793951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{C32FD0BF-0599-493D-A2C1-60B5FC6125CE}</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221E-4437-A9FB-C0937671384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-3.2</c:v>
                </c:pt>
                <c:pt idx="8">
                  <c:v>-3.4</c:v>
                </c:pt>
                <c:pt idx="16">
                  <c:v>-3.5</c:v>
                </c:pt>
                <c:pt idx="24">
                  <c:v>-3.4</c:v>
                </c:pt>
                <c:pt idx="32">
                  <c:v>-3.2</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221E-4437-A9FB-C0937671384C}"/>
            </c:ext>
          </c:extLst>
        </c:ser>
        <c:dLbls>
          <c:showLegendKey val="0"/>
          <c:showVal val="1"/>
          <c:showCatName val="0"/>
          <c:showSerName val="0"/>
          <c:showPercent val="0"/>
          <c:showBubbleSize val="0"/>
        </c:dLbls>
        <c:axId val="84219776"/>
        <c:axId val="84234240"/>
      </c:scatterChart>
      <c:valAx>
        <c:axId val="84219776"/>
        <c:scaling>
          <c:orientation val="maxMin"/>
          <c:max val="-3.1"/>
          <c:min val="-3.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東京都世田谷区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地方債の着実な償還などの地方債残高縮減の取組みにより、元利償還金が減少した。</a:t>
          </a:r>
        </a:p>
        <a:p>
          <a:r>
            <a:rPr kumimoji="1" lang="ja-JP" altLang="en-US" sz="1400">
              <a:latin typeface="ＭＳ ゴシック" pitchFamily="49" charset="-128"/>
              <a:ea typeface="ＭＳ ゴシック" pitchFamily="49" charset="-128"/>
            </a:rPr>
            <a:t>　また、算入公債費等（地方財政法第</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条の</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第</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項第</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号の規定に基づき総務大臣が定める額）が、元利償還金等額全体を上回る数値となっており、実質公債費比率の分子としては負の数値となる。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減債基金残高については、運用利子を積み立てたことにより増となった。引き続き、適切な範囲で計画的に活用していく。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東京都世田谷区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３年度は本庁舎等整備に対する地方債等を新規で発行したが、元金の償還も行ったため前年度比では地方債現在高は減少した。加えて、債務負担行為に基づく支出予定額についても減少したため、将来負担額全体は減少している。</a:t>
          </a:r>
        </a:p>
        <a:p>
          <a:r>
            <a:rPr kumimoji="1" lang="ja-JP" altLang="en-US" sz="1400">
              <a:latin typeface="ＭＳ ゴシック" pitchFamily="49" charset="-128"/>
              <a:ea typeface="ＭＳ ゴシック" pitchFamily="49" charset="-128"/>
            </a:rPr>
            <a:t>　将来負担比率の分子については、計画的な基金の積み立てを行ったことにより、充当可能基金が増加し、充当可能財源等が将来負担額全体を上回る数値となるため、負の数値となる。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東京都世田谷区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前年度からの繰越金や当年度の収支状況、今後の行政需要等を踏まえ、庁舎等建設等基金に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億円、義務教育施設整備基金に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億円など、合計で約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億円を積み立てたことなどにより、基金全体としては、約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は、主として本庁舎等整備に「庁舎等建設等基金」を計画的に活用していくところである。また、学校改築などその他の公共施設整備などにおいても、基金残高の状況や毎年度の収支状況等を踏まえながら、計画的に基金の活用を図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・庁舎等建設等基金：庁舎及び施設の建設、増改築等</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・義務教育施設整備基金：義務教育施設の整備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・都市整備基金：都市基盤の整備</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本庁舎整備や学校改築、都市基盤の整備等について、今後の行政需要に備えて積み立てを行ったため。</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・庁舎等建設等基金：本庁舎等整備を予定しており、多額の財政負担を伴うことから、基金の活用を行うため、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今後基金残高は減少する見込みである。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・義務教育施設整備基金：小・中学校の改築・改修に加え、学校施設の耐震改修工事などへ基金の活用を行うことから、</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今後基金残高は減少する見込みである。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・都市整備基金：都市基盤整備を進めていくにあたり、計画的な基金の活用と積み立てを行っていく。</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前年度からの繰越金や当年度の収支状況、今後の行政需要等を踏まえ、約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億円積み立てたことによる増。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急激な景気変動による減収などにも耐えうるよう予算規模の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割を確保することを目標としている。今後も必要最小限の活用に努め、予算規模の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割程度を確保している状況を維持していく。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運用利子を積み立てたことによる増。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年度にかけて本庁舎等整備を予定しており、満期一括債の償還が多くなる見込みであることから、今後の収支状況を踏まえながら計画的な積み立てと活用を図っていく。</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57A580D-C1B2-4E4C-BB7D-0810874A668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ED6B28C3-F3E4-4769-8B3B-F9F044C8D76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D16531C1-DA1A-4F2D-9437-B803B949B9D2}"/>
            </a:ext>
          </a:extLst>
        </xdr:cNvPr>
        <xdr:cNvSpPr/>
      </xdr:nvSpPr>
      <xdr:spPr>
        <a:xfrm>
          <a:off x="11760200" y="9099550"/>
          <a:ext cx="1371600" cy="3365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152C97F2-29ED-4D57-9889-DDC2E0E2AEBE}"/>
            </a:ext>
          </a:extLst>
        </xdr:cNvPr>
        <xdr:cNvSpPr/>
      </xdr:nvSpPr>
      <xdr:spPr>
        <a:xfrm>
          <a:off x="13131800" y="9099550"/>
          <a:ext cx="1371600" cy="3365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254E3759-194F-400D-B0EF-BDF7BD7F50CC}"/>
            </a:ext>
          </a:extLst>
        </xdr:cNvPr>
        <xdr:cNvSpPr/>
      </xdr:nvSpPr>
      <xdr:spPr>
        <a:xfrm>
          <a:off x="14503400" y="9099550"/>
          <a:ext cx="1371600" cy="3365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21234946-4BB6-41B6-A516-140FC75728F1}"/>
            </a:ext>
          </a:extLst>
        </xdr:cNvPr>
        <xdr:cNvSpPr/>
      </xdr:nvSpPr>
      <xdr:spPr>
        <a:xfrm>
          <a:off x="15875000" y="9099550"/>
          <a:ext cx="1371600" cy="3365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F72C437F-6F3A-4C94-AF8C-8F4BB020EE92}"/>
            </a:ext>
          </a:extLst>
        </xdr:cNvPr>
        <xdr:cNvSpPr/>
      </xdr:nvSpPr>
      <xdr:spPr>
        <a:xfrm>
          <a:off x="17246600" y="9099550"/>
          <a:ext cx="1371600" cy="3365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214480A8-1ABE-440B-8015-15660E7A17FC}"/>
            </a:ext>
          </a:extLst>
        </xdr:cNvPr>
        <xdr:cNvSpPr/>
      </xdr:nvSpPr>
      <xdr:spPr>
        <a:xfrm>
          <a:off x="11760200" y="1278255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AAD579C5-E733-4CAE-B6FF-7C70FB07E2FC}"/>
            </a:ext>
          </a:extLst>
        </xdr:cNvPr>
        <xdr:cNvSpPr/>
      </xdr:nvSpPr>
      <xdr:spPr>
        <a:xfrm>
          <a:off x="13131800" y="1278255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15526E95-D33C-4368-8644-2A0DFA851881}"/>
            </a:ext>
          </a:extLst>
        </xdr:cNvPr>
        <xdr:cNvSpPr/>
      </xdr:nvSpPr>
      <xdr:spPr>
        <a:xfrm>
          <a:off x="14503400" y="1278255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D6B8F077-543B-4C6D-ADD5-F85462A107BD}"/>
            </a:ext>
          </a:extLst>
        </xdr:cNvPr>
        <xdr:cNvSpPr/>
      </xdr:nvSpPr>
      <xdr:spPr>
        <a:xfrm>
          <a:off x="15875000" y="1278255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75ED6C44-3163-4ED2-828C-3021EA23D3FE}"/>
            </a:ext>
          </a:extLst>
        </xdr:cNvPr>
        <xdr:cNvSpPr/>
      </xdr:nvSpPr>
      <xdr:spPr>
        <a:xfrm>
          <a:off x="17246600" y="1278255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5DB61232-C570-4B66-8105-4671030AD9F7}"/>
            </a:ext>
          </a:extLst>
        </xdr:cNvPr>
        <xdr:cNvSpPr/>
      </xdr:nvSpPr>
      <xdr:spPr>
        <a:xfrm>
          <a:off x="355600" y="63500"/>
          <a:ext cx="11401425" cy="631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00FE79E8-F34F-440F-A06A-568A4ACD97FC}"/>
            </a:ext>
          </a:extLst>
        </xdr:cNvPr>
        <xdr:cNvSpPr/>
      </xdr:nvSpPr>
      <xdr:spPr>
        <a:xfrm>
          <a:off x="15351125" y="190500"/>
          <a:ext cx="35496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CC53BF9A-D286-431B-AC00-67BA5FA5E1FB}"/>
            </a:ext>
          </a:extLst>
        </xdr:cNvPr>
        <xdr:cNvSpPr/>
      </xdr:nvSpPr>
      <xdr:spPr>
        <a:xfrm>
          <a:off x="15357475" y="215900"/>
          <a:ext cx="352425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EF3BB9E8-944D-46E2-B89E-E6F715A95B3E}"/>
            </a:ext>
          </a:extLst>
        </xdr:cNvPr>
        <xdr:cNvSpPr/>
      </xdr:nvSpPr>
      <xdr:spPr>
        <a:xfrm>
          <a:off x="15382875" y="241300"/>
          <a:ext cx="3467100" cy="4413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東京都世田谷区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9ACC9A7D-F059-4652-88E0-0C10036EE8D0}"/>
            </a:ext>
          </a:extLst>
        </xdr:cNvPr>
        <xdr:cNvSpPr/>
      </xdr:nvSpPr>
      <xdr:spPr>
        <a:xfrm>
          <a:off x="12823825" y="190500"/>
          <a:ext cx="23939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60E78308-320D-4049-890B-57172D4B0550}"/>
            </a:ext>
          </a:extLst>
        </xdr:cNvPr>
        <xdr:cNvSpPr/>
      </xdr:nvSpPr>
      <xdr:spPr>
        <a:xfrm>
          <a:off x="12849225" y="215900"/>
          <a:ext cx="234950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CF5953DD-8692-4961-A414-98FFA12B5A4B}"/>
            </a:ext>
          </a:extLst>
        </xdr:cNvPr>
        <xdr:cNvSpPr/>
      </xdr:nvSpPr>
      <xdr:spPr>
        <a:xfrm>
          <a:off x="12874625" y="241300"/>
          <a:ext cx="2311400" cy="4540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07A7FC86-2BE4-4559-A5BD-DF19C66A6EDE}"/>
            </a:ext>
          </a:extLst>
        </xdr:cNvPr>
        <xdr:cNvSpPr/>
      </xdr:nvSpPr>
      <xdr:spPr>
        <a:xfrm>
          <a:off x="444500" y="885825"/>
          <a:ext cx="9083675" cy="17272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4BD34A42-15BB-4C57-8EB0-34B44829C8A0}"/>
            </a:ext>
          </a:extLst>
        </xdr:cNvPr>
        <xdr:cNvSpPr/>
      </xdr:nvSpPr>
      <xdr:spPr>
        <a:xfrm>
          <a:off x="568325" y="917575"/>
          <a:ext cx="1244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24D52C80-992A-423D-BF08-74CA97727FE8}"/>
            </a:ext>
          </a:extLst>
        </xdr:cNvPr>
        <xdr:cNvSpPr/>
      </xdr:nvSpPr>
      <xdr:spPr>
        <a:xfrm>
          <a:off x="1768475" y="917575"/>
          <a:ext cx="120015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916,208
895,180
58.05
377,662,345
357,779,394
17,076,938
206,782,019
60,859,809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9F695B60-F463-4AF1-B98F-3C698E008F39}"/>
            </a:ext>
          </a:extLst>
        </xdr:cNvPr>
        <xdr:cNvSpPr/>
      </xdr:nvSpPr>
      <xdr:spPr>
        <a:xfrm>
          <a:off x="2968625" y="917575"/>
          <a:ext cx="1371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10ED59A8-3E7D-4736-A404-CDE609AA3114}"/>
            </a:ext>
          </a:extLst>
        </xdr:cNvPr>
        <xdr:cNvSpPr/>
      </xdr:nvSpPr>
      <xdr:spPr>
        <a:xfrm>
          <a:off x="4340225" y="936625"/>
          <a:ext cx="18224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A18F402D-F2C1-47F8-8F68-3BC8D1D93A29}"/>
            </a:ext>
          </a:extLst>
        </xdr:cNvPr>
        <xdr:cNvSpPr/>
      </xdr:nvSpPr>
      <xdr:spPr>
        <a:xfrm>
          <a:off x="6162675" y="936625"/>
          <a:ext cx="11366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86EF2A90-94A8-46E0-B1EA-011BC3092F43}"/>
            </a:ext>
          </a:extLst>
        </xdr:cNvPr>
        <xdr:cNvSpPr/>
      </xdr:nvSpPr>
      <xdr:spPr>
        <a:xfrm>
          <a:off x="7362825" y="949325"/>
          <a:ext cx="5778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7474D3A0-BDAD-450A-B9DD-EE528655DA07}"/>
            </a:ext>
          </a:extLst>
        </xdr:cNvPr>
        <xdr:cNvSpPr/>
      </xdr:nvSpPr>
      <xdr:spPr>
        <a:xfrm>
          <a:off x="4340225" y="1692275"/>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E3DAE8F8-B8AE-4388-8872-05D956B11BC1}"/>
            </a:ext>
          </a:extLst>
        </xdr:cNvPr>
        <xdr:cNvSpPr/>
      </xdr:nvSpPr>
      <xdr:spPr>
        <a:xfrm>
          <a:off x="6226175" y="1692275"/>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28408E28-D17F-41E0-9BB5-5C42CC3263B4}"/>
            </a:ext>
          </a:extLst>
        </xdr:cNvPr>
        <xdr:cNvSpPr/>
      </xdr:nvSpPr>
      <xdr:spPr>
        <a:xfrm>
          <a:off x="9985375" y="885825"/>
          <a:ext cx="1371600" cy="12382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A63B8215-0E8B-4057-967D-8EDF683D438B}"/>
            </a:ext>
          </a:extLst>
        </xdr:cNvPr>
        <xdr:cNvSpPr/>
      </xdr:nvSpPr>
      <xdr:spPr>
        <a:xfrm>
          <a:off x="10213975" y="949325"/>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882B08F9-1289-49E4-B8A4-D44DA7D64943}"/>
            </a:ext>
          </a:extLst>
        </xdr:cNvPr>
        <xdr:cNvSpPr/>
      </xdr:nvSpPr>
      <xdr:spPr>
        <a:xfrm>
          <a:off x="10213975" y="1216025"/>
          <a:ext cx="1200150" cy="501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F339F9B8-CF84-4DEA-A990-E9AE3463951D}"/>
            </a:ext>
          </a:extLst>
        </xdr:cNvPr>
        <xdr:cNvSpPr/>
      </xdr:nvSpPr>
      <xdr:spPr>
        <a:xfrm>
          <a:off x="10213975" y="1546225"/>
          <a:ext cx="1320800"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F7E1ADE0-EFE0-41DB-9B26-A15EB99AE981}"/>
            </a:ext>
          </a:extLst>
        </xdr:cNvPr>
        <xdr:cNvCxnSpPr/>
      </xdr:nvCxnSpPr>
      <xdr:spPr>
        <a:xfrm flipH="1">
          <a:off x="10048875" y="103822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077C2809-A396-46D6-9DAC-BF5E3E4FC25B}"/>
            </a:ext>
          </a:extLst>
        </xdr:cNvPr>
        <xdr:cNvSpPr/>
      </xdr:nvSpPr>
      <xdr:spPr>
        <a:xfrm>
          <a:off x="10102850" y="100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A4DBE4B6-5460-4458-9EF3-92CB00E36BDD}"/>
            </a:ext>
          </a:extLst>
        </xdr:cNvPr>
        <xdr:cNvSpPr/>
      </xdr:nvSpPr>
      <xdr:spPr>
        <a:xfrm>
          <a:off x="10102850" y="13049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159C1296-7C03-4EE7-8377-2F1375056B3D}"/>
            </a:ext>
          </a:extLst>
        </xdr:cNvPr>
        <xdr:cNvCxnSpPr/>
      </xdr:nvCxnSpPr>
      <xdr:spPr>
        <a:xfrm>
          <a:off x="10147300" y="1546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C38EF2D4-B495-4350-AD99-03B22B38D88D}"/>
            </a:ext>
          </a:extLst>
        </xdr:cNvPr>
        <xdr:cNvCxnSpPr/>
      </xdr:nvCxnSpPr>
      <xdr:spPr>
        <a:xfrm>
          <a:off x="10067925" y="1546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0B603B8D-6A59-493B-B58B-B7667D144322}"/>
            </a:ext>
          </a:extLst>
        </xdr:cNvPr>
        <xdr:cNvCxnSpPr/>
      </xdr:nvCxnSpPr>
      <xdr:spPr>
        <a:xfrm flipV="1">
          <a:off x="101473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955166DD-4D05-4887-8409-AA609986B69F}"/>
            </a:ext>
          </a:extLst>
        </xdr:cNvPr>
        <xdr:cNvCxnSpPr/>
      </xdr:nvCxnSpPr>
      <xdr:spPr>
        <a:xfrm>
          <a:off x="10067925" y="19145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95A1E574-E30D-4644-B5B3-E7B12787DD70}"/>
            </a:ext>
          </a:extLst>
        </xdr:cNvPr>
        <xdr:cNvSpPr txBox="1"/>
      </xdr:nvSpPr>
      <xdr:spPr>
        <a:xfrm>
          <a:off x="419100" y="270827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99E5A0A6-345C-4255-83BB-4CC5DEF970A5}"/>
            </a:ext>
          </a:extLst>
        </xdr:cNvPr>
        <xdr:cNvSpPr txBox="1"/>
      </xdr:nvSpPr>
      <xdr:spPr>
        <a:xfrm>
          <a:off x="419100" y="29432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36803B4B-55FB-4070-A58F-C6A60184786F}"/>
            </a:ext>
          </a:extLst>
        </xdr:cNvPr>
        <xdr:cNvSpPr txBox="1"/>
      </xdr:nvSpPr>
      <xdr:spPr>
        <a:xfrm>
          <a:off x="419100" y="31718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06EB7A84-3DD3-4D51-9659-CFE4C3429263}"/>
            </a:ext>
          </a:extLst>
        </xdr:cNvPr>
        <xdr:cNvSpPr txBox="1"/>
      </xdr:nvSpPr>
      <xdr:spPr>
        <a:xfrm>
          <a:off x="419100" y="340677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04E6313A-3AD3-4046-8362-44B546F41067}"/>
            </a:ext>
          </a:extLst>
        </xdr:cNvPr>
        <xdr:cNvSpPr txBox="1"/>
      </xdr:nvSpPr>
      <xdr:spPr>
        <a:xfrm>
          <a:off x="419100" y="36417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140E5085-A2C2-4DA5-A7BC-69C1261CE6D8}"/>
            </a:ext>
          </a:extLst>
        </xdr:cNvPr>
        <xdr:cNvSpPr/>
      </xdr:nvSpPr>
      <xdr:spPr>
        <a:xfrm>
          <a:off x="1152525" y="4143375"/>
          <a:ext cx="38227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2A427CA8-36A6-47AC-877E-8FB42539C37E}"/>
            </a:ext>
          </a:extLst>
        </xdr:cNvPr>
        <xdr:cNvSpPr/>
      </xdr:nvSpPr>
      <xdr:spPr>
        <a:xfrm>
          <a:off x="1811514" y="4507167"/>
          <a:ext cx="1552221"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400BE014-7CFD-4177-A842-BB11CB3BF2A6}"/>
            </a:ext>
          </a:extLst>
        </xdr:cNvPr>
        <xdr:cNvSpPr/>
      </xdr:nvSpPr>
      <xdr:spPr>
        <a:xfrm>
          <a:off x="3462014" y="4490496"/>
          <a:ext cx="759471"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[ 43.7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E9A191BD-067B-423E-A849-3517EC1B56EC}"/>
            </a:ext>
          </a:extLst>
        </xdr:cNvPr>
        <xdr:cNvSpPr/>
      </xdr:nvSpPr>
      <xdr:spPr>
        <a:xfrm>
          <a:off x="49244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B20A9135-38DF-4B20-A2E2-047A2247067C}"/>
            </a:ext>
          </a:extLst>
        </xdr:cNvPr>
        <xdr:cNvSpPr/>
      </xdr:nvSpPr>
      <xdr:spPr>
        <a:xfrm>
          <a:off x="49244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7934B161-1241-4296-86D5-2656471AF215}"/>
            </a:ext>
          </a:extLst>
        </xdr:cNvPr>
        <xdr:cNvSpPr/>
      </xdr:nvSpPr>
      <xdr:spPr>
        <a:xfrm>
          <a:off x="62960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B45631B5-325A-4859-B972-E5208AA54E09}"/>
            </a:ext>
          </a:extLst>
        </xdr:cNvPr>
        <xdr:cNvSpPr/>
      </xdr:nvSpPr>
      <xdr:spPr>
        <a:xfrm>
          <a:off x="62960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E200F07B-E681-4AA3-9AFF-9478F40C6119}"/>
            </a:ext>
          </a:extLst>
        </xdr:cNvPr>
        <xdr:cNvSpPr/>
      </xdr:nvSpPr>
      <xdr:spPr>
        <a:xfrm>
          <a:off x="77946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1D8E42D5-40DD-46F4-BD68-65DBFDFD3778}"/>
            </a:ext>
          </a:extLst>
        </xdr:cNvPr>
        <xdr:cNvSpPr/>
      </xdr:nvSpPr>
      <xdr:spPr>
        <a:xfrm>
          <a:off x="77946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4AB7A5FC-8EC0-49FB-ADBE-BFCEFAC69F93}"/>
            </a:ext>
          </a:extLst>
        </xdr:cNvPr>
        <xdr:cNvSpPr/>
      </xdr:nvSpPr>
      <xdr:spPr>
        <a:xfrm>
          <a:off x="1152525" y="4822825"/>
          <a:ext cx="382270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8D095D67-5966-41F9-8B59-981A4E653086}"/>
            </a:ext>
          </a:extLst>
        </xdr:cNvPr>
        <xdr:cNvSpPr/>
      </xdr:nvSpPr>
      <xdr:spPr>
        <a:xfrm>
          <a:off x="5222875" y="48228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939EF146-89FF-47D4-86D8-625418B6DA0D}"/>
            </a:ext>
          </a:extLst>
        </xdr:cNvPr>
        <xdr:cNvSpPr/>
      </xdr:nvSpPr>
      <xdr:spPr>
        <a:xfrm>
          <a:off x="5222875" y="48863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F61F2732-9493-44FD-8DAC-A7C09EC76904}"/>
            </a:ext>
          </a:extLst>
        </xdr:cNvPr>
        <xdr:cNvSpPr txBox="1"/>
      </xdr:nvSpPr>
      <xdr:spPr>
        <a:xfrm>
          <a:off x="5280025" y="51022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当区では、平成２８年度に「世田谷区公共施設等総合管理計画」を策定し、既存施設を適切に保全しつつ、建物の耐用年数を踏まえた計画的な改築や複合化など、合理的な整備に努めている。</a:t>
          </a:r>
          <a:endParaRPr lang="ja-JP" altLang="ja-JP">
            <a:effectLst/>
          </a:endParaRPr>
        </a:p>
        <a:p>
          <a:r>
            <a:rPr kumimoji="1" lang="ja-JP" altLang="ja-JP" sz="1100">
              <a:solidFill>
                <a:schemeClr val="dk1"/>
              </a:solidFill>
              <a:effectLst/>
              <a:latin typeface="+mn-lt"/>
              <a:ea typeface="+mn-ea"/>
              <a:cs typeface="+mn-cs"/>
            </a:rPr>
            <a:t>　有形固定資産減価償却率については、</a:t>
          </a:r>
          <a:r>
            <a:rPr kumimoji="1" lang="en-US" altLang="ja-JP" sz="1100">
              <a:solidFill>
                <a:schemeClr val="dk1"/>
              </a:solidFill>
              <a:effectLst/>
              <a:latin typeface="+mn-lt"/>
              <a:ea typeface="+mn-ea"/>
              <a:cs typeface="+mn-cs"/>
            </a:rPr>
            <a:t>43.7</a:t>
          </a:r>
          <a:r>
            <a:rPr kumimoji="1" lang="ja-JP" altLang="ja-JP" sz="1100">
              <a:solidFill>
                <a:schemeClr val="dk1"/>
              </a:solidFill>
              <a:effectLst/>
              <a:latin typeface="+mn-lt"/>
              <a:ea typeface="+mn-ea"/>
              <a:cs typeface="+mn-cs"/>
            </a:rPr>
            <a:t>％となっており、類似団体と比べて低くなっている。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8C5E799F-0661-49D1-BDA8-368A7482C461}"/>
            </a:ext>
          </a:extLst>
        </xdr:cNvPr>
        <xdr:cNvSpPr txBox="1"/>
      </xdr:nvSpPr>
      <xdr:spPr>
        <a:xfrm>
          <a:off x="1127125" y="46386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4BCE9E38-686E-475B-B84C-D663035D5979}"/>
            </a:ext>
          </a:extLst>
        </xdr:cNvPr>
        <xdr:cNvCxnSpPr/>
      </xdr:nvCxnSpPr>
      <xdr:spPr>
        <a:xfrm>
          <a:off x="1152525" y="68992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id="{802F7724-473F-44D3-BB0D-D36BCE9977B5}"/>
            </a:ext>
          </a:extLst>
        </xdr:cNvPr>
        <xdr:cNvSpPr txBox="1"/>
      </xdr:nvSpPr>
      <xdr:spPr>
        <a:xfrm>
          <a:off x="786781" y="6811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a:extLst>
            <a:ext uri="{FF2B5EF4-FFF2-40B4-BE49-F238E27FC236}">
              <a16:creationId xmlns:a16="http://schemas.microsoft.com/office/drawing/2014/main" id="{F9370941-9B15-4FEC-8344-F6CD86C503DD}"/>
            </a:ext>
          </a:extLst>
        </xdr:cNvPr>
        <xdr:cNvCxnSpPr/>
      </xdr:nvCxnSpPr>
      <xdr:spPr>
        <a:xfrm>
          <a:off x="1152525" y="6603547"/>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a:extLst>
            <a:ext uri="{FF2B5EF4-FFF2-40B4-BE49-F238E27FC236}">
              <a16:creationId xmlns:a16="http://schemas.microsoft.com/office/drawing/2014/main" id="{7ED2C415-CCC4-466C-A07D-6424ECB2B110}"/>
            </a:ext>
          </a:extLst>
        </xdr:cNvPr>
        <xdr:cNvSpPr txBox="1"/>
      </xdr:nvSpPr>
      <xdr:spPr>
        <a:xfrm>
          <a:off x="786781" y="651609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a:extLst>
            <a:ext uri="{FF2B5EF4-FFF2-40B4-BE49-F238E27FC236}">
              <a16:creationId xmlns:a16="http://schemas.microsoft.com/office/drawing/2014/main" id="{462526F6-39B0-4A96-BDB9-E0BEE8EB0422}"/>
            </a:ext>
          </a:extLst>
        </xdr:cNvPr>
        <xdr:cNvCxnSpPr/>
      </xdr:nvCxnSpPr>
      <xdr:spPr>
        <a:xfrm>
          <a:off x="1152525" y="630781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a:extLst>
            <a:ext uri="{FF2B5EF4-FFF2-40B4-BE49-F238E27FC236}">
              <a16:creationId xmlns:a16="http://schemas.microsoft.com/office/drawing/2014/main" id="{7653B3B5-A7B7-4A4A-9EB0-075DF1CE7E77}"/>
            </a:ext>
          </a:extLst>
        </xdr:cNvPr>
        <xdr:cNvSpPr txBox="1"/>
      </xdr:nvSpPr>
      <xdr:spPr>
        <a:xfrm>
          <a:off x="786781" y="622036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a:extLst>
            <a:ext uri="{FF2B5EF4-FFF2-40B4-BE49-F238E27FC236}">
              <a16:creationId xmlns:a16="http://schemas.microsoft.com/office/drawing/2014/main" id="{C0580028-2013-4A73-9325-F2167AD28A93}"/>
            </a:ext>
          </a:extLst>
        </xdr:cNvPr>
        <xdr:cNvCxnSpPr/>
      </xdr:nvCxnSpPr>
      <xdr:spPr>
        <a:xfrm>
          <a:off x="1152525" y="6012089"/>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a:extLst>
            <a:ext uri="{FF2B5EF4-FFF2-40B4-BE49-F238E27FC236}">
              <a16:creationId xmlns:a16="http://schemas.microsoft.com/office/drawing/2014/main" id="{8569DBB4-A4C0-4CF0-8B77-C4B68C68149A}"/>
            </a:ext>
          </a:extLst>
        </xdr:cNvPr>
        <xdr:cNvSpPr txBox="1"/>
      </xdr:nvSpPr>
      <xdr:spPr>
        <a:xfrm>
          <a:off x="786781" y="59182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a:extLst>
            <a:ext uri="{FF2B5EF4-FFF2-40B4-BE49-F238E27FC236}">
              <a16:creationId xmlns:a16="http://schemas.microsoft.com/office/drawing/2014/main" id="{7ED0B640-5A03-412E-8260-4AFD35011317}"/>
            </a:ext>
          </a:extLst>
        </xdr:cNvPr>
        <xdr:cNvCxnSpPr/>
      </xdr:nvCxnSpPr>
      <xdr:spPr>
        <a:xfrm>
          <a:off x="1152525" y="5716361"/>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a:extLst>
            <a:ext uri="{FF2B5EF4-FFF2-40B4-BE49-F238E27FC236}">
              <a16:creationId xmlns:a16="http://schemas.microsoft.com/office/drawing/2014/main" id="{7026DA9E-531F-4493-A578-CBB965F930B8}"/>
            </a:ext>
          </a:extLst>
        </xdr:cNvPr>
        <xdr:cNvSpPr txBox="1"/>
      </xdr:nvSpPr>
      <xdr:spPr>
        <a:xfrm>
          <a:off x="786781" y="56225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a:extLst>
            <a:ext uri="{FF2B5EF4-FFF2-40B4-BE49-F238E27FC236}">
              <a16:creationId xmlns:a16="http://schemas.microsoft.com/office/drawing/2014/main" id="{1137F438-58FC-4044-845E-A1405897088C}"/>
            </a:ext>
          </a:extLst>
        </xdr:cNvPr>
        <xdr:cNvCxnSpPr/>
      </xdr:nvCxnSpPr>
      <xdr:spPr>
        <a:xfrm>
          <a:off x="1152525" y="541428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a:extLst>
            <a:ext uri="{FF2B5EF4-FFF2-40B4-BE49-F238E27FC236}">
              <a16:creationId xmlns:a16="http://schemas.microsoft.com/office/drawing/2014/main" id="{87BE1A16-C117-4F9C-B5A6-16DDE9BF9AF6}"/>
            </a:ext>
          </a:extLst>
        </xdr:cNvPr>
        <xdr:cNvSpPr txBox="1"/>
      </xdr:nvSpPr>
      <xdr:spPr>
        <a:xfrm>
          <a:off x="786781" y="53268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a:extLst>
            <a:ext uri="{FF2B5EF4-FFF2-40B4-BE49-F238E27FC236}">
              <a16:creationId xmlns:a16="http://schemas.microsoft.com/office/drawing/2014/main" id="{4A1331E0-D7C1-438B-B613-3C0A3FF3B65F}"/>
            </a:ext>
          </a:extLst>
        </xdr:cNvPr>
        <xdr:cNvCxnSpPr/>
      </xdr:nvCxnSpPr>
      <xdr:spPr>
        <a:xfrm>
          <a:off x="1152525" y="5118553"/>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a:extLst>
            <a:ext uri="{FF2B5EF4-FFF2-40B4-BE49-F238E27FC236}">
              <a16:creationId xmlns:a16="http://schemas.microsoft.com/office/drawing/2014/main" id="{6A9E8DBA-E7F0-49FD-A238-455B4B733C72}"/>
            </a:ext>
          </a:extLst>
        </xdr:cNvPr>
        <xdr:cNvSpPr txBox="1"/>
      </xdr:nvSpPr>
      <xdr:spPr>
        <a:xfrm>
          <a:off x="786781" y="5031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a:extLst>
            <a:ext uri="{FF2B5EF4-FFF2-40B4-BE49-F238E27FC236}">
              <a16:creationId xmlns:a16="http://schemas.microsoft.com/office/drawing/2014/main" id="{A27B5C52-37C7-4257-8D48-78579920E390}"/>
            </a:ext>
          </a:extLst>
        </xdr:cNvPr>
        <xdr:cNvCxnSpPr/>
      </xdr:nvCxnSpPr>
      <xdr:spPr>
        <a:xfrm>
          <a:off x="1152525" y="48228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a:extLst>
            <a:ext uri="{FF2B5EF4-FFF2-40B4-BE49-F238E27FC236}">
              <a16:creationId xmlns:a16="http://schemas.microsoft.com/office/drawing/2014/main" id="{BB46F405-A1CA-4FE3-8F31-59C3CB43FDAD}"/>
            </a:ext>
          </a:extLst>
        </xdr:cNvPr>
        <xdr:cNvSpPr txBox="1"/>
      </xdr:nvSpPr>
      <xdr:spPr>
        <a:xfrm>
          <a:off x="786781" y="47353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a:extLst>
            <a:ext uri="{FF2B5EF4-FFF2-40B4-BE49-F238E27FC236}">
              <a16:creationId xmlns:a16="http://schemas.microsoft.com/office/drawing/2014/main" id="{F0D7B9A4-9EF6-4D5C-9BBE-67E670F05B4E}"/>
            </a:ext>
          </a:extLst>
        </xdr:cNvPr>
        <xdr:cNvSpPr/>
      </xdr:nvSpPr>
      <xdr:spPr>
        <a:xfrm>
          <a:off x="1152525" y="4822825"/>
          <a:ext cx="382270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61232</xdr:rowOff>
    </xdr:from>
    <xdr:to>
      <xdr:col>23</xdr:col>
      <xdr:colOff>85090</xdr:colOff>
      <xdr:row>33</xdr:row>
      <xdr:rowOff>161381</xdr:rowOff>
    </xdr:to>
    <xdr:cxnSp macro="">
      <xdr:nvCxnSpPr>
        <xdr:cNvPr id="77" name="直線コネクタ 76">
          <a:extLst>
            <a:ext uri="{FF2B5EF4-FFF2-40B4-BE49-F238E27FC236}">
              <a16:creationId xmlns:a16="http://schemas.microsoft.com/office/drawing/2014/main" id="{762B5441-A27F-4B19-BEB3-BE8E7C869304}"/>
            </a:ext>
          </a:extLst>
        </xdr:cNvPr>
        <xdr:cNvCxnSpPr/>
      </xdr:nvCxnSpPr>
      <xdr:spPr>
        <a:xfrm flipV="1">
          <a:off x="4300220" y="5312682"/>
          <a:ext cx="1270" cy="1090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165208</xdr:rowOff>
    </xdr:from>
    <xdr:ext cx="405111" cy="259045"/>
    <xdr:sp macro="" textlink="">
      <xdr:nvSpPr>
        <xdr:cNvPr id="78" name="有形固定資産減価償却率最小値テキスト">
          <a:extLst>
            <a:ext uri="{FF2B5EF4-FFF2-40B4-BE49-F238E27FC236}">
              <a16:creationId xmlns:a16="http://schemas.microsoft.com/office/drawing/2014/main" id="{98069E31-7BFC-4D66-8891-9FFE6BFE776B}"/>
            </a:ext>
          </a:extLst>
        </xdr:cNvPr>
        <xdr:cNvSpPr txBox="1"/>
      </xdr:nvSpPr>
      <xdr:spPr>
        <a:xfrm>
          <a:off x="4352925" y="6407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161381</xdr:rowOff>
    </xdr:from>
    <xdr:to>
      <xdr:col>23</xdr:col>
      <xdr:colOff>174625</xdr:colOff>
      <xdr:row>33</xdr:row>
      <xdr:rowOff>161381</xdr:rowOff>
    </xdr:to>
    <xdr:cxnSp macro="">
      <xdr:nvCxnSpPr>
        <xdr:cNvPr id="79" name="直線コネクタ 78">
          <a:extLst>
            <a:ext uri="{FF2B5EF4-FFF2-40B4-BE49-F238E27FC236}">
              <a16:creationId xmlns:a16="http://schemas.microsoft.com/office/drawing/2014/main" id="{74C184A0-D266-48B4-AF86-E9A0F8AA9223}"/>
            </a:ext>
          </a:extLst>
        </xdr:cNvPr>
        <xdr:cNvCxnSpPr/>
      </xdr:nvCxnSpPr>
      <xdr:spPr>
        <a:xfrm>
          <a:off x="4213225" y="6403431"/>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7909</xdr:rowOff>
    </xdr:from>
    <xdr:ext cx="405111" cy="259045"/>
    <xdr:sp macro="" textlink="">
      <xdr:nvSpPr>
        <xdr:cNvPr id="80" name="有形固定資産減価償却率最大値テキスト">
          <a:extLst>
            <a:ext uri="{FF2B5EF4-FFF2-40B4-BE49-F238E27FC236}">
              <a16:creationId xmlns:a16="http://schemas.microsoft.com/office/drawing/2014/main" id="{DEAF4AB3-C114-44E9-B7A7-6681BA5DCC79}"/>
            </a:ext>
          </a:extLst>
        </xdr:cNvPr>
        <xdr:cNvSpPr txBox="1"/>
      </xdr:nvSpPr>
      <xdr:spPr>
        <a:xfrm>
          <a:off x="4352925" y="5094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61232</xdr:rowOff>
    </xdr:from>
    <xdr:to>
      <xdr:col>23</xdr:col>
      <xdr:colOff>174625</xdr:colOff>
      <xdr:row>27</xdr:row>
      <xdr:rowOff>61232</xdr:rowOff>
    </xdr:to>
    <xdr:cxnSp macro="">
      <xdr:nvCxnSpPr>
        <xdr:cNvPr id="81" name="直線コネクタ 80">
          <a:extLst>
            <a:ext uri="{FF2B5EF4-FFF2-40B4-BE49-F238E27FC236}">
              <a16:creationId xmlns:a16="http://schemas.microsoft.com/office/drawing/2014/main" id="{0725A0F7-34E0-4C33-AEBD-C354BFC06AB0}"/>
            </a:ext>
          </a:extLst>
        </xdr:cNvPr>
        <xdr:cNvCxnSpPr/>
      </xdr:nvCxnSpPr>
      <xdr:spPr>
        <a:xfrm>
          <a:off x="4213225" y="5312682"/>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75945</xdr:rowOff>
    </xdr:from>
    <xdr:ext cx="405111" cy="259045"/>
    <xdr:sp macro="" textlink="">
      <xdr:nvSpPr>
        <xdr:cNvPr id="82" name="有形固定資産減価償却率平均値テキスト">
          <a:extLst>
            <a:ext uri="{FF2B5EF4-FFF2-40B4-BE49-F238E27FC236}">
              <a16:creationId xmlns:a16="http://schemas.microsoft.com/office/drawing/2014/main" id="{BB7A40D3-AC0F-4B44-8921-B63202A323B6}"/>
            </a:ext>
          </a:extLst>
        </xdr:cNvPr>
        <xdr:cNvSpPr txBox="1"/>
      </xdr:nvSpPr>
      <xdr:spPr>
        <a:xfrm>
          <a:off x="4352925" y="58226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97518</xdr:rowOff>
    </xdr:from>
    <xdr:to>
      <xdr:col>23</xdr:col>
      <xdr:colOff>136525</xdr:colOff>
      <xdr:row>31</xdr:row>
      <xdr:rowOff>27668</xdr:rowOff>
    </xdr:to>
    <xdr:sp macro="" textlink="">
      <xdr:nvSpPr>
        <xdr:cNvPr id="83" name="フローチャート: 判断 82">
          <a:extLst>
            <a:ext uri="{FF2B5EF4-FFF2-40B4-BE49-F238E27FC236}">
              <a16:creationId xmlns:a16="http://schemas.microsoft.com/office/drawing/2014/main" id="{3EFF9BF2-D4D3-4587-9A3F-C0DFF8621C3B}"/>
            </a:ext>
          </a:extLst>
        </xdr:cNvPr>
        <xdr:cNvSpPr/>
      </xdr:nvSpPr>
      <xdr:spPr>
        <a:xfrm>
          <a:off x="4251325" y="584426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109855</xdr:rowOff>
    </xdr:from>
    <xdr:to>
      <xdr:col>19</xdr:col>
      <xdr:colOff>187325</xdr:colOff>
      <xdr:row>31</xdr:row>
      <xdr:rowOff>40005</xdr:rowOff>
    </xdr:to>
    <xdr:sp macro="" textlink="">
      <xdr:nvSpPr>
        <xdr:cNvPr id="84" name="フローチャート: 判断 83">
          <a:extLst>
            <a:ext uri="{FF2B5EF4-FFF2-40B4-BE49-F238E27FC236}">
              <a16:creationId xmlns:a16="http://schemas.microsoft.com/office/drawing/2014/main" id="{E7BF92C3-ABD5-449D-A52C-B74AA3BEB61F}"/>
            </a:ext>
          </a:extLst>
        </xdr:cNvPr>
        <xdr:cNvSpPr/>
      </xdr:nvSpPr>
      <xdr:spPr>
        <a:xfrm>
          <a:off x="3616325" y="585660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106771</xdr:rowOff>
    </xdr:from>
    <xdr:to>
      <xdr:col>15</xdr:col>
      <xdr:colOff>187325</xdr:colOff>
      <xdr:row>31</xdr:row>
      <xdr:rowOff>36921</xdr:rowOff>
    </xdr:to>
    <xdr:sp macro="" textlink="">
      <xdr:nvSpPr>
        <xdr:cNvPr id="85" name="フローチャート: 判断 84">
          <a:extLst>
            <a:ext uri="{FF2B5EF4-FFF2-40B4-BE49-F238E27FC236}">
              <a16:creationId xmlns:a16="http://schemas.microsoft.com/office/drawing/2014/main" id="{77AE6C19-5917-4BC8-835A-D43D8D318465}"/>
            </a:ext>
          </a:extLst>
        </xdr:cNvPr>
        <xdr:cNvSpPr/>
      </xdr:nvSpPr>
      <xdr:spPr>
        <a:xfrm>
          <a:off x="2930525" y="585352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149951</xdr:rowOff>
    </xdr:from>
    <xdr:to>
      <xdr:col>11</xdr:col>
      <xdr:colOff>187325</xdr:colOff>
      <xdr:row>31</xdr:row>
      <xdr:rowOff>80101</xdr:rowOff>
    </xdr:to>
    <xdr:sp macro="" textlink="">
      <xdr:nvSpPr>
        <xdr:cNvPr id="86" name="フローチャート: 判断 85">
          <a:extLst>
            <a:ext uri="{FF2B5EF4-FFF2-40B4-BE49-F238E27FC236}">
              <a16:creationId xmlns:a16="http://schemas.microsoft.com/office/drawing/2014/main" id="{74C537D9-278A-4642-8531-C3E63B82AC0B}"/>
            </a:ext>
          </a:extLst>
        </xdr:cNvPr>
        <xdr:cNvSpPr/>
      </xdr:nvSpPr>
      <xdr:spPr>
        <a:xfrm>
          <a:off x="2244725" y="589670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125276</xdr:rowOff>
    </xdr:from>
    <xdr:to>
      <xdr:col>7</xdr:col>
      <xdr:colOff>187325</xdr:colOff>
      <xdr:row>31</xdr:row>
      <xdr:rowOff>55426</xdr:rowOff>
    </xdr:to>
    <xdr:sp macro="" textlink="">
      <xdr:nvSpPr>
        <xdr:cNvPr id="87" name="フローチャート: 判断 86">
          <a:extLst>
            <a:ext uri="{FF2B5EF4-FFF2-40B4-BE49-F238E27FC236}">
              <a16:creationId xmlns:a16="http://schemas.microsoft.com/office/drawing/2014/main" id="{898B7A8E-B196-4996-8890-9DBFC78AFD2C}"/>
            </a:ext>
          </a:extLst>
        </xdr:cNvPr>
        <xdr:cNvSpPr/>
      </xdr:nvSpPr>
      <xdr:spPr>
        <a:xfrm>
          <a:off x="1558925" y="587202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A13DCAC1-E638-4864-A270-8F69A292281F}"/>
            </a:ext>
          </a:extLst>
        </xdr:cNvPr>
        <xdr:cNvSpPr txBox="1"/>
      </xdr:nvSpPr>
      <xdr:spPr>
        <a:xfrm>
          <a:off x="41433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1E70E774-AA07-4198-898C-0142FDA28FB9}"/>
            </a:ext>
          </a:extLst>
        </xdr:cNvPr>
        <xdr:cNvSpPr txBox="1"/>
      </xdr:nvSpPr>
      <xdr:spPr>
        <a:xfrm>
          <a:off x="35083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9F52D00A-2C68-45BF-9EED-611C08220DD6}"/>
            </a:ext>
          </a:extLst>
        </xdr:cNvPr>
        <xdr:cNvSpPr txBox="1"/>
      </xdr:nvSpPr>
      <xdr:spPr>
        <a:xfrm>
          <a:off x="28225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AF630CEB-9EE0-4BB5-B8F7-06A10B8AC976}"/>
            </a:ext>
          </a:extLst>
        </xdr:cNvPr>
        <xdr:cNvSpPr txBox="1"/>
      </xdr:nvSpPr>
      <xdr:spPr>
        <a:xfrm>
          <a:off x="21367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04207C63-2EDB-4420-8A60-27B94E9302B4}"/>
            </a:ext>
          </a:extLst>
        </xdr:cNvPr>
        <xdr:cNvSpPr txBox="1"/>
      </xdr:nvSpPr>
      <xdr:spPr>
        <a:xfrm>
          <a:off x="14509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61051</xdr:rowOff>
    </xdr:from>
    <xdr:to>
      <xdr:col>23</xdr:col>
      <xdr:colOff>136525</xdr:colOff>
      <xdr:row>28</xdr:row>
      <xdr:rowOff>162651</xdr:rowOff>
    </xdr:to>
    <xdr:sp macro="" textlink="">
      <xdr:nvSpPr>
        <xdr:cNvPr id="93" name="楕円 92">
          <a:extLst>
            <a:ext uri="{FF2B5EF4-FFF2-40B4-BE49-F238E27FC236}">
              <a16:creationId xmlns:a16="http://schemas.microsoft.com/office/drawing/2014/main" id="{FB3CF72E-7E52-48A1-A342-AB04FC87C8CA}"/>
            </a:ext>
          </a:extLst>
        </xdr:cNvPr>
        <xdr:cNvSpPr/>
      </xdr:nvSpPr>
      <xdr:spPr>
        <a:xfrm>
          <a:off x="4251325" y="5477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83928</xdr:rowOff>
    </xdr:from>
    <xdr:ext cx="405111" cy="259045"/>
    <xdr:sp macro="" textlink="">
      <xdr:nvSpPr>
        <xdr:cNvPr id="94" name="有形固定資産減価償却率該当値テキスト">
          <a:extLst>
            <a:ext uri="{FF2B5EF4-FFF2-40B4-BE49-F238E27FC236}">
              <a16:creationId xmlns:a16="http://schemas.microsoft.com/office/drawing/2014/main" id="{178420D8-FAB4-4DF7-9B7D-FA0423EB6360}"/>
            </a:ext>
          </a:extLst>
        </xdr:cNvPr>
        <xdr:cNvSpPr txBox="1"/>
      </xdr:nvSpPr>
      <xdr:spPr>
        <a:xfrm>
          <a:off x="4352925" y="5335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157933</xdr:rowOff>
    </xdr:from>
    <xdr:to>
      <xdr:col>19</xdr:col>
      <xdr:colOff>187325</xdr:colOff>
      <xdr:row>30</xdr:row>
      <xdr:rowOff>88083</xdr:rowOff>
    </xdr:to>
    <xdr:sp macro="" textlink="">
      <xdr:nvSpPr>
        <xdr:cNvPr id="95" name="楕円 94">
          <a:extLst>
            <a:ext uri="{FF2B5EF4-FFF2-40B4-BE49-F238E27FC236}">
              <a16:creationId xmlns:a16="http://schemas.microsoft.com/office/drawing/2014/main" id="{8C92DE59-38B0-4A72-9E7D-A90E0B47E2DC}"/>
            </a:ext>
          </a:extLst>
        </xdr:cNvPr>
        <xdr:cNvSpPr/>
      </xdr:nvSpPr>
      <xdr:spPr>
        <a:xfrm>
          <a:off x="3616325" y="573958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111851</xdr:rowOff>
    </xdr:from>
    <xdr:to>
      <xdr:col>23</xdr:col>
      <xdr:colOff>85725</xdr:colOff>
      <xdr:row>30</xdr:row>
      <xdr:rowOff>37283</xdr:rowOff>
    </xdr:to>
    <xdr:cxnSp macro="">
      <xdr:nvCxnSpPr>
        <xdr:cNvPr id="96" name="直線コネクタ 95">
          <a:extLst>
            <a:ext uri="{FF2B5EF4-FFF2-40B4-BE49-F238E27FC236}">
              <a16:creationId xmlns:a16="http://schemas.microsoft.com/office/drawing/2014/main" id="{88FA333C-38D3-4665-B61E-065167602F7F}"/>
            </a:ext>
          </a:extLst>
        </xdr:cNvPr>
        <xdr:cNvCxnSpPr/>
      </xdr:nvCxnSpPr>
      <xdr:spPr>
        <a:xfrm flipV="1">
          <a:off x="3667125" y="5528401"/>
          <a:ext cx="635000" cy="255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167186</xdr:rowOff>
    </xdr:from>
    <xdr:to>
      <xdr:col>15</xdr:col>
      <xdr:colOff>187325</xdr:colOff>
      <xdr:row>30</xdr:row>
      <xdr:rowOff>97336</xdr:rowOff>
    </xdr:to>
    <xdr:sp macro="" textlink="">
      <xdr:nvSpPr>
        <xdr:cNvPr id="97" name="楕円 96">
          <a:extLst>
            <a:ext uri="{FF2B5EF4-FFF2-40B4-BE49-F238E27FC236}">
              <a16:creationId xmlns:a16="http://schemas.microsoft.com/office/drawing/2014/main" id="{7F5D93B8-1EAF-4AC6-9DA6-3E0FFE7AEBE9}"/>
            </a:ext>
          </a:extLst>
        </xdr:cNvPr>
        <xdr:cNvSpPr/>
      </xdr:nvSpPr>
      <xdr:spPr>
        <a:xfrm>
          <a:off x="2930525" y="574883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37283</xdr:rowOff>
    </xdr:from>
    <xdr:to>
      <xdr:col>19</xdr:col>
      <xdr:colOff>136525</xdr:colOff>
      <xdr:row>30</xdr:row>
      <xdr:rowOff>46536</xdr:rowOff>
    </xdr:to>
    <xdr:cxnSp macro="">
      <xdr:nvCxnSpPr>
        <xdr:cNvPr id="98" name="直線コネクタ 97">
          <a:extLst>
            <a:ext uri="{FF2B5EF4-FFF2-40B4-BE49-F238E27FC236}">
              <a16:creationId xmlns:a16="http://schemas.microsoft.com/office/drawing/2014/main" id="{FB9A7F88-7CAD-4FAF-BD27-D717B2C12AD6}"/>
            </a:ext>
          </a:extLst>
        </xdr:cNvPr>
        <xdr:cNvCxnSpPr/>
      </xdr:nvCxnSpPr>
      <xdr:spPr>
        <a:xfrm flipV="1">
          <a:off x="2981325" y="5784033"/>
          <a:ext cx="685800" cy="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100602</xdr:rowOff>
    </xdr:from>
    <xdr:to>
      <xdr:col>11</xdr:col>
      <xdr:colOff>187325</xdr:colOff>
      <xdr:row>31</xdr:row>
      <xdr:rowOff>30752</xdr:rowOff>
    </xdr:to>
    <xdr:sp macro="" textlink="">
      <xdr:nvSpPr>
        <xdr:cNvPr id="99" name="楕円 98">
          <a:extLst>
            <a:ext uri="{FF2B5EF4-FFF2-40B4-BE49-F238E27FC236}">
              <a16:creationId xmlns:a16="http://schemas.microsoft.com/office/drawing/2014/main" id="{54AB123D-77C8-4410-A0A3-9BF78CE6BB5F}"/>
            </a:ext>
          </a:extLst>
        </xdr:cNvPr>
        <xdr:cNvSpPr/>
      </xdr:nvSpPr>
      <xdr:spPr>
        <a:xfrm>
          <a:off x="2244725" y="584735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46536</xdr:rowOff>
    </xdr:from>
    <xdr:to>
      <xdr:col>15</xdr:col>
      <xdr:colOff>136525</xdr:colOff>
      <xdr:row>30</xdr:row>
      <xdr:rowOff>151402</xdr:rowOff>
    </xdr:to>
    <xdr:cxnSp macro="">
      <xdr:nvCxnSpPr>
        <xdr:cNvPr id="100" name="直線コネクタ 99">
          <a:extLst>
            <a:ext uri="{FF2B5EF4-FFF2-40B4-BE49-F238E27FC236}">
              <a16:creationId xmlns:a16="http://schemas.microsoft.com/office/drawing/2014/main" id="{20AE81F6-24E7-4E3F-879C-1188A52FF599}"/>
            </a:ext>
          </a:extLst>
        </xdr:cNvPr>
        <xdr:cNvCxnSpPr/>
      </xdr:nvCxnSpPr>
      <xdr:spPr>
        <a:xfrm flipV="1">
          <a:off x="2295525" y="5793286"/>
          <a:ext cx="685800" cy="104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112939</xdr:rowOff>
    </xdr:from>
    <xdr:to>
      <xdr:col>7</xdr:col>
      <xdr:colOff>187325</xdr:colOff>
      <xdr:row>31</xdr:row>
      <xdr:rowOff>43089</xdr:rowOff>
    </xdr:to>
    <xdr:sp macro="" textlink="">
      <xdr:nvSpPr>
        <xdr:cNvPr id="101" name="楕円 100">
          <a:extLst>
            <a:ext uri="{FF2B5EF4-FFF2-40B4-BE49-F238E27FC236}">
              <a16:creationId xmlns:a16="http://schemas.microsoft.com/office/drawing/2014/main" id="{5ED4546F-ECF8-4DE2-BBD7-E763726734F6}"/>
            </a:ext>
          </a:extLst>
        </xdr:cNvPr>
        <xdr:cNvSpPr/>
      </xdr:nvSpPr>
      <xdr:spPr>
        <a:xfrm>
          <a:off x="1558925" y="585968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151402</xdr:rowOff>
    </xdr:from>
    <xdr:to>
      <xdr:col>11</xdr:col>
      <xdr:colOff>136525</xdr:colOff>
      <xdr:row>30</xdr:row>
      <xdr:rowOff>163739</xdr:rowOff>
    </xdr:to>
    <xdr:cxnSp macro="">
      <xdr:nvCxnSpPr>
        <xdr:cNvPr id="102" name="直線コネクタ 101">
          <a:extLst>
            <a:ext uri="{FF2B5EF4-FFF2-40B4-BE49-F238E27FC236}">
              <a16:creationId xmlns:a16="http://schemas.microsoft.com/office/drawing/2014/main" id="{E697C75A-89BF-414B-A0A9-324E205BE12A}"/>
            </a:ext>
          </a:extLst>
        </xdr:cNvPr>
        <xdr:cNvCxnSpPr/>
      </xdr:nvCxnSpPr>
      <xdr:spPr>
        <a:xfrm flipV="1">
          <a:off x="1609725" y="5898152"/>
          <a:ext cx="685800" cy="1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31132</xdr:rowOff>
    </xdr:from>
    <xdr:ext cx="405111" cy="259045"/>
    <xdr:sp macro="" textlink="">
      <xdr:nvSpPr>
        <xdr:cNvPr id="103" name="n_1aveValue有形固定資産減価償却率">
          <a:extLst>
            <a:ext uri="{FF2B5EF4-FFF2-40B4-BE49-F238E27FC236}">
              <a16:creationId xmlns:a16="http://schemas.microsoft.com/office/drawing/2014/main" id="{9ADA409D-F672-4472-BD4B-E926B338F3FC}"/>
            </a:ext>
          </a:extLst>
        </xdr:cNvPr>
        <xdr:cNvSpPr txBox="1"/>
      </xdr:nvSpPr>
      <xdr:spPr>
        <a:xfrm>
          <a:off x="3470919" y="5942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28048</xdr:rowOff>
    </xdr:from>
    <xdr:ext cx="405111" cy="259045"/>
    <xdr:sp macro="" textlink="">
      <xdr:nvSpPr>
        <xdr:cNvPr id="104" name="n_2aveValue有形固定資産減価償却率">
          <a:extLst>
            <a:ext uri="{FF2B5EF4-FFF2-40B4-BE49-F238E27FC236}">
              <a16:creationId xmlns:a16="http://schemas.microsoft.com/office/drawing/2014/main" id="{62DCBEDA-D2BF-46E3-84A9-9986748CE7F2}"/>
            </a:ext>
          </a:extLst>
        </xdr:cNvPr>
        <xdr:cNvSpPr txBox="1"/>
      </xdr:nvSpPr>
      <xdr:spPr>
        <a:xfrm>
          <a:off x="2797819" y="5939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71228</xdr:rowOff>
    </xdr:from>
    <xdr:ext cx="405111" cy="259045"/>
    <xdr:sp macro="" textlink="">
      <xdr:nvSpPr>
        <xdr:cNvPr id="105" name="n_3aveValue有形固定資産減価償却率">
          <a:extLst>
            <a:ext uri="{FF2B5EF4-FFF2-40B4-BE49-F238E27FC236}">
              <a16:creationId xmlns:a16="http://schemas.microsoft.com/office/drawing/2014/main" id="{5CF27841-DCF6-441B-86F8-DC64A09421E2}"/>
            </a:ext>
          </a:extLst>
        </xdr:cNvPr>
        <xdr:cNvSpPr txBox="1"/>
      </xdr:nvSpPr>
      <xdr:spPr>
        <a:xfrm>
          <a:off x="2112019" y="5983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46553</xdr:rowOff>
    </xdr:from>
    <xdr:ext cx="405111" cy="259045"/>
    <xdr:sp macro="" textlink="">
      <xdr:nvSpPr>
        <xdr:cNvPr id="106" name="n_4aveValue有形固定資産減価償却率">
          <a:extLst>
            <a:ext uri="{FF2B5EF4-FFF2-40B4-BE49-F238E27FC236}">
              <a16:creationId xmlns:a16="http://schemas.microsoft.com/office/drawing/2014/main" id="{F12A9F29-D25C-4FE3-8DD0-1814498844B4}"/>
            </a:ext>
          </a:extLst>
        </xdr:cNvPr>
        <xdr:cNvSpPr txBox="1"/>
      </xdr:nvSpPr>
      <xdr:spPr>
        <a:xfrm>
          <a:off x="1426219" y="5958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104610</xdr:rowOff>
    </xdr:from>
    <xdr:ext cx="405111" cy="259045"/>
    <xdr:sp macro="" textlink="">
      <xdr:nvSpPr>
        <xdr:cNvPr id="107" name="n_1mainValue有形固定資産減価償却率">
          <a:extLst>
            <a:ext uri="{FF2B5EF4-FFF2-40B4-BE49-F238E27FC236}">
              <a16:creationId xmlns:a16="http://schemas.microsoft.com/office/drawing/2014/main" id="{D5E16E04-1C01-4B1E-8453-77EFD285A6F8}"/>
            </a:ext>
          </a:extLst>
        </xdr:cNvPr>
        <xdr:cNvSpPr txBox="1"/>
      </xdr:nvSpPr>
      <xdr:spPr>
        <a:xfrm>
          <a:off x="3470919" y="5521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113863</xdr:rowOff>
    </xdr:from>
    <xdr:ext cx="405111" cy="259045"/>
    <xdr:sp macro="" textlink="">
      <xdr:nvSpPr>
        <xdr:cNvPr id="108" name="n_2mainValue有形固定資産減価償却率">
          <a:extLst>
            <a:ext uri="{FF2B5EF4-FFF2-40B4-BE49-F238E27FC236}">
              <a16:creationId xmlns:a16="http://schemas.microsoft.com/office/drawing/2014/main" id="{5916C676-ABD8-4286-9F96-68246996D628}"/>
            </a:ext>
          </a:extLst>
        </xdr:cNvPr>
        <xdr:cNvSpPr txBox="1"/>
      </xdr:nvSpPr>
      <xdr:spPr>
        <a:xfrm>
          <a:off x="2797819" y="553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47279</xdr:rowOff>
    </xdr:from>
    <xdr:ext cx="405111" cy="259045"/>
    <xdr:sp macro="" textlink="">
      <xdr:nvSpPr>
        <xdr:cNvPr id="109" name="n_3mainValue有形固定資産減価償却率">
          <a:extLst>
            <a:ext uri="{FF2B5EF4-FFF2-40B4-BE49-F238E27FC236}">
              <a16:creationId xmlns:a16="http://schemas.microsoft.com/office/drawing/2014/main" id="{65E56431-88C2-4D74-80DA-4F290929EEB2}"/>
            </a:ext>
          </a:extLst>
        </xdr:cNvPr>
        <xdr:cNvSpPr txBox="1"/>
      </xdr:nvSpPr>
      <xdr:spPr>
        <a:xfrm>
          <a:off x="2112019" y="5628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59616</xdr:rowOff>
    </xdr:from>
    <xdr:ext cx="405111" cy="259045"/>
    <xdr:sp macro="" textlink="">
      <xdr:nvSpPr>
        <xdr:cNvPr id="110" name="n_4mainValue有形固定資産減価償却率">
          <a:extLst>
            <a:ext uri="{FF2B5EF4-FFF2-40B4-BE49-F238E27FC236}">
              <a16:creationId xmlns:a16="http://schemas.microsoft.com/office/drawing/2014/main" id="{B9EE7AA0-15D7-4147-9AA6-D75D175E099C}"/>
            </a:ext>
          </a:extLst>
        </xdr:cNvPr>
        <xdr:cNvSpPr txBox="1"/>
      </xdr:nvSpPr>
      <xdr:spPr>
        <a:xfrm>
          <a:off x="1426219" y="5641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a:extLst>
            <a:ext uri="{FF2B5EF4-FFF2-40B4-BE49-F238E27FC236}">
              <a16:creationId xmlns:a16="http://schemas.microsoft.com/office/drawing/2014/main" id="{C712A72E-E226-4B1E-A4A5-2D9D04948377}"/>
            </a:ext>
          </a:extLst>
        </xdr:cNvPr>
        <xdr:cNvSpPr/>
      </xdr:nvSpPr>
      <xdr:spPr>
        <a:xfrm>
          <a:off x="10194925" y="4143375"/>
          <a:ext cx="380365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a:extLst>
            <a:ext uri="{FF2B5EF4-FFF2-40B4-BE49-F238E27FC236}">
              <a16:creationId xmlns:a16="http://schemas.microsoft.com/office/drawing/2014/main" id="{0242A185-1887-4D58-B77C-F7005BD769D4}"/>
            </a:ext>
          </a:extLst>
        </xdr:cNvPr>
        <xdr:cNvSpPr/>
      </xdr:nvSpPr>
      <xdr:spPr>
        <a:xfrm>
          <a:off x="11150868" y="4507167"/>
          <a:ext cx="939264"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13" name="正方形/長方形 112">
          <a:extLst>
            <a:ext uri="{FF2B5EF4-FFF2-40B4-BE49-F238E27FC236}">
              <a16:creationId xmlns:a16="http://schemas.microsoft.com/office/drawing/2014/main" id="{F7CA8BE1-0748-41CA-A090-55A20A81DD40}"/>
            </a:ext>
          </a:extLst>
        </xdr:cNvPr>
        <xdr:cNvSpPr/>
      </xdr:nvSpPr>
      <xdr:spPr>
        <a:xfrm>
          <a:off x="12569041" y="4490496"/>
          <a:ext cx="611168"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a:extLst>
            <a:ext uri="{FF2B5EF4-FFF2-40B4-BE49-F238E27FC236}">
              <a16:creationId xmlns:a16="http://schemas.microsoft.com/office/drawing/2014/main" id="{54B709D9-B27E-4A2A-8186-891C34313F88}"/>
            </a:ext>
          </a:extLst>
        </xdr:cNvPr>
        <xdr:cNvSpPr/>
      </xdr:nvSpPr>
      <xdr:spPr>
        <a:xfrm>
          <a:off x="139668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a:extLst>
            <a:ext uri="{FF2B5EF4-FFF2-40B4-BE49-F238E27FC236}">
              <a16:creationId xmlns:a16="http://schemas.microsoft.com/office/drawing/2014/main" id="{3CF0719B-EA87-451D-864F-6252C707F213}"/>
            </a:ext>
          </a:extLst>
        </xdr:cNvPr>
        <xdr:cNvSpPr/>
      </xdr:nvSpPr>
      <xdr:spPr>
        <a:xfrm>
          <a:off x="139668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a:extLst>
            <a:ext uri="{FF2B5EF4-FFF2-40B4-BE49-F238E27FC236}">
              <a16:creationId xmlns:a16="http://schemas.microsoft.com/office/drawing/2014/main" id="{3A0C4488-552A-4875-98E0-75B9063F054B}"/>
            </a:ext>
          </a:extLst>
        </xdr:cNvPr>
        <xdr:cNvSpPr/>
      </xdr:nvSpPr>
      <xdr:spPr>
        <a:xfrm>
          <a:off x="153384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a:extLst>
            <a:ext uri="{FF2B5EF4-FFF2-40B4-BE49-F238E27FC236}">
              <a16:creationId xmlns:a16="http://schemas.microsoft.com/office/drawing/2014/main" id="{1FFFB6CE-DF6C-48CE-AB42-EEDA9D19443B}"/>
            </a:ext>
          </a:extLst>
        </xdr:cNvPr>
        <xdr:cNvSpPr/>
      </xdr:nvSpPr>
      <xdr:spPr>
        <a:xfrm>
          <a:off x="153384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a:extLst>
            <a:ext uri="{FF2B5EF4-FFF2-40B4-BE49-F238E27FC236}">
              <a16:creationId xmlns:a16="http://schemas.microsoft.com/office/drawing/2014/main" id="{C64AA689-2858-444C-9597-19B9B6F267AF}"/>
            </a:ext>
          </a:extLst>
        </xdr:cNvPr>
        <xdr:cNvSpPr/>
      </xdr:nvSpPr>
      <xdr:spPr>
        <a:xfrm>
          <a:off x="1681797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a:extLst>
            <a:ext uri="{FF2B5EF4-FFF2-40B4-BE49-F238E27FC236}">
              <a16:creationId xmlns:a16="http://schemas.microsoft.com/office/drawing/2014/main" id="{8BC97027-C223-474B-965A-47811E129B22}"/>
            </a:ext>
          </a:extLst>
        </xdr:cNvPr>
        <xdr:cNvSpPr/>
      </xdr:nvSpPr>
      <xdr:spPr>
        <a:xfrm>
          <a:off x="1681797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a:extLst>
            <a:ext uri="{FF2B5EF4-FFF2-40B4-BE49-F238E27FC236}">
              <a16:creationId xmlns:a16="http://schemas.microsoft.com/office/drawing/2014/main" id="{0232A778-D104-4A7E-96BA-2D43004D8B35}"/>
            </a:ext>
          </a:extLst>
        </xdr:cNvPr>
        <xdr:cNvSpPr/>
      </xdr:nvSpPr>
      <xdr:spPr>
        <a:xfrm>
          <a:off x="10194925" y="4822825"/>
          <a:ext cx="380365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a:extLst>
            <a:ext uri="{FF2B5EF4-FFF2-40B4-BE49-F238E27FC236}">
              <a16:creationId xmlns:a16="http://schemas.microsoft.com/office/drawing/2014/main" id="{5B557C03-21B5-4689-AEC4-9B1E57E68781}"/>
            </a:ext>
          </a:extLst>
        </xdr:cNvPr>
        <xdr:cNvSpPr/>
      </xdr:nvSpPr>
      <xdr:spPr>
        <a:xfrm>
          <a:off x="14246225" y="48228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a:extLst>
            <a:ext uri="{FF2B5EF4-FFF2-40B4-BE49-F238E27FC236}">
              <a16:creationId xmlns:a16="http://schemas.microsoft.com/office/drawing/2014/main" id="{7AF4792A-8C0E-4BF0-B324-3AF0E8EFF914}"/>
            </a:ext>
          </a:extLst>
        </xdr:cNvPr>
        <xdr:cNvSpPr/>
      </xdr:nvSpPr>
      <xdr:spPr>
        <a:xfrm>
          <a:off x="14246225" y="48863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a:extLst>
            <a:ext uri="{FF2B5EF4-FFF2-40B4-BE49-F238E27FC236}">
              <a16:creationId xmlns:a16="http://schemas.microsoft.com/office/drawing/2014/main" id="{5D4037C5-380E-4C09-859F-A54A862694AF}"/>
            </a:ext>
          </a:extLst>
        </xdr:cNvPr>
        <xdr:cNvSpPr txBox="1"/>
      </xdr:nvSpPr>
      <xdr:spPr>
        <a:xfrm>
          <a:off x="14322425" y="51022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将来負担額を充当可能財源等が上回ったことにより実質債務はマイナスである。このため、債務償還比率は「</a:t>
          </a:r>
          <a:r>
            <a:rPr kumimoji="1" lang="en-US" altLang="ja-JP" sz="1100">
              <a:solidFill>
                <a:schemeClr val="dk1"/>
              </a:solidFill>
              <a:effectLst/>
              <a:latin typeface="+mn-lt"/>
              <a:ea typeface="+mn-ea"/>
              <a:cs typeface="+mn-cs"/>
            </a:rPr>
            <a:t>0.0</a:t>
          </a:r>
          <a:r>
            <a:rPr kumimoji="1" lang="ja-JP" altLang="ja-JP" sz="1100">
              <a:solidFill>
                <a:schemeClr val="dk1"/>
              </a:solidFill>
              <a:effectLst/>
              <a:latin typeface="+mn-lt"/>
              <a:ea typeface="+mn-ea"/>
              <a:cs typeface="+mn-cs"/>
            </a:rPr>
            <a:t>％」となっている。</a:t>
          </a:r>
          <a:endParaRPr lang="ja-JP" altLang="ja-JP">
            <a:effectLst/>
          </a:endParaRPr>
        </a:p>
        <a:p>
          <a:r>
            <a:rPr kumimoji="1" lang="ja-JP" altLang="en-US"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これは、地方債発行額の抑制や着実な償還の実施、基金への積立てを進めているためである。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a:extLst>
            <a:ext uri="{FF2B5EF4-FFF2-40B4-BE49-F238E27FC236}">
              <a16:creationId xmlns:a16="http://schemas.microsoft.com/office/drawing/2014/main" id="{B8C32F8F-08F9-4D45-8C27-5AB02A884A29}"/>
            </a:ext>
          </a:extLst>
        </xdr:cNvPr>
        <xdr:cNvSpPr txBox="1"/>
      </xdr:nvSpPr>
      <xdr:spPr>
        <a:xfrm>
          <a:off x="10156825" y="46386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a:extLst>
            <a:ext uri="{FF2B5EF4-FFF2-40B4-BE49-F238E27FC236}">
              <a16:creationId xmlns:a16="http://schemas.microsoft.com/office/drawing/2014/main" id="{E9AE46AF-6102-4627-9CDD-B1777EB390D9}"/>
            </a:ext>
          </a:extLst>
        </xdr:cNvPr>
        <xdr:cNvCxnSpPr/>
      </xdr:nvCxnSpPr>
      <xdr:spPr>
        <a:xfrm>
          <a:off x="10194925" y="68992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36</xdr:row>
      <xdr:rowOff>74474</xdr:rowOff>
    </xdr:from>
    <xdr:ext cx="359394" cy="225703"/>
    <xdr:sp macro="" textlink="">
      <xdr:nvSpPr>
        <xdr:cNvPr id="126" name="テキスト ボックス 125">
          <a:extLst>
            <a:ext uri="{FF2B5EF4-FFF2-40B4-BE49-F238E27FC236}">
              <a16:creationId xmlns:a16="http://schemas.microsoft.com/office/drawing/2014/main" id="{15452A0D-74BE-4F92-98A6-4AC471F10160}"/>
            </a:ext>
          </a:extLst>
        </xdr:cNvPr>
        <xdr:cNvSpPr txBox="1"/>
      </xdr:nvSpPr>
      <xdr:spPr>
        <a:xfrm>
          <a:off x="9810131" y="6811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27" name="直線コネクタ 126">
          <a:extLst>
            <a:ext uri="{FF2B5EF4-FFF2-40B4-BE49-F238E27FC236}">
              <a16:creationId xmlns:a16="http://schemas.microsoft.com/office/drawing/2014/main" id="{090DF439-0CE1-4452-82CA-959199D22417}"/>
            </a:ext>
          </a:extLst>
        </xdr:cNvPr>
        <xdr:cNvCxnSpPr/>
      </xdr:nvCxnSpPr>
      <xdr:spPr>
        <a:xfrm>
          <a:off x="10194925" y="64865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33</xdr:row>
      <xdr:rowOff>157024</xdr:rowOff>
    </xdr:from>
    <xdr:ext cx="359394" cy="225703"/>
    <xdr:sp macro="" textlink="">
      <xdr:nvSpPr>
        <xdr:cNvPr id="128" name="テキスト ボックス 127">
          <a:extLst>
            <a:ext uri="{FF2B5EF4-FFF2-40B4-BE49-F238E27FC236}">
              <a16:creationId xmlns:a16="http://schemas.microsoft.com/office/drawing/2014/main" id="{C0ECE3A3-FB39-467D-9C3E-63B41E99F0C6}"/>
            </a:ext>
          </a:extLst>
        </xdr:cNvPr>
        <xdr:cNvSpPr txBox="1"/>
      </xdr:nvSpPr>
      <xdr:spPr>
        <a:xfrm>
          <a:off x="9810131" y="639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29" name="直線コネクタ 128">
          <a:extLst>
            <a:ext uri="{FF2B5EF4-FFF2-40B4-BE49-F238E27FC236}">
              <a16:creationId xmlns:a16="http://schemas.microsoft.com/office/drawing/2014/main" id="{B7D76E73-4774-4903-B574-6B3125696A3B}"/>
            </a:ext>
          </a:extLst>
        </xdr:cNvPr>
        <xdr:cNvCxnSpPr/>
      </xdr:nvCxnSpPr>
      <xdr:spPr>
        <a:xfrm>
          <a:off x="10194925" y="60737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31</xdr:row>
      <xdr:rowOff>68124</xdr:rowOff>
    </xdr:from>
    <xdr:ext cx="359394" cy="225703"/>
    <xdr:sp macro="" textlink="">
      <xdr:nvSpPr>
        <xdr:cNvPr id="130" name="テキスト ボックス 129">
          <a:extLst>
            <a:ext uri="{FF2B5EF4-FFF2-40B4-BE49-F238E27FC236}">
              <a16:creationId xmlns:a16="http://schemas.microsoft.com/office/drawing/2014/main" id="{375E4FC3-7D4B-4F2E-9027-ADD66C813282}"/>
            </a:ext>
          </a:extLst>
        </xdr:cNvPr>
        <xdr:cNvSpPr txBox="1"/>
      </xdr:nvSpPr>
      <xdr:spPr>
        <a:xfrm>
          <a:off x="9810131" y="59799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31" name="直線コネクタ 130">
          <a:extLst>
            <a:ext uri="{FF2B5EF4-FFF2-40B4-BE49-F238E27FC236}">
              <a16:creationId xmlns:a16="http://schemas.microsoft.com/office/drawing/2014/main" id="{EA5AF6CB-5FD3-407C-BF38-6660EC69010F}"/>
            </a:ext>
          </a:extLst>
        </xdr:cNvPr>
        <xdr:cNvCxnSpPr/>
      </xdr:nvCxnSpPr>
      <xdr:spPr>
        <a:xfrm>
          <a:off x="10194925" y="56546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28</xdr:row>
      <xdr:rowOff>150674</xdr:rowOff>
    </xdr:from>
    <xdr:ext cx="359394" cy="225703"/>
    <xdr:sp macro="" textlink="">
      <xdr:nvSpPr>
        <xdr:cNvPr id="132" name="テキスト ボックス 131">
          <a:extLst>
            <a:ext uri="{FF2B5EF4-FFF2-40B4-BE49-F238E27FC236}">
              <a16:creationId xmlns:a16="http://schemas.microsoft.com/office/drawing/2014/main" id="{26C767E9-BAA5-4BB0-92EC-4203DBC3AE96}"/>
            </a:ext>
          </a:extLst>
        </xdr:cNvPr>
        <xdr:cNvSpPr txBox="1"/>
      </xdr:nvSpPr>
      <xdr:spPr>
        <a:xfrm>
          <a:off x="9810131" y="55672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33" name="直線コネクタ 132">
          <a:extLst>
            <a:ext uri="{FF2B5EF4-FFF2-40B4-BE49-F238E27FC236}">
              <a16:creationId xmlns:a16="http://schemas.microsoft.com/office/drawing/2014/main" id="{7F8F8B10-014E-4267-8A0E-D63D45A7CBCE}"/>
            </a:ext>
          </a:extLst>
        </xdr:cNvPr>
        <xdr:cNvCxnSpPr/>
      </xdr:nvCxnSpPr>
      <xdr:spPr>
        <a:xfrm>
          <a:off x="10194925" y="52419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34" name="テキスト ボックス 133">
          <a:extLst>
            <a:ext uri="{FF2B5EF4-FFF2-40B4-BE49-F238E27FC236}">
              <a16:creationId xmlns:a16="http://schemas.microsoft.com/office/drawing/2014/main" id="{E4A672CB-4751-4003-BA5C-2EDE07747A08}"/>
            </a:ext>
          </a:extLst>
        </xdr:cNvPr>
        <xdr:cNvSpPr txBox="1"/>
      </xdr:nvSpPr>
      <xdr:spPr>
        <a:xfrm>
          <a:off x="9861428" y="514812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589D44E5-D47F-4BD9-92EA-2FF3EF70CEA0}"/>
            </a:ext>
          </a:extLst>
        </xdr:cNvPr>
        <xdr:cNvCxnSpPr/>
      </xdr:nvCxnSpPr>
      <xdr:spPr>
        <a:xfrm>
          <a:off x="10194925" y="48228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id="{2DD0754F-7833-4AE0-A2EA-5C73D3E5B55D}"/>
            </a:ext>
          </a:extLst>
        </xdr:cNvPr>
        <xdr:cNvSpPr/>
      </xdr:nvSpPr>
      <xdr:spPr>
        <a:xfrm>
          <a:off x="10194925" y="4822825"/>
          <a:ext cx="380365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29</xdr:row>
      <xdr:rowOff>8255</xdr:rowOff>
    </xdr:to>
    <xdr:cxnSp macro="">
      <xdr:nvCxnSpPr>
        <xdr:cNvPr id="137" name="直線コネクタ 136">
          <a:extLst>
            <a:ext uri="{FF2B5EF4-FFF2-40B4-BE49-F238E27FC236}">
              <a16:creationId xmlns:a16="http://schemas.microsoft.com/office/drawing/2014/main" id="{A2FDC079-05CB-4556-B210-0D2880637344}"/>
            </a:ext>
          </a:extLst>
        </xdr:cNvPr>
        <xdr:cNvCxnSpPr/>
      </xdr:nvCxnSpPr>
      <xdr:spPr>
        <a:xfrm flipV="1">
          <a:off x="13323570" y="5241925"/>
          <a:ext cx="1269" cy="347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12082</xdr:rowOff>
    </xdr:from>
    <xdr:ext cx="405111" cy="259045"/>
    <xdr:sp macro="" textlink="">
      <xdr:nvSpPr>
        <xdr:cNvPr id="138" name="債務償還比率最小値テキスト">
          <a:extLst>
            <a:ext uri="{FF2B5EF4-FFF2-40B4-BE49-F238E27FC236}">
              <a16:creationId xmlns:a16="http://schemas.microsoft.com/office/drawing/2014/main" id="{7FB91419-B7AD-46EF-B1CA-283DF2DE3EEE}"/>
            </a:ext>
          </a:extLst>
        </xdr:cNvPr>
        <xdr:cNvSpPr txBox="1"/>
      </xdr:nvSpPr>
      <xdr:spPr>
        <a:xfrm>
          <a:off x="13376275" y="559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29</xdr:row>
      <xdr:rowOff>8255</xdr:rowOff>
    </xdr:from>
    <xdr:to>
      <xdr:col>76</xdr:col>
      <xdr:colOff>111125</xdr:colOff>
      <xdr:row>29</xdr:row>
      <xdr:rowOff>8255</xdr:rowOff>
    </xdr:to>
    <xdr:cxnSp macro="">
      <xdr:nvCxnSpPr>
        <xdr:cNvPr id="139" name="直線コネクタ 138">
          <a:extLst>
            <a:ext uri="{FF2B5EF4-FFF2-40B4-BE49-F238E27FC236}">
              <a16:creationId xmlns:a16="http://schemas.microsoft.com/office/drawing/2014/main" id="{2E43FC3F-9350-47F8-9682-1322F3442E54}"/>
            </a:ext>
          </a:extLst>
        </xdr:cNvPr>
        <xdr:cNvCxnSpPr/>
      </xdr:nvCxnSpPr>
      <xdr:spPr>
        <a:xfrm>
          <a:off x="13255625" y="558990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51452</xdr:rowOff>
    </xdr:from>
    <xdr:ext cx="340478" cy="259045"/>
    <xdr:sp macro="" textlink="">
      <xdr:nvSpPr>
        <xdr:cNvPr id="140" name="債務償還比率最大値テキスト">
          <a:extLst>
            <a:ext uri="{FF2B5EF4-FFF2-40B4-BE49-F238E27FC236}">
              <a16:creationId xmlns:a16="http://schemas.microsoft.com/office/drawing/2014/main" id="{4E27CD7A-8133-471A-AAED-A885100372CC}"/>
            </a:ext>
          </a:extLst>
        </xdr:cNvPr>
        <xdr:cNvSpPr txBox="1"/>
      </xdr:nvSpPr>
      <xdr:spPr>
        <a:xfrm>
          <a:off x="13376275" y="497270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41" name="直線コネクタ 140">
          <a:extLst>
            <a:ext uri="{FF2B5EF4-FFF2-40B4-BE49-F238E27FC236}">
              <a16:creationId xmlns:a16="http://schemas.microsoft.com/office/drawing/2014/main" id="{1B03C455-2F0C-4FBE-8A58-3C9F7187CDE3}"/>
            </a:ext>
          </a:extLst>
        </xdr:cNvPr>
        <xdr:cNvCxnSpPr/>
      </xdr:nvCxnSpPr>
      <xdr:spPr>
        <a:xfrm>
          <a:off x="13255625" y="524192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83202</xdr:rowOff>
    </xdr:from>
    <xdr:ext cx="340478" cy="259045"/>
    <xdr:sp macro="" textlink="">
      <xdr:nvSpPr>
        <xdr:cNvPr id="142" name="債務償還比率平均値テキスト">
          <a:extLst>
            <a:ext uri="{FF2B5EF4-FFF2-40B4-BE49-F238E27FC236}">
              <a16:creationId xmlns:a16="http://schemas.microsoft.com/office/drawing/2014/main" id="{B4B70DD3-43E5-418C-96E2-D21E3F0ED705}"/>
            </a:ext>
          </a:extLst>
        </xdr:cNvPr>
        <xdr:cNvSpPr txBox="1"/>
      </xdr:nvSpPr>
      <xdr:spPr>
        <a:xfrm>
          <a:off x="13376275" y="5169552"/>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104775</xdr:rowOff>
    </xdr:from>
    <xdr:to>
      <xdr:col>76</xdr:col>
      <xdr:colOff>73025</xdr:colOff>
      <xdr:row>27</xdr:row>
      <xdr:rowOff>34925</xdr:rowOff>
    </xdr:to>
    <xdr:sp macro="" textlink="">
      <xdr:nvSpPr>
        <xdr:cNvPr id="143" name="フローチャート: 判断 142">
          <a:extLst>
            <a:ext uri="{FF2B5EF4-FFF2-40B4-BE49-F238E27FC236}">
              <a16:creationId xmlns:a16="http://schemas.microsoft.com/office/drawing/2014/main" id="{EDA4EC93-B536-42A5-9B51-9F1D3624311D}"/>
            </a:ext>
          </a:extLst>
        </xdr:cNvPr>
        <xdr:cNvSpPr/>
      </xdr:nvSpPr>
      <xdr:spPr>
        <a:xfrm>
          <a:off x="13293725" y="519112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26</xdr:row>
      <xdr:rowOff>104775</xdr:rowOff>
    </xdr:from>
    <xdr:to>
      <xdr:col>72</xdr:col>
      <xdr:colOff>123825</xdr:colOff>
      <xdr:row>27</xdr:row>
      <xdr:rowOff>34925</xdr:rowOff>
    </xdr:to>
    <xdr:sp macro="" textlink="">
      <xdr:nvSpPr>
        <xdr:cNvPr id="144" name="フローチャート: 判断 143">
          <a:extLst>
            <a:ext uri="{FF2B5EF4-FFF2-40B4-BE49-F238E27FC236}">
              <a16:creationId xmlns:a16="http://schemas.microsoft.com/office/drawing/2014/main" id="{14E163C2-B279-466B-9A54-44C78EC76049}"/>
            </a:ext>
          </a:extLst>
        </xdr:cNvPr>
        <xdr:cNvSpPr/>
      </xdr:nvSpPr>
      <xdr:spPr>
        <a:xfrm>
          <a:off x="12639675" y="51911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26</xdr:row>
      <xdr:rowOff>104775</xdr:rowOff>
    </xdr:from>
    <xdr:to>
      <xdr:col>68</xdr:col>
      <xdr:colOff>123825</xdr:colOff>
      <xdr:row>27</xdr:row>
      <xdr:rowOff>34925</xdr:rowOff>
    </xdr:to>
    <xdr:sp macro="" textlink="">
      <xdr:nvSpPr>
        <xdr:cNvPr id="145" name="フローチャート: 判断 144">
          <a:extLst>
            <a:ext uri="{FF2B5EF4-FFF2-40B4-BE49-F238E27FC236}">
              <a16:creationId xmlns:a16="http://schemas.microsoft.com/office/drawing/2014/main" id="{5CAF3510-7730-44A1-9792-C7091D5202FF}"/>
            </a:ext>
          </a:extLst>
        </xdr:cNvPr>
        <xdr:cNvSpPr/>
      </xdr:nvSpPr>
      <xdr:spPr>
        <a:xfrm>
          <a:off x="11953875" y="51911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26</xdr:row>
      <xdr:rowOff>104775</xdr:rowOff>
    </xdr:from>
    <xdr:to>
      <xdr:col>64</xdr:col>
      <xdr:colOff>123825</xdr:colOff>
      <xdr:row>27</xdr:row>
      <xdr:rowOff>34925</xdr:rowOff>
    </xdr:to>
    <xdr:sp macro="" textlink="">
      <xdr:nvSpPr>
        <xdr:cNvPr id="146" name="フローチャート: 判断 145">
          <a:extLst>
            <a:ext uri="{FF2B5EF4-FFF2-40B4-BE49-F238E27FC236}">
              <a16:creationId xmlns:a16="http://schemas.microsoft.com/office/drawing/2014/main" id="{6DD064AC-6274-45A2-A798-EBD07549441B}"/>
            </a:ext>
          </a:extLst>
        </xdr:cNvPr>
        <xdr:cNvSpPr/>
      </xdr:nvSpPr>
      <xdr:spPr>
        <a:xfrm>
          <a:off x="11268075" y="51911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26</xdr:row>
      <xdr:rowOff>104775</xdr:rowOff>
    </xdr:from>
    <xdr:to>
      <xdr:col>60</xdr:col>
      <xdr:colOff>123825</xdr:colOff>
      <xdr:row>27</xdr:row>
      <xdr:rowOff>34925</xdr:rowOff>
    </xdr:to>
    <xdr:sp macro="" textlink="">
      <xdr:nvSpPr>
        <xdr:cNvPr id="147" name="フローチャート: 判断 146">
          <a:extLst>
            <a:ext uri="{FF2B5EF4-FFF2-40B4-BE49-F238E27FC236}">
              <a16:creationId xmlns:a16="http://schemas.microsoft.com/office/drawing/2014/main" id="{A65E512C-BBCC-4F7D-9593-7CAC702F9391}"/>
            </a:ext>
          </a:extLst>
        </xdr:cNvPr>
        <xdr:cNvSpPr/>
      </xdr:nvSpPr>
      <xdr:spPr>
        <a:xfrm>
          <a:off x="10582275" y="51911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1E20459A-44B2-44A6-87A0-8F22D8E7470D}"/>
            </a:ext>
          </a:extLst>
        </xdr:cNvPr>
        <xdr:cNvSpPr txBox="1"/>
      </xdr:nvSpPr>
      <xdr:spPr>
        <a:xfrm>
          <a:off x="131667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81F6AC04-DCD1-4885-A820-52915783614E}"/>
            </a:ext>
          </a:extLst>
        </xdr:cNvPr>
        <xdr:cNvSpPr txBox="1"/>
      </xdr:nvSpPr>
      <xdr:spPr>
        <a:xfrm>
          <a:off x="125317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E0BAF83C-7889-453D-BCCE-3E6888DB63F9}"/>
            </a:ext>
          </a:extLst>
        </xdr:cNvPr>
        <xdr:cNvSpPr txBox="1"/>
      </xdr:nvSpPr>
      <xdr:spPr>
        <a:xfrm>
          <a:off x="118459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B98D1F17-5CCC-4C6A-81BE-679747BCB68B}"/>
            </a:ext>
          </a:extLst>
        </xdr:cNvPr>
        <xdr:cNvSpPr txBox="1"/>
      </xdr:nvSpPr>
      <xdr:spPr>
        <a:xfrm>
          <a:off x="111601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5B6411D9-8C0A-4EC9-A8F1-24B7B46BD202}"/>
            </a:ext>
          </a:extLst>
        </xdr:cNvPr>
        <xdr:cNvSpPr txBox="1"/>
      </xdr:nvSpPr>
      <xdr:spPr>
        <a:xfrm>
          <a:off x="104743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4572</xdr:rowOff>
    </xdr:from>
    <xdr:to>
      <xdr:col>72</xdr:col>
      <xdr:colOff>123825</xdr:colOff>
      <xdr:row>27</xdr:row>
      <xdr:rowOff>106172</xdr:rowOff>
    </xdr:to>
    <xdr:sp macro="" textlink="">
      <xdr:nvSpPr>
        <xdr:cNvPr id="153" name="楕円 152">
          <a:extLst>
            <a:ext uri="{FF2B5EF4-FFF2-40B4-BE49-F238E27FC236}">
              <a16:creationId xmlns:a16="http://schemas.microsoft.com/office/drawing/2014/main" id="{542287D3-90A2-46E8-8DF8-52EAF930DF7E}"/>
            </a:ext>
          </a:extLst>
        </xdr:cNvPr>
        <xdr:cNvSpPr/>
      </xdr:nvSpPr>
      <xdr:spPr>
        <a:xfrm>
          <a:off x="12639675" y="5256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107696</xdr:rowOff>
    </xdr:from>
    <xdr:to>
      <xdr:col>68</xdr:col>
      <xdr:colOff>123825</xdr:colOff>
      <xdr:row>31</xdr:row>
      <xdr:rowOff>37846</xdr:rowOff>
    </xdr:to>
    <xdr:sp macro="" textlink="">
      <xdr:nvSpPr>
        <xdr:cNvPr id="154" name="楕円 153">
          <a:extLst>
            <a:ext uri="{FF2B5EF4-FFF2-40B4-BE49-F238E27FC236}">
              <a16:creationId xmlns:a16="http://schemas.microsoft.com/office/drawing/2014/main" id="{0E568249-34A4-4BCC-9D4A-995524C6B0C6}"/>
            </a:ext>
          </a:extLst>
        </xdr:cNvPr>
        <xdr:cNvSpPr/>
      </xdr:nvSpPr>
      <xdr:spPr>
        <a:xfrm>
          <a:off x="11953875" y="585444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55372</xdr:rowOff>
    </xdr:from>
    <xdr:to>
      <xdr:col>72</xdr:col>
      <xdr:colOff>73025</xdr:colOff>
      <xdr:row>30</xdr:row>
      <xdr:rowOff>158496</xdr:rowOff>
    </xdr:to>
    <xdr:cxnSp macro="">
      <xdr:nvCxnSpPr>
        <xdr:cNvPr id="155" name="直線コネクタ 154">
          <a:extLst>
            <a:ext uri="{FF2B5EF4-FFF2-40B4-BE49-F238E27FC236}">
              <a16:creationId xmlns:a16="http://schemas.microsoft.com/office/drawing/2014/main" id="{6D010B0F-BC2E-4285-95E6-858EBCC5EFFB}"/>
            </a:ext>
          </a:extLst>
        </xdr:cNvPr>
        <xdr:cNvCxnSpPr/>
      </xdr:nvCxnSpPr>
      <xdr:spPr>
        <a:xfrm flipV="1">
          <a:off x="12004675" y="5306822"/>
          <a:ext cx="685800" cy="598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87376</xdr:rowOff>
    </xdr:from>
    <xdr:to>
      <xdr:col>64</xdr:col>
      <xdr:colOff>123825</xdr:colOff>
      <xdr:row>32</xdr:row>
      <xdr:rowOff>17526</xdr:rowOff>
    </xdr:to>
    <xdr:sp macro="" textlink="">
      <xdr:nvSpPr>
        <xdr:cNvPr id="156" name="楕円 155">
          <a:extLst>
            <a:ext uri="{FF2B5EF4-FFF2-40B4-BE49-F238E27FC236}">
              <a16:creationId xmlns:a16="http://schemas.microsoft.com/office/drawing/2014/main" id="{C421FDFF-7995-4E63-B30D-3237C681BED5}"/>
            </a:ext>
          </a:extLst>
        </xdr:cNvPr>
        <xdr:cNvSpPr/>
      </xdr:nvSpPr>
      <xdr:spPr>
        <a:xfrm>
          <a:off x="11268075" y="599922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158496</xdr:rowOff>
    </xdr:from>
    <xdr:to>
      <xdr:col>68</xdr:col>
      <xdr:colOff>73025</xdr:colOff>
      <xdr:row>31</xdr:row>
      <xdr:rowOff>138176</xdr:rowOff>
    </xdr:to>
    <xdr:cxnSp macro="">
      <xdr:nvCxnSpPr>
        <xdr:cNvPr id="157" name="直線コネクタ 156">
          <a:extLst>
            <a:ext uri="{FF2B5EF4-FFF2-40B4-BE49-F238E27FC236}">
              <a16:creationId xmlns:a16="http://schemas.microsoft.com/office/drawing/2014/main" id="{C6665572-B485-47D4-801F-378447126B45}"/>
            </a:ext>
          </a:extLst>
        </xdr:cNvPr>
        <xdr:cNvCxnSpPr/>
      </xdr:nvCxnSpPr>
      <xdr:spPr>
        <a:xfrm flipV="1">
          <a:off x="11318875" y="5905246"/>
          <a:ext cx="6858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34</xdr:row>
      <xdr:rowOff>15621</xdr:rowOff>
    </xdr:from>
    <xdr:to>
      <xdr:col>60</xdr:col>
      <xdr:colOff>123825</xdr:colOff>
      <xdr:row>34</xdr:row>
      <xdr:rowOff>117221</xdr:rowOff>
    </xdr:to>
    <xdr:sp macro="" textlink="">
      <xdr:nvSpPr>
        <xdr:cNvPr id="158" name="楕円 157">
          <a:extLst>
            <a:ext uri="{FF2B5EF4-FFF2-40B4-BE49-F238E27FC236}">
              <a16:creationId xmlns:a16="http://schemas.microsoft.com/office/drawing/2014/main" id="{A8C79A49-F429-4BA4-BEF1-B6BFD263ADC1}"/>
            </a:ext>
          </a:extLst>
        </xdr:cNvPr>
        <xdr:cNvSpPr/>
      </xdr:nvSpPr>
      <xdr:spPr>
        <a:xfrm>
          <a:off x="10582275" y="642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138176</xdr:rowOff>
    </xdr:from>
    <xdr:to>
      <xdr:col>64</xdr:col>
      <xdr:colOff>73025</xdr:colOff>
      <xdr:row>34</xdr:row>
      <xdr:rowOff>66421</xdr:rowOff>
    </xdr:to>
    <xdr:cxnSp macro="">
      <xdr:nvCxnSpPr>
        <xdr:cNvPr id="159" name="直線コネクタ 158">
          <a:extLst>
            <a:ext uri="{FF2B5EF4-FFF2-40B4-BE49-F238E27FC236}">
              <a16:creationId xmlns:a16="http://schemas.microsoft.com/office/drawing/2014/main" id="{20F2EC45-DD67-468C-A620-66A434F91ACC}"/>
            </a:ext>
          </a:extLst>
        </xdr:cNvPr>
        <xdr:cNvCxnSpPr/>
      </xdr:nvCxnSpPr>
      <xdr:spPr>
        <a:xfrm flipV="1">
          <a:off x="10633075" y="6050026"/>
          <a:ext cx="685800" cy="423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80586</xdr:colOff>
      <xdr:row>25</xdr:row>
      <xdr:rowOff>51452</xdr:rowOff>
    </xdr:from>
    <xdr:ext cx="340478" cy="259045"/>
    <xdr:sp macro="" textlink="">
      <xdr:nvSpPr>
        <xdr:cNvPr id="160" name="n_1aveValue債務償還比率">
          <a:extLst>
            <a:ext uri="{FF2B5EF4-FFF2-40B4-BE49-F238E27FC236}">
              <a16:creationId xmlns:a16="http://schemas.microsoft.com/office/drawing/2014/main" id="{7877AA81-E9A3-4BBC-95C2-18E8C9499701}"/>
            </a:ext>
          </a:extLst>
        </xdr:cNvPr>
        <xdr:cNvSpPr txBox="1"/>
      </xdr:nvSpPr>
      <xdr:spPr>
        <a:xfrm>
          <a:off x="12526586" y="497270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93286</xdr:colOff>
      <xdr:row>25</xdr:row>
      <xdr:rowOff>51452</xdr:rowOff>
    </xdr:from>
    <xdr:ext cx="340478" cy="259045"/>
    <xdr:sp macro="" textlink="">
      <xdr:nvSpPr>
        <xdr:cNvPr id="161" name="n_2aveValue債務償還比率">
          <a:extLst>
            <a:ext uri="{FF2B5EF4-FFF2-40B4-BE49-F238E27FC236}">
              <a16:creationId xmlns:a16="http://schemas.microsoft.com/office/drawing/2014/main" id="{78CE0154-4477-4269-8D18-636DF9A0799F}"/>
            </a:ext>
          </a:extLst>
        </xdr:cNvPr>
        <xdr:cNvSpPr txBox="1"/>
      </xdr:nvSpPr>
      <xdr:spPr>
        <a:xfrm>
          <a:off x="11853486" y="497270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93286</xdr:colOff>
      <xdr:row>25</xdr:row>
      <xdr:rowOff>51452</xdr:rowOff>
    </xdr:from>
    <xdr:ext cx="340478" cy="259045"/>
    <xdr:sp macro="" textlink="">
      <xdr:nvSpPr>
        <xdr:cNvPr id="162" name="n_3aveValue債務償還比率">
          <a:extLst>
            <a:ext uri="{FF2B5EF4-FFF2-40B4-BE49-F238E27FC236}">
              <a16:creationId xmlns:a16="http://schemas.microsoft.com/office/drawing/2014/main" id="{83269CA4-C22B-46DB-8BE9-F9F308769FCF}"/>
            </a:ext>
          </a:extLst>
        </xdr:cNvPr>
        <xdr:cNvSpPr txBox="1"/>
      </xdr:nvSpPr>
      <xdr:spPr>
        <a:xfrm>
          <a:off x="11167686" y="497270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93286</xdr:colOff>
      <xdr:row>25</xdr:row>
      <xdr:rowOff>51452</xdr:rowOff>
    </xdr:from>
    <xdr:ext cx="340478" cy="259045"/>
    <xdr:sp macro="" textlink="">
      <xdr:nvSpPr>
        <xdr:cNvPr id="163" name="n_4aveValue債務償還比率">
          <a:extLst>
            <a:ext uri="{FF2B5EF4-FFF2-40B4-BE49-F238E27FC236}">
              <a16:creationId xmlns:a16="http://schemas.microsoft.com/office/drawing/2014/main" id="{4EF31851-0ECB-4687-85DC-5A7EBC58F8A3}"/>
            </a:ext>
          </a:extLst>
        </xdr:cNvPr>
        <xdr:cNvSpPr txBox="1"/>
      </xdr:nvSpPr>
      <xdr:spPr>
        <a:xfrm>
          <a:off x="10481886" y="497270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80586</xdr:colOff>
      <xdr:row>27</xdr:row>
      <xdr:rowOff>97299</xdr:rowOff>
    </xdr:from>
    <xdr:ext cx="340478" cy="259045"/>
    <xdr:sp macro="" textlink="">
      <xdr:nvSpPr>
        <xdr:cNvPr id="164" name="n_1mainValue債務償還比率">
          <a:extLst>
            <a:ext uri="{FF2B5EF4-FFF2-40B4-BE49-F238E27FC236}">
              <a16:creationId xmlns:a16="http://schemas.microsoft.com/office/drawing/2014/main" id="{8E163C9E-F88A-4E4B-B88F-310C2FB42C03}"/>
            </a:ext>
          </a:extLst>
        </xdr:cNvPr>
        <xdr:cNvSpPr txBox="1"/>
      </xdr:nvSpPr>
      <xdr:spPr>
        <a:xfrm>
          <a:off x="12526586" y="534874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60969</xdr:colOff>
      <xdr:row>31</xdr:row>
      <xdr:rowOff>28973</xdr:rowOff>
    </xdr:from>
    <xdr:ext cx="405111" cy="259045"/>
    <xdr:sp macro="" textlink="">
      <xdr:nvSpPr>
        <xdr:cNvPr id="165" name="n_2mainValue債務償還比率">
          <a:extLst>
            <a:ext uri="{FF2B5EF4-FFF2-40B4-BE49-F238E27FC236}">
              <a16:creationId xmlns:a16="http://schemas.microsoft.com/office/drawing/2014/main" id="{2E7C7D59-1DDA-43A2-A2B4-85DCCC998440}"/>
            </a:ext>
          </a:extLst>
        </xdr:cNvPr>
        <xdr:cNvSpPr txBox="1"/>
      </xdr:nvSpPr>
      <xdr:spPr>
        <a:xfrm>
          <a:off x="11821169" y="5940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60969</xdr:colOff>
      <xdr:row>32</xdr:row>
      <xdr:rowOff>8653</xdr:rowOff>
    </xdr:from>
    <xdr:ext cx="405111" cy="259045"/>
    <xdr:sp macro="" textlink="">
      <xdr:nvSpPr>
        <xdr:cNvPr id="166" name="n_3mainValue債務償還比率">
          <a:extLst>
            <a:ext uri="{FF2B5EF4-FFF2-40B4-BE49-F238E27FC236}">
              <a16:creationId xmlns:a16="http://schemas.microsoft.com/office/drawing/2014/main" id="{EBEE2864-8128-450E-8681-03711A8F0986}"/>
            </a:ext>
          </a:extLst>
        </xdr:cNvPr>
        <xdr:cNvSpPr txBox="1"/>
      </xdr:nvSpPr>
      <xdr:spPr>
        <a:xfrm>
          <a:off x="11135369" y="6085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60969</xdr:colOff>
      <xdr:row>34</xdr:row>
      <xdr:rowOff>108348</xdr:rowOff>
    </xdr:from>
    <xdr:ext cx="405111" cy="259045"/>
    <xdr:sp macro="" textlink="">
      <xdr:nvSpPr>
        <xdr:cNvPr id="167" name="n_4mainValue債務償還比率">
          <a:extLst>
            <a:ext uri="{FF2B5EF4-FFF2-40B4-BE49-F238E27FC236}">
              <a16:creationId xmlns:a16="http://schemas.microsoft.com/office/drawing/2014/main" id="{03E07C90-F281-45AC-8D80-B4B1C70CDB0D}"/>
            </a:ext>
          </a:extLst>
        </xdr:cNvPr>
        <xdr:cNvSpPr txBox="1"/>
      </xdr:nvSpPr>
      <xdr:spPr>
        <a:xfrm>
          <a:off x="10449569" y="6515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8" name="正方形/長方形 167">
          <a:extLst>
            <a:ext uri="{FF2B5EF4-FFF2-40B4-BE49-F238E27FC236}">
              <a16:creationId xmlns:a16="http://schemas.microsoft.com/office/drawing/2014/main" id="{B5F66501-F67E-471D-8D41-24239F1DCC01}"/>
            </a:ext>
          </a:extLst>
        </xdr:cNvPr>
        <xdr:cNvSpPr/>
      </xdr:nvSpPr>
      <xdr:spPr>
        <a:xfrm>
          <a:off x="1152525" y="7759700"/>
          <a:ext cx="5314950"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9" name="正方形/長方形 168">
          <a:extLst>
            <a:ext uri="{FF2B5EF4-FFF2-40B4-BE49-F238E27FC236}">
              <a16:creationId xmlns:a16="http://schemas.microsoft.com/office/drawing/2014/main" id="{55645AAC-E65F-43A9-B2FA-403E6D70A901}"/>
            </a:ext>
          </a:extLst>
        </xdr:cNvPr>
        <xdr:cNvSpPr/>
      </xdr:nvSpPr>
      <xdr:spPr>
        <a:xfrm>
          <a:off x="1152525" y="11439525"/>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0" name="テキスト ボックス 169">
          <a:extLst>
            <a:ext uri="{FF2B5EF4-FFF2-40B4-BE49-F238E27FC236}">
              <a16:creationId xmlns:a16="http://schemas.microsoft.com/office/drawing/2014/main" id="{7F6F459E-922F-4E63-B837-498ACB66E928}"/>
            </a:ext>
          </a:extLst>
        </xdr:cNvPr>
        <xdr:cNvSpPr txBox="1"/>
      </xdr:nvSpPr>
      <xdr:spPr>
        <a:xfrm>
          <a:off x="835025" y="8007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1" name="テキスト ボックス 170">
          <a:extLst>
            <a:ext uri="{FF2B5EF4-FFF2-40B4-BE49-F238E27FC236}">
              <a16:creationId xmlns:a16="http://schemas.microsoft.com/office/drawing/2014/main" id="{0FDD19E1-7BA1-43CA-80A8-E47DF847AFBF}"/>
            </a:ext>
          </a:extLst>
        </xdr:cNvPr>
        <xdr:cNvSpPr txBox="1"/>
      </xdr:nvSpPr>
      <xdr:spPr>
        <a:xfrm>
          <a:off x="6296025" y="105854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2" name="テキスト ボックス 171">
          <a:extLst>
            <a:ext uri="{FF2B5EF4-FFF2-40B4-BE49-F238E27FC236}">
              <a16:creationId xmlns:a16="http://schemas.microsoft.com/office/drawing/2014/main" id="{B2AA3551-F789-428A-8085-2EBAF9E74E5F}"/>
            </a:ext>
          </a:extLst>
        </xdr:cNvPr>
        <xdr:cNvSpPr txBox="1"/>
      </xdr:nvSpPr>
      <xdr:spPr>
        <a:xfrm>
          <a:off x="835025" y="116554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3" name="テキスト ボックス 172">
          <a:extLst>
            <a:ext uri="{FF2B5EF4-FFF2-40B4-BE49-F238E27FC236}">
              <a16:creationId xmlns:a16="http://schemas.microsoft.com/office/drawing/2014/main" id="{401E8E73-45F1-49B4-857A-A41D650491D3}"/>
            </a:ext>
          </a:extLst>
        </xdr:cNvPr>
        <xdr:cNvSpPr txBox="1"/>
      </xdr:nvSpPr>
      <xdr:spPr>
        <a:xfrm>
          <a:off x="6296025" y="14309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41D91FD-A56C-42C3-8761-60CC262CC566}"/>
            </a:ext>
          </a:extLst>
        </xdr:cNvPr>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1F3788FA-5EF1-491F-99B4-D534E0D7F7E2}"/>
            </a:ext>
          </a:extLst>
        </xdr:cNvPr>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8B6883F-46F4-4EBC-8EBF-F535646FCAC2}"/>
            </a:ext>
          </a:extLst>
        </xdr:cNvPr>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DEC47FA-878B-4B9E-B4B3-95D2497071EF}"/>
            </a:ext>
          </a:extLst>
        </xdr:cNvPr>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東京都世田谷区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A369F50-9C6B-49DD-8319-9F1DE7C182AD}"/>
            </a:ext>
          </a:extLst>
        </xdr:cNvPr>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B3BC2AC-E6C6-4F80-A9A3-B58A0448A01D}"/>
            </a:ext>
          </a:extLst>
        </xdr:cNvPr>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888DE6B-2D62-4D72-9E12-67D4F6D2A318}"/>
            </a:ext>
          </a:extLst>
        </xdr:cNvPr>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AB9F5870-CF64-41BF-B5BA-5651EDF2EE43}"/>
            </a:ext>
          </a:extLst>
        </xdr:cNvPr>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BFD050B-F900-4228-888C-BDCE466A1D9D}"/>
            </a:ext>
          </a:extLst>
        </xdr:cNvPr>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3AFF7374-876B-4F7E-8B44-77DFAA7BAA54}"/>
            </a:ext>
          </a:extLst>
        </xdr:cNvPr>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916,208
895,180
58.05
377,662,345
357,779,394
17,076,938
206,782,019
60,859,809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8A1DE7A0-6EBE-4E21-ABE3-2F224EE25F74}"/>
            </a:ext>
          </a:extLst>
        </xdr:cNvPr>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976BD997-4CC6-4DC3-9E7D-238B9AFC88D9}"/>
            </a:ext>
          </a:extLst>
        </xdr:cNvPr>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E3E6C38-EB62-4139-9883-DBA13098DDCE}"/>
            </a:ext>
          </a:extLst>
        </xdr:cNvPr>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77B3A0B-12A8-4675-8633-589BD9862DDF}"/>
            </a:ext>
          </a:extLst>
        </xdr:cNvPr>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9CC3BB79-453A-46F6-ABDD-082A06C8BD26}"/>
            </a:ext>
          </a:extLst>
        </xdr:cNvPr>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BC0FFF19-6329-4543-9577-E7842973A6C2}"/>
            </a:ext>
          </a:extLst>
        </xdr:cNvPr>
        <xdr:cNvSpPr/>
      </xdr:nvSpPr>
      <xdr:spPr>
        <a:xfrm>
          <a:off x="6470650" y="1657350"/>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E1995184-8509-4E73-ADDC-20EDAF47832E}"/>
            </a:ext>
          </a:extLst>
        </xdr:cNvPr>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5A90CB5E-D5DA-40D2-9D29-B2875C7D62AB}"/>
            </a:ext>
          </a:extLst>
        </xdr:cNvPr>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81007D1D-05D6-40E2-A091-7DFF975C493F}"/>
            </a:ext>
          </a:extLst>
        </xdr:cNvPr>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BAC062B9-4ACC-4159-AC49-5CD3C544DF60}"/>
            </a:ext>
          </a:extLst>
        </xdr:cNvPr>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9EB5BA84-AB01-47AC-8C42-D28C75F79106}"/>
            </a:ext>
          </a:extLst>
        </xdr:cNvPr>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5337CA9B-4E4E-4A9B-9C39-7A28688C507F}"/>
            </a:ext>
          </a:extLst>
        </xdr:cNvPr>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66F5A425-2938-4E0F-A30B-0E6742643806}"/>
            </a:ext>
          </a:extLst>
        </xdr:cNvPr>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AE960AC-56DE-4385-8648-17648894781B}"/>
            </a:ext>
          </a:extLst>
        </xdr:cNvPr>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3BDA751F-FF89-4180-A78D-E0D2F4632D2A}"/>
            </a:ext>
          </a:extLst>
        </xdr:cNvPr>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C6138C54-47CF-4D6C-816A-A50FC90CB321}"/>
            </a:ext>
          </a:extLst>
        </xdr:cNvPr>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7ED6DF7-3B1C-433C-A649-CD6D45B54972}"/>
            </a:ext>
          </a:extLst>
        </xdr:cNvPr>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D98986FA-2294-4430-B521-3BA46FCA0023}"/>
            </a:ext>
          </a:extLst>
        </xdr:cNvPr>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9676010E-671D-4D6D-B8F5-14A95931405E}"/>
            </a:ext>
          </a:extLst>
        </xdr:cNvPr>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1069F7D5-171B-4026-8441-D0C694054B61}"/>
            </a:ext>
          </a:extLst>
        </xdr:cNvPr>
        <xdr:cNvSpPr txBox="1"/>
      </xdr:nvSpPr>
      <xdr:spPr>
        <a:xfrm>
          <a:off x="641350" y="330835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1ACB72C1-1577-4DD2-9B89-46A7A26B9391}"/>
            </a:ext>
          </a:extLst>
        </xdr:cNvPr>
        <xdr:cNvSpPr txBox="1"/>
      </xdr:nvSpPr>
      <xdr:spPr>
        <a:xfrm>
          <a:off x="641350" y="3619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12175CDA-8706-418C-BBDA-EF20EA9EDD46}"/>
            </a:ext>
          </a:extLst>
        </xdr:cNvPr>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DEC2D07A-FB08-480F-8FA8-BCEC6CD6B494}"/>
            </a:ext>
          </a:extLst>
        </xdr:cNvPr>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F705A6E4-87F8-4535-9BE3-7C03308506AE}"/>
            </a:ext>
          </a:extLst>
        </xdr:cNvPr>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71B0FFBE-1299-46A9-B353-662A6B85FF8A}"/>
            </a:ext>
          </a:extLst>
        </xdr:cNvPr>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B732F886-7FD0-4B2B-8506-AAF5E1CB719B}"/>
            </a:ext>
          </a:extLst>
        </xdr:cNvPr>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6E6E6B3F-A618-496B-9E74-79F5F1BF94F0}"/>
            </a:ext>
          </a:extLst>
        </xdr:cNvPr>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396D08F7-15B0-47B2-A9DA-84C27D4B8F56}"/>
            </a:ext>
          </a:extLst>
        </xdr:cNvPr>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13D11E61-8891-4474-9E15-7DA1BE3867A0}"/>
            </a:ext>
          </a:extLst>
        </xdr:cNvPr>
        <xdr:cNvSpPr/>
      </xdr:nvSpPr>
      <xdr:spPr>
        <a:xfrm>
          <a:off x="685800" y="51435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3393C2A2-64AF-46F7-B9D8-9966AA4C34C0}"/>
            </a:ext>
          </a:extLst>
        </xdr:cNvPr>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14994A59-FC4E-42A4-B42C-E151A12742A2}"/>
            </a:ext>
          </a:extLst>
        </xdr:cNvPr>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5A345171-F2A1-48F9-8D40-300C432EE3CA}"/>
            </a:ext>
          </a:extLst>
        </xdr:cNvPr>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55172899-0A66-4FDD-9E74-0BAFCCDA8BD8}"/>
            </a:ext>
          </a:extLst>
        </xdr:cNvPr>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A3C10437-C278-466E-9646-9DAB8E2B4EA7}"/>
            </a:ext>
          </a:extLst>
        </xdr:cNvPr>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C0BFDBEF-AAAB-43B4-BA88-180200226AF2}"/>
            </a:ext>
          </a:extLst>
        </xdr:cNvPr>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7335A771-1071-4821-AE30-668DD74831E9}"/>
            </a:ext>
          </a:extLst>
        </xdr:cNvPr>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E37332EF-18E7-4BFB-9DFA-4DFC13322A05}"/>
            </a:ext>
          </a:extLst>
        </xdr:cNvPr>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49" name="テキスト ボックス 48">
          <a:extLst>
            <a:ext uri="{FF2B5EF4-FFF2-40B4-BE49-F238E27FC236}">
              <a16:creationId xmlns:a16="http://schemas.microsoft.com/office/drawing/2014/main" id="{72CC074B-236A-4BE2-AA55-1C49A506CDB9}"/>
            </a:ext>
          </a:extLst>
        </xdr:cNvPr>
        <xdr:cNvSpPr txBox="1"/>
      </xdr:nvSpPr>
      <xdr:spPr>
        <a:xfrm>
          <a:off x="5918200" y="495935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50" name="直線コネクタ 49">
          <a:extLst>
            <a:ext uri="{FF2B5EF4-FFF2-40B4-BE49-F238E27FC236}">
              <a16:creationId xmlns:a16="http://schemas.microsoft.com/office/drawing/2014/main" id="{3C4E87CF-19CA-4ACA-A283-9435D4D1DF26}"/>
            </a:ext>
          </a:extLst>
        </xdr:cNvPr>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51" name="直線コネクタ 50">
          <a:extLst>
            <a:ext uri="{FF2B5EF4-FFF2-40B4-BE49-F238E27FC236}">
              <a16:creationId xmlns:a16="http://schemas.microsoft.com/office/drawing/2014/main" id="{CF5B0D60-9E34-4FE6-BFD5-09185DE81EBE}"/>
            </a:ext>
          </a:extLst>
        </xdr:cNvPr>
        <xdr:cNvCxnSpPr/>
      </xdr:nvCxnSpPr>
      <xdr:spPr>
        <a:xfrm>
          <a:off x="5956300" y="6978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52" name="テキスト ボックス 51">
          <a:extLst>
            <a:ext uri="{FF2B5EF4-FFF2-40B4-BE49-F238E27FC236}">
              <a16:creationId xmlns:a16="http://schemas.microsoft.com/office/drawing/2014/main" id="{711A2E9A-C748-4683-801D-3E2FB8DA9DFB}"/>
            </a:ext>
          </a:extLst>
        </xdr:cNvPr>
        <xdr:cNvSpPr txBox="1"/>
      </xdr:nvSpPr>
      <xdr:spPr>
        <a:xfrm>
          <a:off x="55272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53" name="直線コネクタ 52">
          <a:extLst>
            <a:ext uri="{FF2B5EF4-FFF2-40B4-BE49-F238E27FC236}">
              <a16:creationId xmlns:a16="http://schemas.microsoft.com/office/drawing/2014/main" id="{D479F174-A9DD-440A-8DE4-1D14DDB17583}"/>
            </a:ext>
          </a:extLst>
        </xdr:cNvPr>
        <xdr:cNvCxnSpPr/>
      </xdr:nvCxnSpPr>
      <xdr:spPr>
        <a:xfrm>
          <a:off x="5956300" y="6610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54" name="テキスト ボックス 53">
          <a:extLst>
            <a:ext uri="{FF2B5EF4-FFF2-40B4-BE49-F238E27FC236}">
              <a16:creationId xmlns:a16="http://schemas.microsoft.com/office/drawing/2014/main" id="{8E5CC832-5724-4D1C-B363-D95DB7173C80}"/>
            </a:ext>
          </a:extLst>
        </xdr:cNvPr>
        <xdr:cNvSpPr txBox="1"/>
      </xdr:nvSpPr>
      <xdr:spPr>
        <a:xfrm>
          <a:off x="5527221" y="6474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55" name="直線コネクタ 54">
          <a:extLst>
            <a:ext uri="{FF2B5EF4-FFF2-40B4-BE49-F238E27FC236}">
              <a16:creationId xmlns:a16="http://schemas.microsoft.com/office/drawing/2014/main" id="{19FCCBD3-D9F5-4D9B-8390-160BB49AEAC1}"/>
            </a:ext>
          </a:extLst>
        </xdr:cNvPr>
        <xdr:cNvCxnSpPr/>
      </xdr:nvCxnSpPr>
      <xdr:spPr>
        <a:xfrm>
          <a:off x="595630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56" name="テキスト ボックス 55">
          <a:extLst>
            <a:ext uri="{FF2B5EF4-FFF2-40B4-BE49-F238E27FC236}">
              <a16:creationId xmlns:a16="http://schemas.microsoft.com/office/drawing/2014/main" id="{885E201B-BBB5-4971-A1E8-A207B9B04829}"/>
            </a:ext>
          </a:extLst>
        </xdr:cNvPr>
        <xdr:cNvSpPr txBox="1"/>
      </xdr:nvSpPr>
      <xdr:spPr>
        <a:xfrm>
          <a:off x="552722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57" name="直線コネクタ 56">
          <a:extLst>
            <a:ext uri="{FF2B5EF4-FFF2-40B4-BE49-F238E27FC236}">
              <a16:creationId xmlns:a16="http://schemas.microsoft.com/office/drawing/2014/main" id="{06460B95-0985-43D9-8E06-CC8BA7B6C749}"/>
            </a:ext>
          </a:extLst>
        </xdr:cNvPr>
        <xdr:cNvCxnSpPr/>
      </xdr:nvCxnSpPr>
      <xdr:spPr>
        <a:xfrm>
          <a:off x="5956300" y="5880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58" name="テキスト ボックス 57">
          <a:extLst>
            <a:ext uri="{FF2B5EF4-FFF2-40B4-BE49-F238E27FC236}">
              <a16:creationId xmlns:a16="http://schemas.microsoft.com/office/drawing/2014/main" id="{E261776E-2D9E-4860-8181-7B034B0252AC}"/>
            </a:ext>
          </a:extLst>
        </xdr:cNvPr>
        <xdr:cNvSpPr txBox="1"/>
      </xdr:nvSpPr>
      <xdr:spPr>
        <a:xfrm>
          <a:off x="5527221" y="5744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59" name="直線コネクタ 58">
          <a:extLst>
            <a:ext uri="{FF2B5EF4-FFF2-40B4-BE49-F238E27FC236}">
              <a16:creationId xmlns:a16="http://schemas.microsoft.com/office/drawing/2014/main" id="{7E220C5F-7BD9-42F5-A7D1-573EE66D2209}"/>
            </a:ext>
          </a:extLst>
        </xdr:cNvPr>
        <xdr:cNvCxnSpPr/>
      </xdr:nvCxnSpPr>
      <xdr:spPr>
        <a:xfrm>
          <a:off x="5956300" y="551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60" name="テキスト ボックス 59">
          <a:extLst>
            <a:ext uri="{FF2B5EF4-FFF2-40B4-BE49-F238E27FC236}">
              <a16:creationId xmlns:a16="http://schemas.microsoft.com/office/drawing/2014/main" id="{28AD23F1-9F5F-483D-8056-9FD774A25BCC}"/>
            </a:ext>
          </a:extLst>
        </xdr:cNvPr>
        <xdr:cNvSpPr txBox="1"/>
      </xdr:nvSpPr>
      <xdr:spPr>
        <a:xfrm>
          <a:off x="5527221" y="537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61" name="直線コネクタ 60">
          <a:extLst>
            <a:ext uri="{FF2B5EF4-FFF2-40B4-BE49-F238E27FC236}">
              <a16:creationId xmlns:a16="http://schemas.microsoft.com/office/drawing/2014/main" id="{3DA0F450-53E1-475E-8564-5421EE5BA231}"/>
            </a:ext>
          </a:extLst>
        </xdr:cNvPr>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62" name="テキスト ボックス 61">
          <a:extLst>
            <a:ext uri="{FF2B5EF4-FFF2-40B4-BE49-F238E27FC236}">
              <a16:creationId xmlns:a16="http://schemas.microsoft.com/office/drawing/2014/main" id="{0DDCD718-5F12-4947-9E58-3500C3147626}"/>
            </a:ext>
          </a:extLst>
        </xdr:cNvPr>
        <xdr:cNvSpPr txBox="1"/>
      </xdr:nvSpPr>
      <xdr:spPr>
        <a:xfrm>
          <a:off x="5482151" y="50076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63" name="【道路】&#10;一人当たり延長グラフ枠">
          <a:extLst>
            <a:ext uri="{FF2B5EF4-FFF2-40B4-BE49-F238E27FC236}">
              <a16:creationId xmlns:a16="http://schemas.microsoft.com/office/drawing/2014/main" id="{44BE0D50-4E8B-4B3E-B907-B83DFB53D623}"/>
            </a:ext>
          </a:extLst>
        </xdr:cNvPr>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165735</xdr:rowOff>
    </xdr:from>
    <xdr:to>
      <xdr:col>54</xdr:col>
      <xdr:colOff>189865</xdr:colOff>
      <xdr:row>41</xdr:row>
      <xdr:rowOff>87249</xdr:rowOff>
    </xdr:to>
    <xdr:cxnSp macro="">
      <xdr:nvCxnSpPr>
        <xdr:cNvPr id="64" name="直線コネクタ 63">
          <a:extLst>
            <a:ext uri="{FF2B5EF4-FFF2-40B4-BE49-F238E27FC236}">
              <a16:creationId xmlns:a16="http://schemas.microsoft.com/office/drawing/2014/main" id="{3150AB83-B1F0-4652-B5A5-3AC8E60FD602}"/>
            </a:ext>
          </a:extLst>
        </xdr:cNvPr>
        <xdr:cNvCxnSpPr/>
      </xdr:nvCxnSpPr>
      <xdr:spPr>
        <a:xfrm flipV="1">
          <a:off x="9429115" y="5620385"/>
          <a:ext cx="0" cy="1242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91076</xdr:rowOff>
    </xdr:from>
    <xdr:ext cx="469744" cy="259045"/>
    <xdr:sp macro="" textlink="">
      <xdr:nvSpPr>
        <xdr:cNvPr id="65" name="【道路】&#10;一人当たり延長最小値テキスト">
          <a:extLst>
            <a:ext uri="{FF2B5EF4-FFF2-40B4-BE49-F238E27FC236}">
              <a16:creationId xmlns:a16="http://schemas.microsoft.com/office/drawing/2014/main" id="{20D36AEF-7B20-417C-80A0-84808836E592}"/>
            </a:ext>
          </a:extLst>
        </xdr:cNvPr>
        <xdr:cNvSpPr txBox="1"/>
      </xdr:nvSpPr>
      <xdr:spPr>
        <a:xfrm>
          <a:off x="9467850" y="6866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87249</xdr:rowOff>
    </xdr:from>
    <xdr:to>
      <xdr:col>55</xdr:col>
      <xdr:colOff>88900</xdr:colOff>
      <xdr:row>41</xdr:row>
      <xdr:rowOff>87249</xdr:rowOff>
    </xdr:to>
    <xdr:cxnSp macro="">
      <xdr:nvCxnSpPr>
        <xdr:cNvPr id="66" name="直線コネクタ 65">
          <a:extLst>
            <a:ext uri="{FF2B5EF4-FFF2-40B4-BE49-F238E27FC236}">
              <a16:creationId xmlns:a16="http://schemas.microsoft.com/office/drawing/2014/main" id="{BE91D687-9079-45ED-A657-D45793B2A4C5}"/>
            </a:ext>
          </a:extLst>
        </xdr:cNvPr>
        <xdr:cNvCxnSpPr/>
      </xdr:nvCxnSpPr>
      <xdr:spPr>
        <a:xfrm>
          <a:off x="9359900" y="686269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112412</xdr:rowOff>
    </xdr:from>
    <xdr:ext cx="469744" cy="259045"/>
    <xdr:sp macro="" textlink="">
      <xdr:nvSpPr>
        <xdr:cNvPr id="67" name="【道路】&#10;一人当たり延長最大値テキスト">
          <a:extLst>
            <a:ext uri="{FF2B5EF4-FFF2-40B4-BE49-F238E27FC236}">
              <a16:creationId xmlns:a16="http://schemas.microsoft.com/office/drawing/2014/main" id="{98CDE9DE-49E9-481E-92AE-A08AE509E3D8}"/>
            </a:ext>
          </a:extLst>
        </xdr:cNvPr>
        <xdr:cNvSpPr txBox="1"/>
      </xdr:nvSpPr>
      <xdr:spPr>
        <a:xfrm>
          <a:off x="9467850" y="5401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165735</xdr:rowOff>
    </xdr:from>
    <xdr:to>
      <xdr:col>55</xdr:col>
      <xdr:colOff>88900</xdr:colOff>
      <xdr:row>33</xdr:row>
      <xdr:rowOff>165735</xdr:rowOff>
    </xdr:to>
    <xdr:cxnSp macro="">
      <xdr:nvCxnSpPr>
        <xdr:cNvPr id="68" name="直線コネクタ 67">
          <a:extLst>
            <a:ext uri="{FF2B5EF4-FFF2-40B4-BE49-F238E27FC236}">
              <a16:creationId xmlns:a16="http://schemas.microsoft.com/office/drawing/2014/main" id="{33F6CE27-1058-4DD0-97C1-C97CC39AAF4B}"/>
            </a:ext>
          </a:extLst>
        </xdr:cNvPr>
        <xdr:cNvCxnSpPr/>
      </xdr:nvCxnSpPr>
      <xdr:spPr>
        <a:xfrm>
          <a:off x="9359900" y="562038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64279</xdr:rowOff>
    </xdr:from>
    <xdr:ext cx="469744" cy="259045"/>
    <xdr:sp macro="" textlink="">
      <xdr:nvSpPr>
        <xdr:cNvPr id="69" name="【道路】&#10;一人当たり延長平均値テキスト">
          <a:extLst>
            <a:ext uri="{FF2B5EF4-FFF2-40B4-BE49-F238E27FC236}">
              <a16:creationId xmlns:a16="http://schemas.microsoft.com/office/drawing/2014/main" id="{369101B5-ED36-468D-A228-53F1B135C659}"/>
            </a:ext>
          </a:extLst>
        </xdr:cNvPr>
        <xdr:cNvSpPr txBox="1"/>
      </xdr:nvSpPr>
      <xdr:spPr>
        <a:xfrm>
          <a:off x="9467850" y="6509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41402</xdr:rowOff>
    </xdr:from>
    <xdr:to>
      <xdr:col>55</xdr:col>
      <xdr:colOff>50800</xdr:colOff>
      <xdr:row>40</xdr:row>
      <xdr:rowOff>143002</xdr:rowOff>
    </xdr:to>
    <xdr:sp macro="" textlink="">
      <xdr:nvSpPr>
        <xdr:cNvPr id="70" name="フローチャート: 判断 69">
          <a:extLst>
            <a:ext uri="{FF2B5EF4-FFF2-40B4-BE49-F238E27FC236}">
              <a16:creationId xmlns:a16="http://schemas.microsoft.com/office/drawing/2014/main" id="{714C72C1-110B-4CC4-BBF9-F57530206C00}"/>
            </a:ext>
          </a:extLst>
        </xdr:cNvPr>
        <xdr:cNvSpPr/>
      </xdr:nvSpPr>
      <xdr:spPr>
        <a:xfrm>
          <a:off x="9398000" y="665175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41593</xdr:rowOff>
    </xdr:from>
    <xdr:to>
      <xdr:col>50</xdr:col>
      <xdr:colOff>165100</xdr:colOff>
      <xdr:row>40</xdr:row>
      <xdr:rowOff>143193</xdr:rowOff>
    </xdr:to>
    <xdr:sp macro="" textlink="">
      <xdr:nvSpPr>
        <xdr:cNvPr id="71" name="フローチャート: 判断 70">
          <a:extLst>
            <a:ext uri="{FF2B5EF4-FFF2-40B4-BE49-F238E27FC236}">
              <a16:creationId xmlns:a16="http://schemas.microsoft.com/office/drawing/2014/main" id="{FFD69CB2-F8BD-49AA-B2FF-739E9AE2400A}"/>
            </a:ext>
          </a:extLst>
        </xdr:cNvPr>
        <xdr:cNvSpPr/>
      </xdr:nvSpPr>
      <xdr:spPr>
        <a:xfrm>
          <a:off x="8636000" y="6651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38164</xdr:rowOff>
    </xdr:from>
    <xdr:to>
      <xdr:col>46</xdr:col>
      <xdr:colOff>38100</xdr:colOff>
      <xdr:row>40</xdr:row>
      <xdr:rowOff>139764</xdr:rowOff>
    </xdr:to>
    <xdr:sp macro="" textlink="">
      <xdr:nvSpPr>
        <xdr:cNvPr id="72" name="フローチャート: 判断 71">
          <a:extLst>
            <a:ext uri="{FF2B5EF4-FFF2-40B4-BE49-F238E27FC236}">
              <a16:creationId xmlns:a16="http://schemas.microsoft.com/office/drawing/2014/main" id="{A6C048DD-6551-4417-9B17-4B92EE512047}"/>
            </a:ext>
          </a:extLst>
        </xdr:cNvPr>
        <xdr:cNvSpPr/>
      </xdr:nvSpPr>
      <xdr:spPr>
        <a:xfrm>
          <a:off x="7842250" y="664851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32639</xdr:rowOff>
    </xdr:from>
    <xdr:to>
      <xdr:col>41</xdr:col>
      <xdr:colOff>101600</xdr:colOff>
      <xdr:row>40</xdr:row>
      <xdr:rowOff>134239</xdr:rowOff>
    </xdr:to>
    <xdr:sp macro="" textlink="">
      <xdr:nvSpPr>
        <xdr:cNvPr id="73" name="フローチャート: 判断 72">
          <a:extLst>
            <a:ext uri="{FF2B5EF4-FFF2-40B4-BE49-F238E27FC236}">
              <a16:creationId xmlns:a16="http://schemas.microsoft.com/office/drawing/2014/main" id="{2B294C93-2653-45BE-AC36-DE69BA386C84}"/>
            </a:ext>
          </a:extLst>
        </xdr:cNvPr>
        <xdr:cNvSpPr/>
      </xdr:nvSpPr>
      <xdr:spPr>
        <a:xfrm>
          <a:off x="7029450" y="664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34925</xdr:rowOff>
    </xdr:from>
    <xdr:to>
      <xdr:col>36</xdr:col>
      <xdr:colOff>165100</xdr:colOff>
      <xdr:row>40</xdr:row>
      <xdr:rowOff>136525</xdr:rowOff>
    </xdr:to>
    <xdr:sp macro="" textlink="">
      <xdr:nvSpPr>
        <xdr:cNvPr id="74" name="フローチャート: 判断 73">
          <a:extLst>
            <a:ext uri="{FF2B5EF4-FFF2-40B4-BE49-F238E27FC236}">
              <a16:creationId xmlns:a16="http://schemas.microsoft.com/office/drawing/2014/main" id="{BD9CF202-91C8-4752-B34B-BC5C0A3F099A}"/>
            </a:ext>
          </a:extLst>
        </xdr:cNvPr>
        <xdr:cNvSpPr/>
      </xdr:nvSpPr>
      <xdr:spPr>
        <a:xfrm>
          <a:off x="6235700" y="664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75" name="テキスト ボックス 74">
          <a:extLst>
            <a:ext uri="{FF2B5EF4-FFF2-40B4-BE49-F238E27FC236}">
              <a16:creationId xmlns:a16="http://schemas.microsoft.com/office/drawing/2014/main" id="{70EED348-44A2-439D-8847-C7F0935B54D9}"/>
            </a:ext>
          </a:extLst>
        </xdr:cNvPr>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76" name="テキスト ボックス 75">
          <a:extLst>
            <a:ext uri="{FF2B5EF4-FFF2-40B4-BE49-F238E27FC236}">
              <a16:creationId xmlns:a16="http://schemas.microsoft.com/office/drawing/2014/main" id="{11EEA02A-334D-4E8A-BE50-201DE0765DD5}"/>
            </a:ext>
          </a:extLst>
        </xdr:cNvPr>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77" name="テキスト ボックス 76">
          <a:extLst>
            <a:ext uri="{FF2B5EF4-FFF2-40B4-BE49-F238E27FC236}">
              <a16:creationId xmlns:a16="http://schemas.microsoft.com/office/drawing/2014/main" id="{D4B85102-6C5D-41BE-B05F-F16345705FB4}"/>
            </a:ext>
          </a:extLst>
        </xdr:cNvPr>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78" name="テキスト ボックス 77">
          <a:extLst>
            <a:ext uri="{FF2B5EF4-FFF2-40B4-BE49-F238E27FC236}">
              <a16:creationId xmlns:a16="http://schemas.microsoft.com/office/drawing/2014/main" id="{F37BC911-9555-4BFF-9006-2C9A26F3DD9F}"/>
            </a:ext>
          </a:extLst>
        </xdr:cNvPr>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79" name="テキスト ボックス 78">
          <a:extLst>
            <a:ext uri="{FF2B5EF4-FFF2-40B4-BE49-F238E27FC236}">
              <a16:creationId xmlns:a16="http://schemas.microsoft.com/office/drawing/2014/main" id="{77C8AD7B-0A58-4BCA-BB22-3C2F7BF9643E}"/>
            </a:ext>
          </a:extLst>
        </xdr:cNvPr>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102933</xdr:rowOff>
    </xdr:from>
    <xdr:to>
      <xdr:col>55</xdr:col>
      <xdr:colOff>50800</xdr:colOff>
      <xdr:row>41</xdr:row>
      <xdr:rowOff>33083</xdr:rowOff>
    </xdr:to>
    <xdr:sp macro="" textlink="">
      <xdr:nvSpPr>
        <xdr:cNvPr id="80" name="楕円 79">
          <a:extLst>
            <a:ext uri="{FF2B5EF4-FFF2-40B4-BE49-F238E27FC236}">
              <a16:creationId xmlns:a16="http://schemas.microsoft.com/office/drawing/2014/main" id="{F08AE42C-8D59-40A2-BF9F-484C5909662A}"/>
            </a:ext>
          </a:extLst>
        </xdr:cNvPr>
        <xdr:cNvSpPr/>
      </xdr:nvSpPr>
      <xdr:spPr>
        <a:xfrm>
          <a:off x="9398000" y="671328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19829</xdr:rowOff>
    </xdr:from>
    <xdr:ext cx="469744" cy="259045"/>
    <xdr:sp macro="" textlink="">
      <xdr:nvSpPr>
        <xdr:cNvPr id="81" name="【道路】&#10;一人当たり延長該当値テキスト">
          <a:extLst>
            <a:ext uri="{FF2B5EF4-FFF2-40B4-BE49-F238E27FC236}">
              <a16:creationId xmlns:a16="http://schemas.microsoft.com/office/drawing/2014/main" id="{42C75352-BAAC-4CD4-A056-437AE8A14549}"/>
            </a:ext>
          </a:extLst>
        </xdr:cNvPr>
        <xdr:cNvSpPr txBox="1"/>
      </xdr:nvSpPr>
      <xdr:spPr>
        <a:xfrm>
          <a:off x="9467850" y="6630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103695</xdr:rowOff>
    </xdr:from>
    <xdr:to>
      <xdr:col>50</xdr:col>
      <xdr:colOff>165100</xdr:colOff>
      <xdr:row>41</xdr:row>
      <xdr:rowOff>33845</xdr:rowOff>
    </xdr:to>
    <xdr:sp macro="" textlink="">
      <xdr:nvSpPr>
        <xdr:cNvPr id="82" name="楕円 81">
          <a:extLst>
            <a:ext uri="{FF2B5EF4-FFF2-40B4-BE49-F238E27FC236}">
              <a16:creationId xmlns:a16="http://schemas.microsoft.com/office/drawing/2014/main" id="{E2A79B60-66CA-41D0-A68E-F33A1A5DC467}"/>
            </a:ext>
          </a:extLst>
        </xdr:cNvPr>
        <xdr:cNvSpPr/>
      </xdr:nvSpPr>
      <xdr:spPr>
        <a:xfrm>
          <a:off x="8636000" y="671404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153733</xdr:rowOff>
    </xdr:from>
    <xdr:to>
      <xdr:col>55</xdr:col>
      <xdr:colOff>0</xdr:colOff>
      <xdr:row>40</xdr:row>
      <xdr:rowOff>154495</xdr:rowOff>
    </xdr:to>
    <xdr:cxnSp macro="">
      <xdr:nvCxnSpPr>
        <xdr:cNvPr id="83" name="直線コネクタ 82">
          <a:extLst>
            <a:ext uri="{FF2B5EF4-FFF2-40B4-BE49-F238E27FC236}">
              <a16:creationId xmlns:a16="http://schemas.microsoft.com/office/drawing/2014/main" id="{584B221F-7AFF-4AA6-8C8E-AD300466D240}"/>
            </a:ext>
          </a:extLst>
        </xdr:cNvPr>
        <xdr:cNvCxnSpPr/>
      </xdr:nvCxnSpPr>
      <xdr:spPr>
        <a:xfrm flipV="1">
          <a:off x="8686800" y="6764083"/>
          <a:ext cx="74295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102933</xdr:rowOff>
    </xdr:from>
    <xdr:to>
      <xdr:col>46</xdr:col>
      <xdr:colOff>38100</xdr:colOff>
      <xdr:row>41</xdr:row>
      <xdr:rowOff>33083</xdr:rowOff>
    </xdr:to>
    <xdr:sp macro="" textlink="">
      <xdr:nvSpPr>
        <xdr:cNvPr id="84" name="楕円 83">
          <a:extLst>
            <a:ext uri="{FF2B5EF4-FFF2-40B4-BE49-F238E27FC236}">
              <a16:creationId xmlns:a16="http://schemas.microsoft.com/office/drawing/2014/main" id="{762BCDB2-EC13-4FEC-8D92-14058E24DBED}"/>
            </a:ext>
          </a:extLst>
        </xdr:cNvPr>
        <xdr:cNvSpPr/>
      </xdr:nvSpPr>
      <xdr:spPr>
        <a:xfrm>
          <a:off x="7842250" y="671328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153733</xdr:rowOff>
    </xdr:from>
    <xdr:to>
      <xdr:col>50</xdr:col>
      <xdr:colOff>114300</xdr:colOff>
      <xdr:row>40</xdr:row>
      <xdr:rowOff>154495</xdr:rowOff>
    </xdr:to>
    <xdr:cxnSp macro="">
      <xdr:nvCxnSpPr>
        <xdr:cNvPr id="85" name="直線コネクタ 84">
          <a:extLst>
            <a:ext uri="{FF2B5EF4-FFF2-40B4-BE49-F238E27FC236}">
              <a16:creationId xmlns:a16="http://schemas.microsoft.com/office/drawing/2014/main" id="{125BC74C-F827-4BA9-BA13-479F91C25E57}"/>
            </a:ext>
          </a:extLst>
        </xdr:cNvPr>
        <xdr:cNvCxnSpPr/>
      </xdr:nvCxnSpPr>
      <xdr:spPr>
        <a:xfrm>
          <a:off x="7886700" y="6764083"/>
          <a:ext cx="8001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100838</xdr:rowOff>
    </xdr:from>
    <xdr:to>
      <xdr:col>41</xdr:col>
      <xdr:colOff>101600</xdr:colOff>
      <xdr:row>41</xdr:row>
      <xdr:rowOff>30988</xdr:rowOff>
    </xdr:to>
    <xdr:sp macro="" textlink="">
      <xdr:nvSpPr>
        <xdr:cNvPr id="86" name="楕円 85">
          <a:extLst>
            <a:ext uri="{FF2B5EF4-FFF2-40B4-BE49-F238E27FC236}">
              <a16:creationId xmlns:a16="http://schemas.microsoft.com/office/drawing/2014/main" id="{AFC99FF9-8881-4EAA-94E7-8CD66B5DF66F}"/>
            </a:ext>
          </a:extLst>
        </xdr:cNvPr>
        <xdr:cNvSpPr/>
      </xdr:nvSpPr>
      <xdr:spPr>
        <a:xfrm>
          <a:off x="7029450" y="671118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151638</xdr:rowOff>
    </xdr:from>
    <xdr:to>
      <xdr:col>45</xdr:col>
      <xdr:colOff>177800</xdr:colOff>
      <xdr:row>40</xdr:row>
      <xdr:rowOff>153733</xdr:rowOff>
    </xdr:to>
    <xdr:cxnSp macro="">
      <xdr:nvCxnSpPr>
        <xdr:cNvPr id="87" name="直線コネクタ 86">
          <a:extLst>
            <a:ext uri="{FF2B5EF4-FFF2-40B4-BE49-F238E27FC236}">
              <a16:creationId xmlns:a16="http://schemas.microsoft.com/office/drawing/2014/main" id="{F06FF1C8-81BF-4426-8CB2-88D91E345465}"/>
            </a:ext>
          </a:extLst>
        </xdr:cNvPr>
        <xdr:cNvCxnSpPr/>
      </xdr:nvCxnSpPr>
      <xdr:spPr>
        <a:xfrm>
          <a:off x="7080250" y="6761988"/>
          <a:ext cx="806450" cy="2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98552</xdr:rowOff>
    </xdr:from>
    <xdr:to>
      <xdr:col>36</xdr:col>
      <xdr:colOff>165100</xdr:colOff>
      <xdr:row>41</xdr:row>
      <xdr:rowOff>28702</xdr:rowOff>
    </xdr:to>
    <xdr:sp macro="" textlink="">
      <xdr:nvSpPr>
        <xdr:cNvPr id="88" name="楕円 87">
          <a:extLst>
            <a:ext uri="{FF2B5EF4-FFF2-40B4-BE49-F238E27FC236}">
              <a16:creationId xmlns:a16="http://schemas.microsoft.com/office/drawing/2014/main" id="{35E2B158-85D8-442D-A866-55466EBEE130}"/>
            </a:ext>
          </a:extLst>
        </xdr:cNvPr>
        <xdr:cNvSpPr/>
      </xdr:nvSpPr>
      <xdr:spPr>
        <a:xfrm>
          <a:off x="6235700" y="670890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149352</xdr:rowOff>
    </xdr:from>
    <xdr:to>
      <xdr:col>41</xdr:col>
      <xdr:colOff>50800</xdr:colOff>
      <xdr:row>40</xdr:row>
      <xdr:rowOff>151638</xdr:rowOff>
    </xdr:to>
    <xdr:cxnSp macro="">
      <xdr:nvCxnSpPr>
        <xdr:cNvPr id="89" name="直線コネクタ 88">
          <a:extLst>
            <a:ext uri="{FF2B5EF4-FFF2-40B4-BE49-F238E27FC236}">
              <a16:creationId xmlns:a16="http://schemas.microsoft.com/office/drawing/2014/main" id="{B0DA93A3-DD70-4368-A768-0D97F110434A}"/>
            </a:ext>
          </a:extLst>
        </xdr:cNvPr>
        <xdr:cNvCxnSpPr/>
      </xdr:nvCxnSpPr>
      <xdr:spPr>
        <a:xfrm>
          <a:off x="6286500" y="6759702"/>
          <a:ext cx="79375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159720</xdr:rowOff>
    </xdr:from>
    <xdr:ext cx="469744" cy="259045"/>
    <xdr:sp macro="" textlink="">
      <xdr:nvSpPr>
        <xdr:cNvPr id="90" name="n_1aveValue【道路】&#10;一人当たり延長">
          <a:extLst>
            <a:ext uri="{FF2B5EF4-FFF2-40B4-BE49-F238E27FC236}">
              <a16:creationId xmlns:a16="http://schemas.microsoft.com/office/drawing/2014/main" id="{3F128C69-7F8C-4C1E-9249-3D5EEAC2A56F}"/>
            </a:ext>
          </a:extLst>
        </xdr:cNvPr>
        <xdr:cNvSpPr txBox="1"/>
      </xdr:nvSpPr>
      <xdr:spPr>
        <a:xfrm>
          <a:off x="8458277" y="6439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156291</xdr:rowOff>
    </xdr:from>
    <xdr:ext cx="469744" cy="259045"/>
    <xdr:sp macro="" textlink="">
      <xdr:nvSpPr>
        <xdr:cNvPr id="91" name="n_2aveValue【道路】&#10;一人当たり延長">
          <a:extLst>
            <a:ext uri="{FF2B5EF4-FFF2-40B4-BE49-F238E27FC236}">
              <a16:creationId xmlns:a16="http://schemas.microsoft.com/office/drawing/2014/main" id="{A08F8D11-EEBF-4C16-A9E8-6CA6979FE9B3}"/>
            </a:ext>
          </a:extLst>
        </xdr:cNvPr>
        <xdr:cNvSpPr txBox="1"/>
      </xdr:nvSpPr>
      <xdr:spPr>
        <a:xfrm>
          <a:off x="7677227" y="6436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150766</xdr:rowOff>
    </xdr:from>
    <xdr:ext cx="469744" cy="259045"/>
    <xdr:sp macro="" textlink="">
      <xdr:nvSpPr>
        <xdr:cNvPr id="92" name="n_3aveValue【道路】&#10;一人当たり延長">
          <a:extLst>
            <a:ext uri="{FF2B5EF4-FFF2-40B4-BE49-F238E27FC236}">
              <a16:creationId xmlns:a16="http://schemas.microsoft.com/office/drawing/2014/main" id="{45653CAE-92E2-4A1B-91D0-7B1FCFDDEFB0}"/>
            </a:ext>
          </a:extLst>
        </xdr:cNvPr>
        <xdr:cNvSpPr txBox="1"/>
      </xdr:nvSpPr>
      <xdr:spPr>
        <a:xfrm>
          <a:off x="6864427" y="643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153052</xdr:rowOff>
    </xdr:from>
    <xdr:ext cx="469744" cy="259045"/>
    <xdr:sp macro="" textlink="">
      <xdr:nvSpPr>
        <xdr:cNvPr id="93" name="n_4aveValue【道路】&#10;一人当たり延長">
          <a:extLst>
            <a:ext uri="{FF2B5EF4-FFF2-40B4-BE49-F238E27FC236}">
              <a16:creationId xmlns:a16="http://schemas.microsoft.com/office/drawing/2014/main" id="{BE00C447-CF56-4F5A-A3BE-429C5F5AB472}"/>
            </a:ext>
          </a:extLst>
        </xdr:cNvPr>
        <xdr:cNvSpPr txBox="1"/>
      </xdr:nvSpPr>
      <xdr:spPr>
        <a:xfrm>
          <a:off x="6070677" y="6433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24972</xdr:rowOff>
    </xdr:from>
    <xdr:ext cx="469744" cy="259045"/>
    <xdr:sp macro="" textlink="">
      <xdr:nvSpPr>
        <xdr:cNvPr id="94" name="n_1mainValue【道路】&#10;一人当たり延長">
          <a:extLst>
            <a:ext uri="{FF2B5EF4-FFF2-40B4-BE49-F238E27FC236}">
              <a16:creationId xmlns:a16="http://schemas.microsoft.com/office/drawing/2014/main" id="{95CB396B-F2D5-434A-9AA7-AC0C66DCF2A3}"/>
            </a:ext>
          </a:extLst>
        </xdr:cNvPr>
        <xdr:cNvSpPr txBox="1"/>
      </xdr:nvSpPr>
      <xdr:spPr>
        <a:xfrm>
          <a:off x="8458277" y="6800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24210</xdr:rowOff>
    </xdr:from>
    <xdr:ext cx="469744" cy="259045"/>
    <xdr:sp macro="" textlink="">
      <xdr:nvSpPr>
        <xdr:cNvPr id="95" name="n_2mainValue【道路】&#10;一人当たり延長">
          <a:extLst>
            <a:ext uri="{FF2B5EF4-FFF2-40B4-BE49-F238E27FC236}">
              <a16:creationId xmlns:a16="http://schemas.microsoft.com/office/drawing/2014/main" id="{5BB60A28-5D05-456F-A52F-ADDCC77AB845}"/>
            </a:ext>
          </a:extLst>
        </xdr:cNvPr>
        <xdr:cNvSpPr txBox="1"/>
      </xdr:nvSpPr>
      <xdr:spPr>
        <a:xfrm>
          <a:off x="7677227" y="6799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22115</xdr:rowOff>
    </xdr:from>
    <xdr:ext cx="469744" cy="259045"/>
    <xdr:sp macro="" textlink="">
      <xdr:nvSpPr>
        <xdr:cNvPr id="96" name="n_3mainValue【道路】&#10;一人当たり延長">
          <a:extLst>
            <a:ext uri="{FF2B5EF4-FFF2-40B4-BE49-F238E27FC236}">
              <a16:creationId xmlns:a16="http://schemas.microsoft.com/office/drawing/2014/main" id="{4C95E636-0357-496F-8127-79B61C766F99}"/>
            </a:ext>
          </a:extLst>
        </xdr:cNvPr>
        <xdr:cNvSpPr txBox="1"/>
      </xdr:nvSpPr>
      <xdr:spPr>
        <a:xfrm>
          <a:off x="6864427" y="6797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19829</xdr:rowOff>
    </xdr:from>
    <xdr:ext cx="469744" cy="259045"/>
    <xdr:sp macro="" textlink="">
      <xdr:nvSpPr>
        <xdr:cNvPr id="97" name="n_4mainValue【道路】&#10;一人当たり延長">
          <a:extLst>
            <a:ext uri="{FF2B5EF4-FFF2-40B4-BE49-F238E27FC236}">
              <a16:creationId xmlns:a16="http://schemas.microsoft.com/office/drawing/2014/main" id="{5FF78587-4023-4FF4-93BD-3D714C0E16CF}"/>
            </a:ext>
          </a:extLst>
        </xdr:cNvPr>
        <xdr:cNvSpPr txBox="1"/>
      </xdr:nvSpPr>
      <xdr:spPr>
        <a:xfrm>
          <a:off x="6070677" y="6795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98" name="正方形/長方形 97">
          <a:extLst>
            <a:ext uri="{FF2B5EF4-FFF2-40B4-BE49-F238E27FC236}">
              <a16:creationId xmlns:a16="http://schemas.microsoft.com/office/drawing/2014/main" id="{F484EF4B-3C6C-453B-87D5-3B378559438B}"/>
            </a:ext>
          </a:extLst>
        </xdr:cNvPr>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99" name="正方形/長方形 98">
          <a:extLst>
            <a:ext uri="{FF2B5EF4-FFF2-40B4-BE49-F238E27FC236}">
              <a16:creationId xmlns:a16="http://schemas.microsoft.com/office/drawing/2014/main" id="{E6783404-F690-4CAB-ACA5-814280455D16}"/>
            </a:ext>
          </a:extLst>
        </xdr:cNvPr>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00" name="正方形/長方形 99">
          <a:extLst>
            <a:ext uri="{FF2B5EF4-FFF2-40B4-BE49-F238E27FC236}">
              <a16:creationId xmlns:a16="http://schemas.microsoft.com/office/drawing/2014/main" id="{A79CEA51-92CB-4B3A-9B20-FA89ED3C33AE}"/>
            </a:ext>
          </a:extLst>
        </xdr:cNvPr>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01" name="正方形/長方形 100">
          <a:extLst>
            <a:ext uri="{FF2B5EF4-FFF2-40B4-BE49-F238E27FC236}">
              <a16:creationId xmlns:a16="http://schemas.microsoft.com/office/drawing/2014/main" id="{56414B59-AEC5-4F9A-AA06-C1FCBADDC138}"/>
            </a:ext>
          </a:extLst>
        </xdr:cNvPr>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02" name="正方形/長方形 101">
          <a:extLst>
            <a:ext uri="{FF2B5EF4-FFF2-40B4-BE49-F238E27FC236}">
              <a16:creationId xmlns:a16="http://schemas.microsoft.com/office/drawing/2014/main" id="{7B84670C-65B0-4B04-A991-F2B55019B30F}"/>
            </a:ext>
          </a:extLst>
        </xdr:cNvPr>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03" name="正方形/長方形 102">
          <a:extLst>
            <a:ext uri="{FF2B5EF4-FFF2-40B4-BE49-F238E27FC236}">
              <a16:creationId xmlns:a16="http://schemas.microsoft.com/office/drawing/2014/main" id="{306DD124-BA55-472C-A544-4584DBF8E124}"/>
            </a:ext>
          </a:extLst>
        </xdr:cNvPr>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04" name="正方形/長方形 103">
          <a:extLst>
            <a:ext uri="{FF2B5EF4-FFF2-40B4-BE49-F238E27FC236}">
              <a16:creationId xmlns:a16="http://schemas.microsoft.com/office/drawing/2014/main" id="{00344E4F-E47E-464B-A1CA-D92231952278}"/>
            </a:ext>
          </a:extLst>
        </xdr:cNvPr>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05" name="正方形/長方形 104">
          <a:extLst>
            <a:ext uri="{FF2B5EF4-FFF2-40B4-BE49-F238E27FC236}">
              <a16:creationId xmlns:a16="http://schemas.microsoft.com/office/drawing/2014/main" id="{84FCAB7E-88EC-450F-8FCC-17BAADA77D98}"/>
            </a:ext>
          </a:extLst>
        </xdr:cNvPr>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06" name="テキスト ボックス 105">
          <a:extLst>
            <a:ext uri="{FF2B5EF4-FFF2-40B4-BE49-F238E27FC236}">
              <a16:creationId xmlns:a16="http://schemas.microsoft.com/office/drawing/2014/main" id="{A45809EB-7A57-4501-9ADF-DFEEA26399AF}"/>
            </a:ext>
          </a:extLst>
        </xdr:cNvPr>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07" name="直線コネクタ 106">
          <a:extLst>
            <a:ext uri="{FF2B5EF4-FFF2-40B4-BE49-F238E27FC236}">
              <a16:creationId xmlns:a16="http://schemas.microsoft.com/office/drawing/2014/main" id="{C5798960-90FD-4FC1-B8A7-B56850FAECCD}"/>
            </a:ext>
          </a:extLst>
        </xdr:cNvPr>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08" name="テキスト ボックス 107">
          <a:extLst>
            <a:ext uri="{FF2B5EF4-FFF2-40B4-BE49-F238E27FC236}">
              <a16:creationId xmlns:a16="http://schemas.microsoft.com/office/drawing/2014/main" id="{AEFA89CE-A65D-4B98-8FA7-0BC6C6F62343}"/>
            </a:ext>
          </a:extLst>
        </xdr:cNvPr>
        <xdr:cNvSpPr txBox="1"/>
      </xdr:nvSpPr>
      <xdr:spPr>
        <a:xfrm>
          <a:off x="339891" y="1088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09" name="直線コネクタ 108">
          <a:extLst>
            <a:ext uri="{FF2B5EF4-FFF2-40B4-BE49-F238E27FC236}">
              <a16:creationId xmlns:a16="http://schemas.microsoft.com/office/drawing/2014/main" id="{2ED55829-55DD-4095-AD45-E3511767E3AF}"/>
            </a:ext>
          </a:extLst>
        </xdr:cNvPr>
        <xdr:cNvCxnSpPr/>
      </xdr:nvCxnSpPr>
      <xdr:spPr>
        <a:xfrm>
          <a:off x="685800" y="1070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10" name="テキスト ボックス 109">
          <a:extLst>
            <a:ext uri="{FF2B5EF4-FFF2-40B4-BE49-F238E27FC236}">
              <a16:creationId xmlns:a16="http://schemas.microsoft.com/office/drawing/2014/main" id="{81A1FA66-C468-47DF-A84B-DD400268F3D9}"/>
            </a:ext>
          </a:extLst>
        </xdr:cNvPr>
        <xdr:cNvSpPr txBox="1"/>
      </xdr:nvSpPr>
      <xdr:spPr>
        <a:xfrm>
          <a:off x="339891" y="105675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11" name="直線コネクタ 110">
          <a:extLst>
            <a:ext uri="{FF2B5EF4-FFF2-40B4-BE49-F238E27FC236}">
              <a16:creationId xmlns:a16="http://schemas.microsoft.com/office/drawing/2014/main" id="{95E56BED-A06C-411B-A23C-D3EF1C7D8C3D}"/>
            </a:ext>
          </a:extLst>
        </xdr:cNvPr>
        <xdr:cNvCxnSpPr/>
      </xdr:nvCxnSpPr>
      <xdr:spPr>
        <a:xfrm>
          <a:off x="685800" y="10389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12" name="テキスト ボックス 111">
          <a:extLst>
            <a:ext uri="{FF2B5EF4-FFF2-40B4-BE49-F238E27FC236}">
              <a16:creationId xmlns:a16="http://schemas.microsoft.com/office/drawing/2014/main" id="{22DCBA74-B26E-450E-AF6E-68D083985415}"/>
            </a:ext>
          </a:extLst>
        </xdr:cNvPr>
        <xdr:cNvSpPr txBox="1"/>
      </xdr:nvSpPr>
      <xdr:spPr>
        <a:xfrm>
          <a:off x="3398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13" name="直線コネクタ 112">
          <a:extLst>
            <a:ext uri="{FF2B5EF4-FFF2-40B4-BE49-F238E27FC236}">
              <a16:creationId xmlns:a16="http://schemas.microsoft.com/office/drawing/2014/main" id="{DE5B8ADB-9E96-43DA-B92A-77392C59C9B2}"/>
            </a:ext>
          </a:extLst>
        </xdr:cNvPr>
        <xdr:cNvCxnSpPr/>
      </xdr:nvCxnSpPr>
      <xdr:spPr>
        <a:xfrm>
          <a:off x="685800" y="100756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14" name="テキスト ボックス 113">
          <a:extLst>
            <a:ext uri="{FF2B5EF4-FFF2-40B4-BE49-F238E27FC236}">
              <a16:creationId xmlns:a16="http://schemas.microsoft.com/office/drawing/2014/main" id="{26B32DEC-FB57-41D3-A182-0901BB0F067B}"/>
            </a:ext>
          </a:extLst>
        </xdr:cNvPr>
        <xdr:cNvSpPr txBox="1"/>
      </xdr:nvSpPr>
      <xdr:spPr>
        <a:xfrm>
          <a:off x="3398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15" name="直線コネクタ 114">
          <a:extLst>
            <a:ext uri="{FF2B5EF4-FFF2-40B4-BE49-F238E27FC236}">
              <a16:creationId xmlns:a16="http://schemas.microsoft.com/office/drawing/2014/main" id="{168E015B-5584-493D-A2FD-1A19D1F14DCD}"/>
            </a:ext>
          </a:extLst>
        </xdr:cNvPr>
        <xdr:cNvCxnSpPr/>
      </xdr:nvCxnSpPr>
      <xdr:spPr>
        <a:xfrm>
          <a:off x="685800" y="97554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16" name="テキスト ボックス 115">
          <a:extLst>
            <a:ext uri="{FF2B5EF4-FFF2-40B4-BE49-F238E27FC236}">
              <a16:creationId xmlns:a16="http://schemas.microsoft.com/office/drawing/2014/main" id="{D204A8B9-4199-4242-A406-EA83693A3459}"/>
            </a:ext>
          </a:extLst>
        </xdr:cNvPr>
        <xdr:cNvSpPr txBox="1"/>
      </xdr:nvSpPr>
      <xdr:spPr>
        <a:xfrm>
          <a:off x="3398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17" name="直線コネクタ 116">
          <a:extLst>
            <a:ext uri="{FF2B5EF4-FFF2-40B4-BE49-F238E27FC236}">
              <a16:creationId xmlns:a16="http://schemas.microsoft.com/office/drawing/2014/main" id="{A5EDF8C0-5F61-4F83-BD1A-A2807D4F5C37}"/>
            </a:ext>
          </a:extLst>
        </xdr:cNvPr>
        <xdr:cNvCxnSpPr/>
      </xdr:nvCxnSpPr>
      <xdr:spPr>
        <a:xfrm>
          <a:off x="685800" y="94415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18" name="テキスト ボックス 117">
          <a:extLst>
            <a:ext uri="{FF2B5EF4-FFF2-40B4-BE49-F238E27FC236}">
              <a16:creationId xmlns:a16="http://schemas.microsoft.com/office/drawing/2014/main" id="{EA7356E4-EE19-4427-B148-5D7F64AE0042}"/>
            </a:ext>
          </a:extLst>
        </xdr:cNvPr>
        <xdr:cNvSpPr txBox="1"/>
      </xdr:nvSpPr>
      <xdr:spPr>
        <a:xfrm>
          <a:off x="3398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19" name="直線コネクタ 118">
          <a:extLst>
            <a:ext uri="{FF2B5EF4-FFF2-40B4-BE49-F238E27FC236}">
              <a16:creationId xmlns:a16="http://schemas.microsoft.com/office/drawing/2014/main" id="{7D896CF1-6373-424C-AE84-9823CE376DB0}"/>
            </a:ext>
          </a:extLst>
        </xdr:cNvPr>
        <xdr:cNvCxnSpPr/>
      </xdr:nvCxnSpPr>
      <xdr:spPr>
        <a:xfrm>
          <a:off x="685800" y="91276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20" name="テキスト ボックス 119">
          <a:extLst>
            <a:ext uri="{FF2B5EF4-FFF2-40B4-BE49-F238E27FC236}">
              <a16:creationId xmlns:a16="http://schemas.microsoft.com/office/drawing/2014/main" id="{5104DBAE-AD5F-43C4-84F2-35F7249D4D6F}"/>
            </a:ext>
          </a:extLst>
        </xdr:cNvPr>
        <xdr:cNvSpPr txBox="1"/>
      </xdr:nvSpPr>
      <xdr:spPr>
        <a:xfrm>
          <a:off x="339891" y="899179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21" name="直線コネクタ 120">
          <a:extLst>
            <a:ext uri="{FF2B5EF4-FFF2-40B4-BE49-F238E27FC236}">
              <a16:creationId xmlns:a16="http://schemas.microsoft.com/office/drawing/2014/main" id="{F28AE5C4-5FA1-436A-860D-5AECAF59C97C}"/>
            </a:ext>
          </a:extLst>
        </xdr:cNvPr>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22" name="テキスト ボックス 121">
          <a:extLst>
            <a:ext uri="{FF2B5EF4-FFF2-40B4-BE49-F238E27FC236}">
              <a16:creationId xmlns:a16="http://schemas.microsoft.com/office/drawing/2014/main" id="{D88B1E54-2E87-445B-AF5A-B75CF2FFAC7C}"/>
            </a:ext>
          </a:extLst>
        </xdr:cNvPr>
        <xdr:cNvSpPr txBox="1"/>
      </xdr:nvSpPr>
      <xdr:spPr>
        <a:xfrm>
          <a:off x="3398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23" name="【橋りょう・トンネル】&#10;有形固定資産減価償却率グラフ枠">
          <a:extLst>
            <a:ext uri="{FF2B5EF4-FFF2-40B4-BE49-F238E27FC236}">
              <a16:creationId xmlns:a16="http://schemas.microsoft.com/office/drawing/2014/main" id="{B958490F-27D5-41BD-9A06-2341E906DA67}"/>
            </a:ext>
          </a:extLst>
        </xdr:cNvPr>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8165</xdr:rowOff>
    </xdr:from>
    <xdr:to>
      <xdr:col>24</xdr:col>
      <xdr:colOff>62865</xdr:colOff>
      <xdr:row>64</xdr:row>
      <xdr:rowOff>84909</xdr:rowOff>
    </xdr:to>
    <xdr:cxnSp macro="">
      <xdr:nvCxnSpPr>
        <xdr:cNvPr id="124" name="直線コネクタ 123">
          <a:extLst>
            <a:ext uri="{FF2B5EF4-FFF2-40B4-BE49-F238E27FC236}">
              <a16:creationId xmlns:a16="http://schemas.microsoft.com/office/drawing/2014/main" id="{C96DF116-2025-417E-9440-D4A9EDF135E2}"/>
            </a:ext>
          </a:extLst>
        </xdr:cNvPr>
        <xdr:cNvCxnSpPr/>
      </xdr:nvCxnSpPr>
      <xdr:spPr>
        <a:xfrm flipV="1">
          <a:off x="4177665" y="9095015"/>
          <a:ext cx="0" cy="1562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88736</xdr:rowOff>
    </xdr:from>
    <xdr:ext cx="405111" cy="259045"/>
    <xdr:sp macro="" textlink="">
      <xdr:nvSpPr>
        <xdr:cNvPr id="125" name="【橋りょう・トンネル】&#10;有形固定資産減価償却率最小値テキスト">
          <a:extLst>
            <a:ext uri="{FF2B5EF4-FFF2-40B4-BE49-F238E27FC236}">
              <a16:creationId xmlns:a16="http://schemas.microsoft.com/office/drawing/2014/main" id="{1BB6CDE1-2C2B-466D-9BF7-7F2B7FA46D3E}"/>
            </a:ext>
          </a:extLst>
        </xdr:cNvPr>
        <xdr:cNvSpPr txBox="1"/>
      </xdr:nvSpPr>
      <xdr:spPr>
        <a:xfrm>
          <a:off x="4216400" y="10661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84909</xdr:rowOff>
    </xdr:from>
    <xdr:to>
      <xdr:col>24</xdr:col>
      <xdr:colOff>152400</xdr:colOff>
      <xdr:row>64</xdr:row>
      <xdr:rowOff>84909</xdr:rowOff>
    </xdr:to>
    <xdr:cxnSp macro="">
      <xdr:nvCxnSpPr>
        <xdr:cNvPr id="126" name="直線コネクタ 125">
          <a:extLst>
            <a:ext uri="{FF2B5EF4-FFF2-40B4-BE49-F238E27FC236}">
              <a16:creationId xmlns:a16="http://schemas.microsoft.com/office/drawing/2014/main" id="{AA280F87-7F62-40FD-9AFE-32C50EC108B1}"/>
            </a:ext>
          </a:extLst>
        </xdr:cNvPr>
        <xdr:cNvCxnSpPr/>
      </xdr:nvCxnSpPr>
      <xdr:spPr>
        <a:xfrm>
          <a:off x="4108450" y="1065765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126292</xdr:rowOff>
    </xdr:from>
    <xdr:ext cx="405111" cy="259045"/>
    <xdr:sp macro="" textlink="">
      <xdr:nvSpPr>
        <xdr:cNvPr id="127" name="【橋りょう・トンネル】&#10;有形固定資産減価償却率最大値テキスト">
          <a:extLst>
            <a:ext uri="{FF2B5EF4-FFF2-40B4-BE49-F238E27FC236}">
              <a16:creationId xmlns:a16="http://schemas.microsoft.com/office/drawing/2014/main" id="{79DF4415-546C-4E80-BCE0-ECD3865CF5AC}"/>
            </a:ext>
          </a:extLst>
        </xdr:cNvPr>
        <xdr:cNvSpPr txBox="1"/>
      </xdr:nvSpPr>
      <xdr:spPr>
        <a:xfrm>
          <a:off x="4216400" y="8882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8165</xdr:rowOff>
    </xdr:from>
    <xdr:to>
      <xdr:col>24</xdr:col>
      <xdr:colOff>152400</xdr:colOff>
      <xdr:row>55</xdr:row>
      <xdr:rowOff>8165</xdr:rowOff>
    </xdr:to>
    <xdr:cxnSp macro="">
      <xdr:nvCxnSpPr>
        <xdr:cNvPr id="128" name="直線コネクタ 127">
          <a:extLst>
            <a:ext uri="{FF2B5EF4-FFF2-40B4-BE49-F238E27FC236}">
              <a16:creationId xmlns:a16="http://schemas.microsoft.com/office/drawing/2014/main" id="{9578E98F-A8A4-489B-A00C-F13032F76207}"/>
            </a:ext>
          </a:extLst>
        </xdr:cNvPr>
        <xdr:cNvCxnSpPr/>
      </xdr:nvCxnSpPr>
      <xdr:spPr>
        <a:xfrm>
          <a:off x="4108450" y="909501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76217</xdr:rowOff>
    </xdr:from>
    <xdr:ext cx="405111" cy="259045"/>
    <xdr:sp macro="" textlink="">
      <xdr:nvSpPr>
        <xdr:cNvPr id="129" name="【橋りょう・トンネル】&#10;有形固定資産減価償却率平均値テキスト">
          <a:extLst>
            <a:ext uri="{FF2B5EF4-FFF2-40B4-BE49-F238E27FC236}">
              <a16:creationId xmlns:a16="http://schemas.microsoft.com/office/drawing/2014/main" id="{5613B4B8-166A-49CD-9BC3-8D664D5942A5}"/>
            </a:ext>
          </a:extLst>
        </xdr:cNvPr>
        <xdr:cNvSpPr txBox="1"/>
      </xdr:nvSpPr>
      <xdr:spPr>
        <a:xfrm>
          <a:off x="4216400" y="98234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97790</xdr:rowOff>
    </xdr:from>
    <xdr:to>
      <xdr:col>24</xdr:col>
      <xdr:colOff>114300</xdr:colOff>
      <xdr:row>60</xdr:row>
      <xdr:rowOff>27940</xdr:rowOff>
    </xdr:to>
    <xdr:sp macro="" textlink="">
      <xdr:nvSpPr>
        <xdr:cNvPr id="130" name="フローチャート: 判断 129">
          <a:extLst>
            <a:ext uri="{FF2B5EF4-FFF2-40B4-BE49-F238E27FC236}">
              <a16:creationId xmlns:a16="http://schemas.microsoft.com/office/drawing/2014/main" id="{80EAE463-06C1-436C-B893-8AE9EDBE9B6A}"/>
            </a:ext>
          </a:extLst>
        </xdr:cNvPr>
        <xdr:cNvSpPr/>
      </xdr:nvSpPr>
      <xdr:spPr>
        <a:xfrm>
          <a:off x="4127500" y="98450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61867</xdr:rowOff>
    </xdr:from>
    <xdr:to>
      <xdr:col>20</xdr:col>
      <xdr:colOff>38100</xdr:colOff>
      <xdr:row>59</xdr:row>
      <xdr:rowOff>163467</xdr:rowOff>
    </xdr:to>
    <xdr:sp macro="" textlink="">
      <xdr:nvSpPr>
        <xdr:cNvPr id="131" name="フローチャート: 判断 130">
          <a:extLst>
            <a:ext uri="{FF2B5EF4-FFF2-40B4-BE49-F238E27FC236}">
              <a16:creationId xmlns:a16="http://schemas.microsoft.com/office/drawing/2014/main" id="{F2339730-ABD3-4CD5-B99A-A0206628EDDC}"/>
            </a:ext>
          </a:extLst>
        </xdr:cNvPr>
        <xdr:cNvSpPr/>
      </xdr:nvSpPr>
      <xdr:spPr>
        <a:xfrm>
          <a:off x="3384550" y="980911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58601</xdr:rowOff>
    </xdr:from>
    <xdr:to>
      <xdr:col>15</xdr:col>
      <xdr:colOff>101600</xdr:colOff>
      <xdr:row>59</xdr:row>
      <xdr:rowOff>160201</xdr:rowOff>
    </xdr:to>
    <xdr:sp macro="" textlink="">
      <xdr:nvSpPr>
        <xdr:cNvPr id="132" name="フローチャート: 判断 131">
          <a:extLst>
            <a:ext uri="{FF2B5EF4-FFF2-40B4-BE49-F238E27FC236}">
              <a16:creationId xmlns:a16="http://schemas.microsoft.com/office/drawing/2014/main" id="{98B77857-4243-4734-AA7C-E04F9F234CD3}"/>
            </a:ext>
          </a:extLst>
        </xdr:cNvPr>
        <xdr:cNvSpPr/>
      </xdr:nvSpPr>
      <xdr:spPr>
        <a:xfrm>
          <a:off x="2571750" y="980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19413</xdr:rowOff>
    </xdr:from>
    <xdr:to>
      <xdr:col>10</xdr:col>
      <xdr:colOff>165100</xdr:colOff>
      <xdr:row>59</xdr:row>
      <xdr:rowOff>121013</xdr:rowOff>
    </xdr:to>
    <xdr:sp macro="" textlink="">
      <xdr:nvSpPr>
        <xdr:cNvPr id="133" name="フローチャート: 判断 132">
          <a:extLst>
            <a:ext uri="{FF2B5EF4-FFF2-40B4-BE49-F238E27FC236}">
              <a16:creationId xmlns:a16="http://schemas.microsoft.com/office/drawing/2014/main" id="{B5033ADA-1FA6-4B7A-8CA6-13C51C96DBC0}"/>
            </a:ext>
          </a:extLst>
        </xdr:cNvPr>
        <xdr:cNvSpPr/>
      </xdr:nvSpPr>
      <xdr:spPr>
        <a:xfrm>
          <a:off x="1778000" y="976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3084</xdr:rowOff>
    </xdr:from>
    <xdr:to>
      <xdr:col>6</xdr:col>
      <xdr:colOff>38100</xdr:colOff>
      <xdr:row>59</xdr:row>
      <xdr:rowOff>104684</xdr:rowOff>
    </xdr:to>
    <xdr:sp macro="" textlink="">
      <xdr:nvSpPr>
        <xdr:cNvPr id="134" name="フローチャート: 判断 133">
          <a:extLst>
            <a:ext uri="{FF2B5EF4-FFF2-40B4-BE49-F238E27FC236}">
              <a16:creationId xmlns:a16="http://schemas.microsoft.com/office/drawing/2014/main" id="{BDB1E8E6-C343-4AF3-813B-517709A2C6B8}"/>
            </a:ext>
          </a:extLst>
        </xdr:cNvPr>
        <xdr:cNvSpPr/>
      </xdr:nvSpPr>
      <xdr:spPr>
        <a:xfrm>
          <a:off x="984250" y="975033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35" name="テキスト ボックス 134">
          <a:extLst>
            <a:ext uri="{FF2B5EF4-FFF2-40B4-BE49-F238E27FC236}">
              <a16:creationId xmlns:a16="http://schemas.microsoft.com/office/drawing/2014/main" id="{44D46F13-353B-4A72-BBCD-9EEB86F2ACD1}"/>
            </a:ext>
          </a:extLst>
        </xdr:cNvPr>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36" name="テキスト ボックス 135">
          <a:extLst>
            <a:ext uri="{FF2B5EF4-FFF2-40B4-BE49-F238E27FC236}">
              <a16:creationId xmlns:a16="http://schemas.microsoft.com/office/drawing/2014/main" id="{7E6B914E-4FC2-43C1-8873-21FB9EF4F989}"/>
            </a:ext>
          </a:extLst>
        </xdr:cNvPr>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37" name="テキスト ボックス 136">
          <a:extLst>
            <a:ext uri="{FF2B5EF4-FFF2-40B4-BE49-F238E27FC236}">
              <a16:creationId xmlns:a16="http://schemas.microsoft.com/office/drawing/2014/main" id="{49FECA6C-F79E-4E29-80D6-0BB148FE2215}"/>
            </a:ext>
          </a:extLst>
        </xdr:cNvPr>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38" name="テキスト ボックス 137">
          <a:extLst>
            <a:ext uri="{FF2B5EF4-FFF2-40B4-BE49-F238E27FC236}">
              <a16:creationId xmlns:a16="http://schemas.microsoft.com/office/drawing/2014/main" id="{01332721-85B0-4B89-8FF4-31EE557BFC17}"/>
            </a:ext>
          </a:extLst>
        </xdr:cNvPr>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A0723C4C-5DD7-403A-B890-0E7839F3143A}"/>
            </a:ext>
          </a:extLst>
        </xdr:cNvPr>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151674</xdr:rowOff>
    </xdr:from>
    <xdr:to>
      <xdr:col>24</xdr:col>
      <xdr:colOff>114300</xdr:colOff>
      <xdr:row>57</xdr:row>
      <xdr:rowOff>81824</xdr:rowOff>
    </xdr:to>
    <xdr:sp macro="" textlink="">
      <xdr:nvSpPr>
        <xdr:cNvPr id="140" name="楕円 139">
          <a:extLst>
            <a:ext uri="{FF2B5EF4-FFF2-40B4-BE49-F238E27FC236}">
              <a16:creationId xmlns:a16="http://schemas.microsoft.com/office/drawing/2014/main" id="{631DC278-5234-4DF2-8F32-A0113B7BEE5F}"/>
            </a:ext>
          </a:extLst>
        </xdr:cNvPr>
        <xdr:cNvSpPr/>
      </xdr:nvSpPr>
      <xdr:spPr>
        <a:xfrm>
          <a:off x="4127500" y="940362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3101</xdr:rowOff>
    </xdr:from>
    <xdr:ext cx="405111" cy="259045"/>
    <xdr:sp macro="" textlink="">
      <xdr:nvSpPr>
        <xdr:cNvPr id="141" name="【橋りょう・トンネル】&#10;有形固定資産減価償却率該当値テキスト">
          <a:extLst>
            <a:ext uri="{FF2B5EF4-FFF2-40B4-BE49-F238E27FC236}">
              <a16:creationId xmlns:a16="http://schemas.microsoft.com/office/drawing/2014/main" id="{F5205267-1460-4FE8-8FB8-EC6661AEE3F7}"/>
            </a:ext>
          </a:extLst>
        </xdr:cNvPr>
        <xdr:cNvSpPr txBox="1"/>
      </xdr:nvSpPr>
      <xdr:spPr>
        <a:xfrm>
          <a:off x="4216400" y="9255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25944</xdr:rowOff>
    </xdr:from>
    <xdr:to>
      <xdr:col>20</xdr:col>
      <xdr:colOff>38100</xdr:colOff>
      <xdr:row>57</xdr:row>
      <xdr:rowOff>127544</xdr:rowOff>
    </xdr:to>
    <xdr:sp macro="" textlink="">
      <xdr:nvSpPr>
        <xdr:cNvPr id="142" name="楕円 141">
          <a:extLst>
            <a:ext uri="{FF2B5EF4-FFF2-40B4-BE49-F238E27FC236}">
              <a16:creationId xmlns:a16="http://schemas.microsoft.com/office/drawing/2014/main" id="{3E81165F-CDE0-4B86-9C3C-61B9971B4482}"/>
            </a:ext>
          </a:extLst>
        </xdr:cNvPr>
        <xdr:cNvSpPr/>
      </xdr:nvSpPr>
      <xdr:spPr>
        <a:xfrm>
          <a:off x="3384550" y="944299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31024</xdr:rowOff>
    </xdr:from>
    <xdr:to>
      <xdr:col>24</xdr:col>
      <xdr:colOff>63500</xdr:colOff>
      <xdr:row>57</xdr:row>
      <xdr:rowOff>76744</xdr:rowOff>
    </xdr:to>
    <xdr:cxnSp macro="">
      <xdr:nvCxnSpPr>
        <xdr:cNvPr id="143" name="直線コネクタ 142">
          <a:extLst>
            <a:ext uri="{FF2B5EF4-FFF2-40B4-BE49-F238E27FC236}">
              <a16:creationId xmlns:a16="http://schemas.microsoft.com/office/drawing/2014/main" id="{191B17C9-9411-4023-AD1E-C6BA7DBC91C5}"/>
            </a:ext>
          </a:extLst>
        </xdr:cNvPr>
        <xdr:cNvCxnSpPr/>
      </xdr:nvCxnSpPr>
      <xdr:spPr>
        <a:xfrm flipV="1">
          <a:off x="3429000" y="9448074"/>
          <a:ext cx="7493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141877</xdr:rowOff>
    </xdr:from>
    <xdr:to>
      <xdr:col>15</xdr:col>
      <xdr:colOff>101600</xdr:colOff>
      <xdr:row>57</xdr:row>
      <xdr:rowOff>72027</xdr:rowOff>
    </xdr:to>
    <xdr:sp macro="" textlink="">
      <xdr:nvSpPr>
        <xdr:cNvPr id="144" name="楕円 143">
          <a:extLst>
            <a:ext uri="{FF2B5EF4-FFF2-40B4-BE49-F238E27FC236}">
              <a16:creationId xmlns:a16="http://schemas.microsoft.com/office/drawing/2014/main" id="{C6FB3E82-475B-43FE-AC36-561BDF0A7EFD}"/>
            </a:ext>
          </a:extLst>
        </xdr:cNvPr>
        <xdr:cNvSpPr/>
      </xdr:nvSpPr>
      <xdr:spPr>
        <a:xfrm>
          <a:off x="2571750" y="939382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21227</xdr:rowOff>
    </xdr:from>
    <xdr:to>
      <xdr:col>19</xdr:col>
      <xdr:colOff>177800</xdr:colOff>
      <xdr:row>57</xdr:row>
      <xdr:rowOff>76744</xdr:rowOff>
    </xdr:to>
    <xdr:cxnSp macro="">
      <xdr:nvCxnSpPr>
        <xdr:cNvPr id="145" name="直線コネクタ 144">
          <a:extLst>
            <a:ext uri="{FF2B5EF4-FFF2-40B4-BE49-F238E27FC236}">
              <a16:creationId xmlns:a16="http://schemas.microsoft.com/office/drawing/2014/main" id="{F7DB8AE6-EF15-4482-87A9-7140C0BA650A}"/>
            </a:ext>
          </a:extLst>
        </xdr:cNvPr>
        <xdr:cNvCxnSpPr/>
      </xdr:nvCxnSpPr>
      <xdr:spPr>
        <a:xfrm>
          <a:off x="2622550" y="9438277"/>
          <a:ext cx="80645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89626</xdr:rowOff>
    </xdr:from>
    <xdr:to>
      <xdr:col>10</xdr:col>
      <xdr:colOff>165100</xdr:colOff>
      <xdr:row>57</xdr:row>
      <xdr:rowOff>19776</xdr:rowOff>
    </xdr:to>
    <xdr:sp macro="" textlink="">
      <xdr:nvSpPr>
        <xdr:cNvPr id="146" name="楕円 145">
          <a:extLst>
            <a:ext uri="{FF2B5EF4-FFF2-40B4-BE49-F238E27FC236}">
              <a16:creationId xmlns:a16="http://schemas.microsoft.com/office/drawing/2014/main" id="{5DC373E0-5B58-4B85-B3BA-D93B06548F3A}"/>
            </a:ext>
          </a:extLst>
        </xdr:cNvPr>
        <xdr:cNvSpPr/>
      </xdr:nvSpPr>
      <xdr:spPr>
        <a:xfrm>
          <a:off x="1778000" y="934157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140426</xdr:rowOff>
    </xdr:from>
    <xdr:to>
      <xdr:col>15</xdr:col>
      <xdr:colOff>50800</xdr:colOff>
      <xdr:row>57</xdr:row>
      <xdr:rowOff>21227</xdr:rowOff>
    </xdr:to>
    <xdr:cxnSp macro="">
      <xdr:nvCxnSpPr>
        <xdr:cNvPr id="147" name="直線コネクタ 146">
          <a:extLst>
            <a:ext uri="{FF2B5EF4-FFF2-40B4-BE49-F238E27FC236}">
              <a16:creationId xmlns:a16="http://schemas.microsoft.com/office/drawing/2014/main" id="{A3BB159A-04D0-4EF8-AEEE-5F09909E025E}"/>
            </a:ext>
          </a:extLst>
        </xdr:cNvPr>
        <xdr:cNvCxnSpPr/>
      </xdr:nvCxnSpPr>
      <xdr:spPr>
        <a:xfrm>
          <a:off x="1828800" y="9392376"/>
          <a:ext cx="793750" cy="45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56</xdr:row>
      <xdr:rowOff>158206</xdr:rowOff>
    </xdr:from>
    <xdr:to>
      <xdr:col>6</xdr:col>
      <xdr:colOff>38100</xdr:colOff>
      <xdr:row>57</xdr:row>
      <xdr:rowOff>88356</xdr:rowOff>
    </xdr:to>
    <xdr:sp macro="" textlink="">
      <xdr:nvSpPr>
        <xdr:cNvPr id="148" name="楕円 147">
          <a:extLst>
            <a:ext uri="{FF2B5EF4-FFF2-40B4-BE49-F238E27FC236}">
              <a16:creationId xmlns:a16="http://schemas.microsoft.com/office/drawing/2014/main" id="{1CEBA7A0-631F-4544-BC8D-6450FD88AE7A}"/>
            </a:ext>
          </a:extLst>
        </xdr:cNvPr>
        <xdr:cNvSpPr/>
      </xdr:nvSpPr>
      <xdr:spPr>
        <a:xfrm>
          <a:off x="984250" y="941015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56</xdr:row>
      <xdr:rowOff>140426</xdr:rowOff>
    </xdr:from>
    <xdr:to>
      <xdr:col>10</xdr:col>
      <xdr:colOff>114300</xdr:colOff>
      <xdr:row>57</xdr:row>
      <xdr:rowOff>37556</xdr:rowOff>
    </xdr:to>
    <xdr:cxnSp macro="">
      <xdr:nvCxnSpPr>
        <xdr:cNvPr id="149" name="直線コネクタ 148">
          <a:extLst>
            <a:ext uri="{FF2B5EF4-FFF2-40B4-BE49-F238E27FC236}">
              <a16:creationId xmlns:a16="http://schemas.microsoft.com/office/drawing/2014/main" id="{1CAEF0E0-6274-48BB-930B-FDBC1FAE5531}"/>
            </a:ext>
          </a:extLst>
        </xdr:cNvPr>
        <xdr:cNvCxnSpPr/>
      </xdr:nvCxnSpPr>
      <xdr:spPr>
        <a:xfrm flipV="1">
          <a:off x="1028700" y="9392376"/>
          <a:ext cx="800100" cy="6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154594</xdr:rowOff>
    </xdr:from>
    <xdr:ext cx="405111" cy="259045"/>
    <xdr:sp macro="" textlink="">
      <xdr:nvSpPr>
        <xdr:cNvPr id="150" name="n_1aveValue【橋りょう・トンネル】&#10;有形固定資産減価償却率">
          <a:extLst>
            <a:ext uri="{FF2B5EF4-FFF2-40B4-BE49-F238E27FC236}">
              <a16:creationId xmlns:a16="http://schemas.microsoft.com/office/drawing/2014/main" id="{FF4D2310-1B0D-4DB9-BE2C-39EB6CF6BB2D}"/>
            </a:ext>
          </a:extLst>
        </xdr:cNvPr>
        <xdr:cNvSpPr txBox="1"/>
      </xdr:nvSpPr>
      <xdr:spPr>
        <a:xfrm>
          <a:off x="3239144" y="9901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151328</xdr:rowOff>
    </xdr:from>
    <xdr:ext cx="405111" cy="259045"/>
    <xdr:sp macro="" textlink="">
      <xdr:nvSpPr>
        <xdr:cNvPr id="151" name="n_2aveValue【橋りょう・トンネル】&#10;有形固定資産減価償却率">
          <a:extLst>
            <a:ext uri="{FF2B5EF4-FFF2-40B4-BE49-F238E27FC236}">
              <a16:creationId xmlns:a16="http://schemas.microsoft.com/office/drawing/2014/main" id="{FAA182B4-AC5D-4AAD-A578-0F69FE45CE72}"/>
            </a:ext>
          </a:extLst>
        </xdr:cNvPr>
        <xdr:cNvSpPr txBox="1"/>
      </xdr:nvSpPr>
      <xdr:spPr>
        <a:xfrm>
          <a:off x="2439044" y="9898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112140</xdr:rowOff>
    </xdr:from>
    <xdr:ext cx="405111" cy="259045"/>
    <xdr:sp macro="" textlink="">
      <xdr:nvSpPr>
        <xdr:cNvPr id="152" name="n_3aveValue【橋りょう・トンネル】&#10;有形固定資産減価償却率">
          <a:extLst>
            <a:ext uri="{FF2B5EF4-FFF2-40B4-BE49-F238E27FC236}">
              <a16:creationId xmlns:a16="http://schemas.microsoft.com/office/drawing/2014/main" id="{50278AEB-D2DD-438E-83B4-2C7AA470235C}"/>
            </a:ext>
          </a:extLst>
        </xdr:cNvPr>
        <xdr:cNvSpPr txBox="1"/>
      </xdr:nvSpPr>
      <xdr:spPr>
        <a:xfrm>
          <a:off x="1645294" y="9859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95811</xdr:rowOff>
    </xdr:from>
    <xdr:ext cx="405111" cy="259045"/>
    <xdr:sp macro="" textlink="">
      <xdr:nvSpPr>
        <xdr:cNvPr id="153" name="n_4aveValue【橋りょう・トンネル】&#10;有形固定資産減価償却率">
          <a:extLst>
            <a:ext uri="{FF2B5EF4-FFF2-40B4-BE49-F238E27FC236}">
              <a16:creationId xmlns:a16="http://schemas.microsoft.com/office/drawing/2014/main" id="{6258F5D7-148A-4E5C-A910-B67B5241B163}"/>
            </a:ext>
          </a:extLst>
        </xdr:cNvPr>
        <xdr:cNvSpPr txBox="1"/>
      </xdr:nvSpPr>
      <xdr:spPr>
        <a:xfrm>
          <a:off x="851544" y="9843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144071</xdr:rowOff>
    </xdr:from>
    <xdr:ext cx="405111" cy="259045"/>
    <xdr:sp macro="" textlink="">
      <xdr:nvSpPr>
        <xdr:cNvPr id="154" name="n_1mainValue【橋りょう・トンネル】&#10;有形固定資産減価償却率">
          <a:extLst>
            <a:ext uri="{FF2B5EF4-FFF2-40B4-BE49-F238E27FC236}">
              <a16:creationId xmlns:a16="http://schemas.microsoft.com/office/drawing/2014/main" id="{34E93525-4135-49BE-BAFA-0D028CBE8724}"/>
            </a:ext>
          </a:extLst>
        </xdr:cNvPr>
        <xdr:cNvSpPr txBox="1"/>
      </xdr:nvSpPr>
      <xdr:spPr>
        <a:xfrm>
          <a:off x="3239144" y="9230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88554</xdr:rowOff>
    </xdr:from>
    <xdr:ext cx="405111" cy="259045"/>
    <xdr:sp macro="" textlink="">
      <xdr:nvSpPr>
        <xdr:cNvPr id="155" name="n_2mainValue【橋りょう・トンネル】&#10;有形固定資産減価償却率">
          <a:extLst>
            <a:ext uri="{FF2B5EF4-FFF2-40B4-BE49-F238E27FC236}">
              <a16:creationId xmlns:a16="http://schemas.microsoft.com/office/drawing/2014/main" id="{E061740A-5C3C-448C-85F1-4DF19ED8207C}"/>
            </a:ext>
          </a:extLst>
        </xdr:cNvPr>
        <xdr:cNvSpPr txBox="1"/>
      </xdr:nvSpPr>
      <xdr:spPr>
        <a:xfrm>
          <a:off x="2439044" y="9175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36303</xdr:rowOff>
    </xdr:from>
    <xdr:ext cx="405111" cy="259045"/>
    <xdr:sp macro="" textlink="">
      <xdr:nvSpPr>
        <xdr:cNvPr id="156" name="n_3mainValue【橋りょう・トンネル】&#10;有形固定資産減価償却率">
          <a:extLst>
            <a:ext uri="{FF2B5EF4-FFF2-40B4-BE49-F238E27FC236}">
              <a16:creationId xmlns:a16="http://schemas.microsoft.com/office/drawing/2014/main" id="{31C962D7-84F3-46DC-9009-E97A53010907}"/>
            </a:ext>
          </a:extLst>
        </xdr:cNvPr>
        <xdr:cNvSpPr txBox="1"/>
      </xdr:nvSpPr>
      <xdr:spPr>
        <a:xfrm>
          <a:off x="1645294" y="9123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104883</xdr:rowOff>
    </xdr:from>
    <xdr:ext cx="405111" cy="259045"/>
    <xdr:sp macro="" textlink="">
      <xdr:nvSpPr>
        <xdr:cNvPr id="157" name="n_4mainValue【橋りょう・トンネル】&#10;有形固定資産減価償却率">
          <a:extLst>
            <a:ext uri="{FF2B5EF4-FFF2-40B4-BE49-F238E27FC236}">
              <a16:creationId xmlns:a16="http://schemas.microsoft.com/office/drawing/2014/main" id="{C17DF825-19E3-4578-AB17-641ED4D8A361}"/>
            </a:ext>
          </a:extLst>
        </xdr:cNvPr>
        <xdr:cNvSpPr txBox="1"/>
      </xdr:nvSpPr>
      <xdr:spPr>
        <a:xfrm>
          <a:off x="851544" y="9191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8" name="正方形/長方形 157">
          <a:extLst>
            <a:ext uri="{FF2B5EF4-FFF2-40B4-BE49-F238E27FC236}">
              <a16:creationId xmlns:a16="http://schemas.microsoft.com/office/drawing/2014/main" id="{CF93F1F0-52F3-4CC2-ACCA-958F690AE44E}"/>
            </a:ext>
          </a:extLst>
        </xdr:cNvPr>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9" name="正方形/長方形 158">
          <a:extLst>
            <a:ext uri="{FF2B5EF4-FFF2-40B4-BE49-F238E27FC236}">
              <a16:creationId xmlns:a16="http://schemas.microsoft.com/office/drawing/2014/main" id="{BD0158C1-15AA-4B35-8E61-B5B04CE15752}"/>
            </a:ext>
          </a:extLst>
        </xdr:cNvPr>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0" name="正方形/長方形 159">
          <a:extLst>
            <a:ext uri="{FF2B5EF4-FFF2-40B4-BE49-F238E27FC236}">
              <a16:creationId xmlns:a16="http://schemas.microsoft.com/office/drawing/2014/main" id="{FD9605B9-916A-44B4-A535-7AF4CCC72AA2}"/>
            </a:ext>
          </a:extLst>
        </xdr:cNvPr>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1" name="正方形/長方形 160">
          <a:extLst>
            <a:ext uri="{FF2B5EF4-FFF2-40B4-BE49-F238E27FC236}">
              <a16:creationId xmlns:a16="http://schemas.microsoft.com/office/drawing/2014/main" id="{88E7B1DA-A06B-4AE8-9A7A-BEB082A87AF4}"/>
            </a:ext>
          </a:extLst>
        </xdr:cNvPr>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2" name="正方形/長方形 161">
          <a:extLst>
            <a:ext uri="{FF2B5EF4-FFF2-40B4-BE49-F238E27FC236}">
              <a16:creationId xmlns:a16="http://schemas.microsoft.com/office/drawing/2014/main" id="{E0648FDF-8728-47BF-9B0B-5583F5D7A483}"/>
            </a:ext>
          </a:extLst>
        </xdr:cNvPr>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3" name="正方形/長方形 162">
          <a:extLst>
            <a:ext uri="{FF2B5EF4-FFF2-40B4-BE49-F238E27FC236}">
              <a16:creationId xmlns:a16="http://schemas.microsoft.com/office/drawing/2014/main" id="{FDCD8365-51CE-4099-8516-D2565DB79646}"/>
            </a:ext>
          </a:extLst>
        </xdr:cNvPr>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4" name="正方形/長方形 163">
          <a:extLst>
            <a:ext uri="{FF2B5EF4-FFF2-40B4-BE49-F238E27FC236}">
              <a16:creationId xmlns:a16="http://schemas.microsoft.com/office/drawing/2014/main" id="{DF5C023B-ED28-4DE3-A8E5-028CD0C18F5D}"/>
            </a:ext>
          </a:extLst>
        </xdr:cNvPr>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5" name="正方形/長方形 164">
          <a:extLst>
            <a:ext uri="{FF2B5EF4-FFF2-40B4-BE49-F238E27FC236}">
              <a16:creationId xmlns:a16="http://schemas.microsoft.com/office/drawing/2014/main" id="{92C23243-495D-4B2E-9D21-03EF144F1FE3}"/>
            </a:ext>
          </a:extLst>
        </xdr:cNvPr>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6" name="テキスト ボックス 165">
          <a:extLst>
            <a:ext uri="{FF2B5EF4-FFF2-40B4-BE49-F238E27FC236}">
              <a16:creationId xmlns:a16="http://schemas.microsoft.com/office/drawing/2014/main" id="{5904D96E-EED5-40C2-AE03-D4C9A8F6CB20}"/>
            </a:ext>
          </a:extLst>
        </xdr:cNvPr>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7" name="直線コネクタ 166">
          <a:extLst>
            <a:ext uri="{FF2B5EF4-FFF2-40B4-BE49-F238E27FC236}">
              <a16:creationId xmlns:a16="http://schemas.microsoft.com/office/drawing/2014/main" id="{CBC184AF-3968-4A36-A611-DA81204F4600}"/>
            </a:ext>
          </a:extLst>
        </xdr:cNvPr>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68" name="直線コネクタ 167">
          <a:extLst>
            <a:ext uri="{FF2B5EF4-FFF2-40B4-BE49-F238E27FC236}">
              <a16:creationId xmlns:a16="http://schemas.microsoft.com/office/drawing/2014/main" id="{D4F59EDE-4AD9-4483-AB55-09D794DD45B4}"/>
            </a:ext>
          </a:extLst>
        </xdr:cNvPr>
        <xdr:cNvCxnSpPr/>
      </xdr:nvCxnSpPr>
      <xdr:spPr>
        <a:xfrm>
          <a:off x="5956300" y="1064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69" name="テキスト ボックス 168">
          <a:extLst>
            <a:ext uri="{FF2B5EF4-FFF2-40B4-BE49-F238E27FC236}">
              <a16:creationId xmlns:a16="http://schemas.microsoft.com/office/drawing/2014/main" id="{B85C972B-C06A-4EC9-90FC-B58C352A5284}"/>
            </a:ext>
          </a:extLst>
        </xdr:cNvPr>
        <xdr:cNvSpPr txBox="1"/>
      </xdr:nvSpPr>
      <xdr:spPr>
        <a:xfrm>
          <a:off x="5726564" y="105130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0" name="直線コネクタ 169">
          <a:extLst>
            <a:ext uri="{FF2B5EF4-FFF2-40B4-BE49-F238E27FC236}">
              <a16:creationId xmlns:a16="http://schemas.microsoft.com/office/drawing/2014/main" id="{CF91B8AD-353F-4370-8DE7-4E174BC43770}"/>
            </a:ext>
          </a:extLst>
        </xdr:cNvPr>
        <xdr:cNvCxnSpPr/>
      </xdr:nvCxnSpPr>
      <xdr:spPr>
        <a:xfrm>
          <a:off x="5956300" y="10280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61</xdr:row>
      <xdr:rowOff>67327</xdr:rowOff>
    </xdr:from>
    <xdr:ext cx="531299" cy="259045"/>
    <xdr:sp macro="" textlink="">
      <xdr:nvSpPr>
        <xdr:cNvPr id="171" name="テキスト ボックス 170">
          <a:extLst>
            <a:ext uri="{FF2B5EF4-FFF2-40B4-BE49-F238E27FC236}">
              <a16:creationId xmlns:a16="http://schemas.microsoft.com/office/drawing/2014/main" id="{9F28CDAB-104E-48E0-9A3F-25C9F0E24B5F}"/>
            </a:ext>
          </a:extLst>
        </xdr:cNvPr>
        <xdr:cNvSpPr txBox="1"/>
      </xdr:nvSpPr>
      <xdr:spPr>
        <a:xfrm>
          <a:off x="548215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2" name="直線コネクタ 171">
          <a:extLst>
            <a:ext uri="{FF2B5EF4-FFF2-40B4-BE49-F238E27FC236}">
              <a16:creationId xmlns:a16="http://schemas.microsoft.com/office/drawing/2014/main" id="{EE275623-EEBD-4E1F-A48B-0613F595711B}"/>
            </a:ext>
          </a:extLst>
        </xdr:cNvPr>
        <xdr:cNvCxnSpPr/>
      </xdr:nvCxnSpPr>
      <xdr:spPr>
        <a:xfrm>
          <a:off x="5956300" y="9912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73" name="テキスト ボックス 172">
          <a:extLst>
            <a:ext uri="{FF2B5EF4-FFF2-40B4-BE49-F238E27FC236}">
              <a16:creationId xmlns:a16="http://schemas.microsoft.com/office/drawing/2014/main" id="{E67EF571-9A72-42FF-8139-1551B8BB85BF}"/>
            </a:ext>
          </a:extLst>
        </xdr:cNvPr>
        <xdr:cNvSpPr txBox="1"/>
      </xdr:nvSpPr>
      <xdr:spPr>
        <a:xfrm>
          <a:off x="5418031" y="9776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4" name="直線コネクタ 173">
          <a:extLst>
            <a:ext uri="{FF2B5EF4-FFF2-40B4-BE49-F238E27FC236}">
              <a16:creationId xmlns:a16="http://schemas.microsoft.com/office/drawing/2014/main" id="{8F3DF3AA-103B-496E-8293-E72B8F8A2E10}"/>
            </a:ext>
          </a:extLst>
        </xdr:cNvPr>
        <xdr:cNvCxnSpPr/>
      </xdr:nvCxnSpPr>
      <xdr:spPr>
        <a:xfrm>
          <a:off x="5956300" y="9550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75" name="テキスト ボックス 174">
          <a:extLst>
            <a:ext uri="{FF2B5EF4-FFF2-40B4-BE49-F238E27FC236}">
              <a16:creationId xmlns:a16="http://schemas.microsoft.com/office/drawing/2014/main" id="{A7A16BB8-5C05-4587-8C41-4AC256F4B59D}"/>
            </a:ext>
          </a:extLst>
        </xdr:cNvPr>
        <xdr:cNvSpPr txBox="1"/>
      </xdr:nvSpPr>
      <xdr:spPr>
        <a:xfrm>
          <a:off x="5418031" y="9414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6" name="直線コネクタ 175">
          <a:extLst>
            <a:ext uri="{FF2B5EF4-FFF2-40B4-BE49-F238E27FC236}">
              <a16:creationId xmlns:a16="http://schemas.microsoft.com/office/drawing/2014/main" id="{E2FE707C-A80A-4FAE-B075-4CF804C1BD87}"/>
            </a:ext>
          </a:extLst>
        </xdr:cNvPr>
        <xdr:cNvCxnSpPr/>
      </xdr:nvCxnSpPr>
      <xdr:spPr>
        <a:xfrm>
          <a:off x="5956300" y="9182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77" name="テキスト ボックス 176">
          <a:extLst>
            <a:ext uri="{FF2B5EF4-FFF2-40B4-BE49-F238E27FC236}">
              <a16:creationId xmlns:a16="http://schemas.microsoft.com/office/drawing/2014/main" id="{147E6CF3-261A-4D28-8BFE-F70A4380E732}"/>
            </a:ext>
          </a:extLst>
        </xdr:cNvPr>
        <xdr:cNvSpPr txBox="1"/>
      </xdr:nvSpPr>
      <xdr:spPr>
        <a:xfrm>
          <a:off x="5418031" y="90462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8" name="直線コネクタ 177">
          <a:extLst>
            <a:ext uri="{FF2B5EF4-FFF2-40B4-BE49-F238E27FC236}">
              <a16:creationId xmlns:a16="http://schemas.microsoft.com/office/drawing/2014/main" id="{C293F02B-307B-4CB9-8110-B938692FC61B}"/>
            </a:ext>
          </a:extLst>
        </xdr:cNvPr>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79" name="テキスト ボックス 178">
          <a:extLst>
            <a:ext uri="{FF2B5EF4-FFF2-40B4-BE49-F238E27FC236}">
              <a16:creationId xmlns:a16="http://schemas.microsoft.com/office/drawing/2014/main" id="{272A1331-AA76-44C4-8D07-4DE169F91FF5}"/>
            </a:ext>
          </a:extLst>
        </xdr:cNvPr>
        <xdr:cNvSpPr txBox="1"/>
      </xdr:nvSpPr>
      <xdr:spPr>
        <a:xfrm>
          <a:off x="5418031" y="86779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0" name="【橋りょう・トンネル】&#10;一人当たり有形固定資産（償却資産）額グラフ枠">
          <a:extLst>
            <a:ext uri="{FF2B5EF4-FFF2-40B4-BE49-F238E27FC236}">
              <a16:creationId xmlns:a16="http://schemas.microsoft.com/office/drawing/2014/main" id="{47D1B7C3-3CCC-4A0D-8FFC-DD0275ECA28A}"/>
            </a:ext>
          </a:extLst>
        </xdr:cNvPr>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9434</xdr:rowOff>
    </xdr:from>
    <xdr:to>
      <xdr:col>54</xdr:col>
      <xdr:colOff>189865</xdr:colOff>
      <xdr:row>64</xdr:row>
      <xdr:rowOff>55718</xdr:rowOff>
    </xdr:to>
    <xdr:cxnSp macro="">
      <xdr:nvCxnSpPr>
        <xdr:cNvPr id="181" name="直線コネクタ 180">
          <a:extLst>
            <a:ext uri="{FF2B5EF4-FFF2-40B4-BE49-F238E27FC236}">
              <a16:creationId xmlns:a16="http://schemas.microsoft.com/office/drawing/2014/main" id="{B1759579-4223-45CB-88A4-214496494CAF}"/>
            </a:ext>
          </a:extLst>
        </xdr:cNvPr>
        <xdr:cNvCxnSpPr/>
      </xdr:nvCxnSpPr>
      <xdr:spPr>
        <a:xfrm flipV="1">
          <a:off x="9429115" y="9261384"/>
          <a:ext cx="0" cy="13670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59545</xdr:rowOff>
    </xdr:from>
    <xdr:ext cx="469744" cy="259045"/>
    <xdr:sp macro="" textlink="">
      <xdr:nvSpPr>
        <xdr:cNvPr id="182" name="【橋りょう・トンネル】&#10;一人当たり有形固定資産（償却資産）額最小値テキスト">
          <a:extLst>
            <a:ext uri="{FF2B5EF4-FFF2-40B4-BE49-F238E27FC236}">
              <a16:creationId xmlns:a16="http://schemas.microsoft.com/office/drawing/2014/main" id="{7BD834B6-6D79-479B-ACB0-5AE7BCB89AAD}"/>
            </a:ext>
          </a:extLst>
        </xdr:cNvPr>
        <xdr:cNvSpPr txBox="1"/>
      </xdr:nvSpPr>
      <xdr:spPr>
        <a:xfrm>
          <a:off x="9467850" y="10632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55718</xdr:rowOff>
    </xdr:from>
    <xdr:to>
      <xdr:col>55</xdr:col>
      <xdr:colOff>88900</xdr:colOff>
      <xdr:row>64</xdr:row>
      <xdr:rowOff>55718</xdr:rowOff>
    </xdr:to>
    <xdr:cxnSp macro="">
      <xdr:nvCxnSpPr>
        <xdr:cNvPr id="183" name="直線コネクタ 182">
          <a:extLst>
            <a:ext uri="{FF2B5EF4-FFF2-40B4-BE49-F238E27FC236}">
              <a16:creationId xmlns:a16="http://schemas.microsoft.com/office/drawing/2014/main" id="{94720B05-71C3-441C-B7B3-8A7D97A27259}"/>
            </a:ext>
          </a:extLst>
        </xdr:cNvPr>
        <xdr:cNvCxnSpPr/>
      </xdr:nvCxnSpPr>
      <xdr:spPr>
        <a:xfrm>
          <a:off x="9359900" y="1062846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127561</xdr:rowOff>
    </xdr:from>
    <xdr:ext cx="599010" cy="259045"/>
    <xdr:sp macro="" textlink="">
      <xdr:nvSpPr>
        <xdr:cNvPr id="184" name="【橋りょう・トンネル】&#10;一人当たり有形固定資産（償却資産）額最大値テキスト">
          <a:extLst>
            <a:ext uri="{FF2B5EF4-FFF2-40B4-BE49-F238E27FC236}">
              <a16:creationId xmlns:a16="http://schemas.microsoft.com/office/drawing/2014/main" id="{31AF999D-B055-48B3-804F-11B701A3BB25}"/>
            </a:ext>
          </a:extLst>
        </xdr:cNvPr>
        <xdr:cNvSpPr txBox="1"/>
      </xdr:nvSpPr>
      <xdr:spPr>
        <a:xfrm>
          <a:off x="9467850" y="9049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9434</xdr:rowOff>
    </xdr:from>
    <xdr:to>
      <xdr:col>55</xdr:col>
      <xdr:colOff>88900</xdr:colOff>
      <xdr:row>56</xdr:row>
      <xdr:rowOff>9434</xdr:rowOff>
    </xdr:to>
    <xdr:cxnSp macro="">
      <xdr:nvCxnSpPr>
        <xdr:cNvPr id="185" name="直線コネクタ 184">
          <a:extLst>
            <a:ext uri="{FF2B5EF4-FFF2-40B4-BE49-F238E27FC236}">
              <a16:creationId xmlns:a16="http://schemas.microsoft.com/office/drawing/2014/main" id="{C08F108B-E0B8-4F44-9DF1-B9964EA4CEF4}"/>
            </a:ext>
          </a:extLst>
        </xdr:cNvPr>
        <xdr:cNvCxnSpPr/>
      </xdr:nvCxnSpPr>
      <xdr:spPr>
        <a:xfrm>
          <a:off x="9359900" y="926138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84762</xdr:rowOff>
    </xdr:from>
    <xdr:ext cx="534377" cy="259045"/>
    <xdr:sp macro="" textlink="">
      <xdr:nvSpPr>
        <xdr:cNvPr id="186" name="【橋りょう・トンネル】&#10;一人当たり有形固定資産（償却資産）額平均値テキスト">
          <a:extLst>
            <a:ext uri="{FF2B5EF4-FFF2-40B4-BE49-F238E27FC236}">
              <a16:creationId xmlns:a16="http://schemas.microsoft.com/office/drawing/2014/main" id="{54888054-A3CE-487B-8A50-4D2E9F8EA117}"/>
            </a:ext>
          </a:extLst>
        </xdr:cNvPr>
        <xdr:cNvSpPr txBox="1"/>
      </xdr:nvSpPr>
      <xdr:spPr>
        <a:xfrm>
          <a:off x="9467850" y="101622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61885</xdr:rowOff>
    </xdr:from>
    <xdr:to>
      <xdr:col>55</xdr:col>
      <xdr:colOff>50800</xdr:colOff>
      <xdr:row>62</xdr:row>
      <xdr:rowOff>163485</xdr:rowOff>
    </xdr:to>
    <xdr:sp macro="" textlink="">
      <xdr:nvSpPr>
        <xdr:cNvPr id="187" name="フローチャート: 判断 186">
          <a:extLst>
            <a:ext uri="{FF2B5EF4-FFF2-40B4-BE49-F238E27FC236}">
              <a16:creationId xmlns:a16="http://schemas.microsoft.com/office/drawing/2014/main" id="{6B956384-C59A-49F6-92DB-CD876340C71B}"/>
            </a:ext>
          </a:extLst>
        </xdr:cNvPr>
        <xdr:cNvSpPr/>
      </xdr:nvSpPr>
      <xdr:spPr>
        <a:xfrm>
          <a:off x="9398000" y="1030443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65504</xdr:rowOff>
    </xdr:from>
    <xdr:to>
      <xdr:col>50</xdr:col>
      <xdr:colOff>165100</xdr:colOff>
      <xdr:row>62</xdr:row>
      <xdr:rowOff>167104</xdr:rowOff>
    </xdr:to>
    <xdr:sp macro="" textlink="">
      <xdr:nvSpPr>
        <xdr:cNvPr id="188" name="フローチャート: 判断 187">
          <a:extLst>
            <a:ext uri="{FF2B5EF4-FFF2-40B4-BE49-F238E27FC236}">
              <a16:creationId xmlns:a16="http://schemas.microsoft.com/office/drawing/2014/main" id="{ECCAE858-AACE-4F13-BDFC-7F4C99447F3A}"/>
            </a:ext>
          </a:extLst>
        </xdr:cNvPr>
        <xdr:cNvSpPr/>
      </xdr:nvSpPr>
      <xdr:spPr>
        <a:xfrm>
          <a:off x="8636000" y="1030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65054</xdr:rowOff>
    </xdr:from>
    <xdr:to>
      <xdr:col>46</xdr:col>
      <xdr:colOff>38100</xdr:colOff>
      <xdr:row>62</xdr:row>
      <xdr:rowOff>166654</xdr:rowOff>
    </xdr:to>
    <xdr:sp macro="" textlink="">
      <xdr:nvSpPr>
        <xdr:cNvPr id="189" name="フローチャート: 判断 188">
          <a:extLst>
            <a:ext uri="{FF2B5EF4-FFF2-40B4-BE49-F238E27FC236}">
              <a16:creationId xmlns:a16="http://schemas.microsoft.com/office/drawing/2014/main" id="{5A29348F-5DC8-47B2-91A0-9562EC136CDA}"/>
            </a:ext>
          </a:extLst>
        </xdr:cNvPr>
        <xdr:cNvSpPr/>
      </xdr:nvSpPr>
      <xdr:spPr>
        <a:xfrm>
          <a:off x="7842250" y="1030760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69482</xdr:rowOff>
    </xdr:from>
    <xdr:to>
      <xdr:col>41</xdr:col>
      <xdr:colOff>101600</xdr:colOff>
      <xdr:row>62</xdr:row>
      <xdr:rowOff>171082</xdr:rowOff>
    </xdr:to>
    <xdr:sp macro="" textlink="">
      <xdr:nvSpPr>
        <xdr:cNvPr id="190" name="フローチャート: 判断 189">
          <a:extLst>
            <a:ext uri="{FF2B5EF4-FFF2-40B4-BE49-F238E27FC236}">
              <a16:creationId xmlns:a16="http://schemas.microsoft.com/office/drawing/2014/main" id="{5375A189-1D1B-43D1-8617-45F568FFE538}"/>
            </a:ext>
          </a:extLst>
        </xdr:cNvPr>
        <xdr:cNvSpPr/>
      </xdr:nvSpPr>
      <xdr:spPr>
        <a:xfrm>
          <a:off x="7029450" y="1031203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81659</xdr:rowOff>
    </xdr:from>
    <xdr:to>
      <xdr:col>36</xdr:col>
      <xdr:colOff>165100</xdr:colOff>
      <xdr:row>63</xdr:row>
      <xdr:rowOff>11809</xdr:rowOff>
    </xdr:to>
    <xdr:sp macro="" textlink="">
      <xdr:nvSpPr>
        <xdr:cNvPr id="191" name="フローチャート: 判断 190">
          <a:extLst>
            <a:ext uri="{FF2B5EF4-FFF2-40B4-BE49-F238E27FC236}">
              <a16:creationId xmlns:a16="http://schemas.microsoft.com/office/drawing/2014/main" id="{00FC1FB1-8F4D-4AF4-92E6-1C19DE5039D8}"/>
            </a:ext>
          </a:extLst>
        </xdr:cNvPr>
        <xdr:cNvSpPr/>
      </xdr:nvSpPr>
      <xdr:spPr>
        <a:xfrm>
          <a:off x="6235700" y="1032420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2" name="テキスト ボックス 191">
          <a:extLst>
            <a:ext uri="{FF2B5EF4-FFF2-40B4-BE49-F238E27FC236}">
              <a16:creationId xmlns:a16="http://schemas.microsoft.com/office/drawing/2014/main" id="{37AAB665-BB8B-4CEF-9EDE-EFBE27B5F554}"/>
            </a:ext>
          </a:extLst>
        </xdr:cNvPr>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3" name="テキスト ボックス 192">
          <a:extLst>
            <a:ext uri="{FF2B5EF4-FFF2-40B4-BE49-F238E27FC236}">
              <a16:creationId xmlns:a16="http://schemas.microsoft.com/office/drawing/2014/main" id="{77BE9578-6AE4-4131-A0E7-D7483D8AE288}"/>
            </a:ext>
          </a:extLst>
        </xdr:cNvPr>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4" name="テキスト ボックス 193">
          <a:extLst>
            <a:ext uri="{FF2B5EF4-FFF2-40B4-BE49-F238E27FC236}">
              <a16:creationId xmlns:a16="http://schemas.microsoft.com/office/drawing/2014/main" id="{3BB6E854-72E4-4AEE-AFE8-55D68D5B6BF8}"/>
            </a:ext>
          </a:extLst>
        </xdr:cNvPr>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5" name="テキスト ボックス 194">
          <a:extLst>
            <a:ext uri="{FF2B5EF4-FFF2-40B4-BE49-F238E27FC236}">
              <a16:creationId xmlns:a16="http://schemas.microsoft.com/office/drawing/2014/main" id="{EEA80897-BE24-4B5C-AE3D-7D0646BA7F2E}"/>
            </a:ext>
          </a:extLst>
        </xdr:cNvPr>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6" name="テキスト ボックス 195">
          <a:extLst>
            <a:ext uri="{FF2B5EF4-FFF2-40B4-BE49-F238E27FC236}">
              <a16:creationId xmlns:a16="http://schemas.microsoft.com/office/drawing/2014/main" id="{4424B524-B6E3-4B7B-A645-CE50E2F8498C}"/>
            </a:ext>
          </a:extLst>
        </xdr:cNvPr>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3165</xdr:rowOff>
    </xdr:from>
    <xdr:to>
      <xdr:col>55</xdr:col>
      <xdr:colOff>50800</xdr:colOff>
      <xdr:row>64</xdr:row>
      <xdr:rowOff>104765</xdr:rowOff>
    </xdr:to>
    <xdr:sp macro="" textlink="">
      <xdr:nvSpPr>
        <xdr:cNvPr id="197" name="楕円 196">
          <a:extLst>
            <a:ext uri="{FF2B5EF4-FFF2-40B4-BE49-F238E27FC236}">
              <a16:creationId xmlns:a16="http://schemas.microsoft.com/office/drawing/2014/main" id="{A322F151-F1A1-4FBA-8B50-A3BD4CB7D7BF}"/>
            </a:ext>
          </a:extLst>
        </xdr:cNvPr>
        <xdr:cNvSpPr/>
      </xdr:nvSpPr>
      <xdr:spPr>
        <a:xfrm>
          <a:off x="9398000" y="1057591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89542</xdr:rowOff>
    </xdr:from>
    <xdr:ext cx="469744" cy="259045"/>
    <xdr:sp macro="" textlink="">
      <xdr:nvSpPr>
        <xdr:cNvPr id="198" name="【橋りょう・トンネル】&#10;一人当たり有形固定資産（償却資産）額該当値テキスト">
          <a:extLst>
            <a:ext uri="{FF2B5EF4-FFF2-40B4-BE49-F238E27FC236}">
              <a16:creationId xmlns:a16="http://schemas.microsoft.com/office/drawing/2014/main" id="{4433FDF9-AD8A-4F15-A06E-CB14EB1893D2}"/>
            </a:ext>
          </a:extLst>
        </xdr:cNvPr>
        <xdr:cNvSpPr txBox="1"/>
      </xdr:nvSpPr>
      <xdr:spPr>
        <a:xfrm>
          <a:off x="9467850" y="10497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4803</xdr:rowOff>
    </xdr:from>
    <xdr:to>
      <xdr:col>50</xdr:col>
      <xdr:colOff>165100</xdr:colOff>
      <xdr:row>64</xdr:row>
      <xdr:rowOff>106403</xdr:rowOff>
    </xdr:to>
    <xdr:sp macro="" textlink="">
      <xdr:nvSpPr>
        <xdr:cNvPr id="199" name="楕円 198">
          <a:extLst>
            <a:ext uri="{FF2B5EF4-FFF2-40B4-BE49-F238E27FC236}">
              <a16:creationId xmlns:a16="http://schemas.microsoft.com/office/drawing/2014/main" id="{A9E061C5-BA6C-48FD-97F4-23660AA56E12}"/>
            </a:ext>
          </a:extLst>
        </xdr:cNvPr>
        <xdr:cNvSpPr/>
      </xdr:nvSpPr>
      <xdr:spPr>
        <a:xfrm>
          <a:off x="8636000" y="10577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53965</xdr:rowOff>
    </xdr:from>
    <xdr:to>
      <xdr:col>55</xdr:col>
      <xdr:colOff>0</xdr:colOff>
      <xdr:row>64</xdr:row>
      <xdr:rowOff>55603</xdr:rowOff>
    </xdr:to>
    <xdr:cxnSp macro="">
      <xdr:nvCxnSpPr>
        <xdr:cNvPr id="200" name="直線コネクタ 199">
          <a:extLst>
            <a:ext uri="{FF2B5EF4-FFF2-40B4-BE49-F238E27FC236}">
              <a16:creationId xmlns:a16="http://schemas.microsoft.com/office/drawing/2014/main" id="{91964DAB-DE56-4FA7-9686-5D0FE8B11810}"/>
            </a:ext>
          </a:extLst>
        </xdr:cNvPr>
        <xdr:cNvCxnSpPr/>
      </xdr:nvCxnSpPr>
      <xdr:spPr>
        <a:xfrm flipV="1">
          <a:off x="8686800" y="10626715"/>
          <a:ext cx="742950" cy="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4742</xdr:rowOff>
    </xdr:from>
    <xdr:to>
      <xdr:col>46</xdr:col>
      <xdr:colOff>38100</xdr:colOff>
      <xdr:row>64</xdr:row>
      <xdr:rowOff>106342</xdr:rowOff>
    </xdr:to>
    <xdr:sp macro="" textlink="">
      <xdr:nvSpPr>
        <xdr:cNvPr id="201" name="楕円 200">
          <a:extLst>
            <a:ext uri="{FF2B5EF4-FFF2-40B4-BE49-F238E27FC236}">
              <a16:creationId xmlns:a16="http://schemas.microsoft.com/office/drawing/2014/main" id="{FE0875C2-FDBF-4F11-B885-BAB3BFBC9E9D}"/>
            </a:ext>
          </a:extLst>
        </xdr:cNvPr>
        <xdr:cNvSpPr/>
      </xdr:nvSpPr>
      <xdr:spPr>
        <a:xfrm>
          <a:off x="7842250" y="1057749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55542</xdr:rowOff>
    </xdr:from>
    <xdr:to>
      <xdr:col>50</xdr:col>
      <xdr:colOff>114300</xdr:colOff>
      <xdr:row>64</xdr:row>
      <xdr:rowOff>55603</xdr:rowOff>
    </xdr:to>
    <xdr:cxnSp macro="">
      <xdr:nvCxnSpPr>
        <xdr:cNvPr id="202" name="直線コネクタ 201">
          <a:extLst>
            <a:ext uri="{FF2B5EF4-FFF2-40B4-BE49-F238E27FC236}">
              <a16:creationId xmlns:a16="http://schemas.microsoft.com/office/drawing/2014/main" id="{8A32A862-36DC-4695-995D-C4063663219C}"/>
            </a:ext>
          </a:extLst>
        </xdr:cNvPr>
        <xdr:cNvCxnSpPr/>
      </xdr:nvCxnSpPr>
      <xdr:spPr>
        <a:xfrm>
          <a:off x="7886700" y="10628292"/>
          <a:ext cx="800100" cy="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4544</xdr:rowOff>
    </xdr:from>
    <xdr:to>
      <xdr:col>41</xdr:col>
      <xdr:colOff>101600</xdr:colOff>
      <xdr:row>64</xdr:row>
      <xdr:rowOff>106144</xdr:rowOff>
    </xdr:to>
    <xdr:sp macro="" textlink="">
      <xdr:nvSpPr>
        <xdr:cNvPr id="203" name="楕円 202">
          <a:extLst>
            <a:ext uri="{FF2B5EF4-FFF2-40B4-BE49-F238E27FC236}">
              <a16:creationId xmlns:a16="http://schemas.microsoft.com/office/drawing/2014/main" id="{E6B413E7-71F3-488A-9C66-8F762A1B573F}"/>
            </a:ext>
          </a:extLst>
        </xdr:cNvPr>
        <xdr:cNvSpPr/>
      </xdr:nvSpPr>
      <xdr:spPr>
        <a:xfrm>
          <a:off x="7029450" y="1057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55344</xdr:rowOff>
    </xdr:from>
    <xdr:to>
      <xdr:col>45</xdr:col>
      <xdr:colOff>177800</xdr:colOff>
      <xdr:row>64</xdr:row>
      <xdr:rowOff>55542</xdr:rowOff>
    </xdr:to>
    <xdr:cxnSp macro="">
      <xdr:nvCxnSpPr>
        <xdr:cNvPr id="204" name="直線コネクタ 203">
          <a:extLst>
            <a:ext uri="{FF2B5EF4-FFF2-40B4-BE49-F238E27FC236}">
              <a16:creationId xmlns:a16="http://schemas.microsoft.com/office/drawing/2014/main" id="{D0C4EC63-FD1E-4F87-954E-3594140CF108}"/>
            </a:ext>
          </a:extLst>
        </xdr:cNvPr>
        <xdr:cNvCxnSpPr/>
      </xdr:nvCxnSpPr>
      <xdr:spPr>
        <a:xfrm>
          <a:off x="7080250" y="10628094"/>
          <a:ext cx="806450" cy="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7836</xdr:rowOff>
    </xdr:from>
    <xdr:to>
      <xdr:col>36</xdr:col>
      <xdr:colOff>165100</xdr:colOff>
      <xdr:row>64</xdr:row>
      <xdr:rowOff>109436</xdr:rowOff>
    </xdr:to>
    <xdr:sp macro="" textlink="">
      <xdr:nvSpPr>
        <xdr:cNvPr id="205" name="楕円 204">
          <a:extLst>
            <a:ext uri="{FF2B5EF4-FFF2-40B4-BE49-F238E27FC236}">
              <a16:creationId xmlns:a16="http://schemas.microsoft.com/office/drawing/2014/main" id="{CC100444-0EBB-4C3E-A99D-970BBA8785EE}"/>
            </a:ext>
          </a:extLst>
        </xdr:cNvPr>
        <xdr:cNvSpPr/>
      </xdr:nvSpPr>
      <xdr:spPr>
        <a:xfrm>
          <a:off x="6235700" y="10580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55344</xdr:rowOff>
    </xdr:from>
    <xdr:to>
      <xdr:col>41</xdr:col>
      <xdr:colOff>50800</xdr:colOff>
      <xdr:row>64</xdr:row>
      <xdr:rowOff>58636</xdr:rowOff>
    </xdr:to>
    <xdr:cxnSp macro="">
      <xdr:nvCxnSpPr>
        <xdr:cNvPr id="206" name="直線コネクタ 205">
          <a:extLst>
            <a:ext uri="{FF2B5EF4-FFF2-40B4-BE49-F238E27FC236}">
              <a16:creationId xmlns:a16="http://schemas.microsoft.com/office/drawing/2014/main" id="{53A83DB0-EB44-47B0-BD5C-F1603A2D49B7}"/>
            </a:ext>
          </a:extLst>
        </xdr:cNvPr>
        <xdr:cNvCxnSpPr/>
      </xdr:nvCxnSpPr>
      <xdr:spPr>
        <a:xfrm flipV="1">
          <a:off x="6286500" y="10628094"/>
          <a:ext cx="793750" cy="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61</xdr:row>
      <xdr:rowOff>12181</xdr:rowOff>
    </xdr:from>
    <xdr:ext cx="534377" cy="259045"/>
    <xdr:sp macro="" textlink="">
      <xdr:nvSpPr>
        <xdr:cNvPr id="207" name="n_1aveValue【橋りょう・トンネル】&#10;一人当たり有形固定資産（償却資産）額">
          <a:extLst>
            <a:ext uri="{FF2B5EF4-FFF2-40B4-BE49-F238E27FC236}">
              <a16:creationId xmlns:a16="http://schemas.microsoft.com/office/drawing/2014/main" id="{98EE7498-D31E-42EB-A146-EA67ED00693B}"/>
            </a:ext>
          </a:extLst>
        </xdr:cNvPr>
        <xdr:cNvSpPr txBox="1"/>
      </xdr:nvSpPr>
      <xdr:spPr>
        <a:xfrm>
          <a:off x="8425961" y="10089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61</xdr:row>
      <xdr:rowOff>11731</xdr:rowOff>
    </xdr:from>
    <xdr:ext cx="534377" cy="259045"/>
    <xdr:sp macro="" textlink="">
      <xdr:nvSpPr>
        <xdr:cNvPr id="208" name="n_2aveValue【橋りょう・トンネル】&#10;一人当たり有形固定資産（償却資産）額">
          <a:extLst>
            <a:ext uri="{FF2B5EF4-FFF2-40B4-BE49-F238E27FC236}">
              <a16:creationId xmlns:a16="http://schemas.microsoft.com/office/drawing/2014/main" id="{5548DE01-744F-4D8F-846D-D68275EE9C63}"/>
            </a:ext>
          </a:extLst>
        </xdr:cNvPr>
        <xdr:cNvSpPr txBox="1"/>
      </xdr:nvSpPr>
      <xdr:spPr>
        <a:xfrm>
          <a:off x="7644911" y="10089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61</xdr:row>
      <xdr:rowOff>16159</xdr:rowOff>
    </xdr:from>
    <xdr:ext cx="534377" cy="259045"/>
    <xdr:sp macro="" textlink="">
      <xdr:nvSpPr>
        <xdr:cNvPr id="209" name="n_3aveValue【橋りょう・トンネル】&#10;一人当たり有形固定資産（償却資産）額">
          <a:extLst>
            <a:ext uri="{FF2B5EF4-FFF2-40B4-BE49-F238E27FC236}">
              <a16:creationId xmlns:a16="http://schemas.microsoft.com/office/drawing/2014/main" id="{50F4E293-1B1D-40C5-A9AA-0C065EB8AD28}"/>
            </a:ext>
          </a:extLst>
        </xdr:cNvPr>
        <xdr:cNvSpPr txBox="1"/>
      </xdr:nvSpPr>
      <xdr:spPr>
        <a:xfrm>
          <a:off x="6851161" y="10093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61</xdr:row>
      <xdr:rowOff>28336</xdr:rowOff>
    </xdr:from>
    <xdr:ext cx="534377" cy="259045"/>
    <xdr:sp macro="" textlink="">
      <xdr:nvSpPr>
        <xdr:cNvPr id="210" name="n_4aveValue【橋りょう・トンネル】&#10;一人当たり有形固定資産（償却資産）額">
          <a:extLst>
            <a:ext uri="{FF2B5EF4-FFF2-40B4-BE49-F238E27FC236}">
              <a16:creationId xmlns:a16="http://schemas.microsoft.com/office/drawing/2014/main" id="{376EA990-0580-4248-AAE2-B5C4710AC6CF}"/>
            </a:ext>
          </a:extLst>
        </xdr:cNvPr>
        <xdr:cNvSpPr txBox="1"/>
      </xdr:nvSpPr>
      <xdr:spPr>
        <a:xfrm>
          <a:off x="6038361" y="1010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64</xdr:row>
      <xdr:rowOff>97530</xdr:rowOff>
    </xdr:from>
    <xdr:ext cx="469744" cy="259045"/>
    <xdr:sp macro="" textlink="">
      <xdr:nvSpPr>
        <xdr:cNvPr id="211" name="n_1mainValue【橋りょう・トンネル】&#10;一人当たり有形固定資産（償却資産）額">
          <a:extLst>
            <a:ext uri="{FF2B5EF4-FFF2-40B4-BE49-F238E27FC236}">
              <a16:creationId xmlns:a16="http://schemas.microsoft.com/office/drawing/2014/main" id="{0D0FD57C-7F27-446F-9134-01EFB3653FD7}"/>
            </a:ext>
          </a:extLst>
        </xdr:cNvPr>
        <xdr:cNvSpPr txBox="1"/>
      </xdr:nvSpPr>
      <xdr:spPr>
        <a:xfrm>
          <a:off x="8458278" y="10670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64</xdr:row>
      <xdr:rowOff>97469</xdr:rowOff>
    </xdr:from>
    <xdr:ext cx="469744" cy="259045"/>
    <xdr:sp macro="" textlink="">
      <xdr:nvSpPr>
        <xdr:cNvPr id="212" name="n_2mainValue【橋りょう・トンネル】&#10;一人当たり有形固定資産（償却資産）額">
          <a:extLst>
            <a:ext uri="{FF2B5EF4-FFF2-40B4-BE49-F238E27FC236}">
              <a16:creationId xmlns:a16="http://schemas.microsoft.com/office/drawing/2014/main" id="{037FC80D-3201-4102-A452-C701478304EC}"/>
            </a:ext>
          </a:extLst>
        </xdr:cNvPr>
        <xdr:cNvSpPr txBox="1"/>
      </xdr:nvSpPr>
      <xdr:spPr>
        <a:xfrm>
          <a:off x="7677228" y="10670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64</xdr:row>
      <xdr:rowOff>97271</xdr:rowOff>
    </xdr:from>
    <xdr:ext cx="469744" cy="259045"/>
    <xdr:sp macro="" textlink="">
      <xdr:nvSpPr>
        <xdr:cNvPr id="213" name="n_3mainValue【橋りょう・トンネル】&#10;一人当たり有形固定資産（償却資産）額">
          <a:extLst>
            <a:ext uri="{FF2B5EF4-FFF2-40B4-BE49-F238E27FC236}">
              <a16:creationId xmlns:a16="http://schemas.microsoft.com/office/drawing/2014/main" id="{91AC96BD-3B17-42BB-8EC0-007F2D4BD153}"/>
            </a:ext>
          </a:extLst>
        </xdr:cNvPr>
        <xdr:cNvSpPr txBox="1"/>
      </xdr:nvSpPr>
      <xdr:spPr>
        <a:xfrm>
          <a:off x="6864428" y="10670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69928</xdr:colOff>
      <xdr:row>64</xdr:row>
      <xdr:rowOff>100563</xdr:rowOff>
    </xdr:from>
    <xdr:ext cx="469744" cy="259045"/>
    <xdr:sp macro="" textlink="">
      <xdr:nvSpPr>
        <xdr:cNvPr id="214" name="n_4mainValue【橋りょう・トンネル】&#10;一人当たり有形固定資産（償却資産）額">
          <a:extLst>
            <a:ext uri="{FF2B5EF4-FFF2-40B4-BE49-F238E27FC236}">
              <a16:creationId xmlns:a16="http://schemas.microsoft.com/office/drawing/2014/main" id="{605944DB-9568-45D3-9203-728F9937F433}"/>
            </a:ext>
          </a:extLst>
        </xdr:cNvPr>
        <xdr:cNvSpPr txBox="1"/>
      </xdr:nvSpPr>
      <xdr:spPr>
        <a:xfrm>
          <a:off x="6070678" y="1067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5" name="正方形/長方形 214">
          <a:extLst>
            <a:ext uri="{FF2B5EF4-FFF2-40B4-BE49-F238E27FC236}">
              <a16:creationId xmlns:a16="http://schemas.microsoft.com/office/drawing/2014/main" id="{353B4414-0E4F-496A-BF6D-74A56F739D1E}"/>
            </a:ext>
          </a:extLst>
        </xdr:cNvPr>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6" name="正方形/長方形 215">
          <a:extLst>
            <a:ext uri="{FF2B5EF4-FFF2-40B4-BE49-F238E27FC236}">
              <a16:creationId xmlns:a16="http://schemas.microsoft.com/office/drawing/2014/main" id="{FD53D2B1-E9F1-48D3-9D19-45E205A37DF7}"/>
            </a:ext>
          </a:extLst>
        </xdr:cNvPr>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7" name="正方形/長方形 216">
          <a:extLst>
            <a:ext uri="{FF2B5EF4-FFF2-40B4-BE49-F238E27FC236}">
              <a16:creationId xmlns:a16="http://schemas.microsoft.com/office/drawing/2014/main" id="{2E848E8F-A7A3-4A50-B884-D58DA83C23DC}"/>
            </a:ext>
          </a:extLst>
        </xdr:cNvPr>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8" name="正方形/長方形 217">
          <a:extLst>
            <a:ext uri="{FF2B5EF4-FFF2-40B4-BE49-F238E27FC236}">
              <a16:creationId xmlns:a16="http://schemas.microsoft.com/office/drawing/2014/main" id="{C7B6F076-ED31-454B-A61E-2BDCF913DA43}"/>
            </a:ext>
          </a:extLst>
        </xdr:cNvPr>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9" name="正方形/長方形 218">
          <a:extLst>
            <a:ext uri="{FF2B5EF4-FFF2-40B4-BE49-F238E27FC236}">
              <a16:creationId xmlns:a16="http://schemas.microsoft.com/office/drawing/2014/main" id="{A802A40C-DED9-40B1-9601-539D3F3B869E}"/>
            </a:ext>
          </a:extLst>
        </xdr:cNvPr>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0" name="正方形/長方形 219">
          <a:extLst>
            <a:ext uri="{FF2B5EF4-FFF2-40B4-BE49-F238E27FC236}">
              <a16:creationId xmlns:a16="http://schemas.microsoft.com/office/drawing/2014/main" id="{E7993F5F-AD4E-47E8-9490-16C642750045}"/>
            </a:ext>
          </a:extLst>
        </xdr:cNvPr>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1" name="正方形/長方形 220">
          <a:extLst>
            <a:ext uri="{FF2B5EF4-FFF2-40B4-BE49-F238E27FC236}">
              <a16:creationId xmlns:a16="http://schemas.microsoft.com/office/drawing/2014/main" id="{83EE7BCA-F023-4AE1-8448-5F36D53B1385}"/>
            </a:ext>
          </a:extLst>
        </xdr:cNvPr>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2" name="正方形/長方形 221">
          <a:extLst>
            <a:ext uri="{FF2B5EF4-FFF2-40B4-BE49-F238E27FC236}">
              <a16:creationId xmlns:a16="http://schemas.microsoft.com/office/drawing/2014/main" id="{4DFA3690-4FB0-4BF0-A0FD-239F5BDB9A7F}"/>
            </a:ext>
          </a:extLst>
        </xdr:cNvPr>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3" name="テキスト ボックス 222">
          <a:extLst>
            <a:ext uri="{FF2B5EF4-FFF2-40B4-BE49-F238E27FC236}">
              <a16:creationId xmlns:a16="http://schemas.microsoft.com/office/drawing/2014/main" id="{03265B49-AC4B-4524-B149-6BA874F2F5CD}"/>
            </a:ext>
          </a:extLst>
        </xdr:cNvPr>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4" name="直線コネクタ 223">
          <a:extLst>
            <a:ext uri="{FF2B5EF4-FFF2-40B4-BE49-F238E27FC236}">
              <a16:creationId xmlns:a16="http://schemas.microsoft.com/office/drawing/2014/main" id="{BE273535-AE5E-487E-9883-7725A56EDC9A}"/>
            </a:ext>
          </a:extLst>
        </xdr:cNvPr>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25" name="テキスト ボックス 224">
          <a:extLst>
            <a:ext uri="{FF2B5EF4-FFF2-40B4-BE49-F238E27FC236}">
              <a16:creationId xmlns:a16="http://schemas.microsoft.com/office/drawing/2014/main" id="{5E5120FD-EE5A-4A98-B9AB-5F109C994C04}"/>
            </a:ext>
          </a:extLst>
        </xdr:cNvPr>
        <xdr:cNvSpPr txBox="1"/>
      </xdr:nvSpPr>
      <xdr:spPr>
        <a:xfrm>
          <a:off x="27577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95250</xdr:rowOff>
    </xdr:from>
    <xdr:to>
      <xdr:col>28</xdr:col>
      <xdr:colOff>114300</xdr:colOff>
      <xdr:row>85</xdr:row>
      <xdr:rowOff>95250</xdr:rowOff>
    </xdr:to>
    <xdr:cxnSp macro="">
      <xdr:nvCxnSpPr>
        <xdr:cNvPr id="226" name="直線コネクタ 225">
          <a:extLst>
            <a:ext uri="{FF2B5EF4-FFF2-40B4-BE49-F238E27FC236}">
              <a16:creationId xmlns:a16="http://schemas.microsoft.com/office/drawing/2014/main" id="{041B4AA9-DF6B-4BDB-93B7-9F390836FD25}"/>
            </a:ext>
          </a:extLst>
        </xdr:cNvPr>
        <xdr:cNvCxnSpPr/>
      </xdr:nvCxnSpPr>
      <xdr:spPr>
        <a:xfrm>
          <a:off x="685800" y="14135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124477</xdr:rowOff>
    </xdr:from>
    <xdr:ext cx="403059" cy="259045"/>
    <xdr:sp macro="" textlink="">
      <xdr:nvSpPr>
        <xdr:cNvPr id="227" name="テキスト ボックス 226">
          <a:extLst>
            <a:ext uri="{FF2B5EF4-FFF2-40B4-BE49-F238E27FC236}">
              <a16:creationId xmlns:a16="http://schemas.microsoft.com/office/drawing/2014/main" id="{5B26D3B8-3A8B-496B-AA4E-5B471EA52E4E}"/>
            </a:ext>
          </a:extLst>
        </xdr:cNvPr>
        <xdr:cNvSpPr txBox="1"/>
      </xdr:nvSpPr>
      <xdr:spPr>
        <a:xfrm>
          <a:off x="339891" y="13999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8" name="直線コネクタ 227">
          <a:extLst>
            <a:ext uri="{FF2B5EF4-FFF2-40B4-BE49-F238E27FC236}">
              <a16:creationId xmlns:a16="http://schemas.microsoft.com/office/drawing/2014/main" id="{2A39D412-2479-4BF0-88C0-1C54902DF928}"/>
            </a:ext>
          </a:extLst>
        </xdr:cNvPr>
        <xdr:cNvCxnSpPr/>
      </xdr:nvCxnSpPr>
      <xdr:spPr>
        <a:xfrm>
          <a:off x="6858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9" name="テキスト ボックス 228">
          <a:extLst>
            <a:ext uri="{FF2B5EF4-FFF2-40B4-BE49-F238E27FC236}">
              <a16:creationId xmlns:a16="http://schemas.microsoft.com/office/drawing/2014/main" id="{8BF5FA63-DB7B-4D99-95F1-3E80718B4606}"/>
            </a:ext>
          </a:extLst>
        </xdr:cNvPr>
        <xdr:cNvSpPr txBox="1"/>
      </xdr:nvSpPr>
      <xdr:spPr>
        <a:xfrm>
          <a:off x="3398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152400</xdr:rowOff>
    </xdr:from>
    <xdr:to>
      <xdr:col>28</xdr:col>
      <xdr:colOff>114300</xdr:colOff>
      <xdr:row>78</xdr:row>
      <xdr:rowOff>152400</xdr:rowOff>
    </xdr:to>
    <xdr:cxnSp macro="">
      <xdr:nvCxnSpPr>
        <xdr:cNvPr id="230" name="直線コネクタ 229">
          <a:extLst>
            <a:ext uri="{FF2B5EF4-FFF2-40B4-BE49-F238E27FC236}">
              <a16:creationId xmlns:a16="http://schemas.microsoft.com/office/drawing/2014/main" id="{00C56E4A-16BD-4081-B804-5EBF4CD6E0F3}"/>
            </a:ext>
          </a:extLst>
        </xdr:cNvPr>
        <xdr:cNvCxnSpPr/>
      </xdr:nvCxnSpPr>
      <xdr:spPr>
        <a:xfrm>
          <a:off x="685800" y="13036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10177</xdr:rowOff>
    </xdr:from>
    <xdr:ext cx="403059" cy="259045"/>
    <xdr:sp macro="" textlink="">
      <xdr:nvSpPr>
        <xdr:cNvPr id="231" name="テキスト ボックス 230">
          <a:extLst>
            <a:ext uri="{FF2B5EF4-FFF2-40B4-BE49-F238E27FC236}">
              <a16:creationId xmlns:a16="http://schemas.microsoft.com/office/drawing/2014/main" id="{747B2357-8DA2-4F3F-821D-4400F5B44A2C}"/>
            </a:ext>
          </a:extLst>
        </xdr:cNvPr>
        <xdr:cNvSpPr txBox="1"/>
      </xdr:nvSpPr>
      <xdr:spPr>
        <a:xfrm>
          <a:off x="339891" y="12894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2" name="直線コネクタ 231">
          <a:extLst>
            <a:ext uri="{FF2B5EF4-FFF2-40B4-BE49-F238E27FC236}">
              <a16:creationId xmlns:a16="http://schemas.microsoft.com/office/drawing/2014/main" id="{76075E5A-54C9-4558-9D63-F0EFEDB9C8F3}"/>
            </a:ext>
          </a:extLst>
        </xdr:cNvPr>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33" name="テキスト ボックス 232">
          <a:extLst>
            <a:ext uri="{FF2B5EF4-FFF2-40B4-BE49-F238E27FC236}">
              <a16:creationId xmlns:a16="http://schemas.microsoft.com/office/drawing/2014/main" id="{CEAA3EA8-546C-444F-ABD3-0B13E5251223}"/>
            </a:ext>
          </a:extLst>
        </xdr:cNvPr>
        <xdr:cNvSpPr txBox="1"/>
      </xdr:nvSpPr>
      <xdr:spPr>
        <a:xfrm>
          <a:off x="339891" y="1234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4" name="【公営住宅】&#10;有形固定資産減価償却率グラフ枠">
          <a:extLst>
            <a:ext uri="{FF2B5EF4-FFF2-40B4-BE49-F238E27FC236}">
              <a16:creationId xmlns:a16="http://schemas.microsoft.com/office/drawing/2014/main" id="{ECB7E442-49A3-4FAE-9054-C1A83BC12690}"/>
            </a:ext>
          </a:extLst>
        </xdr:cNvPr>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155257</xdr:rowOff>
    </xdr:from>
    <xdr:to>
      <xdr:col>24</xdr:col>
      <xdr:colOff>62865</xdr:colOff>
      <xdr:row>86</xdr:row>
      <xdr:rowOff>55245</xdr:rowOff>
    </xdr:to>
    <xdr:cxnSp macro="">
      <xdr:nvCxnSpPr>
        <xdr:cNvPr id="235" name="直線コネクタ 234">
          <a:extLst>
            <a:ext uri="{FF2B5EF4-FFF2-40B4-BE49-F238E27FC236}">
              <a16:creationId xmlns:a16="http://schemas.microsoft.com/office/drawing/2014/main" id="{0832FEFF-9F1F-4828-B0F7-5A75E53888EC}"/>
            </a:ext>
          </a:extLst>
        </xdr:cNvPr>
        <xdr:cNvCxnSpPr/>
      </xdr:nvCxnSpPr>
      <xdr:spPr>
        <a:xfrm flipV="1">
          <a:off x="4177665" y="12874307"/>
          <a:ext cx="0" cy="1385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59072</xdr:rowOff>
    </xdr:from>
    <xdr:ext cx="405111" cy="259045"/>
    <xdr:sp macro="" textlink="">
      <xdr:nvSpPr>
        <xdr:cNvPr id="236" name="【公営住宅】&#10;有形固定資産減価償却率最小値テキスト">
          <a:extLst>
            <a:ext uri="{FF2B5EF4-FFF2-40B4-BE49-F238E27FC236}">
              <a16:creationId xmlns:a16="http://schemas.microsoft.com/office/drawing/2014/main" id="{1BAFB3C4-5F78-491A-8728-692C1A3239E7}"/>
            </a:ext>
          </a:extLst>
        </xdr:cNvPr>
        <xdr:cNvSpPr txBox="1"/>
      </xdr:nvSpPr>
      <xdr:spPr>
        <a:xfrm>
          <a:off x="4216400" y="14264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55245</xdr:rowOff>
    </xdr:from>
    <xdr:to>
      <xdr:col>24</xdr:col>
      <xdr:colOff>152400</xdr:colOff>
      <xdr:row>86</xdr:row>
      <xdr:rowOff>55245</xdr:rowOff>
    </xdr:to>
    <xdr:cxnSp macro="">
      <xdr:nvCxnSpPr>
        <xdr:cNvPr id="237" name="直線コネクタ 236">
          <a:extLst>
            <a:ext uri="{FF2B5EF4-FFF2-40B4-BE49-F238E27FC236}">
              <a16:creationId xmlns:a16="http://schemas.microsoft.com/office/drawing/2014/main" id="{B5D0A7BF-854D-41B5-B5A8-2E3D647560CD}"/>
            </a:ext>
          </a:extLst>
        </xdr:cNvPr>
        <xdr:cNvCxnSpPr/>
      </xdr:nvCxnSpPr>
      <xdr:spPr>
        <a:xfrm>
          <a:off x="4108450" y="1426019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101934</xdr:rowOff>
    </xdr:from>
    <xdr:ext cx="405111" cy="259045"/>
    <xdr:sp macro="" textlink="">
      <xdr:nvSpPr>
        <xdr:cNvPr id="238" name="【公営住宅】&#10;有形固定資産減価償却率最大値テキスト">
          <a:extLst>
            <a:ext uri="{FF2B5EF4-FFF2-40B4-BE49-F238E27FC236}">
              <a16:creationId xmlns:a16="http://schemas.microsoft.com/office/drawing/2014/main" id="{2912443D-1421-495A-A204-C1C897DA75EA}"/>
            </a:ext>
          </a:extLst>
        </xdr:cNvPr>
        <xdr:cNvSpPr txBox="1"/>
      </xdr:nvSpPr>
      <xdr:spPr>
        <a:xfrm>
          <a:off x="4216400" y="1265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155257</xdr:rowOff>
    </xdr:from>
    <xdr:to>
      <xdr:col>24</xdr:col>
      <xdr:colOff>152400</xdr:colOff>
      <xdr:row>77</xdr:row>
      <xdr:rowOff>155257</xdr:rowOff>
    </xdr:to>
    <xdr:cxnSp macro="">
      <xdr:nvCxnSpPr>
        <xdr:cNvPr id="239" name="直線コネクタ 238">
          <a:extLst>
            <a:ext uri="{FF2B5EF4-FFF2-40B4-BE49-F238E27FC236}">
              <a16:creationId xmlns:a16="http://schemas.microsoft.com/office/drawing/2014/main" id="{5C324946-FFA5-422A-B129-8EAE20100310}"/>
            </a:ext>
          </a:extLst>
        </xdr:cNvPr>
        <xdr:cNvCxnSpPr/>
      </xdr:nvCxnSpPr>
      <xdr:spPr>
        <a:xfrm>
          <a:off x="4108450" y="1287430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137177</xdr:rowOff>
    </xdr:from>
    <xdr:ext cx="405111" cy="259045"/>
    <xdr:sp macro="" textlink="">
      <xdr:nvSpPr>
        <xdr:cNvPr id="240" name="【公営住宅】&#10;有形固定資産減価償却率平均値テキスト">
          <a:extLst>
            <a:ext uri="{FF2B5EF4-FFF2-40B4-BE49-F238E27FC236}">
              <a16:creationId xmlns:a16="http://schemas.microsoft.com/office/drawing/2014/main" id="{DFBD76E8-3262-4561-97CF-A1100B1A79A8}"/>
            </a:ext>
          </a:extLst>
        </xdr:cNvPr>
        <xdr:cNvSpPr txBox="1"/>
      </xdr:nvSpPr>
      <xdr:spPr>
        <a:xfrm>
          <a:off x="4216400" y="13351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158750</xdr:rowOff>
    </xdr:from>
    <xdr:to>
      <xdr:col>24</xdr:col>
      <xdr:colOff>114300</xdr:colOff>
      <xdr:row>81</xdr:row>
      <xdr:rowOff>88900</xdr:rowOff>
    </xdr:to>
    <xdr:sp macro="" textlink="">
      <xdr:nvSpPr>
        <xdr:cNvPr id="241" name="フローチャート: 判断 240">
          <a:extLst>
            <a:ext uri="{FF2B5EF4-FFF2-40B4-BE49-F238E27FC236}">
              <a16:creationId xmlns:a16="http://schemas.microsoft.com/office/drawing/2014/main" id="{91B96868-9086-466D-9AE8-360715F1981E}"/>
            </a:ext>
          </a:extLst>
        </xdr:cNvPr>
        <xdr:cNvSpPr/>
      </xdr:nvSpPr>
      <xdr:spPr>
        <a:xfrm>
          <a:off x="4127500" y="133731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93027</xdr:rowOff>
    </xdr:from>
    <xdr:to>
      <xdr:col>20</xdr:col>
      <xdr:colOff>38100</xdr:colOff>
      <xdr:row>81</xdr:row>
      <xdr:rowOff>23177</xdr:rowOff>
    </xdr:to>
    <xdr:sp macro="" textlink="">
      <xdr:nvSpPr>
        <xdr:cNvPr id="242" name="フローチャート: 判断 241">
          <a:extLst>
            <a:ext uri="{FF2B5EF4-FFF2-40B4-BE49-F238E27FC236}">
              <a16:creationId xmlns:a16="http://schemas.microsoft.com/office/drawing/2014/main" id="{6BEBB7E1-7C06-4720-B041-29D46E7B70C0}"/>
            </a:ext>
          </a:extLst>
        </xdr:cNvPr>
        <xdr:cNvSpPr/>
      </xdr:nvSpPr>
      <xdr:spPr>
        <a:xfrm>
          <a:off x="3384550" y="1330737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38736</xdr:rowOff>
    </xdr:from>
    <xdr:to>
      <xdr:col>15</xdr:col>
      <xdr:colOff>101600</xdr:colOff>
      <xdr:row>80</xdr:row>
      <xdr:rowOff>140336</xdr:rowOff>
    </xdr:to>
    <xdr:sp macro="" textlink="">
      <xdr:nvSpPr>
        <xdr:cNvPr id="243" name="フローチャート: 判断 242">
          <a:extLst>
            <a:ext uri="{FF2B5EF4-FFF2-40B4-BE49-F238E27FC236}">
              <a16:creationId xmlns:a16="http://schemas.microsoft.com/office/drawing/2014/main" id="{68C94B51-5621-460D-A363-A76A26DEA4E7}"/>
            </a:ext>
          </a:extLst>
        </xdr:cNvPr>
        <xdr:cNvSpPr/>
      </xdr:nvSpPr>
      <xdr:spPr>
        <a:xfrm>
          <a:off x="2571750" y="13253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27305</xdr:rowOff>
    </xdr:from>
    <xdr:to>
      <xdr:col>10</xdr:col>
      <xdr:colOff>165100</xdr:colOff>
      <xdr:row>80</xdr:row>
      <xdr:rowOff>128905</xdr:rowOff>
    </xdr:to>
    <xdr:sp macro="" textlink="">
      <xdr:nvSpPr>
        <xdr:cNvPr id="244" name="フローチャート: 判断 243">
          <a:extLst>
            <a:ext uri="{FF2B5EF4-FFF2-40B4-BE49-F238E27FC236}">
              <a16:creationId xmlns:a16="http://schemas.microsoft.com/office/drawing/2014/main" id="{FB0A85A4-D81E-44F3-B2B4-1F33053AFAC0}"/>
            </a:ext>
          </a:extLst>
        </xdr:cNvPr>
        <xdr:cNvSpPr/>
      </xdr:nvSpPr>
      <xdr:spPr>
        <a:xfrm>
          <a:off x="1778000" y="13241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130175</xdr:rowOff>
    </xdr:from>
    <xdr:to>
      <xdr:col>6</xdr:col>
      <xdr:colOff>38100</xdr:colOff>
      <xdr:row>80</xdr:row>
      <xdr:rowOff>60325</xdr:rowOff>
    </xdr:to>
    <xdr:sp macro="" textlink="">
      <xdr:nvSpPr>
        <xdr:cNvPr id="245" name="フローチャート: 判断 244">
          <a:extLst>
            <a:ext uri="{FF2B5EF4-FFF2-40B4-BE49-F238E27FC236}">
              <a16:creationId xmlns:a16="http://schemas.microsoft.com/office/drawing/2014/main" id="{8F2211AC-B802-47B5-8BBA-925669957353}"/>
            </a:ext>
          </a:extLst>
        </xdr:cNvPr>
        <xdr:cNvSpPr/>
      </xdr:nvSpPr>
      <xdr:spPr>
        <a:xfrm>
          <a:off x="984250" y="1317942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6" name="テキスト ボックス 245">
          <a:extLst>
            <a:ext uri="{FF2B5EF4-FFF2-40B4-BE49-F238E27FC236}">
              <a16:creationId xmlns:a16="http://schemas.microsoft.com/office/drawing/2014/main" id="{C3E277CC-1062-47C7-A821-95C2C7809802}"/>
            </a:ext>
          </a:extLst>
        </xdr:cNvPr>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7" name="テキスト ボックス 246">
          <a:extLst>
            <a:ext uri="{FF2B5EF4-FFF2-40B4-BE49-F238E27FC236}">
              <a16:creationId xmlns:a16="http://schemas.microsoft.com/office/drawing/2014/main" id="{E3C55431-0F11-4E40-9ECA-E7369BF7FE92}"/>
            </a:ext>
          </a:extLst>
        </xdr:cNvPr>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8" name="テキスト ボックス 247">
          <a:extLst>
            <a:ext uri="{FF2B5EF4-FFF2-40B4-BE49-F238E27FC236}">
              <a16:creationId xmlns:a16="http://schemas.microsoft.com/office/drawing/2014/main" id="{55DB1D09-8524-441F-A278-82EB093AAADC}"/>
            </a:ext>
          </a:extLst>
        </xdr:cNvPr>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9" name="テキスト ボックス 248">
          <a:extLst>
            <a:ext uri="{FF2B5EF4-FFF2-40B4-BE49-F238E27FC236}">
              <a16:creationId xmlns:a16="http://schemas.microsoft.com/office/drawing/2014/main" id="{63F4C9ED-54CD-4EBB-82F7-06F4A147F293}"/>
            </a:ext>
          </a:extLst>
        </xdr:cNvPr>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0" name="テキスト ボックス 249">
          <a:extLst>
            <a:ext uri="{FF2B5EF4-FFF2-40B4-BE49-F238E27FC236}">
              <a16:creationId xmlns:a16="http://schemas.microsoft.com/office/drawing/2014/main" id="{6286F733-3C33-4EEA-8459-EF1B350FA70B}"/>
            </a:ext>
          </a:extLst>
        </xdr:cNvPr>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121602</xdr:rowOff>
    </xdr:from>
    <xdr:to>
      <xdr:col>24</xdr:col>
      <xdr:colOff>114300</xdr:colOff>
      <xdr:row>80</xdr:row>
      <xdr:rowOff>51752</xdr:rowOff>
    </xdr:to>
    <xdr:sp macro="" textlink="">
      <xdr:nvSpPr>
        <xdr:cNvPr id="251" name="楕円 250">
          <a:extLst>
            <a:ext uri="{FF2B5EF4-FFF2-40B4-BE49-F238E27FC236}">
              <a16:creationId xmlns:a16="http://schemas.microsoft.com/office/drawing/2014/main" id="{F94BD0B8-C4BE-4BAD-B6CE-D641D1485BEB}"/>
            </a:ext>
          </a:extLst>
        </xdr:cNvPr>
        <xdr:cNvSpPr/>
      </xdr:nvSpPr>
      <xdr:spPr>
        <a:xfrm>
          <a:off x="4127500" y="1317085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144479</xdr:rowOff>
    </xdr:from>
    <xdr:ext cx="405111" cy="259045"/>
    <xdr:sp macro="" textlink="">
      <xdr:nvSpPr>
        <xdr:cNvPr id="252" name="【公営住宅】&#10;有形固定資産減価償却率該当値テキスト">
          <a:extLst>
            <a:ext uri="{FF2B5EF4-FFF2-40B4-BE49-F238E27FC236}">
              <a16:creationId xmlns:a16="http://schemas.microsoft.com/office/drawing/2014/main" id="{8D0F6DC7-52D4-4B26-B2FB-E381B9C82541}"/>
            </a:ext>
          </a:extLst>
        </xdr:cNvPr>
        <xdr:cNvSpPr txBox="1"/>
      </xdr:nvSpPr>
      <xdr:spPr>
        <a:xfrm>
          <a:off x="4216400" y="13028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67311</xdr:rowOff>
    </xdr:from>
    <xdr:to>
      <xdr:col>20</xdr:col>
      <xdr:colOff>38100</xdr:colOff>
      <xdr:row>79</xdr:row>
      <xdr:rowOff>168911</xdr:rowOff>
    </xdr:to>
    <xdr:sp macro="" textlink="">
      <xdr:nvSpPr>
        <xdr:cNvPr id="253" name="楕円 252">
          <a:extLst>
            <a:ext uri="{FF2B5EF4-FFF2-40B4-BE49-F238E27FC236}">
              <a16:creationId xmlns:a16="http://schemas.microsoft.com/office/drawing/2014/main" id="{6715BF44-ED1A-4B2E-AB6D-D528B0345FDA}"/>
            </a:ext>
          </a:extLst>
        </xdr:cNvPr>
        <xdr:cNvSpPr/>
      </xdr:nvSpPr>
      <xdr:spPr>
        <a:xfrm>
          <a:off x="3384550" y="1311656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118111</xdr:rowOff>
    </xdr:from>
    <xdr:to>
      <xdr:col>24</xdr:col>
      <xdr:colOff>63500</xdr:colOff>
      <xdr:row>80</xdr:row>
      <xdr:rowOff>952</xdr:rowOff>
    </xdr:to>
    <xdr:cxnSp macro="">
      <xdr:nvCxnSpPr>
        <xdr:cNvPr id="254" name="直線コネクタ 253">
          <a:extLst>
            <a:ext uri="{FF2B5EF4-FFF2-40B4-BE49-F238E27FC236}">
              <a16:creationId xmlns:a16="http://schemas.microsoft.com/office/drawing/2014/main" id="{8BDF6E66-1EE0-4C2B-919B-04081C99DA5C}"/>
            </a:ext>
          </a:extLst>
        </xdr:cNvPr>
        <xdr:cNvCxnSpPr/>
      </xdr:nvCxnSpPr>
      <xdr:spPr>
        <a:xfrm>
          <a:off x="3429000" y="13167361"/>
          <a:ext cx="749300" cy="4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4445</xdr:rowOff>
    </xdr:from>
    <xdr:to>
      <xdr:col>15</xdr:col>
      <xdr:colOff>101600</xdr:colOff>
      <xdr:row>79</xdr:row>
      <xdr:rowOff>106045</xdr:rowOff>
    </xdr:to>
    <xdr:sp macro="" textlink="">
      <xdr:nvSpPr>
        <xdr:cNvPr id="255" name="楕円 254">
          <a:extLst>
            <a:ext uri="{FF2B5EF4-FFF2-40B4-BE49-F238E27FC236}">
              <a16:creationId xmlns:a16="http://schemas.microsoft.com/office/drawing/2014/main" id="{1B0ED576-53CE-4F0A-9144-727A73D922A3}"/>
            </a:ext>
          </a:extLst>
        </xdr:cNvPr>
        <xdr:cNvSpPr/>
      </xdr:nvSpPr>
      <xdr:spPr>
        <a:xfrm>
          <a:off x="2571750" y="1305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55245</xdr:rowOff>
    </xdr:from>
    <xdr:to>
      <xdr:col>19</xdr:col>
      <xdr:colOff>177800</xdr:colOff>
      <xdr:row>79</xdr:row>
      <xdr:rowOff>118111</xdr:rowOff>
    </xdr:to>
    <xdr:cxnSp macro="">
      <xdr:nvCxnSpPr>
        <xdr:cNvPr id="256" name="直線コネクタ 255">
          <a:extLst>
            <a:ext uri="{FF2B5EF4-FFF2-40B4-BE49-F238E27FC236}">
              <a16:creationId xmlns:a16="http://schemas.microsoft.com/office/drawing/2014/main" id="{D74A38E6-EA55-451A-AA89-8ACF25832743}"/>
            </a:ext>
          </a:extLst>
        </xdr:cNvPr>
        <xdr:cNvCxnSpPr/>
      </xdr:nvCxnSpPr>
      <xdr:spPr>
        <a:xfrm>
          <a:off x="2622550" y="13104495"/>
          <a:ext cx="80645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113030</xdr:rowOff>
    </xdr:from>
    <xdr:to>
      <xdr:col>10</xdr:col>
      <xdr:colOff>165100</xdr:colOff>
      <xdr:row>79</xdr:row>
      <xdr:rowOff>43180</xdr:rowOff>
    </xdr:to>
    <xdr:sp macro="" textlink="">
      <xdr:nvSpPr>
        <xdr:cNvPr id="257" name="楕円 256">
          <a:extLst>
            <a:ext uri="{FF2B5EF4-FFF2-40B4-BE49-F238E27FC236}">
              <a16:creationId xmlns:a16="http://schemas.microsoft.com/office/drawing/2014/main" id="{F18BE37A-4C38-47AC-BFB3-F37490C8B432}"/>
            </a:ext>
          </a:extLst>
        </xdr:cNvPr>
        <xdr:cNvSpPr/>
      </xdr:nvSpPr>
      <xdr:spPr>
        <a:xfrm>
          <a:off x="1778000" y="129971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163830</xdr:rowOff>
    </xdr:from>
    <xdr:to>
      <xdr:col>15</xdr:col>
      <xdr:colOff>50800</xdr:colOff>
      <xdr:row>79</xdr:row>
      <xdr:rowOff>55245</xdr:rowOff>
    </xdr:to>
    <xdr:cxnSp macro="">
      <xdr:nvCxnSpPr>
        <xdr:cNvPr id="258" name="直線コネクタ 257">
          <a:extLst>
            <a:ext uri="{FF2B5EF4-FFF2-40B4-BE49-F238E27FC236}">
              <a16:creationId xmlns:a16="http://schemas.microsoft.com/office/drawing/2014/main" id="{7C938C14-6C46-4A3C-9FB8-C647E7165D39}"/>
            </a:ext>
          </a:extLst>
        </xdr:cNvPr>
        <xdr:cNvCxnSpPr/>
      </xdr:nvCxnSpPr>
      <xdr:spPr>
        <a:xfrm>
          <a:off x="1828800" y="13047980"/>
          <a:ext cx="793750" cy="5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50164</xdr:rowOff>
    </xdr:from>
    <xdr:to>
      <xdr:col>6</xdr:col>
      <xdr:colOff>38100</xdr:colOff>
      <xdr:row>78</xdr:row>
      <xdr:rowOff>151764</xdr:rowOff>
    </xdr:to>
    <xdr:sp macro="" textlink="">
      <xdr:nvSpPr>
        <xdr:cNvPr id="259" name="楕円 258">
          <a:extLst>
            <a:ext uri="{FF2B5EF4-FFF2-40B4-BE49-F238E27FC236}">
              <a16:creationId xmlns:a16="http://schemas.microsoft.com/office/drawing/2014/main" id="{02644ABD-A34E-49DD-8891-EF13AA52F6CC}"/>
            </a:ext>
          </a:extLst>
        </xdr:cNvPr>
        <xdr:cNvSpPr/>
      </xdr:nvSpPr>
      <xdr:spPr>
        <a:xfrm>
          <a:off x="984250" y="1293431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100964</xdr:rowOff>
    </xdr:from>
    <xdr:to>
      <xdr:col>10</xdr:col>
      <xdr:colOff>114300</xdr:colOff>
      <xdr:row>78</xdr:row>
      <xdr:rowOff>163830</xdr:rowOff>
    </xdr:to>
    <xdr:cxnSp macro="">
      <xdr:nvCxnSpPr>
        <xdr:cNvPr id="260" name="直線コネクタ 259">
          <a:extLst>
            <a:ext uri="{FF2B5EF4-FFF2-40B4-BE49-F238E27FC236}">
              <a16:creationId xmlns:a16="http://schemas.microsoft.com/office/drawing/2014/main" id="{D7A517D3-D2CA-489A-BD98-4562844154E3}"/>
            </a:ext>
          </a:extLst>
        </xdr:cNvPr>
        <xdr:cNvCxnSpPr/>
      </xdr:nvCxnSpPr>
      <xdr:spPr>
        <a:xfrm>
          <a:off x="1028700" y="12985114"/>
          <a:ext cx="80010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14304</xdr:rowOff>
    </xdr:from>
    <xdr:ext cx="405111" cy="259045"/>
    <xdr:sp macro="" textlink="">
      <xdr:nvSpPr>
        <xdr:cNvPr id="261" name="n_1aveValue【公営住宅】&#10;有形固定資産減価償却率">
          <a:extLst>
            <a:ext uri="{FF2B5EF4-FFF2-40B4-BE49-F238E27FC236}">
              <a16:creationId xmlns:a16="http://schemas.microsoft.com/office/drawing/2014/main" id="{DF22F915-3386-471F-8465-D0DC3925D9CE}"/>
            </a:ext>
          </a:extLst>
        </xdr:cNvPr>
        <xdr:cNvSpPr txBox="1"/>
      </xdr:nvSpPr>
      <xdr:spPr>
        <a:xfrm>
          <a:off x="3239144" y="13393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131463</xdr:rowOff>
    </xdr:from>
    <xdr:ext cx="405111" cy="259045"/>
    <xdr:sp macro="" textlink="">
      <xdr:nvSpPr>
        <xdr:cNvPr id="262" name="n_2aveValue【公営住宅】&#10;有形固定資産減価償却率">
          <a:extLst>
            <a:ext uri="{FF2B5EF4-FFF2-40B4-BE49-F238E27FC236}">
              <a16:creationId xmlns:a16="http://schemas.microsoft.com/office/drawing/2014/main" id="{6E50E9CC-E2C6-46D2-91B0-D1B13DB8DF85}"/>
            </a:ext>
          </a:extLst>
        </xdr:cNvPr>
        <xdr:cNvSpPr txBox="1"/>
      </xdr:nvSpPr>
      <xdr:spPr>
        <a:xfrm>
          <a:off x="2439044" y="13345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120032</xdr:rowOff>
    </xdr:from>
    <xdr:ext cx="405111" cy="259045"/>
    <xdr:sp macro="" textlink="">
      <xdr:nvSpPr>
        <xdr:cNvPr id="263" name="n_3aveValue【公営住宅】&#10;有形固定資産減価償却率">
          <a:extLst>
            <a:ext uri="{FF2B5EF4-FFF2-40B4-BE49-F238E27FC236}">
              <a16:creationId xmlns:a16="http://schemas.microsoft.com/office/drawing/2014/main" id="{89950743-7D8E-4A5E-B6C2-201D3455E726}"/>
            </a:ext>
          </a:extLst>
        </xdr:cNvPr>
        <xdr:cNvSpPr txBox="1"/>
      </xdr:nvSpPr>
      <xdr:spPr>
        <a:xfrm>
          <a:off x="1645294" y="13334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51452</xdr:rowOff>
    </xdr:from>
    <xdr:ext cx="405111" cy="259045"/>
    <xdr:sp macro="" textlink="">
      <xdr:nvSpPr>
        <xdr:cNvPr id="264" name="n_4aveValue【公営住宅】&#10;有形固定資産減価償却率">
          <a:extLst>
            <a:ext uri="{FF2B5EF4-FFF2-40B4-BE49-F238E27FC236}">
              <a16:creationId xmlns:a16="http://schemas.microsoft.com/office/drawing/2014/main" id="{0D844D03-0769-4B66-98AD-C16130F568A9}"/>
            </a:ext>
          </a:extLst>
        </xdr:cNvPr>
        <xdr:cNvSpPr txBox="1"/>
      </xdr:nvSpPr>
      <xdr:spPr>
        <a:xfrm>
          <a:off x="851544" y="13265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13988</xdr:rowOff>
    </xdr:from>
    <xdr:ext cx="405111" cy="259045"/>
    <xdr:sp macro="" textlink="">
      <xdr:nvSpPr>
        <xdr:cNvPr id="265" name="n_1mainValue【公営住宅】&#10;有形固定資産減価償却率">
          <a:extLst>
            <a:ext uri="{FF2B5EF4-FFF2-40B4-BE49-F238E27FC236}">
              <a16:creationId xmlns:a16="http://schemas.microsoft.com/office/drawing/2014/main" id="{8DC49EB4-0741-4B64-801A-E2B842160BAE}"/>
            </a:ext>
          </a:extLst>
        </xdr:cNvPr>
        <xdr:cNvSpPr txBox="1"/>
      </xdr:nvSpPr>
      <xdr:spPr>
        <a:xfrm>
          <a:off x="3239144" y="12898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122572</xdr:rowOff>
    </xdr:from>
    <xdr:ext cx="405111" cy="259045"/>
    <xdr:sp macro="" textlink="">
      <xdr:nvSpPr>
        <xdr:cNvPr id="266" name="n_2mainValue【公営住宅】&#10;有形固定資産減価償却率">
          <a:extLst>
            <a:ext uri="{FF2B5EF4-FFF2-40B4-BE49-F238E27FC236}">
              <a16:creationId xmlns:a16="http://schemas.microsoft.com/office/drawing/2014/main" id="{DA38B965-6BEB-48F7-B45B-B1E85A0A025F}"/>
            </a:ext>
          </a:extLst>
        </xdr:cNvPr>
        <xdr:cNvSpPr txBox="1"/>
      </xdr:nvSpPr>
      <xdr:spPr>
        <a:xfrm>
          <a:off x="2439044" y="12841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59707</xdr:rowOff>
    </xdr:from>
    <xdr:ext cx="405111" cy="259045"/>
    <xdr:sp macro="" textlink="">
      <xdr:nvSpPr>
        <xdr:cNvPr id="267" name="n_3mainValue【公営住宅】&#10;有形固定資産減価償却率">
          <a:extLst>
            <a:ext uri="{FF2B5EF4-FFF2-40B4-BE49-F238E27FC236}">
              <a16:creationId xmlns:a16="http://schemas.microsoft.com/office/drawing/2014/main" id="{8CB18C19-8FDB-43E1-B932-A7AEE319F0EA}"/>
            </a:ext>
          </a:extLst>
        </xdr:cNvPr>
        <xdr:cNvSpPr txBox="1"/>
      </xdr:nvSpPr>
      <xdr:spPr>
        <a:xfrm>
          <a:off x="1645294" y="12778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76</xdr:row>
      <xdr:rowOff>168291</xdr:rowOff>
    </xdr:from>
    <xdr:ext cx="405111" cy="259045"/>
    <xdr:sp macro="" textlink="">
      <xdr:nvSpPr>
        <xdr:cNvPr id="268" name="n_4mainValue【公営住宅】&#10;有形固定資産減価償却率">
          <a:extLst>
            <a:ext uri="{FF2B5EF4-FFF2-40B4-BE49-F238E27FC236}">
              <a16:creationId xmlns:a16="http://schemas.microsoft.com/office/drawing/2014/main" id="{82D31AD8-7759-4A26-9C67-974869BC049F}"/>
            </a:ext>
          </a:extLst>
        </xdr:cNvPr>
        <xdr:cNvSpPr txBox="1"/>
      </xdr:nvSpPr>
      <xdr:spPr>
        <a:xfrm>
          <a:off x="851544" y="12715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9" name="正方形/長方形 268">
          <a:extLst>
            <a:ext uri="{FF2B5EF4-FFF2-40B4-BE49-F238E27FC236}">
              <a16:creationId xmlns:a16="http://schemas.microsoft.com/office/drawing/2014/main" id="{B3F6C7B9-B84C-435F-A082-48227BC92CA4}"/>
            </a:ext>
          </a:extLst>
        </xdr:cNvPr>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0" name="正方形/長方形 269">
          <a:extLst>
            <a:ext uri="{FF2B5EF4-FFF2-40B4-BE49-F238E27FC236}">
              <a16:creationId xmlns:a16="http://schemas.microsoft.com/office/drawing/2014/main" id="{8BA06862-E5D1-4511-8A0D-4FCBAA834CED}"/>
            </a:ext>
          </a:extLst>
        </xdr:cNvPr>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1" name="正方形/長方形 270">
          <a:extLst>
            <a:ext uri="{FF2B5EF4-FFF2-40B4-BE49-F238E27FC236}">
              <a16:creationId xmlns:a16="http://schemas.microsoft.com/office/drawing/2014/main" id="{50130978-9530-48E3-ABC1-1099445A0EA3}"/>
            </a:ext>
          </a:extLst>
        </xdr:cNvPr>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2" name="正方形/長方形 271">
          <a:extLst>
            <a:ext uri="{FF2B5EF4-FFF2-40B4-BE49-F238E27FC236}">
              <a16:creationId xmlns:a16="http://schemas.microsoft.com/office/drawing/2014/main" id="{CCD4F18A-A755-45AB-A3E9-0D79DEE08020}"/>
            </a:ext>
          </a:extLst>
        </xdr:cNvPr>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3" name="正方形/長方形 272">
          <a:extLst>
            <a:ext uri="{FF2B5EF4-FFF2-40B4-BE49-F238E27FC236}">
              <a16:creationId xmlns:a16="http://schemas.microsoft.com/office/drawing/2014/main" id="{346A830E-203B-42AC-827C-A9613161B77E}"/>
            </a:ext>
          </a:extLst>
        </xdr:cNvPr>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4" name="正方形/長方形 273">
          <a:extLst>
            <a:ext uri="{FF2B5EF4-FFF2-40B4-BE49-F238E27FC236}">
              <a16:creationId xmlns:a16="http://schemas.microsoft.com/office/drawing/2014/main" id="{A008FDB2-84E3-405A-AA72-9CCABC51E861}"/>
            </a:ext>
          </a:extLst>
        </xdr:cNvPr>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5" name="正方形/長方形 274">
          <a:extLst>
            <a:ext uri="{FF2B5EF4-FFF2-40B4-BE49-F238E27FC236}">
              <a16:creationId xmlns:a16="http://schemas.microsoft.com/office/drawing/2014/main" id="{5A881DAC-E6F5-4970-BDEF-42B80528AC07}"/>
            </a:ext>
          </a:extLst>
        </xdr:cNvPr>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6" name="正方形/長方形 275">
          <a:extLst>
            <a:ext uri="{FF2B5EF4-FFF2-40B4-BE49-F238E27FC236}">
              <a16:creationId xmlns:a16="http://schemas.microsoft.com/office/drawing/2014/main" id="{7161E14F-F8D0-4465-9128-8D91AE88C8F4}"/>
            </a:ext>
          </a:extLst>
        </xdr:cNvPr>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7" name="テキスト ボックス 276">
          <a:extLst>
            <a:ext uri="{FF2B5EF4-FFF2-40B4-BE49-F238E27FC236}">
              <a16:creationId xmlns:a16="http://schemas.microsoft.com/office/drawing/2014/main" id="{80D0437E-1B33-432D-AF43-2A191356D4E1}"/>
            </a:ext>
          </a:extLst>
        </xdr:cNvPr>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8" name="直線コネクタ 277">
          <a:extLst>
            <a:ext uri="{FF2B5EF4-FFF2-40B4-BE49-F238E27FC236}">
              <a16:creationId xmlns:a16="http://schemas.microsoft.com/office/drawing/2014/main" id="{D782D44E-2860-4E15-984B-2C436F8E5B1D}"/>
            </a:ext>
          </a:extLst>
        </xdr:cNvPr>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79" name="直線コネクタ 278">
          <a:extLst>
            <a:ext uri="{FF2B5EF4-FFF2-40B4-BE49-F238E27FC236}">
              <a16:creationId xmlns:a16="http://schemas.microsoft.com/office/drawing/2014/main" id="{D824B257-FCA6-47D7-8E33-C2B0CD3E6BD8}"/>
            </a:ext>
          </a:extLst>
        </xdr:cNvPr>
        <xdr:cNvCxnSpPr/>
      </xdr:nvCxnSpPr>
      <xdr:spPr>
        <a:xfrm>
          <a:off x="5956300" y="1436732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80" name="テキスト ボックス 279">
          <a:extLst>
            <a:ext uri="{FF2B5EF4-FFF2-40B4-BE49-F238E27FC236}">
              <a16:creationId xmlns:a16="http://schemas.microsoft.com/office/drawing/2014/main" id="{CA6C280E-8909-480C-878D-DD186A15B140}"/>
            </a:ext>
          </a:extLst>
        </xdr:cNvPr>
        <xdr:cNvSpPr txBox="1"/>
      </xdr:nvSpPr>
      <xdr:spPr>
        <a:xfrm>
          <a:off x="552722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81" name="直線コネクタ 280">
          <a:extLst>
            <a:ext uri="{FF2B5EF4-FFF2-40B4-BE49-F238E27FC236}">
              <a16:creationId xmlns:a16="http://schemas.microsoft.com/office/drawing/2014/main" id="{091D21F1-B61A-49C9-8C57-C5DC8B311014}"/>
            </a:ext>
          </a:extLst>
        </xdr:cNvPr>
        <xdr:cNvCxnSpPr/>
      </xdr:nvCxnSpPr>
      <xdr:spPr>
        <a:xfrm>
          <a:off x="5956300" y="140534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82" name="テキスト ボックス 281">
          <a:extLst>
            <a:ext uri="{FF2B5EF4-FFF2-40B4-BE49-F238E27FC236}">
              <a16:creationId xmlns:a16="http://schemas.microsoft.com/office/drawing/2014/main" id="{DDBAC045-BA1B-4F29-9B42-7156F0714C6C}"/>
            </a:ext>
          </a:extLst>
        </xdr:cNvPr>
        <xdr:cNvSpPr txBox="1"/>
      </xdr:nvSpPr>
      <xdr:spPr>
        <a:xfrm>
          <a:off x="5527221" y="139175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83" name="直線コネクタ 282">
          <a:extLst>
            <a:ext uri="{FF2B5EF4-FFF2-40B4-BE49-F238E27FC236}">
              <a16:creationId xmlns:a16="http://schemas.microsoft.com/office/drawing/2014/main" id="{F8939AA2-1AB9-4096-AF93-5B6A9D7F0434}"/>
            </a:ext>
          </a:extLst>
        </xdr:cNvPr>
        <xdr:cNvCxnSpPr/>
      </xdr:nvCxnSpPr>
      <xdr:spPr>
        <a:xfrm>
          <a:off x="5956300" y="1373958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4" name="テキスト ボックス 283">
          <a:extLst>
            <a:ext uri="{FF2B5EF4-FFF2-40B4-BE49-F238E27FC236}">
              <a16:creationId xmlns:a16="http://schemas.microsoft.com/office/drawing/2014/main" id="{945B2D8D-A06B-42FC-A5E2-6837D0F38AA0}"/>
            </a:ext>
          </a:extLst>
        </xdr:cNvPr>
        <xdr:cNvSpPr txBox="1"/>
      </xdr:nvSpPr>
      <xdr:spPr>
        <a:xfrm>
          <a:off x="5527221" y="136037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85" name="直線コネクタ 284">
          <a:extLst>
            <a:ext uri="{FF2B5EF4-FFF2-40B4-BE49-F238E27FC236}">
              <a16:creationId xmlns:a16="http://schemas.microsoft.com/office/drawing/2014/main" id="{C76C4285-69B7-40DC-874B-A00FAB3410E1}"/>
            </a:ext>
          </a:extLst>
        </xdr:cNvPr>
        <xdr:cNvCxnSpPr/>
      </xdr:nvCxnSpPr>
      <xdr:spPr>
        <a:xfrm>
          <a:off x="5956300" y="1342571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86" name="テキスト ボックス 285">
          <a:extLst>
            <a:ext uri="{FF2B5EF4-FFF2-40B4-BE49-F238E27FC236}">
              <a16:creationId xmlns:a16="http://schemas.microsoft.com/office/drawing/2014/main" id="{9398B845-6805-41A9-855F-0FAD6A1CA7CF}"/>
            </a:ext>
          </a:extLst>
        </xdr:cNvPr>
        <xdr:cNvSpPr txBox="1"/>
      </xdr:nvSpPr>
      <xdr:spPr>
        <a:xfrm>
          <a:off x="5527221" y="132898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87" name="直線コネクタ 286">
          <a:extLst>
            <a:ext uri="{FF2B5EF4-FFF2-40B4-BE49-F238E27FC236}">
              <a16:creationId xmlns:a16="http://schemas.microsoft.com/office/drawing/2014/main" id="{39D95D5E-0775-4FD2-917A-E57217078815}"/>
            </a:ext>
          </a:extLst>
        </xdr:cNvPr>
        <xdr:cNvCxnSpPr/>
      </xdr:nvCxnSpPr>
      <xdr:spPr>
        <a:xfrm>
          <a:off x="5956300" y="131118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88" name="テキスト ボックス 287">
          <a:extLst>
            <a:ext uri="{FF2B5EF4-FFF2-40B4-BE49-F238E27FC236}">
              <a16:creationId xmlns:a16="http://schemas.microsoft.com/office/drawing/2014/main" id="{5A50949F-43FE-4E99-AC02-B0FB569B4CDD}"/>
            </a:ext>
          </a:extLst>
        </xdr:cNvPr>
        <xdr:cNvSpPr txBox="1"/>
      </xdr:nvSpPr>
      <xdr:spPr>
        <a:xfrm>
          <a:off x="5527221" y="129759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89" name="直線コネクタ 288">
          <a:extLst>
            <a:ext uri="{FF2B5EF4-FFF2-40B4-BE49-F238E27FC236}">
              <a16:creationId xmlns:a16="http://schemas.microsoft.com/office/drawing/2014/main" id="{C98565C5-E9BB-4B0E-AF0A-9299CE475E92}"/>
            </a:ext>
          </a:extLst>
        </xdr:cNvPr>
        <xdr:cNvCxnSpPr/>
      </xdr:nvCxnSpPr>
      <xdr:spPr>
        <a:xfrm>
          <a:off x="5956300" y="1279797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90" name="テキスト ボックス 289">
          <a:extLst>
            <a:ext uri="{FF2B5EF4-FFF2-40B4-BE49-F238E27FC236}">
              <a16:creationId xmlns:a16="http://schemas.microsoft.com/office/drawing/2014/main" id="{BB29302A-F06C-4393-B955-7365D09AFBE9}"/>
            </a:ext>
          </a:extLst>
        </xdr:cNvPr>
        <xdr:cNvSpPr txBox="1"/>
      </xdr:nvSpPr>
      <xdr:spPr>
        <a:xfrm>
          <a:off x="5527221" y="126620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1" name="直線コネクタ 290">
          <a:extLst>
            <a:ext uri="{FF2B5EF4-FFF2-40B4-BE49-F238E27FC236}">
              <a16:creationId xmlns:a16="http://schemas.microsoft.com/office/drawing/2014/main" id="{3C1F2375-D2B9-4CDB-B30A-38FF341C9AB6}"/>
            </a:ext>
          </a:extLst>
        </xdr:cNvPr>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2" name="テキスト ボックス 291">
          <a:extLst>
            <a:ext uri="{FF2B5EF4-FFF2-40B4-BE49-F238E27FC236}">
              <a16:creationId xmlns:a16="http://schemas.microsoft.com/office/drawing/2014/main" id="{3D95D800-F58A-4D85-92D3-3DB32F7EA680}"/>
            </a:ext>
          </a:extLst>
        </xdr:cNvPr>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3" name="【公営住宅】&#10;一人当たり面積グラフ枠">
          <a:extLst>
            <a:ext uri="{FF2B5EF4-FFF2-40B4-BE49-F238E27FC236}">
              <a16:creationId xmlns:a16="http://schemas.microsoft.com/office/drawing/2014/main" id="{4E74495E-380C-4215-88F9-A3EDE312B97C}"/>
            </a:ext>
          </a:extLst>
        </xdr:cNvPr>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39732</xdr:rowOff>
    </xdr:from>
    <xdr:to>
      <xdr:col>54</xdr:col>
      <xdr:colOff>189865</xdr:colOff>
      <xdr:row>86</xdr:row>
      <xdr:rowOff>163830</xdr:rowOff>
    </xdr:to>
    <xdr:cxnSp macro="">
      <xdr:nvCxnSpPr>
        <xdr:cNvPr id="294" name="直線コネクタ 293">
          <a:extLst>
            <a:ext uri="{FF2B5EF4-FFF2-40B4-BE49-F238E27FC236}">
              <a16:creationId xmlns:a16="http://schemas.microsoft.com/office/drawing/2014/main" id="{5903672F-EAEA-4AC1-B51C-458F9D60C008}"/>
            </a:ext>
          </a:extLst>
        </xdr:cNvPr>
        <xdr:cNvCxnSpPr/>
      </xdr:nvCxnSpPr>
      <xdr:spPr>
        <a:xfrm flipV="1">
          <a:off x="9429115" y="12923882"/>
          <a:ext cx="0" cy="1444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167657</xdr:rowOff>
    </xdr:from>
    <xdr:ext cx="469744" cy="259045"/>
    <xdr:sp macro="" textlink="">
      <xdr:nvSpPr>
        <xdr:cNvPr id="295" name="【公営住宅】&#10;一人当たり面積最小値テキスト">
          <a:extLst>
            <a:ext uri="{FF2B5EF4-FFF2-40B4-BE49-F238E27FC236}">
              <a16:creationId xmlns:a16="http://schemas.microsoft.com/office/drawing/2014/main" id="{7C7C84B5-0BCB-4D74-9F9F-28BAF5AEAC55}"/>
            </a:ext>
          </a:extLst>
        </xdr:cNvPr>
        <xdr:cNvSpPr txBox="1"/>
      </xdr:nvSpPr>
      <xdr:spPr>
        <a:xfrm>
          <a:off x="9467850" y="14372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163830</xdr:rowOff>
    </xdr:from>
    <xdr:to>
      <xdr:col>55</xdr:col>
      <xdr:colOff>88900</xdr:colOff>
      <xdr:row>86</xdr:row>
      <xdr:rowOff>163830</xdr:rowOff>
    </xdr:to>
    <xdr:cxnSp macro="">
      <xdr:nvCxnSpPr>
        <xdr:cNvPr id="296" name="直線コネクタ 295">
          <a:extLst>
            <a:ext uri="{FF2B5EF4-FFF2-40B4-BE49-F238E27FC236}">
              <a16:creationId xmlns:a16="http://schemas.microsoft.com/office/drawing/2014/main" id="{46626371-3420-4444-98A9-21E286712915}"/>
            </a:ext>
          </a:extLst>
        </xdr:cNvPr>
        <xdr:cNvCxnSpPr/>
      </xdr:nvCxnSpPr>
      <xdr:spPr>
        <a:xfrm>
          <a:off x="9359900" y="143687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157859</xdr:rowOff>
    </xdr:from>
    <xdr:ext cx="469744" cy="259045"/>
    <xdr:sp macro="" textlink="">
      <xdr:nvSpPr>
        <xdr:cNvPr id="297" name="【公営住宅】&#10;一人当たり面積最大値テキスト">
          <a:extLst>
            <a:ext uri="{FF2B5EF4-FFF2-40B4-BE49-F238E27FC236}">
              <a16:creationId xmlns:a16="http://schemas.microsoft.com/office/drawing/2014/main" id="{C420C7B6-501D-45D5-BF62-ADA7FC12BDAC}"/>
            </a:ext>
          </a:extLst>
        </xdr:cNvPr>
        <xdr:cNvSpPr txBox="1"/>
      </xdr:nvSpPr>
      <xdr:spPr>
        <a:xfrm>
          <a:off x="9467850" y="12711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39732</xdr:rowOff>
    </xdr:from>
    <xdr:to>
      <xdr:col>55</xdr:col>
      <xdr:colOff>88900</xdr:colOff>
      <xdr:row>78</xdr:row>
      <xdr:rowOff>39732</xdr:rowOff>
    </xdr:to>
    <xdr:cxnSp macro="">
      <xdr:nvCxnSpPr>
        <xdr:cNvPr id="298" name="直線コネクタ 297">
          <a:extLst>
            <a:ext uri="{FF2B5EF4-FFF2-40B4-BE49-F238E27FC236}">
              <a16:creationId xmlns:a16="http://schemas.microsoft.com/office/drawing/2014/main" id="{83646E4E-D3C3-4170-A8A7-1AD339E0D429}"/>
            </a:ext>
          </a:extLst>
        </xdr:cNvPr>
        <xdr:cNvCxnSpPr/>
      </xdr:nvCxnSpPr>
      <xdr:spPr>
        <a:xfrm>
          <a:off x="9359900" y="1292388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111051</xdr:rowOff>
    </xdr:from>
    <xdr:ext cx="469744" cy="259045"/>
    <xdr:sp macro="" textlink="">
      <xdr:nvSpPr>
        <xdr:cNvPr id="299" name="【公営住宅】&#10;一人当たり面積平均値テキスト">
          <a:extLst>
            <a:ext uri="{FF2B5EF4-FFF2-40B4-BE49-F238E27FC236}">
              <a16:creationId xmlns:a16="http://schemas.microsoft.com/office/drawing/2014/main" id="{7C811923-2555-4FA4-A31F-2BA7BB5518FA}"/>
            </a:ext>
          </a:extLst>
        </xdr:cNvPr>
        <xdr:cNvSpPr txBox="1"/>
      </xdr:nvSpPr>
      <xdr:spPr>
        <a:xfrm>
          <a:off x="9467850" y="141509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132624</xdr:rowOff>
    </xdr:from>
    <xdr:to>
      <xdr:col>55</xdr:col>
      <xdr:colOff>50800</xdr:colOff>
      <xdr:row>86</xdr:row>
      <xdr:rowOff>62774</xdr:rowOff>
    </xdr:to>
    <xdr:sp macro="" textlink="">
      <xdr:nvSpPr>
        <xdr:cNvPr id="300" name="フローチャート: 判断 299">
          <a:extLst>
            <a:ext uri="{FF2B5EF4-FFF2-40B4-BE49-F238E27FC236}">
              <a16:creationId xmlns:a16="http://schemas.microsoft.com/office/drawing/2014/main" id="{1A1040EB-21BF-49D3-AA1C-192A331FDD61}"/>
            </a:ext>
          </a:extLst>
        </xdr:cNvPr>
        <xdr:cNvSpPr/>
      </xdr:nvSpPr>
      <xdr:spPr>
        <a:xfrm>
          <a:off x="9398000" y="1417247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132624</xdr:rowOff>
    </xdr:from>
    <xdr:to>
      <xdr:col>50</xdr:col>
      <xdr:colOff>165100</xdr:colOff>
      <xdr:row>86</xdr:row>
      <xdr:rowOff>62774</xdr:rowOff>
    </xdr:to>
    <xdr:sp macro="" textlink="">
      <xdr:nvSpPr>
        <xdr:cNvPr id="301" name="フローチャート: 判断 300">
          <a:extLst>
            <a:ext uri="{FF2B5EF4-FFF2-40B4-BE49-F238E27FC236}">
              <a16:creationId xmlns:a16="http://schemas.microsoft.com/office/drawing/2014/main" id="{BC0F9B58-6705-4DAC-976F-5F48497A25E3}"/>
            </a:ext>
          </a:extLst>
        </xdr:cNvPr>
        <xdr:cNvSpPr/>
      </xdr:nvSpPr>
      <xdr:spPr>
        <a:xfrm>
          <a:off x="8636000" y="1417247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122827</xdr:rowOff>
    </xdr:from>
    <xdr:to>
      <xdr:col>46</xdr:col>
      <xdr:colOff>38100</xdr:colOff>
      <xdr:row>86</xdr:row>
      <xdr:rowOff>52977</xdr:rowOff>
    </xdr:to>
    <xdr:sp macro="" textlink="">
      <xdr:nvSpPr>
        <xdr:cNvPr id="302" name="フローチャート: 判断 301">
          <a:extLst>
            <a:ext uri="{FF2B5EF4-FFF2-40B4-BE49-F238E27FC236}">
              <a16:creationId xmlns:a16="http://schemas.microsoft.com/office/drawing/2014/main" id="{5B7080F3-F070-4EE3-BB8E-80519F482CD0}"/>
            </a:ext>
          </a:extLst>
        </xdr:cNvPr>
        <xdr:cNvSpPr/>
      </xdr:nvSpPr>
      <xdr:spPr>
        <a:xfrm>
          <a:off x="7842250" y="1416267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130992</xdr:rowOff>
    </xdr:from>
    <xdr:to>
      <xdr:col>41</xdr:col>
      <xdr:colOff>101600</xdr:colOff>
      <xdr:row>86</xdr:row>
      <xdr:rowOff>61142</xdr:rowOff>
    </xdr:to>
    <xdr:sp macro="" textlink="">
      <xdr:nvSpPr>
        <xdr:cNvPr id="303" name="フローチャート: 判断 302">
          <a:extLst>
            <a:ext uri="{FF2B5EF4-FFF2-40B4-BE49-F238E27FC236}">
              <a16:creationId xmlns:a16="http://schemas.microsoft.com/office/drawing/2014/main" id="{0164B167-8CCD-4FBA-BF9B-D3181B2D0958}"/>
            </a:ext>
          </a:extLst>
        </xdr:cNvPr>
        <xdr:cNvSpPr/>
      </xdr:nvSpPr>
      <xdr:spPr>
        <a:xfrm>
          <a:off x="7029450" y="1417084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129358</xdr:rowOff>
    </xdr:from>
    <xdr:to>
      <xdr:col>36</xdr:col>
      <xdr:colOff>165100</xdr:colOff>
      <xdr:row>86</xdr:row>
      <xdr:rowOff>59508</xdr:rowOff>
    </xdr:to>
    <xdr:sp macro="" textlink="">
      <xdr:nvSpPr>
        <xdr:cNvPr id="304" name="フローチャート: 判断 303">
          <a:extLst>
            <a:ext uri="{FF2B5EF4-FFF2-40B4-BE49-F238E27FC236}">
              <a16:creationId xmlns:a16="http://schemas.microsoft.com/office/drawing/2014/main" id="{0ECA276D-4F06-4D2B-B639-CFAC33DE4ED1}"/>
            </a:ext>
          </a:extLst>
        </xdr:cNvPr>
        <xdr:cNvSpPr/>
      </xdr:nvSpPr>
      <xdr:spPr>
        <a:xfrm>
          <a:off x="6235700" y="1416920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52EEAF90-AA98-40A8-B158-61D004B424E3}"/>
            </a:ext>
          </a:extLst>
        </xdr:cNvPr>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734BC44C-E431-48BD-B762-F17AAB6EAB31}"/>
            </a:ext>
          </a:extLst>
        </xdr:cNvPr>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A515E79E-674F-424E-B100-7C6E191AAFC1}"/>
            </a:ext>
          </a:extLst>
        </xdr:cNvPr>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8" name="テキスト ボックス 307">
          <a:extLst>
            <a:ext uri="{FF2B5EF4-FFF2-40B4-BE49-F238E27FC236}">
              <a16:creationId xmlns:a16="http://schemas.microsoft.com/office/drawing/2014/main" id="{5126976E-B371-42D6-93A3-9C4F538C2CF1}"/>
            </a:ext>
          </a:extLst>
        </xdr:cNvPr>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9" name="テキスト ボックス 308">
          <a:extLst>
            <a:ext uri="{FF2B5EF4-FFF2-40B4-BE49-F238E27FC236}">
              <a16:creationId xmlns:a16="http://schemas.microsoft.com/office/drawing/2014/main" id="{BD4DE1F3-F084-42ED-A936-2B0F99F099B6}"/>
            </a:ext>
          </a:extLst>
        </xdr:cNvPr>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130992</xdr:rowOff>
    </xdr:from>
    <xdr:to>
      <xdr:col>55</xdr:col>
      <xdr:colOff>50800</xdr:colOff>
      <xdr:row>86</xdr:row>
      <xdr:rowOff>61142</xdr:rowOff>
    </xdr:to>
    <xdr:sp macro="" textlink="">
      <xdr:nvSpPr>
        <xdr:cNvPr id="310" name="楕円 309">
          <a:extLst>
            <a:ext uri="{FF2B5EF4-FFF2-40B4-BE49-F238E27FC236}">
              <a16:creationId xmlns:a16="http://schemas.microsoft.com/office/drawing/2014/main" id="{40CFD071-F924-4969-96C5-1E0AE607858F}"/>
            </a:ext>
          </a:extLst>
        </xdr:cNvPr>
        <xdr:cNvSpPr/>
      </xdr:nvSpPr>
      <xdr:spPr>
        <a:xfrm>
          <a:off x="9398000" y="1417084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153869</xdr:rowOff>
    </xdr:from>
    <xdr:ext cx="469744" cy="259045"/>
    <xdr:sp macro="" textlink="">
      <xdr:nvSpPr>
        <xdr:cNvPr id="311" name="【公営住宅】&#10;一人当たり面積該当値テキスト">
          <a:extLst>
            <a:ext uri="{FF2B5EF4-FFF2-40B4-BE49-F238E27FC236}">
              <a16:creationId xmlns:a16="http://schemas.microsoft.com/office/drawing/2014/main" id="{D33693C2-6C82-4BCE-AB80-F14870E63498}"/>
            </a:ext>
          </a:extLst>
        </xdr:cNvPr>
        <xdr:cNvSpPr txBox="1"/>
      </xdr:nvSpPr>
      <xdr:spPr>
        <a:xfrm>
          <a:off x="9467850" y="14028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132624</xdr:rowOff>
    </xdr:from>
    <xdr:to>
      <xdr:col>50</xdr:col>
      <xdr:colOff>165100</xdr:colOff>
      <xdr:row>86</xdr:row>
      <xdr:rowOff>62774</xdr:rowOff>
    </xdr:to>
    <xdr:sp macro="" textlink="">
      <xdr:nvSpPr>
        <xdr:cNvPr id="312" name="楕円 311">
          <a:extLst>
            <a:ext uri="{FF2B5EF4-FFF2-40B4-BE49-F238E27FC236}">
              <a16:creationId xmlns:a16="http://schemas.microsoft.com/office/drawing/2014/main" id="{F87A2A15-40BB-48E1-A7E5-6F44135D6147}"/>
            </a:ext>
          </a:extLst>
        </xdr:cNvPr>
        <xdr:cNvSpPr/>
      </xdr:nvSpPr>
      <xdr:spPr>
        <a:xfrm>
          <a:off x="8636000" y="1417247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10342</xdr:rowOff>
    </xdr:from>
    <xdr:to>
      <xdr:col>55</xdr:col>
      <xdr:colOff>0</xdr:colOff>
      <xdr:row>86</xdr:row>
      <xdr:rowOff>11974</xdr:rowOff>
    </xdr:to>
    <xdr:cxnSp macro="">
      <xdr:nvCxnSpPr>
        <xdr:cNvPr id="313" name="直線コネクタ 312">
          <a:extLst>
            <a:ext uri="{FF2B5EF4-FFF2-40B4-BE49-F238E27FC236}">
              <a16:creationId xmlns:a16="http://schemas.microsoft.com/office/drawing/2014/main" id="{880097A4-135C-4F07-8585-EEBC813CBFE0}"/>
            </a:ext>
          </a:extLst>
        </xdr:cNvPr>
        <xdr:cNvCxnSpPr/>
      </xdr:nvCxnSpPr>
      <xdr:spPr>
        <a:xfrm flipV="1">
          <a:off x="8686800" y="14215292"/>
          <a:ext cx="74295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130992</xdr:rowOff>
    </xdr:from>
    <xdr:to>
      <xdr:col>46</xdr:col>
      <xdr:colOff>38100</xdr:colOff>
      <xdr:row>86</xdr:row>
      <xdr:rowOff>61142</xdr:rowOff>
    </xdr:to>
    <xdr:sp macro="" textlink="">
      <xdr:nvSpPr>
        <xdr:cNvPr id="314" name="楕円 313">
          <a:extLst>
            <a:ext uri="{FF2B5EF4-FFF2-40B4-BE49-F238E27FC236}">
              <a16:creationId xmlns:a16="http://schemas.microsoft.com/office/drawing/2014/main" id="{865B15B4-0966-4326-853F-ED9D54B4A1DC}"/>
            </a:ext>
          </a:extLst>
        </xdr:cNvPr>
        <xdr:cNvSpPr/>
      </xdr:nvSpPr>
      <xdr:spPr>
        <a:xfrm>
          <a:off x="7842250" y="1417084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10342</xdr:rowOff>
    </xdr:from>
    <xdr:to>
      <xdr:col>50</xdr:col>
      <xdr:colOff>114300</xdr:colOff>
      <xdr:row>86</xdr:row>
      <xdr:rowOff>11974</xdr:rowOff>
    </xdr:to>
    <xdr:cxnSp macro="">
      <xdr:nvCxnSpPr>
        <xdr:cNvPr id="315" name="直線コネクタ 314">
          <a:extLst>
            <a:ext uri="{FF2B5EF4-FFF2-40B4-BE49-F238E27FC236}">
              <a16:creationId xmlns:a16="http://schemas.microsoft.com/office/drawing/2014/main" id="{CD15ED48-4E24-4230-A6C3-496E30324D8A}"/>
            </a:ext>
          </a:extLst>
        </xdr:cNvPr>
        <xdr:cNvCxnSpPr/>
      </xdr:nvCxnSpPr>
      <xdr:spPr>
        <a:xfrm>
          <a:off x="7886700" y="14215292"/>
          <a:ext cx="8001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127726</xdr:rowOff>
    </xdr:from>
    <xdr:to>
      <xdr:col>41</xdr:col>
      <xdr:colOff>101600</xdr:colOff>
      <xdr:row>86</xdr:row>
      <xdr:rowOff>57876</xdr:rowOff>
    </xdr:to>
    <xdr:sp macro="" textlink="">
      <xdr:nvSpPr>
        <xdr:cNvPr id="316" name="楕円 315">
          <a:extLst>
            <a:ext uri="{FF2B5EF4-FFF2-40B4-BE49-F238E27FC236}">
              <a16:creationId xmlns:a16="http://schemas.microsoft.com/office/drawing/2014/main" id="{3A9191DC-8CA2-4E33-89F4-70AFF834DF57}"/>
            </a:ext>
          </a:extLst>
        </xdr:cNvPr>
        <xdr:cNvSpPr/>
      </xdr:nvSpPr>
      <xdr:spPr>
        <a:xfrm>
          <a:off x="7029450" y="1416757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7076</xdr:rowOff>
    </xdr:from>
    <xdr:to>
      <xdr:col>45</xdr:col>
      <xdr:colOff>177800</xdr:colOff>
      <xdr:row>86</xdr:row>
      <xdr:rowOff>10342</xdr:rowOff>
    </xdr:to>
    <xdr:cxnSp macro="">
      <xdr:nvCxnSpPr>
        <xdr:cNvPr id="317" name="直線コネクタ 316">
          <a:extLst>
            <a:ext uri="{FF2B5EF4-FFF2-40B4-BE49-F238E27FC236}">
              <a16:creationId xmlns:a16="http://schemas.microsoft.com/office/drawing/2014/main" id="{BC5D274B-E4A6-4519-9372-2933A16C66A1}"/>
            </a:ext>
          </a:extLst>
        </xdr:cNvPr>
        <xdr:cNvCxnSpPr/>
      </xdr:nvCxnSpPr>
      <xdr:spPr>
        <a:xfrm>
          <a:off x="7080250" y="14212026"/>
          <a:ext cx="80645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127726</xdr:rowOff>
    </xdr:from>
    <xdr:to>
      <xdr:col>36</xdr:col>
      <xdr:colOff>165100</xdr:colOff>
      <xdr:row>86</xdr:row>
      <xdr:rowOff>57876</xdr:rowOff>
    </xdr:to>
    <xdr:sp macro="" textlink="">
      <xdr:nvSpPr>
        <xdr:cNvPr id="318" name="楕円 317">
          <a:extLst>
            <a:ext uri="{FF2B5EF4-FFF2-40B4-BE49-F238E27FC236}">
              <a16:creationId xmlns:a16="http://schemas.microsoft.com/office/drawing/2014/main" id="{B5660F19-EA3D-43F9-9F5A-DF0F605EBCB8}"/>
            </a:ext>
          </a:extLst>
        </xdr:cNvPr>
        <xdr:cNvSpPr/>
      </xdr:nvSpPr>
      <xdr:spPr>
        <a:xfrm>
          <a:off x="6235700" y="1416757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7076</xdr:rowOff>
    </xdr:from>
    <xdr:to>
      <xdr:col>41</xdr:col>
      <xdr:colOff>50800</xdr:colOff>
      <xdr:row>86</xdr:row>
      <xdr:rowOff>7076</xdr:rowOff>
    </xdr:to>
    <xdr:cxnSp macro="">
      <xdr:nvCxnSpPr>
        <xdr:cNvPr id="319" name="直線コネクタ 318">
          <a:extLst>
            <a:ext uri="{FF2B5EF4-FFF2-40B4-BE49-F238E27FC236}">
              <a16:creationId xmlns:a16="http://schemas.microsoft.com/office/drawing/2014/main" id="{382BE7BF-4558-46BB-8155-B4DFFFFD5EB4}"/>
            </a:ext>
          </a:extLst>
        </xdr:cNvPr>
        <xdr:cNvCxnSpPr/>
      </xdr:nvCxnSpPr>
      <xdr:spPr>
        <a:xfrm>
          <a:off x="6286500" y="14212026"/>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53901</xdr:rowOff>
    </xdr:from>
    <xdr:ext cx="469744" cy="259045"/>
    <xdr:sp macro="" textlink="">
      <xdr:nvSpPr>
        <xdr:cNvPr id="320" name="n_1aveValue【公営住宅】&#10;一人当たり面積">
          <a:extLst>
            <a:ext uri="{FF2B5EF4-FFF2-40B4-BE49-F238E27FC236}">
              <a16:creationId xmlns:a16="http://schemas.microsoft.com/office/drawing/2014/main" id="{C29ADEBC-3565-496A-B999-3D5DD1CED4C1}"/>
            </a:ext>
          </a:extLst>
        </xdr:cNvPr>
        <xdr:cNvSpPr txBox="1"/>
      </xdr:nvSpPr>
      <xdr:spPr>
        <a:xfrm>
          <a:off x="8458277" y="14258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69504</xdr:rowOff>
    </xdr:from>
    <xdr:ext cx="469744" cy="259045"/>
    <xdr:sp macro="" textlink="">
      <xdr:nvSpPr>
        <xdr:cNvPr id="321" name="n_2aveValue【公営住宅】&#10;一人当たり面積">
          <a:extLst>
            <a:ext uri="{FF2B5EF4-FFF2-40B4-BE49-F238E27FC236}">
              <a16:creationId xmlns:a16="http://schemas.microsoft.com/office/drawing/2014/main" id="{32DBAAE3-5E85-49FF-B580-7C2D3CE45623}"/>
            </a:ext>
          </a:extLst>
        </xdr:cNvPr>
        <xdr:cNvSpPr txBox="1"/>
      </xdr:nvSpPr>
      <xdr:spPr>
        <a:xfrm>
          <a:off x="7677227" y="13944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52269</xdr:rowOff>
    </xdr:from>
    <xdr:ext cx="469744" cy="259045"/>
    <xdr:sp macro="" textlink="">
      <xdr:nvSpPr>
        <xdr:cNvPr id="322" name="n_3aveValue【公営住宅】&#10;一人当たり面積">
          <a:extLst>
            <a:ext uri="{FF2B5EF4-FFF2-40B4-BE49-F238E27FC236}">
              <a16:creationId xmlns:a16="http://schemas.microsoft.com/office/drawing/2014/main" id="{184C8759-1687-45D9-9616-46BF53CFF331}"/>
            </a:ext>
          </a:extLst>
        </xdr:cNvPr>
        <xdr:cNvSpPr txBox="1"/>
      </xdr:nvSpPr>
      <xdr:spPr>
        <a:xfrm>
          <a:off x="6864427" y="14257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50635</xdr:rowOff>
    </xdr:from>
    <xdr:ext cx="469744" cy="259045"/>
    <xdr:sp macro="" textlink="">
      <xdr:nvSpPr>
        <xdr:cNvPr id="323" name="n_4aveValue【公営住宅】&#10;一人当たり面積">
          <a:extLst>
            <a:ext uri="{FF2B5EF4-FFF2-40B4-BE49-F238E27FC236}">
              <a16:creationId xmlns:a16="http://schemas.microsoft.com/office/drawing/2014/main" id="{30AFD9B8-10E6-4682-8256-A3F4B71EE324}"/>
            </a:ext>
          </a:extLst>
        </xdr:cNvPr>
        <xdr:cNvSpPr txBox="1"/>
      </xdr:nvSpPr>
      <xdr:spPr>
        <a:xfrm>
          <a:off x="6070677" y="14255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79301</xdr:rowOff>
    </xdr:from>
    <xdr:ext cx="469744" cy="259045"/>
    <xdr:sp macro="" textlink="">
      <xdr:nvSpPr>
        <xdr:cNvPr id="324" name="n_1mainValue【公営住宅】&#10;一人当たり面積">
          <a:extLst>
            <a:ext uri="{FF2B5EF4-FFF2-40B4-BE49-F238E27FC236}">
              <a16:creationId xmlns:a16="http://schemas.microsoft.com/office/drawing/2014/main" id="{BDF319E3-FB3A-43E8-9181-61D290A7D21A}"/>
            </a:ext>
          </a:extLst>
        </xdr:cNvPr>
        <xdr:cNvSpPr txBox="1"/>
      </xdr:nvSpPr>
      <xdr:spPr>
        <a:xfrm>
          <a:off x="8458277" y="13954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52269</xdr:rowOff>
    </xdr:from>
    <xdr:ext cx="469744" cy="259045"/>
    <xdr:sp macro="" textlink="">
      <xdr:nvSpPr>
        <xdr:cNvPr id="325" name="n_2mainValue【公営住宅】&#10;一人当たり面積">
          <a:extLst>
            <a:ext uri="{FF2B5EF4-FFF2-40B4-BE49-F238E27FC236}">
              <a16:creationId xmlns:a16="http://schemas.microsoft.com/office/drawing/2014/main" id="{9F3B7604-5002-48AE-B861-BB6948D014E8}"/>
            </a:ext>
          </a:extLst>
        </xdr:cNvPr>
        <xdr:cNvSpPr txBox="1"/>
      </xdr:nvSpPr>
      <xdr:spPr>
        <a:xfrm>
          <a:off x="7677227" y="14257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74403</xdr:rowOff>
    </xdr:from>
    <xdr:ext cx="469744" cy="259045"/>
    <xdr:sp macro="" textlink="">
      <xdr:nvSpPr>
        <xdr:cNvPr id="326" name="n_3mainValue【公営住宅】&#10;一人当たり面積">
          <a:extLst>
            <a:ext uri="{FF2B5EF4-FFF2-40B4-BE49-F238E27FC236}">
              <a16:creationId xmlns:a16="http://schemas.microsoft.com/office/drawing/2014/main" id="{C231E911-C26E-475C-B646-A93F5425DF43}"/>
            </a:ext>
          </a:extLst>
        </xdr:cNvPr>
        <xdr:cNvSpPr txBox="1"/>
      </xdr:nvSpPr>
      <xdr:spPr>
        <a:xfrm>
          <a:off x="6864427" y="13949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74403</xdr:rowOff>
    </xdr:from>
    <xdr:ext cx="469744" cy="259045"/>
    <xdr:sp macro="" textlink="">
      <xdr:nvSpPr>
        <xdr:cNvPr id="327" name="n_4mainValue【公営住宅】&#10;一人当たり面積">
          <a:extLst>
            <a:ext uri="{FF2B5EF4-FFF2-40B4-BE49-F238E27FC236}">
              <a16:creationId xmlns:a16="http://schemas.microsoft.com/office/drawing/2014/main" id="{21E03050-D8FA-4887-AB01-F7BB16391CC0}"/>
            </a:ext>
          </a:extLst>
        </xdr:cNvPr>
        <xdr:cNvSpPr txBox="1"/>
      </xdr:nvSpPr>
      <xdr:spPr>
        <a:xfrm>
          <a:off x="6070677" y="13949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8" name="正方形/長方形 327">
          <a:extLst>
            <a:ext uri="{FF2B5EF4-FFF2-40B4-BE49-F238E27FC236}">
              <a16:creationId xmlns:a16="http://schemas.microsoft.com/office/drawing/2014/main" id="{58990AF1-2C13-42DF-9E15-4C27DDB4AB72}"/>
            </a:ext>
          </a:extLst>
        </xdr:cNvPr>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0</xdr:colOff>
      <xdr:row>94</xdr:row>
      <xdr:rowOff>165100</xdr:rowOff>
    </xdr:from>
    <xdr:to>
      <xdr:col>12</xdr:col>
      <xdr:colOff>0</xdr:colOff>
      <xdr:row>96</xdr:row>
      <xdr:rowOff>76200</xdr:rowOff>
    </xdr:to>
    <xdr:sp macro="" textlink="">
      <xdr:nvSpPr>
        <xdr:cNvPr id="329" name="正方形/長方形 328">
          <a:extLst>
            <a:ext uri="{FF2B5EF4-FFF2-40B4-BE49-F238E27FC236}">
              <a16:creationId xmlns:a16="http://schemas.microsoft.com/office/drawing/2014/main" id="{600908F7-89E3-4DF0-BD1B-23F9C3395C69}"/>
            </a:ext>
          </a:extLst>
        </xdr:cNvPr>
        <xdr:cNvSpPr/>
      </xdr:nvSpPr>
      <xdr:spPr>
        <a:xfrm>
          <a:off x="685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96</xdr:row>
      <xdr:rowOff>25400</xdr:rowOff>
    </xdr:from>
    <xdr:to>
      <xdr:col>12</xdr:col>
      <xdr:colOff>0</xdr:colOff>
      <xdr:row>97</xdr:row>
      <xdr:rowOff>107950</xdr:rowOff>
    </xdr:to>
    <xdr:sp macro="" textlink="">
      <xdr:nvSpPr>
        <xdr:cNvPr id="330" name="正方形/長方形 329">
          <a:extLst>
            <a:ext uri="{FF2B5EF4-FFF2-40B4-BE49-F238E27FC236}">
              <a16:creationId xmlns:a16="http://schemas.microsoft.com/office/drawing/2014/main" id="{3021A08A-3A8E-4DF5-AA93-431A1D934621}"/>
            </a:ext>
          </a:extLst>
        </xdr:cNvPr>
        <xdr:cNvSpPr/>
      </xdr:nvSpPr>
      <xdr:spPr>
        <a:xfrm>
          <a:off x="685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94</xdr:row>
      <xdr:rowOff>165100</xdr:rowOff>
    </xdr:from>
    <xdr:to>
      <xdr:col>18</xdr:col>
      <xdr:colOff>127000</xdr:colOff>
      <xdr:row>96</xdr:row>
      <xdr:rowOff>76200</xdr:rowOff>
    </xdr:to>
    <xdr:sp macro="" textlink="">
      <xdr:nvSpPr>
        <xdr:cNvPr id="331" name="正方形/長方形 330">
          <a:extLst>
            <a:ext uri="{FF2B5EF4-FFF2-40B4-BE49-F238E27FC236}">
              <a16:creationId xmlns:a16="http://schemas.microsoft.com/office/drawing/2014/main" id="{3EBC0C04-125F-4C55-8803-7D712A530E0F}"/>
            </a:ext>
          </a:extLst>
        </xdr:cNvPr>
        <xdr:cNvSpPr/>
      </xdr:nvSpPr>
      <xdr:spPr>
        <a:xfrm>
          <a:off x="1841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xdr:col>
      <xdr:colOff>127000</xdr:colOff>
      <xdr:row>96</xdr:row>
      <xdr:rowOff>25400</xdr:rowOff>
    </xdr:from>
    <xdr:to>
      <xdr:col>18</xdr:col>
      <xdr:colOff>127000</xdr:colOff>
      <xdr:row>97</xdr:row>
      <xdr:rowOff>107950</xdr:rowOff>
    </xdr:to>
    <xdr:sp macro="" textlink="">
      <xdr:nvSpPr>
        <xdr:cNvPr id="332" name="正方形/長方形 331">
          <a:extLst>
            <a:ext uri="{FF2B5EF4-FFF2-40B4-BE49-F238E27FC236}">
              <a16:creationId xmlns:a16="http://schemas.microsoft.com/office/drawing/2014/main" id="{697A0ACE-6D2F-44B7-A841-7A30873A8181}"/>
            </a:ext>
          </a:extLst>
        </xdr:cNvPr>
        <xdr:cNvSpPr/>
      </xdr:nvSpPr>
      <xdr:spPr>
        <a:xfrm>
          <a:off x="1841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3" name="正方形/長方形 332">
          <a:extLst>
            <a:ext uri="{FF2B5EF4-FFF2-40B4-BE49-F238E27FC236}">
              <a16:creationId xmlns:a16="http://schemas.microsoft.com/office/drawing/2014/main" id="{5A7A6012-F2F1-4378-855F-FDB530D904A0}"/>
            </a:ext>
          </a:extLst>
        </xdr:cNvPr>
        <xdr:cNvSpPr/>
      </xdr:nvSpPr>
      <xdr:spPr>
        <a:xfrm>
          <a:off x="685800" y="1619250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4" name="正方形/長方形 333">
          <a:extLst>
            <a:ext uri="{FF2B5EF4-FFF2-40B4-BE49-F238E27FC236}">
              <a16:creationId xmlns:a16="http://schemas.microsoft.com/office/drawing/2014/main" id="{20BC8B62-198A-4EFB-A2AE-55CD9D004AD0}"/>
            </a:ext>
          </a:extLst>
        </xdr:cNvPr>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34</xdr:col>
      <xdr:colOff>127000</xdr:colOff>
      <xdr:row>94</xdr:row>
      <xdr:rowOff>165100</xdr:rowOff>
    </xdr:from>
    <xdr:to>
      <xdr:col>42</xdr:col>
      <xdr:colOff>127000</xdr:colOff>
      <xdr:row>96</xdr:row>
      <xdr:rowOff>76200</xdr:rowOff>
    </xdr:to>
    <xdr:sp macro="" textlink="">
      <xdr:nvSpPr>
        <xdr:cNvPr id="335" name="正方形/長方形 334">
          <a:extLst>
            <a:ext uri="{FF2B5EF4-FFF2-40B4-BE49-F238E27FC236}">
              <a16:creationId xmlns:a16="http://schemas.microsoft.com/office/drawing/2014/main" id="{89523ADD-3E73-4B81-9187-5766D39552EE}"/>
            </a:ext>
          </a:extLst>
        </xdr:cNvPr>
        <xdr:cNvSpPr/>
      </xdr:nvSpPr>
      <xdr:spPr>
        <a:xfrm>
          <a:off x="59563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96</xdr:row>
      <xdr:rowOff>25400</xdr:rowOff>
    </xdr:from>
    <xdr:to>
      <xdr:col>42</xdr:col>
      <xdr:colOff>127000</xdr:colOff>
      <xdr:row>97</xdr:row>
      <xdr:rowOff>107950</xdr:rowOff>
    </xdr:to>
    <xdr:sp macro="" textlink="">
      <xdr:nvSpPr>
        <xdr:cNvPr id="336" name="正方形/長方形 335">
          <a:extLst>
            <a:ext uri="{FF2B5EF4-FFF2-40B4-BE49-F238E27FC236}">
              <a16:creationId xmlns:a16="http://schemas.microsoft.com/office/drawing/2014/main" id="{1DB24978-C6BC-4028-AB01-70B0DBA63049}"/>
            </a:ext>
          </a:extLst>
        </xdr:cNvPr>
        <xdr:cNvSpPr/>
      </xdr:nvSpPr>
      <xdr:spPr>
        <a:xfrm>
          <a:off x="59563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94</xdr:row>
      <xdr:rowOff>165100</xdr:rowOff>
    </xdr:from>
    <xdr:to>
      <xdr:col>49</xdr:col>
      <xdr:colOff>63500</xdr:colOff>
      <xdr:row>96</xdr:row>
      <xdr:rowOff>76200</xdr:rowOff>
    </xdr:to>
    <xdr:sp macro="" textlink="">
      <xdr:nvSpPr>
        <xdr:cNvPr id="337" name="正方形/長方形 336">
          <a:extLst>
            <a:ext uri="{FF2B5EF4-FFF2-40B4-BE49-F238E27FC236}">
              <a16:creationId xmlns:a16="http://schemas.microsoft.com/office/drawing/2014/main" id="{41F00CBA-7F21-4CDB-941D-D9D6E99B4469}"/>
            </a:ext>
          </a:extLst>
        </xdr:cNvPr>
        <xdr:cNvSpPr/>
      </xdr:nvSpPr>
      <xdr:spPr>
        <a:xfrm>
          <a:off x="70929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41</xdr:col>
      <xdr:colOff>63500</xdr:colOff>
      <xdr:row>96</xdr:row>
      <xdr:rowOff>25400</xdr:rowOff>
    </xdr:from>
    <xdr:to>
      <xdr:col>49</xdr:col>
      <xdr:colOff>63500</xdr:colOff>
      <xdr:row>97</xdr:row>
      <xdr:rowOff>107950</xdr:rowOff>
    </xdr:to>
    <xdr:sp macro="" textlink="">
      <xdr:nvSpPr>
        <xdr:cNvPr id="338" name="正方形/長方形 337">
          <a:extLst>
            <a:ext uri="{FF2B5EF4-FFF2-40B4-BE49-F238E27FC236}">
              <a16:creationId xmlns:a16="http://schemas.microsoft.com/office/drawing/2014/main" id="{7B4300EC-08D8-4381-85B8-7996ADE66D77}"/>
            </a:ext>
          </a:extLst>
        </xdr:cNvPr>
        <xdr:cNvSpPr/>
      </xdr:nvSpPr>
      <xdr:spPr>
        <a:xfrm>
          <a:off x="70929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9" name="正方形/長方形 338">
          <a:extLst>
            <a:ext uri="{FF2B5EF4-FFF2-40B4-BE49-F238E27FC236}">
              <a16:creationId xmlns:a16="http://schemas.microsoft.com/office/drawing/2014/main" id="{EE89AA15-0AA6-44B0-851B-E52FAEEAF4C1}"/>
            </a:ext>
          </a:extLst>
        </xdr:cNvPr>
        <xdr:cNvSpPr/>
      </xdr:nvSpPr>
      <xdr:spPr>
        <a:xfrm>
          <a:off x="5956300" y="1619250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0" name="正方形/長方形 339">
          <a:extLst>
            <a:ext uri="{FF2B5EF4-FFF2-40B4-BE49-F238E27FC236}">
              <a16:creationId xmlns:a16="http://schemas.microsoft.com/office/drawing/2014/main" id="{3C964AF7-FABF-4022-9153-B66E1E5BB918}"/>
            </a:ext>
          </a:extLst>
        </xdr:cNvPr>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1" name="正方形/長方形 340">
          <a:extLst>
            <a:ext uri="{FF2B5EF4-FFF2-40B4-BE49-F238E27FC236}">
              <a16:creationId xmlns:a16="http://schemas.microsoft.com/office/drawing/2014/main" id="{9FAF1EFE-D7FC-4E44-B3D3-4F1943BABC45}"/>
            </a:ext>
          </a:extLst>
        </xdr:cNvPr>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2" name="正方形/長方形 341">
          <a:extLst>
            <a:ext uri="{FF2B5EF4-FFF2-40B4-BE49-F238E27FC236}">
              <a16:creationId xmlns:a16="http://schemas.microsoft.com/office/drawing/2014/main" id="{0C792EF4-6DAA-47FB-88D6-AEEB49B97975}"/>
            </a:ext>
          </a:extLst>
        </xdr:cNvPr>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3" name="正方形/長方形 342">
          <a:extLst>
            <a:ext uri="{FF2B5EF4-FFF2-40B4-BE49-F238E27FC236}">
              <a16:creationId xmlns:a16="http://schemas.microsoft.com/office/drawing/2014/main" id="{614F973A-A9D0-4D00-AE96-26F2641F15CE}"/>
            </a:ext>
          </a:extLst>
        </xdr:cNvPr>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4" name="正方形/長方形 343">
          <a:extLst>
            <a:ext uri="{FF2B5EF4-FFF2-40B4-BE49-F238E27FC236}">
              <a16:creationId xmlns:a16="http://schemas.microsoft.com/office/drawing/2014/main" id="{22E4B90E-E5C5-438F-B4D0-4B0AB09A2641}"/>
            </a:ext>
          </a:extLst>
        </xdr:cNvPr>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5" name="正方形/長方形 344">
          <a:extLst>
            <a:ext uri="{FF2B5EF4-FFF2-40B4-BE49-F238E27FC236}">
              <a16:creationId xmlns:a16="http://schemas.microsoft.com/office/drawing/2014/main" id="{F35A0CDF-0F1F-48A9-9B77-84BDEEA52A49}"/>
            </a:ext>
          </a:extLst>
        </xdr:cNvPr>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6" name="正方形/長方形 345">
          <a:extLst>
            <a:ext uri="{FF2B5EF4-FFF2-40B4-BE49-F238E27FC236}">
              <a16:creationId xmlns:a16="http://schemas.microsoft.com/office/drawing/2014/main" id="{F874B353-DF68-4D25-BD40-6B4E6F2F0BD5}"/>
            </a:ext>
          </a:extLst>
        </xdr:cNvPr>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7" name="正方形/長方形 346">
          <a:extLst>
            <a:ext uri="{FF2B5EF4-FFF2-40B4-BE49-F238E27FC236}">
              <a16:creationId xmlns:a16="http://schemas.microsoft.com/office/drawing/2014/main" id="{2342B9D3-17A1-40B2-BD0E-49ABFAEB6BD1}"/>
            </a:ext>
          </a:extLst>
        </xdr:cNvPr>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8" name="テキスト ボックス 347">
          <a:extLst>
            <a:ext uri="{FF2B5EF4-FFF2-40B4-BE49-F238E27FC236}">
              <a16:creationId xmlns:a16="http://schemas.microsoft.com/office/drawing/2014/main" id="{3249519D-0912-47CB-81DA-0223176C7436}"/>
            </a:ext>
          </a:extLst>
        </xdr:cNvPr>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9" name="直線コネクタ 348">
          <a:extLst>
            <a:ext uri="{FF2B5EF4-FFF2-40B4-BE49-F238E27FC236}">
              <a16:creationId xmlns:a16="http://schemas.microsoft.com/office/drawing/2014/main" id="{229E3ACD-B9B8-4578-A347-83B1A729A076}"/>
            </a:ext>
          </a:extLst>
        </xdr:cNvPr>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50" name="テキスト ボックス 349">
          <a:extLst>
            <a:ext uri="{FF2B5EF4-FFF2-40B4-BE49-F238E27FC236}">
              <a16:creationId xmlns:a16="http://schemas.microsoft.com/office/drawing/2014/main" id="{00831B75-4A01-40C3-95A2-E41038272AF4}"/>
            </a:ext>
          </a:extLst>
        </xdr:cNvPr>
        <xdr:cNvSpPr txBox="1"/>
      </xdr:nvSpPr>
      <xdr:spPr>
        <a:xfrm>
          <a:off x="1079772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51" name="直線コネクタ 350">
          <a:extLst>
            <a:ext uri="{FF2B5EF4-FFF2-40B4-BE49-F238E27FC236}">
              <a16:creationId xmlns:a16="http://schemas.microsoft.com/office/drawing/2014/main" id="{457D336B-35DF-4BC6-A6BF-2448483E172F}"/>
            </a:ext>
          </a:extLst>
        </xdr:cNvPr>
        <xdr:cNvCxnSpPr/>
      </xdr:nvCxnSpPr>
      <xdr:spPr>
        <a:xfrm>
          <a:off x="11207750" y="6908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352" name="テキスト ボックス 351">
          <a:extLst>
            <a:ext uri="{FF2B5EF4-FFF2-40B4-BE49-F238E27FC236}">
              <a16:creationId xmlns:a16="http://schemas.microsoft.com/office/drawing/2014/main" id="{5A82B605-481F-48C5-A720-2B9A7846DD7A}"/>
            </a:ext>
          </a:extLst>
        </xdr:cNvPr>
        <xdr:cNvSpPr txBox="1"/>
      </xdr:nvSpPr>
      <xdr:spPr>
        <a:xfrm>
          <a:off x="10842791" y="677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53" name="直線コネクタ 352">
          <a:extLst>
            <a:ext uri="{FF2B5EF4-FFF2-40B4-BE49-F238E27FC236}">
              <a16:creationId xmlns:a16="http://schemas.microsoft.com/office/drawing/2014/main" id="{9E6B468F-3F76-40F7-9E98-641DF2F9742F}"/>
            </a:ext>
          </a:extLst>
        </xdr:cNvPr>
        <xdr:cNvCxnSpPr/>
      </xdr:nvCxnSpPr>
      <xdr:spPr>
        <a:xfrm>
          <a:off x="11207750" y="64643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354" name="テキスト ボックス 353">
          <a:extLst>
            <a:ext uri="{FF2B5EF4-FFF2-40B4-BE49-F238E27FC236}">
              <a16:creationId xmlns:a16="http://schemas.microsoft.com/office/drawing/2014/main" id="{9800A4DA-9FD5-4F01-82A6-8645CF74B44C}"/>
            </a:ext>
          </a:extLst>
        </xdr:cNvPr>
        <xdr:cNvSpPr txBox="1"/>
      </xdr:nvSpPr>
      <xdr:spPr>
        <a:xfrm>
          <a:off x="10842791" y="6328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355" name="直線コネクタ 354">
          <a:extLst>
            <a:ext uri="{FF2B5EF4-FFF2-40B4-BE49-F238E27FC236}">
              <a16:creationId xmlns:a16="http://schemas.microsoft.com/office/drawing/2014/main" id="{7C7F13B4-0AF1-4C2F-BFFC-62BA29C8ACC1}"/>
            </a:ext>
          </a:extLst>
        </xdr:cNvPr>
        <xdr:cNvCxnSpPr/>
      </xdr:nvCxnSpPr>
      <xdr:spPr>
        <a:xfrm>
          <a:off x="11207750" y="6026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356" name="テキスト ボックス 355">
          <a:extLst>
            <a:ext uri="{FF2B5EF4-FFF2-40B4-BE49-F238E27FC236}">
              <a16:creationId xmlns:a16="http://schemas.microsoft.com/office/drawing/2014/main" id="{640996C0-E4B6-400E-8270-F2DEBEAE811F}"/>
            </a:ext>
          </a:extLst>
        </xdr:cNvPr>
        <xdr:cNvSpPr txBox="1"/>
      </xdr:nvSpPr>
      <xdr:spPr>
        <a:xfrm>
          <a:off x="10842791" y="5890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357" name="直線コネクタ 356">
          <a:extLst>
            <a:ext uri="{FF2B5EF4-FFF2-40B4-BE49-F238E27FC236}">
              <a16:creationId xmlns:a16="http://schemas.microsoft.com/office/drawing/2014/main" id="{7244EAC0-48D6-4400-AE68-A45196139477}"/>
            </a:ext>
          </a:extLst>
        </xdr:cNvPr>
        <xdr:cNvCxnSpPr/>
      </xdr:nvCxnSpPr>
      <xdr:spPr>
        <a:xfrm>
          <a:off x="11207750" y="5588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358" name="テキスト ボックス 357">
          <a:extLst>
            <a:ext uri="{FF2B5EF4-FFF2-40B4-BE49-F238E27FC236}">
              <a16:creationId xmlns:a16="http://schemas.microsoft.com/office/drawing/2014/main" id="{CCF99E59-A5E5-494B-B24D-877BAD1AF7A3}"/>
            </a:ext>
          </a:extLst>
        </xdr:cNvPr>
        <xdr:cNvSpPr txBox="1"/>
      </xdr:nvSpPr>
      <xdr:spPr>
        <a:xfrm>
          <a:off x="10842791" y="5452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9" name="直線コネクタ 358">
          <a:extLst>
            <a:ext uri="{FF2B5EF4-FFF2-40B4-BE49-F238E27FC236}">
              <a16:creationId xmlns:a16="http://schemas.microsoft.com/office/drawing/2014/main" id="{CC812677-D5A4-40E2-8C8C-7E581EF8CE5B}"/>
            </a:ext>
          </a:extLst>
        </xdr:cNvPr>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60" name="テキスト ボックス 359">
          <a:extLst>
            <a:ext uri="{FF2B5EF4-FFF2-40B4-BE49-F238E27FC236}">
              <a16:creationId xmlns:a16="http://schemas.microsoft.com/office/drawing/2014/main" id="{AC7AFE09-AEA9-4B98-939F-BC73AECF4AF5}"/>
            </a:ext>
          </a:extLst>
        </xdr:cNvPr>
        <xdr:cNvSpPr txBox="1"/>
      </xdr:nvSpPr>
      <xdr:spPr>
        <a:xfrm>
          <a:off x="10906911" y="50076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1" name="【認定こども園・幼稚園・保育所】&#10;有形固定資産減価償却率グラフ枠">
          <a:extLst>
            <a:ext uri="{FF2B5EF4-FFF2-40B4-BE49-F238E27FC236}">
              <a16:creationId xmlns:a16="http://schemas.microsoft.com/office/drawing/2014/main" id="{68B56B84-7F6F-491E-8766-1DE6425C5589}"/>
            </a:ext>
          </a:extLst>
        </xdr:cNvPr>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35</xdr:row>
      <xdr:rowOff>39624</xdr:rowOff>
    </xdr:from>
    <xdr:to>
      <xdr:col>85</xdr:col>
      <xdr:colOff>126364</xdr:colOff>
      <xdr:row>42</xdr:row>
      <xdr:rowOff>16764</xdr:rowOff>
    </xdr:to>
    <xdr:cxnSp macro="">
      <xdr:nvCxnSpPr>
        <xdr:cNvPr id="362" name="直線コネクタ 361">
          <a:extLst>
            <a:ext uri="{FF2B5EF4-FFF2-40B4-BE49-F238E27FC236}">
              <a16:creationId xmlns:a16="http://schemas.microsoft.com/office/drawing/2014/main" id="{8F865516-DA09-4AED-8824-E2EF1343FBDE}"/>
            </a:ext>
          </a:extLst>
        </xdr:cNvPr>
        <xdr:cNvCxnSpPr/>
      </xdr:nvCxnSpPr>
      <xdr:spPr>
        <a:xfrm flipV="1">
          <a:off x="14699614" y="5824474"/>
          <a:ext cx="0" cy="1132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20591</xdr:rowOff>
    </xdr:from>
    <xdr:ext cx="405111" cy="259045"/>
    <xdr:sp macro="" textlink="">
      <xdr:nvSpPr>
        <xdr:cNvPr id="363" name="【認定こども園・幼稚園・保育所】&#10;有形固定資産減価償却率最小値テキスト">
          <a:extLst>
            <a:ext uri="{FF2B5EF4-FFF2-40B4-BE49-F238E27FC236}">
              <a16:creationId xmlns:a16="http://schemas.microsoft.com/office/drawing/2014/main" id="{DE1D9CBC-DBDD-4CDD-B33C-3A33E0F27E28}"/>
            </a:ext>
          </a:extLst>
        </xdr:cNvPr>
        <xdr:cNvSpPr txBox="1"/>
      </xdr:nvSpPr>
      <xdr:spPr>
        <a:xfrm>
          <a:off x="14738350" y="6961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16764</xdr:rowOff>
    </xdr:from>
    <xdr:to>
      <xdr:col>86</xdr:col>
      <xdr:colOff>25400</xdr:colOff>
      <xdr:row>42</xdr:row>
      <xdr:rowOff>16764</xdr:rowOff>
    </xdr:to>
    <xdr:cxnSp macro="">
      <xdr:nvCxnSpPr>
        <xdr:cNvPr id="364" name="直線コネクタ 363">
          <a:extLst>
            <a:ext uri="{FF2B5EF4-FFF2-40B4-BE49-F238E27FC236}">
              <a16:creationId xmlns:a16="http://schemas.microsoft.com/office/drawing/2014/main" id="{CBC9F1D8-6251-4A86-9750-4DD8534FE79F}"/>
            </a:ext>
          </a:extLst>
        </xdr:cNvPr>
        <xdr:cNvCxnSpPr/>
      </xdr:nvCxnSpPr>
      <xdr:spPr>
        <a:xfrm>
          <a:off x="14611350" y="695731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157751</xdr:rowOff>
    </xdr:from>
    <xdr:ext cx="405111" cy="259045"/>
    <xdr:sp macro="" textlink="">
      <xdr:nvSpPr>
        <xdr:cNvPr id="365" name="【認定こども園・幼稚園・保育所】&#10;有形固定資産減価償却率最大値テキスト">
          <a:extLst>
            <a:ext uri="{FF2B5EF4-FFF2-40B4-BE49-F238E27FC236}">
              <a16:creationId xmlns:a16="http://schemas.microsoft.com/office/drawing/2014/main" id="{80577AAD-1648-4230-A276-A4FBF4F44363}"/>
            </a:ext>
          </a:extLst>
        </xdr:cNvPr>
        <xdr:cNvSpPr txBox="1"/>
      </xdr:nvSpPr>
      <xdr:spPr>
        <a:xfrm>
          <a:off x="14738350" y="5612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39624</xdr:rowOff>
    </xdr:from>
    <xdr:to>
      <xdr:col>86</xdr:col>
      <xdr:colOff>25400</xdr:colOff>
      <xdr:row>35</xdr:row>
      <xdr:rowOff>39624</xdr:rowOff>
    </xdr:to>
    <xdr:cxnSp macro="">
      <xdr:nvCxnSpPr>
        <xdr:cNvPr id="366" name="直線コネクタ 365">
          <a:extLst>
            <a:ext uri="{FF2B5EF4-FFF2-40B4-BE49-F238E27FC236}">
              <a16:creationId xmlns:a16="http://schemas.microsoft.com/office/drawing/2014/main" id="{C6E0DC2D-9862-4E31-B192-A907D5767453}"/>
            </a:ext>
          </a:extLst>
        </xdr:cNvPr>
        <xdr:cNvCxnSpPr/>
      </xdr:nvCxnSpPr>
      <xdr:spPr>
        <a:xfrm>
          <a:off x="14611350" y="582447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151147</xdr:rowOff>
    </xdr:from>
    <xdr:ext cx="405111" cy="259045"/>
    <xdr:sp macro="" textlink="">
      <xdr:nvSpPr>
        <xdr:cNvPr id="367" name="【認定こども園・幼稚園・保育所】&#10;有形固定資産減価償却率平均値テキスト">
          <a:extLst>
            <a:ext uri="{FF2B5EF4-FFF2-40B4-BE49-F238E27FC236}">
              <a16:creationId xmlns:a16="http://schemas.microsoft.com/office/drawing/2014/main" id="{179896D1-7400-478E-A685-888BEA5B0095}"/>
            </a:ext>
          </a:extLst>
        </xdr:cNvPr>
        <xdr:cNvSpPr txBox="1"/>
      </xdr:nvSpPr>
      <xdr:spPr>
        <a:xfrm>
          <a:off x="14738350" y="6101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128270</xdr:rowOff>
    </xdr:from>
    <xdr:to>
      <xdr:col>85</xdr:col>
      <xdr:colOff>177800</xdr:colOff>
      <xdr:row>38</xdr:row>
      <xdr:rowOff>58420</xdr:rowOff>
    </xdr:to>
    <xdr:sp macro="" textlink="">
      <xdr:nvSpPr>
        <xdr:cNvPr id="368" name="フローチャート: 判断 367">
          <a:extLst>
            <a:ext uri="{FF2B5EF4-FFF2-40B4-BE49-F238E27FC236}">
              <a16:creationId xmlns:a16="http://schemas.microsoft.com/office/drawing/2014/main" id="{6B940565-65C0-40AB-ADEE-231AA409EE92}"/>
            </a:ext>
          </a:extLst>
        </xdr:cNvPr>
        <xdr:cNvSpPr/>
      </xdr:nvSpPr>
      <xdr:spPr>
        <a:xfrm>
          <a:off x="14649450" y="624332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125984</xdr:rowOff>
    </xdr:from>
    <xdr:to>
      <xdr:col>81</xdr:col>
      <xdr:colOff>101600</xdr:colOff>
      <xdr:row>38</xdr:row>
      <xdr:rowOff>56135</xdr:rowOff>
    </xdr:to>
    <xdr:sp macro="" textlink="">
      <xdr:nvSpPr>
        <xdr:cNvPr id="369" name="フローチャート: 判断 368">
          <a:extLst>
            <a:ext uri="{FF2B5EF4-FFF2-40B4-BE49-F238E27FC236}">
              <a16:creationId xmlns:a16="http://schemas.microsoft.com/office/drawing/2014/main" id="{2CA347ED-2ED7-4335-8432-3D6E3F9748C3}"/>
            </a:ext>
          </a:extLst>
        </xdr:cNvPr>
        <xdr:cNvSpPr/>
      </xdr:nvSpPr>
      <xdr:spPr>
        <a:xfrm>
          <a:off x="13887450" y="6241034"/>
          <a:ext cx="101600" cy="9525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100838</xdr:rowOff>
    </xdr:from>
    <xdr:to>
      <xdr:col>76</xdr:col>
      <xdr:colOff>165100</xdr:colOff>
      <xdr:row>38</xdr:row>
      <xdr:rowOff>30988</xdr:rowOff>
    </xdr:to>
    <xdr:sp macro="" textlink="">
      <xdr:nvSpPr>
        <xdr:cNvPr id="370" name="フローチャート: 判断 369">
          <a:extLst>
            <a:ext uri="{FF2B5EF4-FFF2-40B4-BE49-F238E27FC236}">
              <a16:creationId xmlns:a16="http://schemas.microsoft.com/office/drawing/2014/main" id="{CB2844A5-5F02-4C7E-A0A7-EA303FDD9C09}"/>
            </a:ext>
          </a:extLst>
        </xdr:cNvPr>
        <xdr:cNvSpPr/>
      </xdr:nvSpPr>
      <xdr:spPr>
        <a:xfrm>
          <a:off x="13093700" y="621588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32258</xdr:rowOff>
    </xdr:from>
    <xdr:to>
      <xdr:col>72</xdr:col>
      <xdr:colOff>38100</xdr:colOff>
      <xdr:row>38</xdr:row>
      <xdr:rowOff>133858</xdr:rowOff>
    </xdr:to>
    <xdr:sp macro="" textlink="">
      <xdr:nvSpPr>
        <xdr:cNvPr id="371" name="フローチャート: 判断 370">
          <a:extLst>
            <a:ext uri="{FF2B5EF4-FFF2-40B4-BE49-F238E27FC236}">
              <a16:creationId xmlns:a16="http://schemas.microsoft.com/office/drawing/2014/main" id="{4874EAF9-DA9D-48C3-AC22-FF840BAE1486}"/>
            </a:ext>
          </a:extLst>
        </xdr:cNvPr>
        <xdr:cNvSpPr/>
      </xdr:nvSpPr>
      <xdr:spPr>
        <a:xfrm>
          <a:off x="12299950" y="631240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36830</xdr:rowOff>
    </xdr:from>
    <xdr:to>
      <xdr:col>67</xdr:col>
      <xdr:colOff>101600</xdr:colOff>
      <xdr:row>38</xdr:row>
      <xdr:rowOff>138430</xdr:rowOff>
    </xdr:to>
    <xdr:sp macro="" textlink="">
      <xdr:nvSpPr>
        <xdr:cNvPr id="372" name="フローチャート: 判断 371">
          <a:extLst>
            <a:ext uri="{FF2B5EF4-FFF2-40B4-BE49-F238E27FC236}">
              <a16:creationId xmlns:a16="http://schemas.microsoft.com/office/drawing/2014/main" id="{B8712E2E-3A86-4FE0-AEF4-19D1F9A4FC48}"/>
            </a:ext>
          </a:extLst>
        </xdr:cNvPr>
        <xdr:cNvSpPr/>
      </xdr:nvSpPr>
      <xdr:spPr>
        <a:xfrm>
          <a:off x="1148715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3" name="テキスト ボックス 372">
          <a:extLst>
            <a:ext uri="{FF2B5EF4-FFF2-40B4-BE49-F238E27FC236}">
              <a16:creationId xmlns:a16="http://schemas.microsoft.com/office/drawing/2014/main" id="{B4315C05-633F-4A7B-9A58-D8BA73A7B322}"/>
            </a:ext>
          </a:extLst>
        </xdr:cNvPr>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4" name="テキスト ボックス 373">
          <a:extLst>
            <a:ext uri="{FF2B5EF4-FFF2-40B4-BE49-F238E27FC236}">
              <a16:creationId xmlns:a16="http://schemas.microsoft.com/office/drawing/2014/main" id="{47405574-66B6-47A3-A447-13131592C894}"/>
            </a:ext>
          </a:extLst>
        </xdr:cNvPr>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5" name="テキスト ボックス 374">
          <a:extLst>
            <a:ext uri="{FF2B5EF4-FFF2-40B4-BE49-F238E27FC236}">
              <a16:creationId xmlns:a16="http://schemas.microsoft.com/office/drawing/2014/main" id="{97E4D38F-6C34-4625-BB2D-8CD8C73897FA}"/>
            </a:ext>
          </a:extLst>
        </xdr:cNvPr>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6" name="テキスト ボックス 375">
          <a:extLst>
            <a:ext uri="{FF2B5EF4-FFF2-40B4-BE49-F238E27FC236}">
              <a16:creationId xmlns:a16="http://schemas.microsoft.com/office/drawing/2014/main" id="{4EDCDB28-DA5C-49D0-A474-3756B32099A5}"/>
            </a:ext>
          </a:extLst>
        </xdr:cNvPr>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7" name="テキスト ボックス 376">
          <a:extLst>
            <a:ext uri="{FF2B5EF4-FFF2-40B4-BE49-F238E27FC236}">
              <a16:creationId xmlns:a16="http://schemas.microsoft.com/office/drawing/2014/main" id="{6DF3FB14-CEFD-4354-AA9E-434D40D4BD3F}"/>
            </a:ext>
          </a:extLst>
        </xdr:cNvPr>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4826</xdr:rowOff>
    </xdr:from>
    <xdr:to>
      <xdr:col>85</xdr:col>
      <xdr:colOff>177800</xdr:colOff>
      <xdr:row>41</xdr:row>
      <xdr:rowOff>106426</xdr:rowOff>
    </xdr:to>
    <xdr:sp macro="" textlink="">
      <xdr:nvSpPr>
        <xdr:cNvPr id="378" name="楕円 377">
          <a:extLst>
            <a:ext uri="{FF2B5EF4-FFF2-40B4-BE49-F238E27FC236}">
              <a16:creationId xmlns:a16="http://schemas.microsoft.com/office/drawing/2014/main" id="{E024FCC0-D369-4C63-BF82-D84D1A091072}"/>
            </a:ext>
          </a:extLst>
        </xdr:cNvPr>
        <xdr:cNvSpPr/>
      </xdr:nvSpPr>
      <xdr:spPr>
        <a:xfrm>
          <a:off x="14649450" y="6780276"/>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154703</xdr:rowOff>
    </xdr:from>
    <xdr:ext cx="405111" cy="259045"/>
    <xdr:sp macro="" textlink="">
      <xdr:nvSpPr>
        <xdr:cNvPr id="379" name="【認定こども園・幼稚園・保育所】&#10;有形固定資産減価償却率該当値テキスト">
          <a:extLst>
            <a:ext uri="{FF2B5EF4-FFF2-40B4-BE49-F238E27FC236}">
              <a16:creationId xmlns:a16="http://schemas.microsoft.com/office/drawing/2014/main" id="{0691A4F0-CFEE-4293-AEDF-33386D5CA615}"/>
            </a:ext>
          </a:extLst>
        </xdr:cNvPr>
        <xdr:cNvSpPr txBox="1"/>
      </xdr:nvSpPr>
      <xdr:spPr>
        <a:xfrm>
          <a:off x="14738350" y="676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162560</xdr:rowOff>
    </xdr:from>
    <xdr:to>
      <xdr:col>81</xdr:col>
      <xdr:colOff>101600</xdr:colOff>
      <xdr:row>39</xdr:row>
      <xdr:rowOff>92710</xdr:rowOff>
    </xdr:to>
    <xdr:sp macro="" textlink="">
      <xdr:nvSpPr>
        <xdr:cNvPr id="380" name="楕円 379">
          <a:extLst>
            <a:ext uri="{FF2B5EF4-FFF2-40B4-BE49-F238E27FC236}">
              <a16:creationId xmlns:a16="http://schemas.microsoft.com/office/drawing/2014/main" id="{7CE5B290-71D3-4714-922E-497A7D4A8778}"/>
            </a:ext>
          </a:extLst>
        </xdr:cNvPr>
        <xdr:cNvSpPr/>
      </xdr:nvSpPr>
      <xdr:spPr>
        <a:xfrm>
          <a:off x="13887450" y="64427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41910</xdr:rowOff>
    </xdr:from>
    <xdr:to>
      <xdr:col>85</xdr:col>
      <xdr:colOff>127000</xdr:colOff>
      <xdr:row>41</xdr:row>
      <xdr:rowOff>55626</xdr:rowOff>
    </xdr:to>
    <xdr:cxnSp macro="">
      <xdr:nvCxnSpPr>
        <xdr:cNvPr id="381" name="直線コネクタ 380">
          <a:extLst>
            <a:ext uri="{FF2B5EF4-FFF2-40B4-BE49-F238E27FC236}">
              <a16:creationId xmlns:a16="http://schemas.microsoft.com/office/drawing/2014/main" id="{F2C2EB1A-9BC7-4B03-BDF4-72ED93BF8B45}"/>
            </a:ext>
          </a:extLst>
        </xdr:cNvPr>
        <xdr:cNvCxnSpPr/>
      </xdr:nvCxnSpPr>
      <xdr:spPr>
        <a:xfrm>
          <a:off x="13938250" y="6487160"/>
          <a:ext cx="762000" cy="343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123698</xdr:rowOff>
    </xdr:from>
    <xdr:to>
      <xdr:col>76</xdr:col>
      <xdr:colOff>165100</xdr:colOff>
      <xdr:row>39</xdr:row>
      <xdr:rowOff>53848</xdr:rowOff>
    </xdr:to>
    <xdr:sp macro="" textlink="">
      <xdr:nvSpPr>
        <xdr:cNvPr id="382" name="楕円 381">
          <a:extLst>
            <a:ext uri="{FF2B5EF4-FFF2-40B4-BE49-F238E27FC236}">
              <a16:creationId xmlns:a16="http://schemas.microsoft.com/office/drawing/2014/main" id="{3BAFD2D0-A1A2-4ECF-B30C-FB46D0A6E1D3}"/>
            </a:ext>
          </a:extLst>
        </xdr:cNvPr>
        <xdr:cNvSpPr/>
      </xdr:nvSpPr>
      <xdr:spPr>
        <a:xfrm>
          <a:off x="13093700" y="640384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3048</xdr:rowOff>
    </xdr:from>
    <xdr:to>
      <xdr:col>81</xdr:col>
      <xdr:colOff>50800</xdr:colOff>
      <xdr:row>39</xdr:row>
      <xdr:rowOff>41910</xdr:rowOff>
    </xdr:to>
    <xdr:cxnSp macro="">
      <xdr:nvCxnSpPr>
        <xdr:cNvPr id="383" name="直線コネクタ 382">
          <a:extLst>
            <a:ext uri="{FF2B5EF4-FFF2-40B4-BE49-F238E27FC236}">
              <a16:creationId xmlns:a16="http://schemas.microsoft.com/office/drawing/2014/main" id="{4C66AC15-741D-478C-95A1-3B022AA246C4}"/>
            </a:ext>
          </a:extLst>
        </xdr:cNvPr>
        <xdr:cNvCxnSpPr/>
      </xdr:nvCxnSpPr>
      <xdr:spPr>
        <a:xfrm>
          <a:off x="13144500" y="6448298"/>
          <a:ext cx="79375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45974</xdr:rowOff>
    </xdr:from>
    <xdr:to>
      <xdr:col>72</xdr:col>
      <xdr:colOff>38100</xdr:colOff>
      <xdr:row>41</xdr:row>
      <xdr:rowOff>147574</xdr:rowOff>
    </xdr:to>
    <xdr:sp macro="" textlink="">
      <xdr:nvSpPr>
        <xdr:cNvPr id="384" name="楕円 383">
          <a:extLst>
            <a:ext uri="{FF2B5EF4-FFF2-40B4-BE49-F238E27FC236}">
              <a16:creationId xmlns:a16="http://schemas.microsoft.com/office/drawing/2014/main" id="{066D6190-969C-4397-BD53-5D7EAA10CB3F}"/>
            </a:ext>
          </a:extLst>
        </xdr:cNvPr>
        <xdr:cNvSpPr/>
      </xdr:nvSpPr>
      <xdr:spPr>
        <a:xfrm>
          <a:off x="12299950" y="682142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3048</xdr:rowOff>
    </xdr:from>
    <xdr:to>
      <xdr:col>76</xdr:col>
      <xdr:colOff>114300</xdr:colOff>
      <xdr:row>41</xdr:row>
      <xdr:rowOff>96774</xdr:rowOff>
    </xdr:to>
    <xdr:cxnSp macro="">
      <xdr:nvCxnSpPr>
        <xdr:cNvPr id="385" name="直線コネクタ 384">
          <a:extLst>
            <a:ext uri="{FF2B5EF4-FFF2-40B4-BE49-F238E27FC236}">
              <a16:creationId xmlns:a16="http://schemas.microsoft.com/office/drawing/2014/main" id="{CAB2996B-7D19-4DF9-AE2A-416F7C6DADBA}"/>
            </a:ext>
          </a:extLst>
        </xdr:cNvPr>
        <xdr:cNvCxnSpPr/>
      </xdr:nvCxnSpPr>
      <xdr:spPr>
        <a:xfrm flipV="1">
          <a:off x="12344400" y="6448298"/>
          <a:ext cx="800100" cy="423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13970</xdr:rowOff>
    </xdr:from>
    <xdr:to>
      <xdr:col>67</xdr:col>
      <xdr:colOff>101600</xdr:colOff>
      <xdr:row>41</xdr:row>
      <xdr:rowOff>115570</xdr:rowOff>
    </xdr:to>
    <xdr:sp macro="" textlink="">
      <xdr:nvSpPr>
        <xdr:cNvPr id="386" name="楕円 385">
          <a:extLst>
            <a:ext uri="{FF2B5EF4-FFF2-40B4-BE49-F238E27FC236}">
              <a16:creationId xmlns:a16="http://schemas.microsoft.com/office/drawing/2014/main" id="{BB35ECB5-64FC-4D1C-880C-C7EDCBE22092}"/>
            </a:ext>
          </a:extLst>
        </xdr:cNvPr>
        <xdr:cNvSpPr/>
      </xdr:nvSpPr>
      <xdr:spPr>
        <a:xfrm>
          <a:off x="1148715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64770</xdr:rowOff>
    </xdr:from>
    <xdr:to>
      <xdr:col>71</xdr:col>
      <xdr:colOff>177800</xdr:colOff>
      <xdr:row>41</xdr:row>
      <xdr:rowOff>96774</xdr:rowOff>
    </xdr:to>
    <xdr:cxnSp macro="">
      <xdr:nvCxnSpPr>
        <xdr:cNvPr id="387" name="直線コネクタ 386">
          <a:extLst>
            <a:ext uri="{FF2B5EF4-FFF2-40B4-BE49-F238E27FC236}">
              <a16:creationId xmlns:a16="http://schemas.microsoft.com/office/drawing/2014/main" id="{6B9CA88C-C19E-40FC-8072-FD86DEBB7904}"/>
            </a:ext>
          </a:extLst>
        </xdr:cNvPr>
        <xdr:cNvCxnSpPr/>
      </xdr:nvCxnSpPr>
      <xdr:spPr>
        <a:xfrm>
          <a:off x="11537950" y="6840220"/>
          <a:ext cx="80645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72661</xdr:rowOff>
    </xdr:from>
    <xdr:ext cx="405111" cy="259045"/>
    <xdr:sp macro="" textlink="">
      <xdr:nvSpPr>
        <xdr:cNvPr id="388" name="n_1aveValue【認定こども園・幼稚園・保育所】&#10;有形固定資産減価償却率">
          <a:extLst>
            <a:ext uri="{FF2B5EF4-FFF2-40B4-BE49-F238E27FC236}">
              <a16:creationId xmlns:a16="http://schemas.microsoft.com/office/drawing/2014/main" id="{0C947ECD-B048-4383-91D7-9067F351C2A4}"/>
            </a:ext>
          </a:extLst>
        </xdr:cNvPr>
        <xdr:cNvSpPr txBox="1"/>
      </xdr:nvSpPr>
      <xdr:spPr>
        <a:xfrm>
          <a:off x="13742044" y="6022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47515</xdr:rowOff>
    </xdr:from>
    <xdr:ext cx="405111" cy="259045"/>
    <xdr:sp macro="" textlink="">
      <xdr:nvSpPr>
        <xdr:cNvPr id="389" name="n_2aveValue【認定こども園・幼稚園・保育所】&#10;有形固定資産減価償却率">
          <a:extLst>
            <a:ext uri="{FF2B5EF4-FFF2-40B4-BE49-F238E27FC236}">
              <a16:creationId xmlns:a16="http://schemas.microsoft.com/office/drawing/2014/main" id="{041634D6-508F-4253-93B2-5CD786B381B2}"/>
            </a:ext>
          </a:extLst>
        </xdr:cNvPr>
        <xdr:cNvSpPr txBox="1"/>
      </xdr:nvSpPr>
      <xdr:spPr>
        <a:xfrm>
          <a:off x="12960994" y="5997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150385</xdr:rowOff>
    </xdr:from>
    <xdr:ext cx="405111" cy="259045"/>
    <xdr:sp macro="" textlink="">
      <xdr:nvSpPr>
        <xdr:cNvPr id="390" name="n_3aveValue【認定こども園・幼稚園・保育所】&#10;有形固定資産減価償却率">
          <a:extLst>
            <a:ext uri="{FF2B5EF4-FFF2-40B4-BE49-F238E27FC236}">
              <a16:creationId xmlns:a16="http://schemas.microsoft.com/office/drawing/2014/main" id="{ED69BC50-38B3-40A5-917B-B328D67E032B}"/>
            </a:ext>
          </a:extLst>
        </xdr:cNvPr>
        <xdr:cNvSpPr txBox="1"/>
      </xdr:nvSpPr>
      <xdr:spPr>
        <a:xfrm>
          <a:off x="12167244" y="6100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154957</xdr:rowOff>
    </xdr:from>
    <xdr:ext cx="405111" cy="259045"/>
    <xdr:sp macro="" textlink="">
      <xdr:nvSpPr>
        <xdr:cNvPr id="391" name="n_4aveValue【認定こども園・幼稚園・保育所】&#10;有形固定資産減価償却率">
          <a:extLst>
            <a:ext uri="{FF2B5EF4-FFF2-40B4-BE49-F238E27FC236}">
              <a16:creationId xmlns:a16="http://schemas.microsoft.com/office/drawing/2014/main" id="{D1D6979E-979A-46A5-A232-F934CE493B32}"/>
            </a:ext>
          </a:extLst>
        </xdr:cNvPr>
        <xdr:cNvSpPr txBox="1"/>
      </xdr:nvSpPr>
      <xdr:spPr>
        <a:xfrm>
          <a:off x="11354444" y="6104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83837</xdr:rowOff>
    </xdr:from>
    <xdr:ext cx="405111" cy="259045"/>
    <xdr:sp macro="" textlink="">
      <xdr:nvSpPr>
        <xdr:cNvPr id="392" name="n_1mainValue【認定こども園・幼稚園・保育所】&#10;有形固定資産減価償却率">
          <a:extLst>
            <a:ext uri="{FF2B5EF4-FFF2-40B4-BE49-F238E27FC236}">
              <a16:creationId xmlns:a16="http://schemas.microsoft.com/office/drawing/2014/main" id="{978566C7-A4D1-4C22-9FB0-7E4416D39E10}"/>
            </a:ext>
          </a:extLst>
        </xdr:cNvPr>
        <xdr:cNvSpPr txBox="1"/>
      </xdr:nvSpPr>
      <xdr:spPr>
        <a:xfrm>
          <a:off x="13742044" y="6529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44975</xdr:rowOff>
    </xdr:from>
    <xdr:ext cx="405111" cy="259045"/>
    <xdr:sp macro="" textlink="">
      <xdr:nvSpPr>
        <xdr:cNvPr id="393" name="n_2mainValue【認定こども園・幼稚園・保育所】&#10;有形固定資産減価償却率">
          <a:extLst>
            <a:ext uri="{FF2B5EF4-FFF2-40B4-BE49-F238E27FC236}">
              <a16:creationId xmlns:a16="http://schemas.microsoft.com/office/drawing/2014/main" id="{70355E5A-04DC-434D-B40F-950785686368}"/>
            </a:ext>
          </a:extLst>
        </xdr:cNvPr>
        <xdr:cNvSpPr txBox="1"/>
      </xdr:nvSpPr>
      <xdr:spPr>
        <a:xfrm>
          <a:off x="12960994" y="6490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138701</xdr:rowOff>
    </xdr:from>
    <xdr:ext cx="405111" cy="259045"/>
    <xdr:sp macro="" textlink="">
      <xdr:nvSpPr>
        <xdr:cNvPr id="394" name="n_3mainValue【認定こども園・幼稚園・保育所】&#10;有形固定資産減価償却率">
          <a:extLst>
            <a:ext uri="{FF2B5EF4-FFF2-40B4-BE49-F238E27FC236}">
              <a16:creationId xmlns:a16="http://schemas.microsoft.com/office/drawing/2014/main" id="{2F14BC30-84F6-417F-A619-41F992BE80CC}"/>
            </a:ext>
          </a:extLst>
        </xdr:cNvPr>
        <xdr:cNvSpPr txBox="1"/>
      </xdr:nvSpPr>
      <xdr:spPr>
        <a:xfrm>
          <a:off x="12167244" y="6914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106697</xdr:rowOff>
    </xdr:from>
    <xdr:ext cx="405111" cy="259045"/>
    <xdr:sp macro="" textlink="">
      <xdr:nvSpPr>
        <xdr:cNvPr id="395" name="n_4mainValue【認定こども園・幼稚園・保育所】&#10;有形固定資産減価償却率">
          <a:extLst>
            <a:ext uri="{FF2B5EF4-FFF2-40B4-BE49-F238E27FC236}">
              <a16:creationId xmlns:a16="http://schemas.microsoft.com/office/drawing/2014/main" id="{96C7F3FE-7EDB-4D56-A522-864A1A06ECD1}"/>
            </a:ext>
          </a:extLst>
        </xdr:cNvPr>
        <xdr:cNvSpPr txBox="1"/>
      </xdr:nvSpPr>
      <xdr:spPr>
        <a:xfrm>
          <a:off x="11354444" y="688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6" name="正方形/長方形 395">
          <a:extLst>
            <a:ext uri="{FF2B5EF4-FFF2-40B4-BE49-F238E27FC236}">
              <a16:creationId xmlns:a16="http://schemas.microsoft.com/office/drawing/2014/main" id="{1306C4B5-FB6C-463F-B9FF-73C9B0176A30}"/>
            </a:ext>
          </a:extLst>
        </xdr:cNvPr>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7" name="正方形/長方形 396">
          <a:extLst>
            <a:ext uri="{FF2B5EF4-FFF2-40B4-BE49-F238E27FC236}">
              <a16:creationId xmlns:a16="http://schemas.microsoft.com/office/drawing/2014/main" id="{9D764B3A-1BD9-412E-85BE-E60281DCF361}"/>
            </a:ext>
          </a:extLst>
        </xdr:cNvPr>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8" name="正方形/長方形 397">
          <a:extLst>
            <a:ext uri="{FF2B5EF4-FFF2-40B4-BE49-F238E27FC236}">
              <a16:creationId xmlns:a16="http://schemas.microsoft.com/office/drawing/2014/main" id="{E86E839A-7ED2-4F3D-8B32-7D6B296010FF}"/>
            </a:ext>
          </a:extLst>
        </xdr:cNvPr>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9" name="正方形/長方形 398">
          <a:extLst>
            <a:ext uri="{FF2B5EF4-FFF2-40B4-BE49-F238E27FC236}">
              <a16:creationId xmlns:a16="http://schemas.microsoft.com/office/drawing/2014/main" id="{01550114-FC0B-4CED-8D7C-67736B7F224C}"/>
            </a:ext>
          </a:extLst>
        </xdr:cNvPr>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0" name="正方形/長方形 399">
          <a:extLst>
            <a:ext uri="{FF2B5EF4-FFF2-40B4-BE49-F238E27FC236}">
              <a16:creationId xmlns:a16="http://schemas.microsoft.com/office/drawing/2014/main" id="{72F6550A-D809-4DCB-A021-83DB317E8130}"/>
            </a:ext>
          </a:extLst>
        </xdr:cNvPr>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1" name="正方形/長方形 400">
          <a:extLst>
            <a:ext uri="{FF2B5EF4-FFF2-40B4-BE49-F238E27FC236}">
              <a16:creationId xmlns:a16="http://schemas.microsoft.com/office/drawing/2014/main" id="{0D86CA7D-A121-4076-ABEE-5EA820E549A8}"/>
            </a:ext>
          </a:extLst>
        </xdr:cNvPr>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2" name="正方形/長方形 401">
          <a:extLst>
            <a:ext uri="{FF2B5EF4-FFF2-40B4-BE49-F238E27FC236}">
              <a16:creationId xmlns:a16="http://schemas.microsoft.com/office/drawing/2014/main" id="{7AC1D67B-774D-46FF-9564-64E824E2D629}"/>
            </a:ext>
          </a:extLst>
        </xdr:cNvPr>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3" name="正方形/長方形 402">
          <a:extLst>
            <a:ext uri="{FF2B5EF4-FFF2-40B4-BE49-F238E27FC236}">
              <a16:creationId xmlns:a16="http://schemas.microsoft.com/office/drawing/2014/main" id="{7C8A1FED-29A8-452D-83BE-0F404B5AE373}"/>
            </a:ext>
          </a:extLst>
        </xdr:cNvPr>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4" name="テキスト ボックス 403">
          <a:extLst>
            <a:ext uri="{FF2B5EF4-FFF2-40B4-BE49-F238E27FC236}">
              <a16:creationId xmlns:a16="http://schemas.microsoft.com/office/drawing/2014/main" id="{7FD6692A-641A-4105-BA74-ACCB7B34FBC6}"/>
            </a:ext>
          </a:extLst>
        </xdr:cNvPr>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5" name="直線コネクタ 404">
          <a:extLst>
            <a:ext uri="{FF2B5EF4-FFF2-40B4-BE49-F238E27FC236}">
              <a16:creationId xmlns:a16="http://schemas.microsoft.com/office/drawing/2014/main" id="{53347806-677C-4702-B097-9B9C84512658}"/>
            </a:ext>
          </a:extLst>
        </xdr:cNvPr>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06" name="直線コネクタ 405">
          <a:extLst>
            <a:ext uri="{FF2B5EF4-FFF2-40B4-BE49-F238E27FC236}">
              <a16:creationId xmlns:a16="http://schemas.microsoft.com/office/drawing/2014/main" id="{BB1DB618-2327-4F65-B6A8-C34C4062B31E}"/>
            </a:ext>
          </a:extLst>
        </xdr:cNvPr>
        <xdr:cNvCxnSpPr/>
      </xdr:nvCxnSpPr>
      <xdr:spPr>
        <a:xfrm>
          <a:off x="16459200" y="6908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07" name="テキスト ボックス 406">
          <a:extLst>
            <a:ext uri="{FF2B5EF4-FFF2-40B4-BE49-F238E27FC236}">
              <a16:creationId xmlns:a16="http://schemas.microsoft.com/office/drawing/2014/main" id="{65DED46E-C261-42CC-8263-29D1FEBAD70B}"/>
            </a:ext>
          </a:extLst>
        </xdr:cNvPr>
        <xdr:cNvSpPr txBox="1"/>
      </xdr:nvSpPr>
      <xdr:spPr>
        <a:xfrm>
          <a:off x="16049171" y="677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08" name="直線コネクタ 407">
          <a:extLst>
            <a:ext uri="{FF2B5EF4-FFF2-40B4-BE49-F238E27FC236}">
              <a16:creationId xmlns:a16="http://schemas.microsoft.com/office/drawing/2014/main" id="{20CA0382-2FDC-453A-9B37-3EAA60DAAF6B}"/>
            </a:ext>
          </a:extLst>
        </xdr:cNvPr>
        <xdr:cNvCxnSpPr/>
      </xdr:nvCxnSpPr>
      <xdr:spPr>
        <a:xfrm>
          <a:off x="16459200" y="6464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09" name="テキスト ボックス 408">
          <a:extLst>
            <a:ext uri="{FF2B5EF4-FFF2-40B4-BE49-F238E27FC236}">
              <a16:creationId xmlns:a16="http://schemas.microsoft.com/office/drawing/2014/main" id="{1775DF83-121B-4A04-9222-ADCFA5B843D0}"/>
            </a:ext>
          </a:extLst>
        </xdr:cNvPr>
        <xdr:cNvSpPr txBox="1"/>
      </xdr:nvSpPr>
      <xdr:spPr>
        <a:xfrm>
          <a:off x="16049171" y="6328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10" name="直線コネクタ 409">
          <a:extLst>
            <a:ext uri="{FF2B5EF4-FFF2-40B4-BE49-F238E27FC236}">
              <a16:creationId xmlns:a16="http://schemas.microsoft.com/office/drawing/2014/main" id="{D4569E1A-A1EF-4F23-8259-7821131ADFF1}"/>
            </a:ext>
          </a:extLst>
        </xdr:cNvPr>
        <xdr:cNvCxnSpPr/>
      </xdr:nvCxnSpPr>
      <xdr:spPr>
        <a:xfrm>
          <a:off x="16459200" y="6026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11" name="テキスト ボックス 410">
          <a:extLst>
            <a:ext uri="{FF2B5EF4-FFF2-40B4-BE49-F238E27FC236}">
              <a16:creationId xmlns:a16="http://schemas.microsoft.com/office/drawing/2014/main" id="{2C6E71DF-0804-4060-8C6C-1C7DF2DDAEDB}"/>
            </a:ext>
          </a:extLst>
        </xdr:cNvPr>
        <xdr:cNvSpPr txBox="1"/>
      </xdr:nvSpPr>
      <xdr:spPr>
        <a:xfrm>
          <a:off x="16049171" y="589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12" name="直線コネクタ 411">
          <a:extLst>
            <a:ext uri="{FF2B5EF4-FFF2-40B4-BE49-F238E27FC236}">
              <a16:creationId xmlns:a16="http://schemas.microsoft.com/office/drawing/2014/main" id="{3EF8B829-0B3E-40E9-A11A-1A3E6E9FF189}"/>
            </a:ext>
          </a:extLst>
        </xdr:cNvPr>
        <xdr:cNvCxnSpPr/>
      </xdr:nvCxnSpPr>
      <xdr:spPr>
        <a:xfrm>
          <a:off x="16459200" y="55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13" name="テキスト ボックス 412">
          <a:extLst>
            <a:ext uri="{FF2B5EF4-FFF2-40B4-BE49-F238E27FC236}">
              <a16:creationId xmlns:a16="http://schemas.microsoft.com/office/drawing/2014/main" id="{BA856D35-139C-46C5-84B0-4734AFE872AB}"/>
            </a:ext>
          </a:extLst>
        </xdr:cNvPr>
        <xdr:cNvSpPr txBox="1"/>
      </xdr:nvSpPr>
      <xdr:spPr>
        <a:xfrm>
          <a:off x="16049171" y="5452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4" name="直線コネクタ 413">
          <a:extLst>
            <a:ext uri="{FF2B5EF4-FFF2-40B4-BE49-F238E27FC236}">
              <a16:creationId xmlns:a16="http://schemas.microsoft.com/office/drawing/2014/main" id="{95BD421F-B3AB-4F5D-BEA2-D919144CDCC5}"/>
            </a:ext>
          </a:extLst>
        </xdr:cNvPr>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5" name="テキスト ボックス 414">
          <a:extLst>
            <a:ext uri="{FF2B5EF4-FFF2-40B4-BE49-F238E27FC236}">
              <a16:creationId xmlns:a16="http://schemas.microsoft.com/office/drawing/2014/main" id="{6945E1AF-749A-41C3-AB4F-606BA0957015}"/>
            </a:ext>
          </a:extLst>
        </xdr:cNvPr>
        <xdr:cNvSpPr txBox="1"/>
      </xdr:nvSpPr>
      <xdr:spPr>
        <a:xfrm>
          <a:off x="160491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6" name="【認定こども園・幼稚園・保育所】&#10;一人当たり面積グラフ枠">
          <a:extLst>
            <a:ext uri="{FF2B5EF4-FFF2-40B4-BE49-F238E27FC236}">
              <a16:creationId xmlns:a16="http://schemas.microsoft.com/office/drawing/2014/main" id="{B0ADD113-0566-4B69-AB5E-0C9AA08598A8}"/>
            </a:ext>
          </a:extLst>
        </xdr:cNvPr>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37338</xdr:rowOff>
    </xdr:from>
    <xdr:to>
      <xdr:col>116</xdr:col>
      <xdr:colOff>62864</xdr:colOff>
      <xdr:row>41</xdr:row>
      <xdr:rowOff>14478</xdr:rowOff>
    </xdr:to>
    <xdr:cxnSp macro="">
      <xdr:nvCxnSpPr>
        <xdr:cNvPr id="417" name="直線コネクタ 416">
          <a:extLst>
            <a:ext uri="{FF2B5EF4-FFF2-40B4-BE49-F238E27FC236}">
              <a16:creationId xmlns:a16="http://schemas.microsoft.com/office/drawing/2014/main" id="{82E6B32A-037E-4FCE-9C1A-88E486FCBABE}"/>
            </a:ext>
          </a:extLst>
        </xdr:cNvPr>
        <xdr:cNvCxnSpPr/>
      </xdr:nvCxnSpPr>
      <xdr:spPr>
        <a:xfrm flipV="1">
          <a:off x="19951064" y="5491988"/>
          <a:ext cx="0" cy="1297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18305</xdr:rowOff>
    </xdr:from>
    <xdr:ext cx="469744" cy="259045"/>
    <xdr:sp macro="" textlink="">
      <xdr:nvSpPr>
        <xdr:cNvPr id="418" name="【認定こども園・幼稚園・保育所】&#10;一人当たり面積最小値テキスト">
          <a:extLst>
            <a:ext uri="{FF2B5EF4-FFF2-40B4-BE49-F238E27FC236}">
              <a16:creationId xmlns:a16="http://schemas.microsoft.com/office/drawing/2014/main" id="{DB2046AC-1533-41C3-941B-11F9D384123F}"/>
            </a:ext>
          </a:extLst>
        </xdr:cNvPr>
        <xdr:cNvSpPr txBox="1"/>
      </xdr:nvSpPr>
      <xdr:spPr>
        <a:xfrm>
          <a:off x="19989800" y="6793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14478</xdr:rowOff>
    </xdr:from>
    <xdr:to>
      <xdr:col>116</xdr:col>
      <xdr:colOff>152400</xdr:colOff>
      <xdr:row>41</xdr:row>
      <xdr:rowOff>14478</xdr:rowOff>
    </xdr:to>
    <xdr:cxnSp macro="">
      <xdr:nvCxnSpPr>
        <xdr:cNvPr id="419" name="直線コネクタ 418">
          <a:extLst>
            <a:ext uri="{FF2B5EF4-FFF2-40B4-BE49-F238E27FC236}">
              <a16:creationId xmlns:a16="http://schemas.microsoft.com/office/drawing/2014/main" id="{D2C9BFE5-5D13-43BD-8C72-4EF053C2088B}"/>
            </a:ext>
          </a:extLst>
        </xdr:cNvPr>
        <xdr:cNvCxnSpPr/>
      </xdr:nvCxnSpPr>
      <xdr:spPr>
        <a:xfrm>
          <a:off x="19881850" y="678992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155465</xdr:rowOff>
    </xdr:from>
    <xdr:ext cx="469744" cy="259045"/>
    <xdr:sp macro="" textlink="">
      <xdr:nvSpPr>
        <xdr:cNvPr id="420" name="【認定こども園・幼稚園・保育所】&#10;一人当たり面積最大値テキスト">
          <a:extLst>
            <a:ext uri="{FF2B5EF4-FFF2-40B4-BE49-F238E27FC236}">
              <a16:creationId xmlns:a16="http://schemas.microsoft.com/office/drawing/2014/main" id="{0C1A2DDC-1B20-48FA-8DE7-EFCCE8308654}"/>
            </a:ext>
          </a:extLst>
        </xdr:cNvPr>
        <xdr:cNvSpPr txBox="1"/>
      </xdr:nvSpPr>
      <xdr:spPr>
        <a:xfrm>
          <a:off x="19989800" y="5279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37338</xdr:rowOff>
    </xdr:from>
    <xdr:to>
      <xdr:col>116</xdr:col>
      <xdr:colOff>152400</xdr:colOff>
      <xdr:row>33</xdr:row>
      <xdr:rowOff>37338</xdr:rowOff>
    </xdr:to>
    <xdr:cxnSp macro="">
      <xdr:nvCxnSpPr>
        <xdr:cNvPr id="421" name="直線コネクタ 420">
          <a:extLst>
            <a:ext uri="{FF2B5EF4-FFF2-40B4-BE49-F238E27FC236}">
              <a16:creationId xmlns:a16="http://schemas.microsoft.com/office/drawing/2014/main" id="{19925686-46A4-4472-9DD9-0685DDC8A236}"/>
            </a:ext>
          </a:extLst>
        </xdr:cNvPr>
        <xdr:cNvCxnSpPr/>
      </xdr:nvCxnSpPr>
      <xdr:spPr>
        <a:xfrm>
          <a:off x="19881850" y="549198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137431</xdr:rowOff>
    </xdr:from>
    <xdr:ext cx="469744" cy="259045"/>
    <xdr:sp macro="" textlink="">
      <xdr:nvSpPr>
        <xdr:cNvPr id="422" name="【認定こども園・幼稚園・保育所】&#10;一人当たり面積平均値テキスト">
          <a:extLst>
            <a:ext uri="{FF2B5EF4-FFF2-40B4-BE49-F238E27FC236}">
              <a16:creationId xmlns:a16="http://schemas.microsoft.com/office/drawing/2014/main" id="{14AF8A20-D9E2-4C2A-916E-DD1F158C9F38}"/>
            </a:ext>
          </a:extLst>
        </xdr:cNvPr>
        <xdr:cNvSpPr txBox="1"/>
      </xdr:nvSpPr>
      <xdr:spPr>
        <a:xfrm>
          <a:off x="19989800" y="64175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114554</xdr:rowOff>
    </xdr:from>
    <xdr:to>
      <xdr:col>116</xdr:col>
      <xdr:colOff>114300</xdr:colOff>
      <xdr:row>40</xdr:row>
      <xdr:rowOff>44704</xdr:rowOff>
    </xdr:to>
    <xdr:sp macro="" textlink="">
      <xdr:nvSpPr>
        <xdr:cNvPr id="423" name="フローチャート: 判断 422">
          <a:extLst>
            <a:ext uri="{FF2B5EF4-FFF2-40B4-BE49-F238E27FC236}">
              <a16:creationId xmlns:a16="http://schemas.microsoft.com/office/drawing/2014/main" id="{31E5EEC2-3BB1-42C0-A422-6D3090C6410F}"/>
            </a:ext>
          </a:extLst>
        </xdr:cNvPr>
        <xdr:cNvSpPr/>
      </xdr:nvSpPr>
      <xdr:spPr>
        <a:xfrm>
          <a:off x="19900900" y="655980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119126</xdr:rowOff>
    </xdr:from>
    <xdr:to>
      <xdr:col>112</xdr:col>
      <xdr:colOff>38100</xdr:colOff>
      <xdr:row>40</xdr:row>
      <xdr:rowOff>49276</xdr:rowOff>
    </xdr:to>
    <xdr:sp macro="" textlink="">
      <xdr:nvSpPr>
        <xdr:cNvPr id="424" name="フローチャート: 判断 423">
          <a:extLst>
            <a:ext uri="{FF2B5EF4-FFF2-40B4-BE49-F238E27FC236}">
              <a16:creationId xmlns:a16="http://schemas.microsoft.com/office/drawing/2014/main" id="{E5CDDF63-ED40-43CC-B042-B9317BDC549C}"/>
            </a:ext>
          </a:extLst>
        </xdr:cNvPr>
        <xdr:cNvSpPr/>
      </xdr:nvSpPr>
      <xdr:spPr>
        <a:xfrm>
          <a:off x="19157950" y="656437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105410</xdr:rowOff>
    </xdr:from>
    <xdr:to>
      <xdr:col>107</xdr:col>
      <xdr:colOff>101600</xdr:colOff>
      <xdr:row>40</xdr:row>
      <xdr:rowOff>35560</xdr:rowOff>
    </xdr:to>
    <xdr:sp macro="" textlink="">
      <xdr:nvSpPr>
        <xdr:cNvPr id="425" name="フローチャート: 判断 424">
          <a:extLst>
            <a:ext uri="{FF2B5EF4-FFF2-40B4-BE49-F238E27FC236}">
              <a16:creationId xmlns:a16="http://schemas.microsoft.com/office/drawing/2014/main" id="{E439C282-7658-4DF4-9209-DD6F5B1B2DB6}"/>
            </a:ext>
          </a:extLst>
        </xdr:cNvPr>
        <xdr:cNvSpPr/>
      </xdr:nvSpPr>
      <xdr:spPr>
        <a:xfrm>
          <a:off x="18345150" y="65506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114554</xdr:rowOff>
    </xdr:from>
    <xdr:to>
      <xdr:col>102</xdr:col>
      <xdr:colOff>165100</xdr:colOff>
      <xdr:row>40</xdr:row>
      <xdr:rowOff>44704</xdr:rowOff>
    </xdr:to>
    <xdr:sp macro="" textlink="">
      <xdr:nvSpPr>
        <xdr:cNvPr id="426" name="フローチャート: 判断 425">
          <a:extLst>
            <a:ext uri="{FF2B5EF4-FFF2-40B4-BE49-F238E27FC236}">
              <a16:creationId xmlns:a16="http://schemas.microsoft.com/office/drawing/2014/main" id="{CBE65DB9-029E-4978-95CF-B26C06FA8F5D}"/>
            </a:ext>
          </a:extLst>
        </xdr:cNvPr>
        <xdr:cNvSpPr/>
      </xdr:nvSpPr>
      <xdr:spPr>
        <a:xfrm>
          <a:off x="17551400" y="655980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119126</xdr:rowOff>
    </xdr:from>
    <xdr:to>
      <xdr:col>98</xdr:col>
      <xdr:colOff>38100</xdr:colOff>
      <xdr:row>40</xdr:row>
      <xdr:rowOff>49276</xdr:rowOff>
    </xdr:to>
    <xdr:sp macro="" textlink="">
      <xdr:nvSpPr>
        <xdr:cNvPr id="427" name="フローチャート: 判断 426">
          <a:extLst>
            <a:ext uri="{FF2B5EF4-FFF2-40B4-BE49-F238E27FC236}">
              <a16:creationId xmlns:a16="http://schemas.microsoft.com/office/drawing/2014/main" id="{70C83592-A0F2-4A31-AD9A-5C811FACC90F}"/>
            </a:ext>
          </a:extLst>
        </xdr:cNvPr>
        <xdr:cNvSpPr/>
      </xdr:nvSpPr>
      <xdr:spPr>
        <a:xfrm>
          <a:off x="16757650" y="656437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7A3CCFEB-8056-4C37-9BE7-6444A56124B1}"/>
            </a:ext>
          </a:extLst>
        </xdr:cNvPr>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AA11FF29-FC56-4BEB-99E8-A7AC3C2D1324}"/>
            </a:ext>
          </a:extLst>
        </xdr:cNvPr>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35726D4E-D42B-474C-ABF1-D1DE244A551B}"/>
            </a:ext>
          </a:extLst>
        </xdr:cNvPr>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8E95E0FE-FCE4-4913-A2B4-77BF2A659CF4}"/>
            </a:ext>
          </a:extLst>
        </xdr:cNvPr>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2C2406F2-27C2-49FF-9538-B4D6ED0B29A5}"/>
            </a:ext>
          </a:extLst>
        </xdr:cNvPr>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52832</xdr:rowOff>
    </xdr:from>
    <xdr:to>
      <xdr:col>116</xdr:col>
      <xdr:colOff>114300</xdr:colOff>
      <xdr:row>40</xdr:row>
      <xdr:rowOff>154432</xdr:rowOff>
    </xdr:to>
    <xdr:sp macro="" textlink="">
      <xdr:nvSpPr>
        <xdr:cNvPr id="433" name="楕円 432">
          <a:extLst>
            <a:ext uri="{FF2B5EF4-FFF2-40B4-BE49-F238E27FC236}">
              <a16:creationId xmlns:a16="http://schemas.microsoft.com/office/drawing/2014/main" id="{6A7A02DB-11AB-4249-82C2-157C6A3BD35A}"/>
            </a:ext>
          </a:extLst>
        </xdr:cNvPr>
        <xdr:cNvSpPr/>
      </xdr:nvSpPr>
      <xdr:spPr>
        <a:xfrm>
          <a:off x="19900900" y="6663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139209</xdr:rowOff>
    </xdr:from>
    <xdr:ext cx="469744" cy="259045"/>
    <xdr:sp macro="" textlink="">
      <xdr:nvSpPr>
        <xdr:cNvPr id="434" name="【認定こども園・幼稚園・保育所】&#10;一人当たり面積該当値テキスト">
          <a:extLst>
            <a:ext uri="{FF2B5EF4-FFF2-40B4-BE49-F238E27FC236}">
              <a16:creationId xmlns:a16="http://schemas.microsoft.com/office/drawing/2014/main" id="{515AF160-C232-4921-A883-B9617596AC5F}"/>
            </a:ext>
          </a:extLst>
        </xdr:cNvPr>
        <xdr:cNvSpPr txBox="1"/>
      </xdr:nvSpPr>
      <xdr:spPr>
        <a:xfrm>
          <a:off x="19989800" y="6584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52832</xdr:rowOff>
    </xdr:from>
    <xdr:to>
      <xdr:col>112</xdr:col>
      <xdr:colOff>38100</xdr:colOff>
      <xdr:row>40</xdr:row>
      <xdr:rowOff>154432</xdr:rowOff>
    </xdr:to>
    <xdr:sp macro="" textlink="">
      <xdr:nvSpPr>
        <xdr:cNvPr id="435" name="楕円 434">
          <a:extLst>
            <a:ext uri="{FF2B5EF4-FFF2-40B4-BE49-F238E27FC236}">
              <a16:creationId xmlns:a16="http://schemas.microsoft.com/office/drawing/2014/main" id="{BBA2AC18-D705-45DE-93F4-3E29AD7E9168}"/>
            </a:ext>
          </a:extLst>
        </xdr:cNvPr>
        <xdr:cNvSpPr/>
      </xdr:nvSpPr>
      <xdr:spPr>
        <a:xfrm>
          <a:off x="19157950" y="666318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103632</xdr:rowOff>
    </xdr:from>
    <xdr:to>
      <xdr:col>116</xdr:col>
      <xdr:colOff>63500</xdr:colOff>
      <xdr:row>40</xdr:row>
      <xdr:rowOff>103632</xdr:rowOff>
    </xdr:to>
    <xdr:cxnSp macro="">
      <xdr:nvCxnSpPr>
        <xdr:cNvPr id="436" name="直線コネクタ 435">
          <a:extLst>
            <a:ext uri="{FF2B5EF4-FFF2-40B4-BE49-F238E27FC236}">
              <a16:creationId xmlns:a16="http://schemas.microsoft.com/office/drawing/2014/main" id="{BAD85401-3AB9-490F-8D50-C17D207449A5}"/>
            </a:ext>
          </a:extLst>
        </xdr:cNvPr>
        <xdr:cNvCxnSpPr/>
      </xdr:nvCxnSpPr>
      <xdr:spPr>
        <a:xfrm>
          <a:off x="19202400" y="6713982"/>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52832</xdr:rowOff>
    </xdr:from>
    <xdr:to>
      <xdr:col>107</xdr:col>
      <xdr:colOff>101600</xdr:colOff>
      <xdr:row>40</xdr:row>
      <xdr:rowOff>154432</xdr:rowOff>
    </xdr:to>
    <xdr:sp macro="" textlink="">
      <xdr:nvSpPr>
        <xdr:cNvPr id="437" name="楕円 436">
          <a:extLst>
            <a:ext uri="{FF2B5EF4-FFF2-40B4-BE49-F238E27FC236}">
              <a16:creationId xmlns:a16="http://schemas.microsoft.com/office/drawing/2014/main" id="{04E80CDD-1FC6-47DC-AA16-3B33ACF94532}"/>
            </a:ext>
          </a:extLst>
        </xdr:cNvPr>
        <xdr:cNvSpPr/>
      </xdr:nvSpPr>
      <xdr:spPr>
        <a:xfrm>
          <a:off x="18345150" y="6663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103632</xdr:rowOff>
    </xdr:from>
    <xdr:to>
      <xdr:col>111</xdr:col>
      <xdr:colOff>177800</xdr:colOff>
      <xdr:row>40</xdr:row>
      <xdr:rowOff>103632</xdr:rowOff>
    </xdr:to>
    <xdr:cxnSp macro="">
      <xdr:nvCxnSpPr>
        <xdr:cNvPr id="438" name="直線コネクタ 437">
          <a:extLst>
            <a:ext uri="{FF2B5EF4-FFF2-40B4-BE49-F238E27FC236}">
              <a16:creationId xmlns:a16="http://schemas.microsoft.com/office/drawing/2014/main" id="{1CE46099-36D4-44A6-AEB7-E6877D4E89B4}"/>
            </a:ext>
          </a:extLst>
        </xdr:cNvPr>
        <xdr:cNvCxnSpPr/>
      </xdr:nvCxnSpPr>
      <xdr:spPr>
        <a:xfrm>
          <a:off x="18395950" y="6713982"/>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48260</xdr:rowOff>
    </xdr:from>
    <xdr:to>
      <xdr:col>102</xdr:col>
      <xdr:colOff>165100</xdr:colOff>
      <xdr:row>40</xdr:row>
      <xdr:rowOff>149860</xdr:rowOff>
    </xdr:to>
    <xdr:sp macro="" textlink="">
      <xdr:nvSpPr>
        <xdr:cNvPr id="439" name="楕円 438">
          <a:extLst>
            <a:ext uri="{FF2B5EF4-FFF2-40B4-BE49-F238E27FC236}">
              <a16:creationId xmlns:a16="http://schemas.microsoft.com/office/drawing/2014/main" id="{52D0BFFB-4F73-45F1-8D5F-EF3028BFE014}"/>
            </a:ext>
          </a:extLst>
        </xdr:cNvPr>
        <xdr:cNvSpPr/>
      </xdr:nvSpPr>
      <xdr:spPr>
        <a:xfrm>
          <a:off x="17551400" y="665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99060</xdr:rowOff>
    </xdr:from>
    <xdr:to>
      <xdr:col>107</xdr:col>
      <xdr:colOff>50800</xdr:colOff>
      <xdr:row>40</xdr:row>
      <xdr:rowOff>103632</xdr:rowOff>
    </xdr:to>
    <xdr:cxnSp macro="">
      <xdr:nvCxnSpPr>
        <xdr:cNvPr id="440" name="直線コネクタ 439">
          <a:extLst>
            <a:ext uri="{FF2B5EF4-FFF2-40B4-BE49-F238E27FC236}">
              <a16:creationId xmlns:a16="http://schemas.microsoft.com/office/drawing/2014/main" id="{073CBEBC-E7FB-49B6-9426-5EF1EA47623F}"/>
            </a:ext>
          </a:extLst>
        </xdr:cNvPr>
        <xdr:cNvCxnSpPr/>
      </xdr:nvCxnSpPr>
      <xdr:spPr>
        <a:xfrm>
          <a:off x="17602200" y="6709410"/>
          <a:ext cx="79375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52832</xdr:rowOff>
    </xdr:from>
    <xdr:to>
      <xdr:col>98</xdr:col>
      <xdr:colOff>38100</xdr:colOff>
      <xdr:row>40</xdr:row>
      <xdr:rowOff>154432</xdr:rowOff>
    </xdr:to>
    <xdr:sp macro="" textlink="">
      <xdr:nvSpPr>
        <xdr:cNvPr id="441" name="楕円 440">
          <a:extLst>
            <a:ext uri="{FF2B5EF4-FFF2-40B4-BE49-F238E27FC236}">
              <a16:creationId xmlns:a16="http://schemas.microsoft.com/office/drawing/2014/main" id="{FAEF8618-FC97-44B8-BCBE-30F4FDEF720F}"/>
            </a:ext>
          </a:extLst>
        </xdr:cNvPr>
        <xdr:cNvSpPr/>
      </xdr:nvSpPr>
      <xdr:spPr>
        <a:xfrm>
          <a:off x="16757650" y="666318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99060</xdr:rowOff>
    </xdr:from>
    <xdr:to>
      <xdr:col>102</xdr:col>
      <xdr:colOff>114300</xdr:colOff>
      <xdr:row>40</xdr:row>
      <xdr:rowOff>103632</xdr:rowOff>
    </xdr:to>
    <xdr:cxnSp macro="">
      <xdr:nvCxnSpPr>
        <xdr:cNvPr id="442" name="直線コネクタ 441">
          <a:extLst>
            <a:ext uri="{FF2B5EF4-FFF2-40B4-BE49-F238E27FC236}">
              <a16:creationId xmlns:a16="http://schemas.microsoft.com/office/drawing/2014/main" id="{34B50537-D893-4EDA-BCB7-5CF3EEEA0EAF}"/>
            </a:ext>
          </a:extLst>
        </xdr:cNvPr>
        <xdr:cNvCxnSpPr/>
      </xdr:nvCxnSpPr>
      <xdr:spPr>
        <a:xfrm flipV="1">
          <a:off x="16802100" y="6709410"/>
          <a:ext cx="8001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65803</xdr:rowOff>
    </xdr:from>
    <xdr:ext cx="469744" cy="259045"/>
    <xdr:sp macro="" textlink="">
      <xdr:nvSpPr>
        <xdr:cNvPr id="443" name="n_1aveValue【認定こども園・幼稚園・保育所】&#10;一人当たり面積">
          <a:extLst>
            <a:ext uri="{FF2B5EF4-FFF2-40B4-BE49-F238E27FC236}">
              <a16:creationId xmlns:a16="http://schemas.microsoft.com/office/drawing/2014/main" id="{F7470F51-067A-41C3-A873-777A634C11BB}"/>
            </a:ext>
          </a:extLst>
        </xdr:cNvPr>
        <xdr:cNvSpPr txBox="1"/>
      </xdr:nvSpPr>
      <xdr:spPr>
        <a:xfrm>
          <a:off x="18980227" y="6345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52087</xdr:rowOff>
    </xdr:from>
    <xdr:ext cx="469744" cy="259045"/>
    <xdr:sp macro="" textlink="">
      <xdr:nvSpPr>
        <xdr:cNvPr id="444" name="n_2aveValue【認定こども園・幼稚園・保育所】&#10;一人当たり面積">
          <a:extLst>
            <a:ext uri="{FF2B5EF4-FFF2-40B4-BE49-F238E27FC236}">
              <a16:creationId xmlns:a16="http://schemas.microsoft.com/office/drawing/2014/main" id="{4FB24163-0111-479A-A5B7-2E4E599B48A3}"/>
            </a:ext>
          </a:extLst>
        </xdr:cNvPr>
        <xdr:cNvSpPr txBox="1"/>
      </xdr:nvSpPr>
      <xdr:spPr>
        <a:xfrm>
          <a:off x="18180127" y="6332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61231</xdr:rowOff>
    </xdr:from>
    <xdr:ext cx="469744" cy="259045"/>
    <xdr:sp macro="" textlink="">
      <xdr:nvSpPr>
        <xdr:cNvPr id="445" name="n_3aveValue【認定こども園・幼稚園・保育所】&#10;一人当たり面積">
          <a:extLst>
            <a:ext uri="{FF2B5EF4-FFF2-40B4-BE49-F238E27FC236}">
              <a16:creationId xmlns:a16="http://schemas.microsoft.com/office/drawing/2014/main" id="{8837B6CA-95AF-49CE-A5D1-17B29844F328}"/>
            </a:ext>
          </a:extLst>
        </xdr:cNvPr>
        <xdr:cNvSpPr txBox="1"/>
      </xdr:nvSpPr>
      <xdr:spPr>
        <a:xfrm>
          <a:off x="17386377" y="6341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65803</xdr:rowOff>
    </xdr:from>
    <xdr:ext cx="469744" cy="259045"/>
    <xdr:sp macro="" textlink="">
      <xdr:nvSpPr>
        <xdr:cNvPr id="446" name="n_4aveValue【認定こども園・幼稚園・保育所】&#10;一人当たり面積">
          <a:extLst>
            <a:ext uri="{FF2B5EF4-FFF2-40B4-BE49-F238E27FC236}">
              <a16:creationId xmlns:a16="http://schemas.microsoft.com/office/drawing/2014/main" id="{510CC699-44D3-4C83-8FA3-0368B16B5F17}"/>
            </a:ext>
          </a:extLst>
        </xdr:cNvPr>
        <xdr:cNvSpPr txBox="1"/>
      </xdr:nvSpPr>
      <xdr:spPr>
        <a:xfrm>
          <a:off x="16592627" y="6345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145559</xdr:rowOff>
    </xdr:from>
    <xdr:ext cx="469744" cy="259045"/>
    <xdr:sp macro="" textlink="">
      <xdr:nvSpPr>
        <xdr:cNvPr id="447" name="n_1mainValue【認定こども園・幼稚園・保育所】&#10;一人当たり面積">
          <a:extLst>
            <a:ext uri="{FF2B5EF4-FFF2-40B4-BE49-F238E27FC236}">
              <a16:creationId xmlns:a16="http://schemas.microsoft.com/office/drawing/2014/main" id="{524FE869-ECC1-4623-81E8-6B6470BE645D}"/>
            </a:ext>
          </a:extLst>
        </xdr:cNvPr>
        <xdr:cNvSpPr txBox="1"/>
      </xdr:nvSpPr>
      <xdr:spPr>
        <a:xfrm>
          <a:off x="18980227" y="6755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145559</xdr:rowOff>
    </xdr:from>
    <xdr:ext cx="469744" cy="259045"/>
    <xdr:sp macro="" textlink="">
      <xdr:nvSpPr>
        <xdr:cNvPr id="448" name="n_2mainValue【認定こども園・幼稚園・保育所】&#10;一人当たり面積">
          <a:extLst>
            <a:ext uri="{FF2B5EF4-FFF2-40B4-BE49-F238E27FC236}">
              <a16:creationId xmlns:a16="http://schemas.microsoft.com/office/drawing/2014/main" id="{CA20BFA1-15CD-41EB-8E19-DF7797A7003C}"/>
            </a:ext>
          </a:extLst>
        </xdr:cNvPr>
        <xdr:cNvSpPr txBox="1"/>
      </xdr:nvSpPr>
      <xdr:spPr>
        <a:xfrm>
          <a:off x="18180127" y="6755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140987</xdr:rowOff>
    </xdr:from>
    <xdr:ext cx="469744" cy="259045"/>
    <xdr:sp macro="" textlink="">
      <xdr:nvSpPr>
        <xdr:cNvPr id="449" name="n_3mainValue【認定こども園・幼稚園・保育所】&#10;一人当たり面積">
          <a:extLst>
            <a:ext uri="{FF2B5EF4-FFF2-40B4-BE49-F238E27FC236}">
              <a16:creationId xmlns:a16="http://schemas.microsoft.com/office/drawing/2014/main" id="{C888124A-8920-4CCD-9196-6435EA94B9BA}"/>
            </a:ext>
          </a:extLst>
        </xdr:cNvPr>
        <xdr:cNvSpPr txBox="1"/>
      </xdr:nvSpPr>
      <xdr:spPr>
        <a:xfrm>
          <a:off x="17386377" y="6751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145559</xdr:rowOff>
    </xdr:from>
    <xdr:ext cx="469744" cy="259045"/>
    <xdr:sp macro="" textlink="">
      <xdr:nvSpPr>
        <xdr:cNvPr id="450" name="n_4mainValue【認定こども園・幼稚園・保育所】&#10;一人当たり面積">
          <a:extLst>
            <a:ext uri="{FF2B5EF4-FFF2-40B4-BE49-F238E27FC236}">
              <a16:creationId xmlns:a16="http://schemas.microsoft.com/office/drawing/2014/main" id="{D8C213F0-9731-4ABF-8851-3CAB32228DCA}"/>
            </a:ext>
          </a:extLst>
        </xdr:cNvPr>
        <xdr:cNvSpPr txBox="1"/>
      </xdr:nvSpPr>
      <xdr:spPr>
        <a:xfrm>
          <a:off x="16592627" y="6755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51" name="正方形/長方形 450">
          <a:extLst>
            <a:ext uri="{FF2B5EF4-FFF2-40B4-BE49-F238E27FC236}">
              <a16:creationId xmlns:a16="http://schemas.microsoft.com/office/drawing/2014/main" id="{ED6421C7-6661-46C6-81B4-733CCF638AB5}"/>
            </a:ext>
          </a:extLst>
        </xdr:cNvPr>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52" name="正方形/長方形 451">
          <a:extLst>
            <a:ext uri="{FF2B5EF4-FFF2-40B4-BE49-F238E27FC236}">
              <a16:creationId xmlns:a16="http://schemas.microsoft.com/office/drawing/2014/main" id="{28671AF8-1411-4377-8913-A55F3E199E10}"/>
            </a:ext>
          </a:extLst>
        </xdr:cNvPr>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3" name="正方形/長方形 452">
          <a:extLst>
            <a:ext uri="{FF2B5EF4-FFF2-40B4-BE49-F238E27FC236}">
              <a16:creationId xmlns:a16="http://schemas.microsoft.com/office/drawing/2014/main" id="{031FC371-EA74-4C6D-9854-B9576A64B61F}"/>
            </a:ext>
          </a:extLst>
        </xdr:cNvPr>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4" name="正方形/長方形 453">
          <a:extLst>
            <a:ext uri="{FF2B5EF4-FFF2-40B4-BE49-F238E27FC236}">
              <a16:creationId xmlns:a16="http://schemas.microsoft.com/office/drawing/2014/main" id="{41E33760-3D62-4A02-9895-E33F0CF36EDD}"/>
            </a:ext>
          </a:extLst>
        </xdr:cNvPr>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5" name="正方形/長方形 454">
          <a:extLst>
            <a:ext uri="{FF2B5EF4-FFF2-40B4-BE49-F238E27FC236}">
              <a16:creationId xmlns:a16="http://schemas.microsoft.com/office/drawing/2014/main" id="{02B92B17-485F-47EC-AC30-E915EB108DB6}"/>
            </a:ext>
          </a:extLst>
        </xdr:cNvPr>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6" name="正方形/長方形 455">
          <a:extLst>
            <a:ext uri="{FF2B5EF4-FFF2-40B4-BE49-F238E27FC236}">
              <a16:creationId xmlns:a16="http://schemas.microsoft.com/office/drawing/2014/main" id="{C1557208-4FCE-4948-9D5A-E978478CE0D5}"/>
            </a:ext>
          </a:extLst>
        </xdr:cNvPr>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7" name="正方形/長方形 456">
          <a:extLst>
            <a:ext uri="{FF2B5EF4-FFF2-40B4-BE49-F238E27FC236}">
              <a16:creationId xmlns:a16="http://schemas.microsoft.com/office/drawing/2014/main" id="{DD8BF3C0-EA4A-4C5D-898A-417F89D405F3}"/>
            </a:ext>
          </a:extLst>
        </xdr:cNvPr>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8" name="正方形/長方形 457">
          <a:extLst>
            <a:ext uri="{FF2B5EF4-FFF2-40B4-BE49-F238E27FC236}">
              <a16:creationId xmlns:a16="http://schemas.microsoft.com/office/drawing/2014/main" id="{14772D5F-E769-4719-94F9-E2BE04118AF2}"/>
            </a:ext>
          </a:extLst>
        </xdr:cNvPr>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9" name="テキスト ボックス 458">
          <a:extLst>
            <a:ext uri="{FF2B5EF4-FFF2-40B4-BE49-F238E27FC236}">
              <a16:creationId xmlns:a16="http://schemas.microsoft.com/office/drawing/2014/main" id="{A3759455-326F-4B7E-9CA0-9D1431AF1B2E}"/>
            </a:ext>
          </a:extLst>
        </xdr:cNvPr>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60" name="直線コネクタ 459">
          <a:extLst>
            <a:ext uri="{FF2B5EF4-FFF2-40B4-BE49-F238E27FC236}">
              <a16:creationId xmlns:a16="http://schemas.microsoft.com/office/drawing/2014/main" id="{CE0EA51F-B8F9-4C2D-8707-F3F42A990C6A}"/>
            </a:ext>
          </a:extLst>
        </xdr:cNvPr>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61" name="テキスト ボックス 460">
          <a:extLst>
            <a:ext uri="{FF2B5EF4-FFF2-40B4-BE49-F238E27FC236}">
              <a16:creationId xmlns:a16="http://schemas.microsoft.com/office/drawing/2014/main" id="{85D5490F-4676-4566-97E4-6E4E824D8DB4}"/>
            </a:ext>
          </a:extLst>
        </xdr:cNvPr>
        <xdr:cNvSpPr txBox="1"/>
      </xdr:nvSpPr>
      <xdr:spPr>
        <a:xfrm>
          <a:off x="10842791" y="1088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62" name="直線コネクタ 461">
          <a:extLst>
            <a:ext uri="{FF2B5EF4-FFF2-40B4-BE49-F238E27FC236}">
              <a16:creationId xmlns:a16="http://schemas.microsoft.com/office/drawing/2014/main" id="{373DE0C7-65B1-4C40-BE3B-5057315E9387}"/>
            </a:ext>
          </a:extLst>
        </xdr:cNvPr>
        <xdr:cNvCxnSpPr/>
      </xdr:nvCxnSpPr>
      <xdr:spPr>
        <a:xfrm>
          <a:off x="11207750" y="1070337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63" name="テキスト ボックス 462">
          <a:extLst>
            <a:ext uri="{FF2B5EF4-FFF2-40B4-BE49-F238E27FC236}">
              <a16:creationId xmlns:a16="http://schemas.microsoft.com/office/drawing/2014/main" id="{F687E4AF-CB12-497E-8EAA-96A28083B044}"/>
            </a:ext>
          </a:extLst>
        </xdr:cNvPr>
        <xdr:cNvSpPr txBox="1"/>
      </xdr:nvSpPr>
      <xdr:spPr>
        <a:xfrm>
          <a:off x="10842791" y="105675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64" name="直線コネクタ 463">
          <a:extLst>
            <a:ext uri="{FF2B5EF4-FFF2-40B4-BE49-F238E27FC236}">
              <a16:creationId xmlns:a16="http://schemas.microsoft.com/office/drawing/2014/main" id="{D61AAC85-41F3-4C3F-9C55-745A108E86F2}"/>
            </a:ext>
          </a:extLst>
        </xdr:cNvPr>
        <xdr:cNvCxnSpPr/>
      </xdr:nvCxnSpPr>
      <xdr:spPr>
        <a:xfrm>
          <a:off x="11207750" y="103895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65" name="テキスト ボックス 464">
          <a:extLst>
            <a:ext uri="{FF2B5EF4-FFF2-40B4-BE49-F238E27FC236}">
              <a16:creationId xmlns:a16="http://schemas.microsoft.com/office/drawing/2014/main" id="{A68A729B-01B6-4B29-B09B-AF7CCCEB5C43}"/>
            </a:ext>
          </a:extLst>
        </xdr:cNvPr>
        <xdr:cNvSpPr txBox="1"/>
      </xdr:nvSpPr>
      <xdr:spPr>
        <a:xfrm>
          <a:off x="108427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66" name="直線コネクタ 465">
          <a:extLst>
            <a:ext uri="{FF2B5EF4-FFF2-40B4-BE49-F238E27FC236}">
              <a16:creationId xmlns:a16="http://schemas.microsoft.com/office/drawing/2014/main" id="{1DAB7482-7F17-4F11-A826-18E0B30E19D5}"/>
            </a:ext>
          </a:extLst>
        </xdr:cNvPr>
        <xdr:cNvCxnSpPr/>
      </xdr:nvCxnSpPr>
      <xdr:spPr>
        <a:xfrm>
          <a:off x="11207750" y="1007563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67" name="テキスト ボックス 466">
          <a:extLst>
            <a:ext uri="{FF2B5EF4-FFF2-40B4-BE49-F238E27FC236}">
              <a16:creationId xmlns:a16="http://schemas.microsoft.com/office/drawing/2014/main" id="{2923BD81-30D2-431B-8373-631AC3E0451F}"/>
            </a:ext>
          </a:extLst>
        </xdr:cNvPr>
        <xdr:cNvSpPr txBox="1"/>
      </xdr:nvSpPr>
      <xdr:spPr>
        <a:xfrm>
          <a:off x="108427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68" name="直線コネクタ 467">
          <a:extLst>
            <a:ext uri="{FF2B5EF4-FFF2-40B4-BE49-F238E27FC236}">
              <a16:creationId xmlns:a16="http://schemas.microsoft.com/office/drawing/2014/main" id="{ECDFAAA1-89C8-4F13-98EF-B7D5457FCE67}"/>
            </a:ext>
          </a:extLst>
        </xdr:cNvPr>
        <xdr:cNvCxnSpPr/>
      </xdr:nvCxnSpPr>
      <xdr:spPr>
        <a:xfrm>
          <a:off x="11207750" y="975541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69" name="テキスト ボックス 468">
          <a:extLst>
            <a:ext uri="{FF2B5EF4-FFF2-40B4-BE49-F238E27FC236}">
              <a16:creationId xmlns:a16="http://schemas.microsoft.com/office/drawing/2014/main" id="{F046BB45-7D3F-4B9F-8469-C3BDF9012B33}"/>
            </a:ext>
          </a:extLst>
        </xdr:cNvPr>
        <xdr:cNvSpPr txBox="1"/>
      </xdr:nvSpPr>
      <xdr:spPr>
        <a:xfrm>
          <a:off x="108427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70" name="直線コネクタ 469">
          <a:extLst>
            <a:ext uri="{FF2B5EF4-FFF2-40B4-BE49-F238E27FC236}">
              <a16:creationId xmlns:a16="http://schemas.microsoft.com/office/drawing/2014/main" id="{902E6FB5-B32F-4899-8FFB-5F6FBB0C2571}"/>
            </a:ext>
          </a:extLst>
        </xdr:cNvPr>
        <xdr:cNvCxnSpPr/>
      </xdr:nvCxnSpPr>
      <xdr:spPr>
        <a:xfrm>
          <a:off x="11207750" y="94415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71" name="テキスト ボックス 470">
          <a:extLst>
            <a:ext uri="{FF2B5EF4-FFF2-40B4-BE49-F238E27FC236}">
              <a16:creationId xmlns:a16="http://schemas.microsoft.com/office/drawing/2014/main" id="{5ECABBD4-0277-4A6A-AA75-DA37457D0E4E}"/>
            </a:ext>
          </a:extLst>
        </xdr:cNvPr>
        <xdr:cNvSpPr txBox="1"/>
      </xdr:nvSpPr>
      <xdr:spPr>
        <a:xfrm>
          <a:off x="108427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72" name="直線コネクタ 471">
          <a:extLst>
            <a:ext uri="{FF2B5EF4-FFF2-40B4-BE49-F238E27FC236}">
              <a16:creationId xmlns:a16="http://schemas.microsoft.com/office/drawing/2014/main" id="{8ED64FFE-1283-4375-ABE9-9B2E97447064}"/>
            </a:ext>
          </a:extLst>
        </xdr:cNvPr>
        <xdr:cNvCxnSpPr/>
      </xdr:nvCxnSpPr>
      <xdr:spPr>
        <a:xfrm>
          <a:off x="11207750" y="912767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73" name="テキスト ボックス 472">
          <a:extLst>
            <a:ext uri="{FF2B5EF4-FFF2-40B4-BE49-F238E27FC236}">
              <a16:creationId xmlns:a16="http://schemas.microsoft.com/office/drawing/2014/main" id="{F6256307-C3B5-4B3F-9CFF-489BEC2FE4A5}"/>
            </a:ext>
          </a:extLst>
        </xdr:cNvPr>
        <xdr:cNvSpPr txBox="1"/>
      </xdr:nvSpPr>
      <xdr:spPr>
        <a:xfrm>
          <a:off x="10842791" y="899179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74" name="直線コネクタ 473">
          <a:extLst>
            <a:ext uri="{FF2B5EF4-FFF2-40B4-BE49-F238E27FC236}">
              <a16:creationId xmlns:a16="http://schemas.microsoft.com/office/drawing/2014/main" id="{ED22847B-3F74-4008-9A31-2465C85B2960}"/>
            </a:ext>
          </a:extLst>
        </xdr:cNvPr>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75" name="テキスト ボックス 474">
          <a:extLst>
            <a:ext uri="{FF2B5EF4-FFF2-40B4-BE49-F238E27FC236}">
              <a16:creationId xmlns:a16="http://schemas.microsoft.com/office/drawing/2014/main" id="{4AF677AC-D3E5-4681-9FEB-CD632B5C9472}"/>
            </a:ext>
          </a:extLst>
        </xdr:cNvPr>
        <xdr:cNvSpPr txBox="1"/>
      </xdr:nvSpPr>
      <xdr:spPr>
        <a:xfrm>
          <a:off x="108427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6" name="【学校施設】&#10;有形固定資産減価償却率グラフ枠">
          <a:extLst>
            <a:ext uri="{FF2B5EF4-FFF2-40B4-BE49-F238E27FC236}">
              <a16:creationId xmlns:a16="http://schemas.microsoft.com/office/drawing/2014/main" id="{21FA07AB-6FFB-4037-A15A-572781F10A23}"/>
            </a:ext>
          </a:extLst>
        </xdr:cNvPr>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96338</xdr:rowOff>
    </xdr:from>
    <xdr:to>
      <xdr:col>85</xdr:col>
      <xdr:colOff>126364</xdr:colOff>
      <xdr:row>63</xdr:row>
      <xdr:rowOff>155122</xdr:rowOff>
    </xdr:to>
    <xdr:cxnSp macro="">
      <xdr:nvCxnSpPr>
        <xdr:cNvPr id="477" name="直線コネクタ 476">
          <a:extLst>
            <a:ext uri="{FF2B5EF4-FFF2-40B4-BE49-F238E27FC236}">
              <a16:creationId xmlns:a16="http://schemas.microsoft.com/office/drawing/2014/main" id="{E8610933-1C98-496C-B1ED-DB30CC9FE233}"/>
            </a:ext>
          </a:extLst>
        </xdr:cNvPr>
        <xdr:cNvCxnSpPr/>
      </xdr:nvCxnSpPr>
      <xdr:spPr>
        <a:xfrm flipV="1">
          <a:off x="14699614" y="9183188"/>
          <a:ext cx="0" cy="1379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158949</xdr:rowOff>
    </xdr:from>
    <xdr:ext cx="405111" cy="259045"/>
    <xdr:sp macro="" textlink="">
      <xdr:nvSpPr>
        <xdr:cNvPr id="478" name="【学校施設】&#10;有形固定資産減価償却率最小値テキスト">
          <a:extLst>
            <a:ext uri="{FF2B5EF4-FFF2-40B4-BE49-F238E27FC236}">
              <a16:creationId xmlns:a16="http://schemas.microsoft.com/office/drawing/2014/main" id="{2724B53A-AE67-4D1D-843D-AAAFEDB98727}"/>
            </a:ext>
          </a:extLst>
        </xdr:cNvPr>
        <xdr:cNvSpPr txBox="1"/>
      </xdr:nvSpPr>
      <xdr:spPr>
        <a:xfrm>
          <a:off x="14738350" y="10566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155122</xdr:rowOff>
    </xdr:from>
    <xdr:to>
      <xdr:col>86</xdr:col>
      <xdr:colOff>25400</xdr:colOff>
      <xdr:row>63</xdr:row>
      <xdr:rowOff>155122</xdr:rowOff>
    </xdr:to>
    <xdr:cxnSp macro="">
      <xdr:nvCxnSpPr>
        <xdr:cNvPr id="479" name="直線コネクタ 478">
          <a:extLst>
            <a:ext uri="{FF2B5EF4-FFF2-40B4-BE49-F238E27FC236}">
              <a16:creationId xmlns:a16="http://schemas.microsoft.com/office/drawing/2014/main" id="{864F002E-921C-41DF-B4A3-E72BFC2290D4}"/>
            </a:ext>
          </a:extLst>
        </xdr:cNvPr>
        <xdr:cNvCxnSpPr/>
      </xdr:nvCxnSpPr>
      <xdr:spPr>
        <a:xfrm>
          <a:off x="14611350" y="1056277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43015</xdr:rowOff>
    </xdr:from>
    <xdr:ext cx="405111" cy="259045"/>
    <xdr:sp macro="" textlink="">
      <xdr:nvSpPr>
        <xdr:cNvPr id="480" name="【学校施設】&#10;有形固定資産減価償却率最大値テキスト">
          <a:extLst>
            <a:ext uri="{FF2B5EF4-FFF2-40B4-BE49-F238E27FC236}">
              <a16:creationId xmlns:a16="http://schemas.microsoft.com/office/drawing/2014/main" id="{806A7B3C-483C-44E3-B64F-9CC0D27FF097}"/>
            </a:ext>
          </a:extLst>
        </xdr:cNvPr>
        <xdr:cNvSpPr txBox="1"/>
      </xdr:nvSpPr>
      <xdr:spPr>
        <a:xfrm>
          <a:off x="14738350" y="8964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96338</xdr:rowOff>
    </xdr:from>
    <xdr:to>
      <xdr:col>86</xdr:col>
      <xdr:colOff>25400</xdr:colOff>
      <xdr:row>55</xdr:row>
      <xdr:rowOff>96338</xdr:rowOff>
    </xdr:to>
    <xdr:cxnSp macro="">
      <xdr:nvCxnSpPr>
        <xdr:cNvPr id="481" name="直線コネクタ 480">
          <a:extLst>
            <a:ext uri="{FF2B5EF4-FFF2-40B4-BE49-F238E27FC236}">
              <a16:creationId xmlns:a16="http://schemas.microsoft.com/office/drawing/2014/main" id="{B354C2B5-4E93-4FFA-B970-B98D7AE67BE2}"/>
            </a:ext>
          </a:extLst>
        </xdr:cNvPr>
        <xdr:cNvCxnSpPr/>
      </xdr:nvCxnSpPr>
      <xdr:spPr>
        <a:xfrm>
          <a:off x="14611350" y="918318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136996</xdr:rowOff>
    </xdr:from>
    <xdr:ext cx="405111" cy="259045"/>
    <xdr:sp macro="" textlink="">
      <xdr:nvSpPr>
        <xdr:cNvPr id="482" name="【学校施設】&#10;有形固定資産減価償却率平均値テキスト">
          <a:extLst>
            <a:ext uri="{FF2B5EF4-FFF2-40B4-BE49-F238E27FC236}">
              <a16:creationId xmlns:a16="http://schemas.microsoft.com/office/drawing/2014/main" id="{5580CA58-0C25-4829-8977-900044E0769C}"/>
            </a:ext>
          </a:extLst>
        </xdr:cNvPr>
        <xdr:cNvSpPr txBox="1"/>
      </xdr:nvSpPr>
      <xdr:spPr>
        <a:xfrm>
          <a:off x="14738350" y="97191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114119</xdr:rowOff>
    </xdr:from>
    <xdr:to>
      <xdr:col>85</xdr:col>
      <xdr:colOff>177800</xdr:colOff>
      <xdr:row>60</xdr:row>
      <xdr:rowOff>44269</xdr:rowOff>
    </xdr:to>
    <xdr:sp macro="" textlink="">
      <xdr:nvSpPr>
        <xdr:cNvPr id="483" name="フローチャート: 判断 482">
          <a:extLst>
            <a:ext uri="{FF2B5EF4-FFF2-40B4-BE49-F238E27FC236}">
              <a16:creationId xmlns:a16="http://schemas.microsoft.com/office/drawing/2014/main" id="{B3E64D2D-3C1F-448A-8F81-28AD3E2BE5EB}"/>
            </a:ext>
          </a:extLst>
        </xdr:cNvPr>
        <xdr:cNvSpPr/>
      </xdr:nvSpPr>
      <xdr:spPr>
        <a:xfrm>
          <a:off x="14649450" y="986136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159838</xdr:rowOff>
    </xdr:from>
    <xdr:to>
      <xdr:col>81</xdr:col>
      <xdr:colOff>101600</xdr:colOff>
      <xdr:row>60</xdr:row>
      <xdr:rowOff>89988</xdr:rowOff>
    </xdr:to>
    <xdr:sp macro="" textlink="">
      <xdr:nvSpPr>
        <xdr:cNvPr id="484" name="フローチャート: 判断 483">
          <a:extLst>
            <a:ext uri="{FF2B5EF4-FFF2-40B4-BE49-F238E27FC236}">
              <a16:creationId xmlns:a16="http://schemas.microsoft.com/office/drawing/2014/main" id="{2294ACB2-E5B3-4C1F-BC76-6A4E79FB1AD6}"/>
            </a:ext>
          </a:extLst>
        </xdr:cNvPr>
        <xdr:cNvSpPr/>
      </xdr:nvSpPr>
      <xdr:spPr>
        <a:xfrm>
          <a:off x="13887450" y="990708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4717</xdr:rowOff>
    </xdr:from>
    <xdr:to>
      <xdr:col>76</xdr:col>
      <xdr:colOff>165100</xdr:colOff>
      <xdr:row>60</xdr:row>
      <xdr:rowOff>106317</xdr:rowOff>
    </xdr:to>
    <xdr:sp macro="" textlink="">
      <xdr:nvSpPr>
        <xdr:cNvPr id="485" name="フローチャート: 判断 484">
          <a:extLst>
            <a:ext uri="{FF2B5EF4-FFF2-40B4-BE49-F238E27FC236}">
              <a16:creationId xmlns:a16="http://schemas.microsoft.com/office/drawing/2014/main" id="{42507748-5A1F-43FC-96AE-CE92AE118BE8}"/>
            </a:ext>
          </a:extLst>
        </xdr:cNvPr>
        <xdr:cNvSpPr/>
      </xdr:nvSpPr>
      <xdr:spPr>
        <a:xfrm>
          <a:off x="13093700" y="991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53703</xdr:rowOff>
    </xdr:from>
    <xdr:to>
      <xdr:col>72</xdr:col>
      <xdr:colOff>38100</xdr:colOff>
      <xdr:row>60</xdr:row>
      <xdr:rowOff>155303</xdr:rowOff>
    </xdr:to>
    <xdr:sp macro="" textlink="">
      <xdr:nvSpPr>
        <xdr:cNvPr id="486" name="フローチャート: 判断 485">
          <a:extLst>
            <a:ext uri="{FF2B5EF4-FFF2-40B4-BE49-F238E27FC236}">
              <a16:creationId xmlns:a16="http://schemas.microsoft.com/office/drawing/2014/main" id="{3399FCE3-F16C-43C8-A6A3-19B848C2F0F2}"/>
            </a:ext>
          </a:extLst>
        </xdr:cNvPr>
        <xdr:cNvSpPr/>
      </xdr:nvSpPr>
      <xdr:spPr>
        <a:xfrm>
          <a:off x="12299950" y="996605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89626</xdr:rowOff>
    </xdr:from>
    <xdr:to>
      <xdr:col>67</xdr:col>
      <xdr:colOff>101600</xdr:colOff>
      <xdr:row>61</xdr:row>
      <xdr:rowOff>19776</xdr:rowOff>
    </xdr:to>
    <xdr:sp macro="" textlink="">
      <xdr:nvSpPr>
        <xdr:cNvPr id="487" name="フローチャート: 判断 486">
          <a:extLst>
            <a:ext uri="{FF2B5EF4-FFF2-40B4-BE49-F238E27FC236}">
              <a16:creationId xmlns:a16="http://schemas.microsoft.com/office/drawing/2014/main" id="{F621B3D3-24EC-42F2-9250-FF34CE0932B1}"/>
            </a:ext>
          </a:extLst>
        </xdr:cNvPr>
        <xdr:cNvSpPr/>
      </xdr:nvSpPr>
      <xdr:spPr>
        <a:xfrm>
          <a:off x="11487150" y="1000197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88" name="テキスト ボックス 487">
          <a:extLst>
            <a:ext uri="{FF2B5EF4-FFF2-40B4-BE49-F238E27FC236}">
              <a16:creationId xmlns:a16="http://schemas.microsoft.com/office/drawing/2014/main" id="{36D7017D-219B-4867-89CE-DD64B9F04D84}"/>
            </a:ext>
          </a:extLst>
        </xdr:cNvPr>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9" name="テキスト ボックス 488">
          <a:extLst>
            <a:ext uri="{FF2B5EF4-FFF2-40B4-BE49-F238E27FC236}">
              <a16:creationId xmlns:a16="http://schemas.microsoft.com/office/drawing/2014/main" id="{D53194F8-A144-4C8A-B045-464194CFBC0D}"/>
            </a:ext>
          </a:extLst>
        </xdr:cNvPr>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90" name="テキスト ボックス 489">
          <a:extLst>
            <a:ext uri="{FF2B5EF4-FFF2-40B4-BE49-F238E27FC236}">
              <a16:creationId xmlns:a16="http://schemas.microsoft.com/office/drawing/2014/main" id="{14D5111E-398C-46BA-A044-CE7451609888}"/>
            </a:ext>
          </a:extLst>
        </xdr:cNvPr>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91" name="テキスト ボックス 490">
          <a:extLst>
            <a:ext uri="{FF2B5EF4-FFF2-40B4-BE49-F238E27FC236}">
              <a16:creationId xmlns:a16="http://schemas.microsoft.com/office/drawing/2014/main" id="{70CDBEBD-83FA-4807-BAA2-ED18DF63A796}"/>
            </a:ext>
          </a:extLst>
        </xdr:cNvPr>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92" name="テキスト ボックス 491">
          <a:extLst>
            <a:ext uri="{FF2B5EF4-FFF2-40B4-BE49-F238E27FC236}">
              <a16:creationId xmlns:a16="http://schemas.microsoft.com/office/drawing/2014/main" id="{D94701EF-A833-414D-96F8-15DEF800D88E}"/>
            </a:ext>
          </a:extLst>
        </xdr:cNvPr>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50437</xdr:rowOff>
    </xdr:from>
    <xdr:to>
      <xdr:col>85</xdr:col>
      <xdr:colOff>177800</xdr:colOff>
      <xdr:row>60</xdr:row>
      <xdr:rowOff>152037</xdr:rowOff>
    </xdr:to>
    <xdr:sp macro="" textlink="">
      <xdr:nvSpPr>
        <xdr:cNvPr id="493" name="楕円 492">
          <a:extLst>
            <a:ext uri="{FF2B5EF4-FFF2-40B4-BE49-F238E27FC236}">
              <a16:creationId xmlns:a16="http://schemas.microsoft.com/office/drawing/2014/main" id="{2EF03A53-CAC0-438D-A849-F7B7C2B2BB4D}"/>
            </a:ext>
          </a:extLst>
        </xdr:cNvPr>
        <xdr:cNvSpPr/>
      </xdr:nvSpPr>
      <xdr:spPr>
        <a:xfrm>
          <a:off x="14649450" y="9962787"/>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28864</xdr:rowOff>
    </xdr:from>
    <xdr:ext cx="405111" cy="259045"/>
    <xdr:sp macro="" textlink="">
      <xdr:nvSpPr>
        <xdr:cNvPr id="494" name="【学校施設】&#10;有形固定資産減価償却率該当値テキスト">
          <a:extLst>
            <a:ext uri="{FF2B5EF4-FFF2-40B4-BE49-F238E27FC236}">
              <a16:creationId xmlns:a16="http://schemas.microsoft.com/office/drawing/2014/main" id="{F1CC592D-77C3-4083-AE06-3EC1091E1F1E}"/>
            </a:ext>
          </a:extLst>
        </xdr:cNvPr>
        <xdr:cNvSpPr txBox="1"/>
      </xdr:nvSpPr>
      <xdr:spPr>
        <a:xfrm>
          <a:off x="14738350" y="994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166370</xdr:rowOff>
    </xdr:from>
    <xdr:to>
      <xdr:col>81</xdr:col>
      <xdr:colOff>101600</xdr:colOff>
      <xdr:row>60</xdr:row>
      <xdr:rowOff>96520</xdr:rowOff>
    </xdr:to>
    <xdr:sp macro="" textlink="">
      <xdr:nvSpPr>
        <xdr:cNvPr id="495" name="楕円 494">
          <a:extLst>
            <a:ext uri="{FF2B5EF4-FFF2-40B4-BE49-F238E27FC236}">
              <a16:creationId xmlns:a16="http://schemas.microsoft.com/office/drawing/2014/main" id="{0BED1155-902E-42A0-B4FC-C13B2053C160}"/>
            </a:ext>
          </a:extLst>
        </xdr:cNvPr>
        <xdr:cNvSpPr/>
      </xdr:nvSpPr>
      <xdr:spPr>
        <a:xfrm>
          <a:off x="13887450" y="99136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45720</xdr:rowOff>
    </xdr:from>
    <xdr:to>
      <xdr:col>85</xdr:col>
      <xdr:colOff>127000</xdr:colOff>
      <xdr:row>60</xdr:row>
      <xdr:rowOff>101237</xdr:rowOff>
    </xdr:to>
    <xdr:cxnSp macro="">
      <xdr:nvCxnSpPr>
        <xdr:cNvPr id="496" name="直線コネクタ 495">
          <a:extLst>
            <a:ext uri="{FF2B5EF4-FFF2-40B4-BE49-F238E27FC236}">
              <a16:creationId xmlns:a16="http://schemas.microsoft.com/office/drawing/2014/main" id="{CA76CA7F-5F62-46D8-85C0-9E7849B7C4C2}"/>
            </a:ext>
          </a:extLst>
        </xdr:cNvPr>
        <xdr:cNvCxnSpPr/>
      </xdr:nvCxnSpPr>
      <xdr:spPr>
        <a:xfrm>
          <a:off x="13938250" y="9958070"/>
          <a:ext cx="762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123916</xdr:rowOff>
    </xdr:from>
    <xdr:to>
      <xdr:col>76</xdr:col>
      <xdr:colOff>165100</xdr:colOff>
      <xdr:row>60</xdr:row>
      <xdr:rowOff>54066</xdr:rowOff>
    </xdr:to>
    <xdr:sp macro="" textlink="">
      <xdr:nvSpPr>
        <xdr:cNvPr id="497" name="楕円 496">
          <a:extLst>
            <a:ext uri="{FF2B5EF4-FFF2-40B4-BE49-F238E27FC236}">
              <a16:creationId xmlns:a16="http://schemas.microsoft.com/office/drawing/2014/main" id="{DB251AA4-8F74-4291-AFB9-3BA74A0124A4}"/>
            </a:ext>
          </a:extLst>
        </xdr:cNvPr>
        <xdr:cNvSpPr/>
      </xdr:nvSpPr>
      <xdr:spPr>
        <a:xfrm>
          <a:off x="13093700" y="987116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3266</xdr:rowOff>
    </xdr:from>
    <xdr:to>
      <xdr:col>81</xdr:col>
      <xdr:colOff>50800</xdr:colOff>
      <xdr:row>60</xdr:row>
      <xdr:rowOff>45720</xdr:rowOff>
    </xdr:to>
    <xdr:cxnSp macro="">
      <xdr:nvCxnSpPr>
        <xdr:cNvPr id="498" name="直線コネクタ 497">
          <a:extLst>
            <a:ext uri="{FF2B5EF4-FFF2-40B4-BE49-F238E27FC236}">
              <a16:creationId xmlns:a16="http://schemas.microsoft.com/office/drawing/2014/main" id="{F9E603EB-C3D2-485C-BBCB-C5B633BCDEF7}"/>
            </a:ext>
          </a:extLst>
        </xdr:cNvPr>
        <xdr:cNvCxnSpPr/>
      </xdr:nvCxnSpPr>
      <xdr:spPr>
        <a:xfrm>
          <a:off x="13144500" y="9915616"/>
          <a:ext cx="79375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159838</xdr:rowOff>
    </xdr:from>
    <xdr:to>
      <xdr:col>72</xdr:col>
      <xdr:colOff>38100</xdr:colOff>
      <xdr:row>60</xdr:row>
      <xdr:rowOff>89988</xdr:rowOff>
    </xdr:to>
    <xdr:sp macro="" textlink="">
      <xdr:nvSpPr>
        <xdr:cNvPr id="499" name="楕円 498">
          <a:extLst>
            <a:ext uri="{FF2B5EF4-FFF2-40B4-BE49-F238E27FC236}">
              <a16:creationId xmlns:a16="http://schemas.microsoft.com/office/drawing/2014/main" id="{D5880A11-8728-4C4A-BEA5-B7CFAA3E408C}"/>
            </a:ext>
          </a:extLst>
        </xdr:cNvPr>
        <xdr:cNvSpPr/>
      </xdr:nvSpPr>
      <xdr:spPr>
        <a:xfrm>
          <a:off x="12299950" y="990708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3266</xdr:rowOff>
    </xdr:from>
    <xdr:to>
      <xdr:col>76</xdr:col>
      <xdr:colOff>114300</xdr:colOff>
      <xdr:row>60</xdr:row>
      <xdr:rowOff>39188</xdr:rowOff>
    </xdr:to>
    <xdr:cxnSp macro="">
      <xdr:nvCxnSpPr>
        <xdr:cNvPr id="500" name="直線コネクタ 499">
          <a:extLst>
            <a:ext uri="{FF2B5EF4-FFF2-40B4-BE49-F238E27FC236}">
              <a16:creationId xmlns:a16="http://schemas.microsoft.com/office/drawing/2014/main" id="{6932A8EC-2478-4140-BB7D-273085DB9AC2}"/>
            </a:ext>
          </a:extLst>
        </xdr:cNvPr>
        <xdr:cNvCxnSpPr/>
      </xdr:nvCxnSpPr>
      <xdr:spPr>
        <a:xfrm flipV="1">
          <a:off x="12344400" y="9915616"/>
          <a:ext cx="8001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30843</xdr:rowOff>
    </xdr:from>
    <xdr:to>
      <xdr:col>67</xdr:col>
      <xdr:colOff>101600</xdr:colOff>
      <xdr:row>60</xdr:row>
      <xdr:rowOff>132443</xdr:rowOff>
    </xdr:to>
    <xdr:sp macro="" textlink="">
      <xdr:nvSpPr>
        <xdr:cNvPr id="501" name="楕円 500">
          <a:extLst>
            <a:ext uri="{FF2B5EF4-FFF2-40B4-BE49-F238E27FC236}">
              <a16:creationId xmlns:a16="http://schemas.microsoft.com/office/drawing/2014/main" id="{7C00DF88-4EC9-45FE-9550-34014C02D2A2}"/>
            </a:ext>
          </a:extLst>
        </xdr:cNvPr>
        <xdr:cNvSpPr/>
      </xdr:nvSpPr>
      <xdr:spPr>
        <a:xfrm>
          <a:off x="11487150" y="9943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39188</xdr:rowOff>
    </xdr:from>
    <xdr:to>
      <xdr:col>71</xdr:col>
      <xdr:colOff>177800</xdr:colOff>
      <xdr:row>60</xdr:row>
      <xdr:rowOff>81643</xdr:rowOff>
    </xdr:to>
    <xdr:cxnSp macro="">
      <xdr:nvCxnSpPr>
        <xdr:cNvPr id="502" name="直線コネクタ 501">
          <a:extLst>
            <a:ext uri="{FF2B5EF4-FFF2-40B4-BE49-F238E27FC236}">
              <a16:creationId xmlns:a16="http://schemas.microsoft.com/office/drawing/2014/main" id="{7BAE6A03-EB50-477C-9F0D-F3A4C257543E}"/>
            </a:ext>
          </a:extLst>
        </xdr:cNvPr>
        <xdr:cNvCxnSpPr/>
      </xdr:nvCxnSpPr>
      <xdr:spPr>
        <a:xfrm flipV="1">
          <a:off x="11537950" y="9951538"/>
          <a:ext cx="80645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106515</xdr:rowOff>
    </xdr:from>
    <xdr:ext cx="405111" cy="259045"/>
    <xdr:sp macro="" textlink="">
      <xdr:nvSpPr>
        <xdr:cNvPr id="503" name="n_1aveValue【学校施設】&#10;有形固定資産減価償却率">
          <a:extLst>
            <a:ext uri="{FF2B5EF4-FFF2-40B4-BE49-F238E27FC236}">
              <a16:creationId xmlns:a16="http://schemas.microsoft.com/office/drawing/2014/main" id="{56CD85BE-A5B4-4DBE-914F-481DE39D3750}"/>
            </a:ext>
          </a:extLst>
        </xdr:cNvPr>
        <xdr:cNvSpPr txBox="1"/>
      </xdr:nvSpPr>
      <xdr:spPr>
        <a:xfrm>
          <a:off x="13742044" y="9688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97444</xdr:rowOff>
    </xdr:from>
    <xdr:ext cx="405111" cy="259045"/>
    <xdr:sp macro="" textlink="">
      <xdr:nvSpPr>
        <xdr:cNvPr id="504" name="n_2aveValue【学校施設】&#10;有形固定資産減価償却率">
          <a:extLst>
            <a:ext uri="{FF2B5EF4-FFF2-40B4-BE49-F238E27FC236}">
              <a16:creationId xmlns:a16="http://schemas.microsoft.com/office/drawing/2014/main" id="{229B039C-F3CE-47DA-9661-0F804BFEC516}"/>
            </a:ext>
          </a:extLst>
        </xdr:cNvPr>
        <xdr:cNvSpPr txBox="1"/>
      </xdr:nvSpPr>
      <xdr:spPr>
        <a:xfrm>
          <a:off x="12960994" y="10009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146430</xdr:rowOff>
    </xdr:from>
    <xdr:ext cx="405111" cy="259045"/>
    <xdr:sp macro="" textlink="">
      <xdr:nvSpPr>
        <xdr:cNvPr id="505" name="n_3aveValue【学校施設】&#10;有形固定資産減価償却率">
          <a:extLst>
            <a:ext uri="{FF2B5EF4-FFF2-40B4-BE49-F238E27FC236}">
              <a16:creationId xmlns:a16="http://schemas.microsoft.com/office/drawing/2014/main" id="{C0D79019-9D72-41F9-979D-82353554DF62}"/>
            </a:ext>
          </a:extLst>
        </xdr:cNvPr>
        <xdr:cNvSpPr txBox="1"/>
      </xdr:nvSpPr>
      <xdr:spPr>
        <a:xfrm>
          <a:off x="12167244" y="10058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10903</xdr:rowOff>
    </xdr:from>
    <xdr:ext cx="405111" cy="259045"/>
    <xdr:sp macro="" textlink="">
      <xdr:nvSpPr>
        <xdr:cNvPr id="506" name="n_4aveValue【学校施設】&#10;有形固定資産減価償却率">
          <a:extLst>
            <a:ext uri="{FF2B5EF4-FFF2-40B4-BE49-F238E27FC236}">
              <a16:creationId xmlns:a16="http://schemas.microsoft.com/office/drawing/2014/main" id="{507B4721-B661-4923-80E9-FF1AEC16F1AA}"/>
            </a:ext>
          </a:extLst>
        </xdr:cNvPr>
        <xdr:cNvSpPr txBox="1"/>
      </xdr:nvSpPr>
      <xdr:spPr>
        <a:xfrm>
          <a:off x="11354444" y="10088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87647</xdr:rowOff>
    </xdr:from>
    <xdr:ext cx="405111" cy="259045"/>
    <xdr:sp macro="" textlink="">
      <xdr:nvSpPr>
        <xdr:cNvPr id="507" name="n_1mainValue【学校施設】&#10;有形固定資産減価償却率">
          <a:extLst>
            <a:ext uri="{FF2B5EF4-FFF2-40B4-BE49-F238E27FC236}">
              <a16:creationId xmlns:a16="http://schemas.microsoft.com/office/drawing/2014/main" id="{5C772282-47FA-4570-82D1-1F9A09CDA48C}"/>
            </a:ext>
          </a:extLst>
        </xdr:cNvPr>
        <xdr:cNvSpPr txBox="1"/>
      </xdr:nvSpPr>
      <xdr:spPr>
        <a:xfrm>
          <a:off x="13742044" y="999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70593</xdr:rowOff>
    </xdr:from>
    <xdr:ext cx="405111" cy="259045"/>
    <xdr:sp macro="" textlink="">
      <xdr:nvSpPr>
        <xdr:cNvPr id="508" name="n_2mainValue【学校施設】&#10;有形固定資産減価償却率">
          <a:extLst>
            <a:ext uri="{FF2B5EF4-FFF2-40B4-BE49-F238E27FC236}">
              <a16:creationId xmlns:a16="http://schemas.microsoft.com/office/drawing/2014/main" id="{9C84882B-4737-4F76-A730-91F5B4F3A5F8}"/>
            </a:ext>
          </a:extLst>
        </xdr:cNvPr>
        <xdr:cNvSpPr txBox="1"/>
      </xdr:nvSpPr>
      <xdr:spPr>
        <a:xfrm>
          <a:off x="12960994" y="9652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106515</xdr:rowOff>
    </xdr:from>
    <xdr:ext cx="405111" cy="259045"/>
    <xdr:sp macro="" textlink="">
      <xdr:nvSpPr>
        <xdr:cNvPr id="509" name="n_3mainValue【学校施設】&#10;有形固定資産減価償却率">
          <a:extLst>
            <a:ext uri="{FF2B5EF4-FFF2-40B4-BE49-F238E27FC236}">
              <a16:creationId xmlns:a16="http://schemas.microsoft.com/office/drawing/2014/main" id="{099FEDB5-DC54-4EFA-B5B7-73D1897EDA11}"/>
            </a:ext>
          </a:extLst>
        </xdr:cNvPr>
        <xdr:cNvSpPr txBox="1"/>
      </xdr:nvSpPr>
      <xdr:spPr>
        <a:xfrm>
          <a:off x="12167244" y="9688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148970</xdr:rowOff>
    </xdr:from>
    <xdr:ext cx="405111" cy="259045"/>
    <xdr:sp macro="" textlink="">
      <xdr:nvSpPr>
        <xdr:cNvPr id="510" name="n_4mainValue【学校施設】&#10;有形固定資産減価償却率">
          <a:extLst>
            <a:ext uri="{FF2B5EF4-FFF2-40B4-BE49-F238E27FC236}">
              <a16:creationId xmlns:a16="http://schemas.microsoft.com/office/drawing/2014/main" id="{D932FC23-6C64-419E-ACB1-4D083C62ED6A}"/>
            </a:ext>
          </a:extLst>
        </xdr:cNvPr>
        <xdr:cNvSpPr txBox="1"/>
      </xdr:nvSpPr>
      <xdr:spPr>
        <a:xfrm>
          <a:off x="11354444" y="9731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1" name="正方形/長方形 510">
          <a:extLst>
            <a:ext uri="{FF2B5EF4-FFF2-40B4-BE49-F238E27FC236}">
              <a16:creationId xmlns:a16="http://schemas.microsoft.com/office/drawing/2014/main" id="{4616D60A-268F-4FF3-883D-A69FAE2A1CBA}"/>
            </a:ext>
          </a:extLst>
        </xdr:cNvPr>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2" name="正方形/長方形 511">
          <a:extLst>
            <a:ext uri="{FF2B5EF4-FFF2-40B4-BE49-F238E27FC236}">
              <a16:creationId xmlns:a16="http://schemas.microsoft.com/office/drawing/2014/main" id="{CF275394-44FD-464A-AA3A-AB70C9CD64DF}"/>
            </a:ext>
          </a:extLst>
        </xdr:cNvPr>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3" name="正方形/長方形 512">
          <a:extLst>
            <a:ext uri="{FF2B5EF4-FFF2-40B4-BE49-F238E27FC236}">
              <a16:creationId xmlns:a16="http://schemas.microsoft.com/office/drawing/2014/main" id="{B82483FF-AB30-4DE4-81C5-976C1BB7EBF6}"/>
            </a:ext>
          </a:extLst>
        </xdr:cNvPr>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4" name="正方形/長方形 513">
          <a:extLst>
            <a:ext uri="{FF2B5EF4-FFF2-40B4-BE49-F238E27FC236}">
              <a16:creationId xmlns:a16="http://schemas.microsoft.com/office/drawing/2014/main" id="{FB6A9981-4DF7-4879-B11E-12E37717B34D}"/>
            </a:ext>
          </a:extLst>
        </xdr:cNvPr>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5" name="正方形/長方形 514">
          <a:extLst>
            <a:ext uri="{FF2B5EF4-FFF2-40B4-BE49-F238E27FC236}">
              <a16:creationId xmlns:a16="http://schemas.microsoft.com/office/drawing/2014/main" id="{628DD6D8-48A8-4312-AF07-1559B92AD6B0}"/>
            </a:ext>
          </a:extLst>
        </xdr:cNvPr>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6" name="正方形/長方形 515">
          <a:extLst>
            <a:ext uri="{FF2B5EF4-FFF2-40B4-BE49-F238E27FC236}">
              <a16:creationId xmlns:a16="http://schemas.microsoft.com/office/drawing/2014/main" id="{D296AA67-3327-4CF1-A443-2093852B8DAD}"/>
            </a:ext>
          </a:extLst>
        </xdr:cNvPr>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7" name="正方形/長方形 516">
          <a:extLst>
            <a:ext uri="{FF2B5EF4-FFF2-40B4-BE49-F238E27FC236}">
              <a16:creationId xmlns:a16="http://schemas.microsoft.com/office/drawing/2014/main" id="{905DD99E-B48F-47C2-8C0A-9D2D273B0B6D}"/>
            </a:ext>
          </a:extLst>
        </xdr:cNvPr>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18" name="正方形/長方形 517">
          <a:extLst>
            <a:ext uri="{FF2B5EF4-FFF2-40B4-BE49-F238E27FC236}">
              <a16:creationId xmlns:a16="http://schemas.microsoft.com/office/drawing/2014/main" id="{777C1889-4A62-468F-9DEB-7FC0E2150798}"/>
            </a:ext>
          </a:extLst>
        </xdr:cNvPr>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19" name="テキスト ボックス 518">
          <a:extLst>
            <a:ext uri="{FF2B5EF4-FFF2-40B4-BE49-F238E27FC236}">
              <a16:creationId xmlns:a16="http://schemas.microsoft.com/office/drawing/2014/main" id="{FAC3DF5A-26A3-474A-97C4-9CB32D739AA6}"/>
            </a:ext>
          </a:extLst>
        </xdr:cNvPr>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0" name="直線コネクタ 519">
          <a:extLst>
            <a:ext uri="{FF2B5EF4-FFF2-40B4-BE49-F238E27FC236}">
              <a16:creationId xmlns:a16="http://schemas.microsoft.com/office/drawing/2014/main" id="{0E20503D-285D-43A8-9967-A4CCB36FCF70}"/>
            </a:ext>
          </a:extLst>
        </xdr:cNvPr>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21" name="テキスト ボックス 520">
          <a:extLst>
            <a:ext uri="{FF2B5EF4-FFF2-40B4-BE49-F238E27FC236}">
              <a16:creationId xmlns:a16="http://schemas.microsoft.com/office/drawing/2014/main" id="{86DF7FED-A613-49AB-8BC5-92168C480715}"/>
            </a:ext>
          </a:extLst>
        </xdr:cNvPr>
        <xdr:cNvSpPr txBox="1"/>
      </xdr:nvSpPr>
      <xdr:spPr>
        <a:xfrm>
          <a:off x="160491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22" name="直線コネクタ 521">
          <a:extLst>
            <a:ext uri="{FF2B5EF4-FFF2-40B4-BE49-F238E27FC236}">
              <a16:creationId xmlns:a16="http://schemas.microsoft.com/office/drawing/2014/main" id="{CCCAE8B8-8A82-4FFD-9585-7AFC51CD47EB}"/>
            </a:ext>
          </a:extLst>
        </xdr:cNvPr>
        <xdr:cNvCxnSpPr/>
      </xdr:nvCxnSpPr>
      <xdr:spPr>
        <a:xfrm>
          <a:off x="164592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23" name="テキスト ボックス 522">
          <a:extLst>
            <a:ext uri="{FF2B5EF4-FFF2-40B4-BE49-F238E27FC236}">
              <a16:creationId xmlns:a16="http://schemas.microsoft.com/office/drawing/2014/main" id="{4B42A64C-B5FE-45A0-B6EC-41E60927A57A}"/>
            </a:ext>
          </a:extLst>
        </xdr:cNvPr>
        <xdr:cNvSpPr txBox="1"/>
      </xdr:nvSpPr>
      <xdr:spPr>
        <a:xfrm>
          <a:off x="1604917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24" name="直線コネクタ 523">
          <a:extLst>
            <a:ext uri="{FF2B5EF4-FFF2-40B4-BE49-F238E27FC236}">
              <a16:creationId xmlns:a16="http://schemas.microsoft.com/office/drawing/2014/main" id="{67BEB3AC-153E-4E3C-A986-48181AFD4F6D}"/>
            </a:ext>
          </a:extLst>
        </xdr:cNvPr>
        <xdr:cNvCxnSpPr/>
      </xdr:nvCxnSpPr>
      <xdr:spPr>
        <a:xfrm>
          <a:off x="164592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25" name="テキスト ボックス 524">
          <a:extLst>
            <a:ext uri="{FF2B5EF4-FFF2-40B4-BE49-F238E27FC236}">
              <a16:creationId xmlns:a16="http://schemas.microsoft.com/office/drawing/2014/main" id="{21426E6C-E1FA-4D2E-AE42-79FF89C67C2A}"/>
            </a:ext>
          </a:extLst>
        </xdr:cNvPr>
        <xdr:cNvSpPr txBox="1"/>
      </xdr:nvSpPr>
      <xdr:spPr>
        <a:xfrm>
          <a:off x="1604917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26" name="直線コネクタ 525">
          <a:extLst>
            <a:ext uri="{FF2B5EF4-FFF2-40B4-BE49-F238E27FC236}">
              <a16:creationId xmlns:a16="http://schemas.microsoft.com/office/drawing/2014/main" id="{2B056A37-7DB4-42CE-BC64-1CAD01FB8C00}"/>
            </a:ext>
          </a:extLst>
        </xdr:cNvPr>
        <xdr:cNvCxnSpPr/>
      </xdr:nvCxnSpPr>
      <xdr:spPr>
        <a:xfrm>
          <a:off x="164592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27" name="テキスト ボックス 526">
          <a:extLst>
            <a:ext uri="{FF2B5EF4-FFF2-40B4-BE49-F238E27FC236}">
              <a16:creationId xmlns:a16="http://schemas.microsoft.com/office/drawing/2014/main" id="{EDD4D45A-7FDC-41BA-89C7-D0395C831C1C}"/>
            </a:ext>
          </a:extLst>
        </xdr:cNvPr>
        <xdr:cNvSpPr txBox="1"/>
      </xdr:nvSpPr>
      <xdr:spPr>
        <a:xfrm>
          <a:off x="16049171" y="977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28" name="直線コネクタ 527">
          <a:extLst>
            <a:ext uri="{FF2B5EF4-FFF2-40B4-BE49-F238E27FC236}">
              <a16:creationId xmlns:a16="http://schemas.microsoft.com/office/drawing/2014/main" id="{4B7DC322-DA3D-41D2-A0CB-FA7999F9327E}"/>
            </a:ext>
          </a:extLst>
        </xdr:cNvPr>
        <xdr:cNvCxnSpPr/>
      </xdr:nvCxnSpPr>
      <xdr:spPr>
        <a:xfrm>
          <a:off x="164592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29" name="テキスト ボックス 528">
          <a:extLst>
            <a:ext uri="{FF2B5EF4-FFF2-40B4-BE49-F238E27FC236}">
              <a16:creationId xmlns:a16="http://schemas.microsoft.com/office/drawing/2014/main" id="{967355AB-CA08-4172-8280-7720702F86E6}"/>
            </a:ext>
          </a:extLst>
        </xdr:cNvPr>
        <xdr:cNvSpPr txBox="1"/>
      </xdr:nvSpPr>
      <xdr:spPr>
        <a:xfrm>
          <a:off x="16049171" y="941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30" name="直線コネクタ 529">
          <a:extLst>
            <a:ext uri="{FF2B5EF4-FFF2-40B4-BE49-F238E27FC236}">
              <a16:creationId xmlns:a16="http://schemas.microsoft.com/office/drawing/2014/main" id="{C53BF4F2-3335-45C0-9AF0-9449BC8D7460}"/>
            </a:ext>
          </a:extLst>
        </xdr:cNvPr>
        <xdr:cNvCxnSpPr/>
      </xdr:nvCxnSpPr>
      <xdr:spPr>
        <a:xfrm>
          <a:off x="164592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31" name="テキスト ボックス 530">
          <a:extLst>
            <a:ext uri="{FF2B5EF4-FFF2-40B4-BE49-F238E27FC236}">
              <a16:creationId xmlns:a16="http://schemas.microsoft.com/office/drawing/2014/main" id="{7394436D-0FD4-4007-B21D-ACFE4C964FE1}"/>
            </a:ext>
          </a:extLst>
        </xdr:cNvPr>
        <xdr:cNvSpPr txBox="1"/>
      </xdr:nvSpPr>
      <xdr:spPr>
        <a:xfrm>
          <a:off x="1604917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2" name="直線コネクタ 531">
          <a:extLst>
            <a:ext uri="{FF2B5EF4-FFF2-40B4-BE49-F238E27FC236}">
              <a16:creationId xmlns:a16="http://schemas.microsoft.com/office/drawing/2014/main" id="{A67986AA-B67A-4480-8FD4-36C2BF85A407}"/>
            </a:ext>
          </a:extLst>
        </xdr:cNvPr>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3" name="テキスト ボックス 532">
          <a:extLst>
            <a:ext uri="{FF2B5EF4-FFF2-40B4-BE49-F238E27FC236}">
              <a16:creationId xmlns:a16="http://schemas.microsoft.com/office/drawing/2014/main" id="{006C3B1E-81F1-4D8A-969F-CD3D7CEC1E7B}"/>
            </a:ext>
          </a:extLst>
        </xdr:cNvPr>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4" name="【学校施設】&#10;一人当たり面積グラフ枠">
          <a:extLst>
            <a:ext uri="{FF2B5EF4-FFF2-40B4-BE49-F238E27FC236}">
              <a16:creationId xmlns:a16="http://schemas.microsoft.com/office/drawing/2014/main" id="{292331BB-8E55-40A8-9198-E7558830F830}"/>
            </a:ext>
          </a:extLst>
        </xdr:cNvPr>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2540</xdr:rowOff>
    </xdr:from>
    <xdr:to>
      <xdr:col>116</xdr:col>
      <xdr:colOff>62864</xdr:colOff>
      <xdr:row>64</xdr:row>
      <xdr:rowOff>1270</xdr:rowOff>
    </xdr:to>
    <xdr:cxnSp macro="">
      <xdr:nvCxnSpPr>
        <xdr:cNvPr id="535" name="直線コネクタ 534">
          <a:extLst>
            <a:ext uri="{FF2B5EF4-FFF2-40B4-BE49-F238E27FC236}">
              <a16:creationId xmlns:a16="http://schemas.microsoft.com/office/drawing/2014/main" id="{A05A4132-4C21-48E9-96C1-DE144219CC45}"/>
            </a:ext>
          </a:extLst>
        </xdr:cNvPr>
        <xdr:cNvCxnSpPr/>
      </xdr:nvCxnSpPr>
      <xdr:spPr>
        <a:xfrm flipV="1">
          <a:off x="19951064" y="9254490"/>
          <a:ext cx="0" cy="1319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5097</xdr:rowOff>
    </xdr:from>
    <xdr:ext cx="469744" cy="259045"/>
    <xdr:sp macro="" textlink="">
      <xdr:nvSpPr>
        <xdr:cNvPr id="536" name="【学校施設】&#10;一人当たり面積最小値テキスト">
          <a:extLst>
            <a:ext uri="{FF2B5EF4-FFF2-40B4-BE49-F238E27FC236}">
              <a16:creationId xmlns:a16="http://schemas.microsoft.com/office/drawing/2014/main" id="{DFD1BAB7-76D9-4E96-847B-A4C5822D1586}"/>
            </a:ext>
          </a:extLst>
        </xdr:cNvPr>
        <xdr:cNvSpPr txBox="1"/>
      </xdr:nvSpPr>
      <xdr:spPr>
        <a:xfrm>
          <a:off x="19989800" y="1057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1270</xdr:rowOff>
    </xdr:from>
    <xdr:to>
      <xdr:col>116</xdr:col>
      <xdr:colOff>152400</xdr:colOff>
      <xdr:row>64</xdr:row>
      <xdr:rowOff>1270</xdr:rowOff>
    </xdr:to>
    <xdr:cxnSp macro="">
      <xdr:nvCxnSpPr>
        <xdr:cNvPr id="537" name="直線コネクタ 536">
          <a:extLst>
            <a:ext uri="{FF2B5EF4-FFF2-40B4-BE49-F238E27FC236}">
              <a16:creationId xmlns:a16="http://schemas.microsoft.com/office/drawing/2014/main" id="{FA4516B2-18D6-4F74-8C97-C3C641FE4AFE}"/>
            </a:ext>
          </a:extLst>
        </xdr:cNvPr>
        <xdr:cNvCxnSpPr/>
      </xdr:nvCxnSpPr>
      <xdr:spPr>
        <a:xfrm>
          <a:off x="19881850" y="105740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120667</xdr:rowOff>
    </xdr:from>
    <xdr:ext cx="469744" cy="259045"/>
    <xdr:sp macro="" textlink="">
      <xdr:nvSpPr>
        <xdr:cNvPr id="538" name="【学校施設】&#10;一人当たり面積最大値テキスト">
          <a:extLst>
            <a:ext uri="{FF2B5EF4-FFF2-40B4-BE49-F238E27FC236}">
              <a16:creationId xmlns:a16="http://schemas.microsoft.com/office/drawing/2014/main" id="{F8662314-0B16-47B7-BA16-29FEC6A8F7C6}"/>
            </a:ext>
          </a:extLst>
        </xdr:cNvPr>
        <xdr:cNvSpPr txBox="1"/>
      </xdr:nvSpPr>
      <xdr:spPr>
        <a:xfrm>
          <a:off x="19989800" y="904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2540</xdr:rowOff>
    </xdr:from>
    <xdr:to>
      <xdr:col>116</xdr:col>
      <xdr:colOff>152400</xdr:colOff>
      <xdr:row>56</xdr:row>
      <xdr:rowOff>2540</xdr:rowOff>
    </xdr:to>
    <xdr:cxnSp macro="">
      <xdr:nvCxnSpPr>
        <xdr:cNvPr id="539" name="直線コネクタ 538">
          <a:extLst>
            <a:ext uri="{FF2B5EF4-FFF2-40B4-BE49-F238E27FC236}">
              <a16:creationId xmlns:a16="http://schemas.microsoft.com/office/drawing/2014/main" id="{61264A0E-12CB-49F7-BC3D-D977578444F1}"/>
            </a:ext>
          </a:extLst>
        </xdr:cNvPr>
        <xdr:cNvCxnSpPr/>
      </xdr:nvCxnSpPr>
      <xdr:spPr>
        <a:xfrm>
          <a:off x="19881850" y="92544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48277</xdr:rowOff>
    </xdr:from>
    <xdr:ext cx="469744" cy="259045"/>
    <xdr:sp macro="" textlink="">
      <xdr:nvSpPr>
        <xdr:cNvPr id="540" name="【学校施設】&#10;一人当たり面積平均値テキスト">
          <a:extLst>
            <a:ext uri="{FF2B5EF4-FFF2-40B4-BE49-F238E27FC236}">
              <a16:creationId xmlns:a16="http://schemas.microsoft.com/office/drawing/2014/main" id="{FB3748AF-0352-4799-A627-839A7660FC44}"/>
            </a:ext>
          </a:extLst>
        </xdr:cNvPr>
        <xdr:cNvSpPr txBox="1"/>
      </xdr:nvSpPr>
      <xdr:spPr>
        <a:xfrm>
          <a:off x="19989800" y="10125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25400</xdr:rowOff>
    </xdr:from>
    <xdr:to>
      <xdr:col>116</xdr:col>
      <xdr:colOff>114300</xdr:colOff>
      <xdr:row>62</xdr:row>
      <xdr:rowOff>127000</xdr:rowOff>
    </xdr:to>
    <xdr:sp macro="" textlink="">
      <xdr:nvSpPr>
        <xdr:cNvPr id="541" name="フローチャート: 判断 540">
          <a:extLst>
            <a:ext uri="{FF2B5EF4-FFF2-40B4-BE49-F238E27FC236}">
              <a16:creationId xmlns:a16="http://schemas.microsoft.com/office/drawing/2014/main" id="{E7D76586-04DD-449F-92C7-5ED973A2B685}"/>
            </a:ext>
          </a:extLst>
        </xdr:cNvPr>
        <xdr:cNvSpPr/>
      </xdr:nvSpPr>
      <xdr:spPr>
        <a:xfrm>
          <a:off x="19900900" y="1026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35560</xdr:rowOff>
    </xdr:from>
    <xdr:to>
      <xdr:col>112</xdr:col>
      <xdr:colOff>38100</xdr:colOff>
      <xdr:row>62</xdr:row>
      <xdr:rowOff>137160</xdr:rowOff>
    </xdr:to>
    <xdr:sp macro="" textlink="">
      <xdr:nvSpPr>
        <xdr:cNvPr id="542" name="フローチャート: 判断 541">
          <a:extLst>
            <a:ext uri="{FF2B5EF4-FFF2-40B4-BE49-F238E27FC236}">
              <a16:creationId xmlns:a16="http://schemas.microsoft.com/office/drawing/2014/main" id="{9B5B8B09-DBC2-49B8-B0F9-9293A835A715}"/>
            </a:ext>
          </a:extLst>
        </xdr:cNvPr>
        <xdr:cNvSpPr/>
      </xdr:nvSpPr>
      <xdr:spPr>
        <a:xfrm>
          <a:off x="19157950" y="102781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15240</xdr:rowOff>
    </xdr:from>
    <xdr:to>
      <xdr:col>107</xdr:col>
      <xdr:colOff>101600</xdr:colOff>
      <xdr:row>62</xdr:row>
      <xdr:rowOff>116840</xdr:rowOff>
    </xdr:to>
    <xdr:sp macro="" textlink="">
      <xdr:nvSpPr>
        <xdr:cNvPr id="543" name="フローチャート: 判断 542">
          <a:extLst>
            <a:ext uri="{FF2B5EF4-FFF2-40B4-BE49-F238E27FC236}">
              <a16:creationId xmlns:a16="http://schemas.microsoft.com/office/drawing/2014/main" id="{42FA9134-8296-426A-A360-923458E6DB11}"/>
            </a:ext>
          </a:extLst>
        </xdr:cNvPr>
        <xdr:cNvSpPr/>
      </xdr:nvSpPr>
      <xdr:spPr>
        <a:xfrm>
          <a:off x="18345150" y="1025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10160</xdr:rowOff>
    </xdr:from>
    <xdr:to>
      <xdr:col>102</xdr:col>
      <xdr:colOff>165100</xdr:colOff>
      <xdr:row>62</xdr:row>
      <xdr:rowOff>111760</xdr:rowOff>
    </xdr:to>
    <xdr:sp macro="" textlink="">
      <xdr:nvSpPr>
        <xdr:cNvPr id="544" name="フローチャート: 判断 543">
          <a:extLst>
            <a:ext uri="{FF2B5EF4-FFF2-40B4-BE49-F238E27FC236}">
              <a16:creationId xmlns:a16="http://schemas.microsoft.com/office/drawing/2014/main" id="{DD6BB771-4DA7-4EE1-AA9E-F71B61BDEF41}"/>
            </a:ext>
          </a:extLst>
        </xdr:cNvPr>
        <xdr:cNvSpPr/>
      </xdr:nvSpPr>
      <xdr:spPr>
        <a:xfrm>
          <a:off x="17551400" y="1025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16510</xdr:rowOff>
    </xdr:from>
    <xdr:to>
      <xdr:col>98</xdr:col>
      <xdr:colOff>38100</xdr:colOff>
      <xdr:row>62</xdr:row>
      <xdr:rowOff>118110</xdr:rowOff>
    </xdr:to>
    <xdr:sp macro="" textlink="">
      <xdr:nvSpPr>
        <xdr:cNvPr id="545" name="フローチャート: 判断 544">
          <a:extLst>
            <a:ext uri="{FF2B5EF4-FFF2-40B4-BE49-F238E27FC236}">
              <a16:creationId xmlns:a16="http://schemas.microsoft.com/office/drawing/2014/main" id="{DFDB55E4-0A87-458B-95D3-0D3EB0C8FAE5}"/>
            </a:ext>
          </a:extLst>
        </xdr:cNvPr>
        <xdr:cNvSpPr/>
      </xdr:nvSpPr>
      <xdr:spPr>
        <a:xfrm>
          <a:off x="16757650" y="1025906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5F85C992-93C0-46EF-B2B0-3067F8759F15}"/>
            </a:ext>
          </a:extLst>
        </xdr:cNvPr>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B353AE84-FFC0-4AD2-82B4-6106B657FF8C}"/>
            </a:ext>
          </a:extLst>
        </xdr:cNvPr>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E85AEA42-DBBD-47F5-8263-EEDFDA4CDBC3}"/>
            </a:ext>
          </a:extLst>
        </xdr:cNvPr>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F21158D9-A2CE-47ED-882E-A12691F2199F}"/>
            </a:ext>
          </a:extLst>
        </xdr:cNvPr>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19A0900C-6F56-4BE0-806E-5FC5FE6259BB}"/>
            </a:ext>
          </a:extLst>
        </xdr:cNvPr>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154940</xdr:rowOff>
    </xdr:from>
    <xdr:to>
      <xdr:col>116</xdr:col>
      <xdr:colOff>114300</xdr:colOff>
      <xdr:row>63</xdr:row>
      <xdr:rowOff>85090</xdr:rowOff>
    </xdr:to>
    <xdr:sp macro="" textlink="">
      <xdr:nvSpPr>
        <xdr:cNvPr id="551" name="楕円 550">
          <a:extLst>
            <a:ext uri="{FF2B5EF4-FFF2-40B4-BE49-F238E27FC236}">
              <a16:creationId xmlns:a16="http://schemas.microsoft.com/office/drawing/2014/main" id="{1BAF6079-FE68-4415-8F23-5727B3D7EE4A}"/>
            </a:ext>
          </a:extLst>
        </xdr:cNvPr>
        <xdr:cNvSpPr/>
      </xdr:nvSpPr>
      <xdr:spPr>
        <a:xfrm>
          <a:off x="19900900" y="103974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133367</xdr:rowOff>
    </xdr:from>
    <xdr:ext cx="469744" cy="259045"/>
    <xdr:sp macro="" textlink="">
      <xdr:nvSpPr>
        <xdr:cNvPr id="552" name="【学校施設】&#10;一人当たり面積該当値テキスト">
          <a:extLst>
            <a:ext uri="{FF2B5EF4-FFF2-40B4-BE49-F238E27FC236}">
              <a16:creationId xmlns:a16="http://schemas.microsoft.com/office/drawing/2014/main" id="{B844AC86-24E3-4EA5-B63E-3A2CF0289A06}"/>
            </a:ext>
          </a:extLst>
        </xdr:cNvPr>
        <xdr:cNvSpPr txBox="1"/>
      </xdr:nvSpPr>
      <xdr:spPr>
        <a:xfrm>
          <a:off x="19989800" y="10375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160020</xdr:rowOff>
    </xdr:from>
    <xdr:to>
      <xdr:col>112</xdr:col>
      <xdr:colOff>38100</xdr:colOff>
      <xdr:row>63</xdr:row>
      <xdr:rowOff>90170</xdr:rowOff>
    </xdr:to>
    <xdr:sp macro="" textlink="">
      <xdr:nvSpPr>
        <xdr:cNvPr id="553" name="楕円 552">
          <a:extLst>
            <a:ext uri="{FF2B5EF4-FFF2-40B4-BE49-F238E27FC236}">
              <a16:creationId xmlns:a16="http://schemas.microsoft.com/office/drawing/2014/main" id="{22F47AA9-3A7F-4F2B-811F-C0CCC332937C}"/>
            </a:ext>
          </a:extLst>
        </xdr:cNvPr>
        <xdr:cNvSpPr/>
      </xdr:nvSpPr>
      <xdr:spPr>
        <a:xfrm>
          <a:off x="19157950" y="1040257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34290</xdr:rowOff>
    </xdr:from>
    <xdr:to>
      <xdr:col>116</xdr:col>
      <xdr:colOff>63500</xdr:colOff>
      <xdr:row>63</xdr:row>
      <xdr:rowOff>39370</xdr:rowOff>
    </xdr:to>
    <xdr:cxnSp macro="">
      <xdr:nvCxnSpPr>
        <xdr:cNvPr id="554" name="直線コネクタ 553">
          <a:extLst>
            <a:ext uri="{FF2B5EF4-FFF2-40B4-BE49-F238E27FC236}">
              <a16:creationId xmlns:a16="http://schemas.microsoft.com/office/drawing/2014/main" id="{2D84B6D6-988C-4649-BBAE-FF647916F129}"/>
            </a:ext>
          </a:extLst>
        </xdr:cNvPr>
        <xdr:cNvCxnSpPr/>
      </xdr:nvCxnSpPr>
      <xdr:spPr>
        <a:xfrm flipV="1">
          <a:off x="19202400" y="10441940"/>
          <a:ext cx="7493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161290</xdr:rowOff>
    </xdr:from>
    <xdr:to>
      <xdr:col>107</xdr:col>
      <xdr:colOff>101600</xdr:colOff>
      <xdr:row>63</xdr:row>
      <xdr:rowOff>91440</xdr:rowOff>
    </xdr:to>
    <xdr:sp macro="" textlink="">
      <xdr:nvSpPr>
        <xdr:cNvPr id="555" name="楕円 554">
          <a:extLst>
            <a:ext uri="{FF2B5EF4-FFF2-40B4-BE49-F238E27FC236}">
              <a16:creationId xmlns:a16="http://schemas.microsoft.com/office/drawing/2014/main" id="{38E642EB-D5DB-4B2A-A771-40CCC9238CBA}"/>
            </a:ext>
          </a:extLst>
        </xdr:cNvPr>
        <xdr:cNvSpPr/>
      </xdr:nvSpPr>
      <xdr:spPr>
        <a:xfrm>
          <a:off x="18345150" y="1040384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39370</xdr:rowOff>
    </xdr:from>
    <xdr:to>
      <xdr:col>111</xdr:col>
      <xdr:colOff>177800</xdr:colOff>
      <xdr:row>63</xdr:row>
      <xdr:rowOff>40640</xdr:rowOff>
    </xdr:to>
    <xdr:cxnSp macro="">
      <xdr:nvCxnSpPr>
        <xdr:cNvPr id="556" name="直線コネクタ 555">
          <a:extLst>
            <a:ext uri="{FF2B5EF4-FFF2-40B4-BE49-F238E27FC236}">
              <a16:creationId xmlns:a16="http://schemas.microsoft.com/office/drawing/2014/main" id="{13958A22-D6F3-46A0-AFB8-D5F620DB8151}"/>
            </a:ext>
          </a:extLst>
        </xdr:cNvPr>
        <xdr:cNvCxnSpPr/>
      </xdr:nvCxnSpPr>
      <xdr:spPr>
        <a:xfrm flipV="1">
          <a:off x="18395950" y="10447020"/>
          <a:ext cx="80645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161290</xdr:rowOff>
    </xdr:from>
    <xdr:to>
      <xdr:col>102</xdr:col>
      <xdr:colOff>165100</xdr:colOff>
      <xdr:row>63</xdr:row>
      <xdr:rowOff>91440</xdr:rowOff>
    </xdr:to>
    <xdr:sp macro="" textlink="">
      <xdr:nvSpPr>
        <xdr:cNvPr id="557" name="楕円 556">
          <a:extLst>
            <a:ext uri="{FF2B5EF4-FFF2-40B4-BE49-F238E27FC236}">
              <a16:creationId xmlns:a16="http://schemas.microsoft.com/office/drawing/2014/main" id="{67C815AC-CC93-4B26-A6EF-E8611DCE7918}"/>
            </a:ext>
          </a:extLst>
        </xdr:cNvPr>
        <xdr:cNvSpPr/>
      </xdr:nvSpPr>
      <xdr:spPr>
        <a:xfrm>
          <a:off x="17551400" y="1040384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40640</xdr:rowOff>
    </xdr:from>
    <xdr:to>
      <xdr:col>107</xdr:col>
      <xdr:colOff>50800</xdr:colOff>
      <xdr:row>63</xdr:row>
      <xdr:rowOff>40640</xdr:rowOff>
    </xdr:to>
    <xdr:cxnSp macro="">
      <xdr:nvCxnSpPr>
        <xdr:cNvPr id="558" name="直線コネクタ 557">
          <a:extLst>
            <a:ext uri="{FF2B5EF4-FFF2-40B4-BE49-F238E27FC236}">
              <a16:creationId xmlns:a16="http://schemas.microsoft.com/office/drawing/2014/main" id="{C5E48760-2055-425E-A256-007AF16AABEB}"/>
            </a:ext>
          </a:extLst>
        </xdr:cNvPr>
        <xdr:cNvCxnSpPr/>
      </xdr:nvCxnSpPr>
      <xdr:spPr>
        <a:xfrm>
          <a:off x="17602200" y="1044829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3810</xdr:rowOff>
    </xdr:from>
    <xdr:to>
      <xdr:col>98</xdr:col>
      <xdr:colOff>38100</xdr:colOff>
      <xdr:row>63</xdr:row>
      <xdr:rowOff>105410</xdr:rowOff>
    </xdr:to>
    <xdr:sp macro="" textlink="">
      <xdr:nvSpPr>
        <xdr:cNvPr id="559" name="楕円 558">
          <a:extLst>
            <a:ext uri="{FF2B5EF4-FFF2-40B4-BE49-F238E27FC236}">
              <a16:creationId xmlns:a16="http://schemas.microsoft.com/office/drawing/2014/main" id="{C07D30F7-4B50-4CF8-A3AE-8C9E2DA60290}"/>
            </a:ext>
          </a:extLst>
        </xdr:cNvPr>
        <xdr:cNvSpPr/>
      </xdr:nvSpPr>
      <xdr:spPr>
        <a:xfrm>
          <a:off x="16757650" y="1041146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40640</xdr:rowOff>
    </xdr:from>
    <xdr:to>
      <xdr:col>102</xdr:col>
      <xdr:colOff>114300</xdr:colOff>
      <xdr:row>63</xdr:row>
      <xdr:rowOff>54610</xdr:rowOff>
    </xdr:to>
    <xdr:cxnSp macro="">
      <xdr:nvCxnSpPr>
        <xdr:cNvPr id="560" name="直線コネクタ 559">
          <a:extLst>
            <a:ext uri="{FF2B5EF4-FFF2-40B4-BE49-F238E27FC236}">
              <a16:creationId xmlns:a16="http://schemas.microsoft.com/office/drawing/2014/main" id="{ED1674C5-D0C9-4F7B-A32B-8938A571E9F0}"/>
            </a:ext>
          </a:extLst>
        </xdr:cNvPr>
        <xdr:cNvCxnSpPr/>
      </xdr:nvCxnSpPr>
      <xdr:spPr>
        <a:xfrm flipV="1">
          <a:off x="16802100" y="10448290"/>
          <a:ext cx="800100"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153687</xdr:rowOff>
    </xdr:from>
    <xdr:ext cx="469744" cy="259045"/>
    <xdr:sp macro="" textlink="">
      <xdr:nvSpPr>
        <xdr:cNvPr id="561" name="n_1aveValue【学校施設】&#10;一人当たり面積">
          <a:extLst>
            <a:ext uri="{FF2B5EF4-FFF2-40B4-BE49-F238E27FC236}">
              <a16:creationId xmlns:a16="http://schemas.microsoft.com/office/drawing/2014/main" id="{1B4E6766-4E56-4098-B6B4-65E60A90DB71}"/>
            </a:ext>
          </a:extLst>
        </xdr:cNvPr>
        <xdr:cNvSpPr txBox="1"/>
      </xdr:nvSpPr>
      <xdr:spPr>
        <a:xfrm>
          <a:off x="18980227" y="10066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133367</xdr:rowOff>
    </xdr:from>
    <xdr:ext cx="469744" cy="259045"/>
    <xdr:sp macro="" textlink="">
      <xdr:nvSpPr>
        <xdr:cNvPr id="562" name="n_2aveValue【学校施設】&#10;一人当たり面積">
          <a:extLst>
            <a:ext uri="{FF2B5EF4-FFF2-40B4-BE49-F238E27FC236}">
              <a16:creationId xmlns:a16="http://schemas.microsoft.com/office/drawing/2014/main" id="{D5A2A740-5270-4820-A87C-80AF556EE370}"/>
            </a:ext>
          </a:extLst>
        </xdr:cNvPr>
        <xdr:cNvSpPr txBox="1"/>
      </xdr:nvSpPr>
      <xdr:spPr>
        <a:xfrm>
          <a:off x="18180127" y="10045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128287</xdr:rowOff>
    </xdr:from>
    <xdr:ext cx="469744" cy="259045"/>
    <xdr:sp macro="" textlink="">
      <xdr:nvSpPr>
        <xdr:cNvPr id="563" name="n_3aveValue【学校施設】&#10;一人当たり面積">
          <a:extLst>
            <a:ext uri="{FF2B5EF4-FFF2-40B4-BE49-F238E27FC236}">
              <a16:creationId xmlns:a16="http://schemas.microsoft.com/office/drawing/2014/main" id="{62D1B4DD-5E3A-40BC-B777-C16A51B1CD4A}"/>
            </a:ext>
          </a:extLst>
        </xdr:cNvPr>
        <xdr:cNvSpPr txBox="1"/>
      </xdr:nvSpPr>
      <xdr:spPr>
        <a:xfrm>
          <a:off x="17386377" y="10040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134637</xdr:rowOff>
    </xdr:from>
    <xdr:ext cx="469744" cy="259045"/>
    <xdr:sp macro="" textlink="">
      <xdr:nvSpPr>
        <xdr:cNvPr id="564" name="n_4aveValue【学校施設】&#10;一人当たり面積">
          <a:extLst>
            <a:ext uri="{FF2B5EF4-FFF2-40B4-BE49-F238E27FC236}">
              <a16:creationId xmlns:a16="http://schemas.microsoft.com/office/drawing/2014/main" id="{B63F002A-2657-4E3B-9930-05C694332380}"/>
            </a:ext>
          </a:extLst>
        </xdr:cNvPr>
        <xdr:cNvSpPr txBox="1"/>
      </xdr:nvSpPr>
      <xdr:spPr>
        <a:xfrm>
          <a:off x="16592627" y="10046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81297</xdr:rowOff>
    </xdr:from>
    <xdr:ext cx="469744" cy="259045"/>
    <xdr:sp macro="" textlink="">
      <xdr:nvSpPr>
        <xdr:cNvPr id="565" name="n_1mainValue【学校施設】&#10;一人当たり面積">
          <a:extLst>
            <a:ext uri="{FF2B5EF4-FFF2-40B4-BE49-F238E27FC236}">
              <a16:creationId xmlns:a16="http://schemas.microsoft.com/office/drawing/2014/main" id="{03239856-AD37-4B71-80CB-12C53B4978D9}"/>
            </a:ext>
          </a:extLst>
        </xdr:cNvPr>
        <xdr:cNvSpPr txBox="1"/>
      </xdr:nvSpPr>
      <xdr:spPr>
        <a:xfrm>
          <a:off x="18980227" y="1048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82567</xdr:rowOff>
    </xdr:from>
    <xdr:ext cx="469744" cy="259045"/>
    <xdr:sp macro="" textlink="">
      <xdr:nvSpPr>
        <xdr:cNvPr id="566" name="n_2mainValue【学校施設】&#10;一人当たり面積">
          <a:extLst>
            <a:ext uri="{FF2B5EF4-FFF2-40B4-BE49-F238E27FC236}">
              <a16:creationId xmlns:a16="http://schemas.microsoft.com/office/drawing/2014/main" id="{A0FACEAF-624B-49DD-83B8-DF2764DA0B7F}"/>
            </a:ext>
          </a:extLst>
        </xdr:cNvPr>
        <xdr:cNvSpPr txBox="1"/>
      </xdr:nvSpPr>
      <xdr:spPr>
        <a:xfrm>
          <a:off x="18180127" y="10490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82567</xdr:rowOff>
    </xdr:from>
    <xdr:ext cx="469744" cy="259045"/>
    <xdr:sp macro="" textlink="">
      <xdr:nvSpPr>
        <xdr:cNvPr id="567" name="n_3mainValue【学校施設】&#10;一人当たり面積">
          <a:extLst>
            <a:ext uri="{FF2B5EF4-FFF2-40B4-BE49-F238E27FC236}">
              <a16:creationId xmlns:a16="http://schemas.microsoft.com/office/drawing/2014/main" id="{02166402-EDE3-4E23-8649-0F853E0D6414}"/>
            </a:ext>
          </a:extLst>
        </xdr:cNvPr>
        <xdr:cNvSpPr txBox="1"/>
      </xdr:nvSpPr>
      <xdr:spPr>
        <a:xfrm>
          <a:off x="17386377" y="10490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96537</xdr:rowOff>
    </xdr:from>
    <xdr:ext cx="469744" cy="259045"/>
    <xdr:sp macro="" textlink="">
      <xdr:nvSpPr>
        <xdr:cNvPr id="568" name="n_4mainValue【学校施設】&#10;一人当たり面積">
          <a:extLst>
            <a:ext uri="{FF2B5EF4-FFF2-40B4-BE49-F238E27FC236}">
              <a16:creationId xmlns:a16="http://schemas.microsoft.com/office/drawing/2014/main" id="{A0AD1A09-6C31-4FDD-8FA8-53A0BACC991F}"/>
            </a:ext>
          </a:extLst>
        </xdr:cNvPr>
        <xdr:cNvSpPr txBox="1"/>
      </xdr:nvSpPr>
      <xdr:spPr>
        <a:xfrm>
          <a:off x="16592627" y="1050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9" name="正方形/長方形 568">
          <a:extLst>
            <a:ext uri="{FF2B5EF4-FFF2-40B4-BE49-F238E27FC236}">
              <a16:creationId xmlns:a16="http://schemas.microsoft.com/office/drawing/2014/main" id="{D3965C2D-6B15-4319-8C4F-0944EFEF25D3}"/>
            </a:ext>
          </a:extLst>
        </xdr:cNvPr>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0" name="正方形/長方形 569">
          <a:extLst>
            <a:ext uri="{FF2B5EF4-FFF2-40B4-BE49-F238E27FC236}">
              <a16:creationId xmlns:a16="http://schemas.microsoft.com/office/drawing/2014/main" id="{646D469A-4D6E-497E-8FDA-7781460121BA}"/>
            </a:ext>
          </a:extLst>
        </xdr:cNvPr>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1" name="正方形/長方形 570">
          <a:extLst>
            <a:ext uri="{FF2B5EF4-FFF2-40B4-BE49-F238E27FC236}">
              <a16:creationId xmlns:a16="http://schemas.microsoft.com/office/drawing/2014/main" id="{B291E7C4-7B61-4A91-98FF-56A96C478B63}"/>
            </a:ext>
          </a:extLst>
        </xdr:cNvPr>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2" name="正方形/長方形 571">
          <a:extLst>
            <a:ext uri="{FF2B5EF4-FFF2-40B4-BE49-F238E27FC236}">
              <a16:creationId xmlns:a16="http://schemas.microsoft.com/office/drawing/2014/main" id="{95C0B133-8B7B-4369-914D-3819199212EB}"/>
            </a:ext>
          </a:extLst>
        </xdr:cNvPr>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3" name="正方形/長方形 572">
          <a:extLst>
            <a:ext uri="{FF2B5EF4-FFF2-40B4-BE49-F238E27FC236}">
              <a16:creationId xmlns:a16="http://schemas.microsoft.com/office/drawing/2014/main" id="{20A413D8-FFAA-40D6-AB19-BAA0F26B6630}"/>
            </a:ext>
          </a:extLst>
        </xdr:cNvPr>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4" name="正方形/長方形 573">
          <a:extLst>
            <a:ext uri="{FF2B5EF4-FFF2-40B4-BE49-F238E27FC236}">
              <a16:creationId xmlns:a16="http://schemas.microsoft.com/office/drawing/2014/main" id="{69A72D77-F006-4901-B156-C4D399616811}"/>
            </a:ext>
          </a:extLst>
        </xdr:cNvPr>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5" name="正方形/長方形 574">
          <a:extLst>
            <a:ext uri="{FF2B5EF4-FFF2-40B4-BE49-F238E27FC236}">
              <a16:creationId xmlns:a16="http://schemas.microsoft.com/office/drawing/2014/main" id="{FAF8FA81-E3EA-4523-8D44-7DC67E9851D3}"/>
            </a:ext>
          </a:extLst>
        </xdr:cNvPr>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6" name="正方形/長方形 575">
          <a:extLst>
            <a:ext uri="{FF2B5EF4-FFF2-40B4-BE49-F238E27FC236}">
              <a16:creationId xmlns:a16="http://schemas.microsoft.com/office/drawing/2014/main" id="{6065D7B1-9C10-4761-B58D-AC5E9CEF1289}"/>
            </a:ext>
          </a:extLst>
        </xdr:cNvPr>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7" name="テキスト ボックス 576">
          <a:extLst>
            <a:ext uri="{FF2B5EF4-FFF2-40B4-BE49-F238E27FC236}">
              <a16:creationId xmlns:a16="http://schemas.microsoft.com/office/drawing/2014/main" id="{BCAEC491-6006-42A0-AC0A-ACF33DA39071}"/>
            </a:ext>
          </a:extLst>
        </xdr:cNvPr>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8" name="直線コネクタ 577">
          <a:extLst>
            <a:ext uri="{FF2B5EF4-FFF2-40B4-BE49-F238E27FC236}">
              <a16:creationId xmlns:a16="http://schemas.microsoft.com/office/drawing/2014/main" id="{A0C39E33-3216-4695-BFD2-C5589D9EDD32}"/>
            </a:ext>
          </a:extLst>
        </xdr:cNvPr>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79" name="テキスト ボックス 578">
          <a:extLst>
            <a:ext uri="{FF2B5EF4-FFF2-40B4-BE49-F238E27FC236}">
              <a16:creationId xmlns:a16="http://schemas.microsoft.com/office/drawing/2014/main" id="{596EDCA4-BF3E-46F9-8782-ED3398565A8B}"/>
            </a:ext>
          </a:extLst>
        </xdr:cNvPr>
        <xdr:cNvSpPr txBox="1"/>
      </xdr:nvSpPr>
      <xdr:spPr>
        <a:xfrm>
          <a:off x="1079772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80" name="直線コネクタ 579">
          <a:extLst>
            <a:ext uri="{FF2B5EF4-FFF2-40B4-BE49-F238E27FC236}">
              <a16:creationId xmlns:a16="http://schemas.microsoft.com/office/drawing/2014/main" id="{694896BF-FAEE-47B0-89E1-1564ED1E2282}"/>
            </a:ext>
          </a:extLst>
        </xdr:cNvPr>
        <xdr:cNvCxnSpPr/>
      </xdr:nvCxnSpPr>
      <xdr:spPr>
        <a:xfrm>
          <a:off x="11207750" y="14319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81" name="テキスト ボックス 580">
          <a:extLst>
            <a:ext uri="{FF2B5EF4-FFF2-40B4-BE49-F238E27FC236}">
              <a16:creationId xmlns:a16="http://schemas.microsoft.com/office/drawing/2014/main" id="{5F1F02A2-656A-4682-87E5-7108174AFCED}"/>
            </a:ext>
          </a:extLst>
        </xdr:cNvPr>
        <xdr:cNvSpPr txBox="1"/>
      </xdr:nvSpPr>
      <xdr:spPr>
        <a:xfrm>
          <a:off x="107977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82" name="直線コネクタ 581">
          <a:extLst>
            <a:ext uri="{FF2B5EF4-FFF2-40B4-BE49-F238E27FC236}">
              <a16:creationId xmlns:a16="http://schemas.microsoft.com/office/drawing/2014/main" id="{3F8ED9D4-C390-4976-A3AF-26241C019885}"/>
            </a:ext>
          </a:extLst>
        </xdr:cNvPr>
        <xdr:cNvCxnSpPr/>
      </xdr:nvCxnSpPr>
      <xdr:spPr>
        <a:xfrm>
          <a:off x="11207750" y="13950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83" name="テキスト ボックス 582">
          <a:extLst>
            <a:ext uri="{FF2B5EF4-FFF2-40B4-BE49-F238E27FC236}">
              <a16:creationId xmlns:a16="http://schemas.microsoft.com/office/drawing/2014/main" id="{32B355B8-A179-401B-8068-AB7140757BA5}"/>
            </a:ext>
          </a:extLst>
        </xdr:cNvPr>
        <xdr:cNvSpPr txBox="1"/>
      </xdr:nvSpPr>
      <xdr:spPr>
        <a:xfrm>
          <a:off x="108427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84" name="直線コネクタ 583">
          <a:extLst>
            <a:ext uri="{FF2B5EF4-FFF2-40B4-BE49-F238E27FC236}">
              <a16:creationId xmlns:a16="http://schemas.microsoft.com/office/drawing/2014/main" id="{7C8AE56D-F6AF-4D3E-95B7-A1D58F06A095}"/>
            </a:ext>
          </a:extLst>
        </xdr:cNvPr>
        <xdr:cNvCxnSpPr/>
      </xdr:nvCxnSpPr>
      <xdr:spPr>
        <a:xfrm>
          <a:off x="11207750" y="13582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85" name="テキスト ボックス 584">
          <a:extLst>
            <a:ext uri="{FF2B5EF4-FFF2-40B4-BE49-F238E27FC236}">
              <a16:creationId xmlns:a16="http://schemas.microsoft.com/office/drawing/2014/main" id="{1D3A6785-4A07-436C-A020-8B9DCB0E93B4}"/>
            </a:ext>
          </a:extLst>
        </xdr:cNvPr>
        <xdr:cNvSpPr txBox="1"/>
      </xdr:nvSpPr>
      <xdr:spPr>
        <a:xfrm>
          <a:off x="108427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86" name="直線コネクタ 585">
          <a:extLst>
            <a:ext uri="{FF2B5EF4-FFF2-40B4-BE49-F238E27FC236}">
              <a16:creationId xmlns:a16="http://schemas.microsoft.com/office/drawing/2014/main" id="{CB4C3124-B878-43EA-840F-D2A1BF2CB747}"/>
            </a:ext>
          </a:extLst>
        </xdr:cNvPr>
        <xdr:cNvCxnSpPr/>
      </xdr:nvCxnSpPr>
      <xdr:spPr>
        <a:xfrm>
          <a:off x="11207750" y="13214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87" name="テキスト ボックス 586">
          <a:extLst>
            <a:ext uri="{FF2B5EF4-FFF2-40B4-BE49-F238E27FC236}">
              <a16:creationId xmlns:a16="http://schemas.microsoft.com/office/drawing/2014/main" id="{A178A97A-4F11-45A1-976D-0D25DB03DB8F}"/>
            </a:ext>
          </a:extLst>
        </xdr:cNvPr>
        <xdr:cNvSpPr txBox="1"/>
      </xdr:nvSpPr>
      <xdr:spPr>
        <a:xfrm>
          <a:off x="108427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88" name="直線コネクタ 587">
          <a:extLst>
            <a:ext uri="{FF2B5EF4-FFF2-40B4-BE49-F238E27FC236}">
              <a16:creationId xmlns:a16="http://schemas.microsoft.com/office/drawing/2014/main" id="{3221C136-BD91-4EEC-9B91-D2F1BB8FE083}"/>
            </a:ext>
          </a:extLst>
        </xdr:cNvPr>
        <xdr:cNvCxnSpPr/>
      </xdr:nvCxnSpPr>
      <xdr:spPr>
        <a:xfrm>
          <a:off x="11207750" y="12852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89" name="テキスト ボックス 588">
          <a:extLst>
            <a:ext uri="{FF2B5EF4-FFF2-40B4-BE49-F238E27FC236}">
              <a16:creationId xmlns:a16="http://schemas.microsoft.com/office/drawing/2014/main" id="{DDBB57E7-D468-45A9-A4B9-C7B799BB867C}"/>
            </a:ext>
          </a:extLst>
        </xdr:cNvPr>
        <xdr:cNvSpPr txBox="1"/>
      </xdr:nvSpPr>
      <xdr:spPr>
        <a:xfrm>
          <a:off x="10842791" y="1271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0" name="直線コネクタ 589">
          <a:extLst>
            <a:ext uri="{FF2B5EF4-FFF2-40B4-BE49-F238E27FC236}">
              <a16:creationId xmlns:a16="http://schemas.microsoft.com/office/drawing/2014/main" id="{1B70BBC1-A77C-4F44-A041-305AAD33C281}"/>
            </a:ext>
          </a:extLst>
        </xdr:cNvPr>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91" name="テキスト ボックス 590">
          <a:extLst>
            <a:ext uri="{FF2B5EF4-FFF2-40B4-BE49-F238E27FC236}">
              <a16:creationId xmlns:a16="http://schemas.microsoft.com/office/drawing/2014/main" id="{65EE3609-26A0-49AC-A3A2-24C54EEFEE85}"/>
            </a:ext>
          </a:extLst>
        </xdr:cNvPr>
        <xdr:cNvSpPr txBox="1"/>
      </xdr:nvSpPr>
      <xdr:spPr>
        <a:xfrm>
          <a:off x="10906911" y="123482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2" name="【児童館】&#10;有形固定資産減価償却率グラフ枠">
          <a:extLst>
            <a:ext uri="{FF2B5EF4-FFF2-40B4-BE49-F238E27FC236}">
              <a16:creationId xmlns:a16="http://schemas.microsoft.com/office/drawing/2014/main" id="{BC7E5989-13EC-4373-9F75-89AD5F6DCB7C}"/>
            </a:ext>
          </a:extLst>
        </xdr:cNvPr>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43814</xdr:rowOff>
    </xdr:from>
    <xdr:to>
      <xdr:col>85</xdr:col>
      <xdr:colOff>126364</xdr:colOff>
      <xdr:row>85</xdr:row>
      <xdr:rowOff>116205</xdr:rowOff>
    </xdr:to>
    <xdr:cxnSp macro="">
      <xdr:nvCxnSpPr>
        <xdr:cNvPr id="593" name="直線コネクタ 592">
          <a:extLst>
            <a:ext uri="{FF2B5EF4-FFF2-40B4-BE49-F238E27FC236}">
              <a16:creationId xmlns:a16="http://schemas.microsoft.com/office/drawing/2014/main" id="{CF12C863-9AEC-444A-9969-CA1C4DDD10EF}"/>
            </a:ext>
          </a:extLst>
        </xdr:cNvPr>
        <xdr:cNvCxnSpPr/>
      </xdr:nvCxnSpPr>
      <xdr:spPr>
        <a:xfrm flipV="1">
          <a:off x="14699614" y="12762864"/>
          <a:ext cx="0" cy="1393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120032</xdr:rowOff>
    </xdr:from>
    <xdr:ext cx="405111" cy="259045"/>
    <xdr:sp macro="" textlink="">
      <xdr:nvSpPr>
        <xdr:cNvPr id="594" name="【児童館】&#10;有形固定資産減価償却率最小値テキスト">
          <a:extLst>
            <a:ext uri="{FF2B5EF4-FFF2-40B4-BE49-F238E27FC236}">
              <a16:creationId xmlns:a16="http://schemas.microsoft.com/office/drawing/2014/main" id="{3748DDB5-669D-40C9-8A77-05B46B621225}"/>
            </a:ext>
          </a:extLst>
        </xdr:cNvPr>
        <xdr:cNvSpPr txBox="1"/>
      </xdr:nvSpPr>
      <xdr:spPr>
        <a:xfrm>
          <a:off x="14738350" y="1415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116205</xdr:rowOff>
    </xdr:from>
    <xdr:to>
      <xdr:col>86</xdr:col>
      <xdr:colOff>25400</xdr:colOff>
      <xdr:row>85</xdr:row>
      <xdr:rowOff>116205</xdr:rowOff>
    </xdr:to>
    <xdr:cxnSp macro="">
      <xdr:nvCxnSpPr>
        <xdr:cNvPr id="595" name="直線コネクタ 594">
          <a:extLst>
            <a:ext uri="{FF2B5EF4-FFF2-40B4-BE49-F238E27FC236}">
              <a16:creationId xmlns:a16="http://schemas.microsoft.com/office/drawing/2014/main" id="{9AB89E3D-3913-4DB0-A996-5FC2EC078E9D}"/>
            </a:ext>
          </a:extLst>
        </xdr:cNvPr>
        <xdr:cNvCxnSpPr/>
      </xdr:nvCxnSpPr>
      <xdr:spPr>
        <a:xfrm>
          <a:off x="14611350" y="141560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161941</xdr:rowOff>
    </xdr:from>
    <xdr:ext cx="405111" cy="259045"/>
    <xdr:sp macro="" textlink="">
      <xdr:nvSpPr>
        <xdr:cNvPr id="596" name="【児童館】&#10;有形固定資産減価償却率最大値テキスト">
          <a:extLst>
            <a:ext uri="{FF2B5EF4-FFF2-40B4-BE49-F238E27FC236}">
              <a16:creationId xmlns:a16="http://schemas.microsoft.com/office/drawing/2014/main" id="{C621C710-6DFB-49A8-B742-4F05FFDDDDEF}"/>
            </a:ext>
          </a:extLst>
        </xdr:cNvPr>
        <xdr:cNvSpPr txBox="1"/>
      </xdr:nvSpPr>
      <xdr:spPr>
        <a:xfrm>
          <a:off x="14738350" y="12550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43814</xdr:rowOff>
    </xdr:from>
    <xdr:to>
      <xdr:col>86</xdr:col>
      <xdr:colOff>25400</xdr:colOff>
      <xdr:row>77</xdr:row>
      <xdr:rowOff>43814</xdr:rowOff>
    </xdr:to>
    <xdr:cxnSp macro="">
      <xdr:nvCxnSpPr>
        <xdr:cNvPr id="597" name="直線コネクタ 596">
          <a:extLst>
            <a:ext uri="{FF2B5EF4-FFF2-40B4-BE49-F238E27FC236}">
              <a16:creationId xmlns:a16="http://schemas.microsoft.com/office/drawing/2014/main" id="{00831CF4-5991-4C01-ABAD-194A0509C507}"/>
            </a:ext>
          </a:extLst>
        </xdr:cNvPr>
        <xdr:cNvCxnSpPr/>
      </xdr:nvCxnSpPr>
      <xdr:spPr>
        <a:xfrm>
          <a:off x="14611350" y="127628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137813</xdr:rowOff>
    </xdr:from>
    <xdr:ext cx="405111" cy="259045"/>
    <xdr:sp macro="" textlink="">
      <xdr:nvSpPr>
        <xdr:cNvPr id="598" name="【児童館】&#10;有形固定資産減価償却率平均値テキスト">
          <a:extLst>
            <a:ext uri="{FF2B5EF4-FFF2-40B4-BE49-F238E27FC236}">
              <a16:creationId xmlns:a16="http://schemas.microsoft.com/office/drawing/2014/main" id="{A192EF99-AE94-4440-9788-6C1FA9EEDCF6}"/>
            </a:ext>
          </a:extLst>
        </xdr:cNvPr>
        <xdr:cNvSpPr txBox="1"/>
      </xdr:nvSpPr>
      <xdr:spPr>
        <a:xfrm>
          <a:off x="14738350" y="133521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114936</xdr:rowOff>
    </xdr:from>
    <xdr:to>
      <xdr:col>85</xdr:col>
      <xdr:colOff>177800</xdr:colOff>
      <xdr:row>82</xdr:row>
      <xdr:rowOff>45086</xdr:rowOff>
    </xdr:to>
    <xdr:sp macro="" textlink="">
      <xdr:nvSpPr>
        <xdr:cNvPr id="599" name="フローチャート: 判断 598">
          <a:extLst>
            <a:ext uri="{FF2B5EF4-FFF2-40B4-BE49-F238E27FC236}">
              <a16:creationId xmlns:a16="http://schemas.microsoft.com/office/drawing/2014/main" id="{4D69B809-BC63-43ED-98F7-7922EA180BF0}"/>
            </a:ext>
          </a:extLst>
        </xdr:cNvPr>
        <xdr:cNvSpPr/>
      </xdr:nvSpPr>
      <xdr:spPr>
        <a:xfrm>
          <a:off x="14649450" y="1349438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113030</xdr:rowOff>
    </xdr:from>
    <xdr:to>
      <xdr:col>81</xdr:col>
      <xdr:colOff>101600</xdr:colOff>
      <xdr:row>82</xdr:row>
      <xdr:rowOff>43180</xdr:rowOff>
    </xdr:to>
    <xdr:sp macro="" textlink="">
      <xdr:nvSpPr>
        <xdr:cNvPr id="600" name="フローチャート: 判断 599">
          <a:extLst>
            <a:ext uri="{FF2B5EF4-FFF2-40B4-BE49-F238E27FC236}">
              <a16:creationId xmlns:a16="http://schemas.microsoft.com/office/drawing/2014/main" id="{D56221EF-88FB-4AB8-91AB-F494A384E6F5}"/>
            </a:ext>
          </a:extLst>
        </xdr:cNvPr>
        <xdr:cNvSpPr/>
      </xdr:nvSpPr>
      <xdr:spPr>
        <a:xfrm>
          <a:off x="13887450" y="134924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97789</xdr:rowOff>
    </xdr:from>
    <xdr:to>
      <xdr:col>76</xdr:col>
      <xdr:colOff>165100</xdr:colOff>
      <xdr:row>82</xdr:row>
      <xdr:rowOff>27939</xdr:rowOff>
    </xdr:to>
    <xdr:sp macro="" textlink="">
      <xdr:nvSpPr>
        <xdr:cNvPr id="601" name="フローチャート: 判断 600">
          <a:extLst>
            <a:ext uri="{FF2B5EF4-FFF2-40B4-BE49-F238E27FC236}">
              <a16:creationId xmlns:a16="http://schemas.microsoft.com/office/drawing/2014/main" id="{A685618D-7766-481E-901F-02966F1B580A}"/>
            </a:ext>
          </a:extLst>
        </xdr:cNvPr>
        <xdr:cNvSpPr/>
      </xdr:nvSpPr>
      <xdr:spPr>
        <a:xfrm>
          <a:off x="13093700" y="1347723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128270</xdr:rowOff>
    </xdr:from>
    <xdr:to>
      <xdr:col>72</xdr:col>
      <xdr:colOff>38100</xdr:colOff>
      <xdr:row>82</xdr:row>
      <xdr:rowOff>58420</xdr:rowOff>
    </xdr:to>
    <xdr:sp macro="" textlink="">
      <xdr:nvSpPr>
        <xdr:cNvPr id="602" name="フローチャート: 判断 601">
          <a:extLst>
            <a:ext uri="{FF2B5EF4-FFF2-40B4-BE49-F238E27FC236}">
              <a16:creationId xmlns:a16="http://schemas.microsoft.com/office/drawing/2014/main" id="{EE2F8F9F-7382-4E05-9B21-E46EACF100E3}"/>
            </a:ext>
          </a:extLst>
        </xdr:cNvPr>
        <xdr:cNvSpPr/>
      </xdr:nvSpPr>
      <xdr:spPr>
        <a:xfrm>
          <a:off x="12299950" y="1350772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97789</xdr:rowOff>
    </xdr:from>
    <xdr:to>
      <xdr:col>67</xdr:col>
      <xdr:colOff>101600</xdr:colOff>
      <xdr:row>82</xdr:row>
      <xdr:rowOff>27939</xdr:rowOff>
    </xdr:to>
    <xdr:sp macro="" textlink="">
      <xdr:nvSpPr>
        <xdr:cNvPr id="603" name="フローチャート: 判断 602">
          <a:extLst>
            <a:ext uri="{FF2B5EF4-FFF2-40B4-BE49-F238E27FC236}">
              <a16:creationId xmlns:a16="http://schemas.microsoft.com/office/drawing/2014/main" id="{D1A0E88F-FAB4-4F77-B7C9-75C9F8927201}"/>
            </a:ext>
          </a:extLst>
        </xdr:cNvPr>
        <xdr:cNvSpPr/>
      </xdr:nvSpPr>
      <xdr:spPr>
        <a:xfrm>
          <a:off x="11487150" y="1347723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4" name="テキスト ボックス 603">
          <a:extLst>
            <a:ext uri="{FF2B5EF4-FFF2-40B4-BE49-F238E27FC236}">
              <a16:creationId xmlns:a16="http://schemas.microsoft.com/office/drawing/2014/main" id="{A183A876-22DD-4833-93E7-A551AE213867}"/>
            </a:ext>
          </a:extLst>
        </xdr:cNvPr>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5" name="テキスト ボックス 604">
          <a:extLst>
            <a:ext uri="{FF2B5EF4-FFF2-40B4-BE49-F238E27FC236}">
              <a16:creationId xmlns:a16="http://schemas.microsoft.com/office/drawing/2014/main" id="{928B5F6D-8224-40C2-8413-2B893F60F157}"/>
            </a:ext>
          </a:extLst>
        </xdr:cNvPr>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6" name="テキスト ボックス 605">
          <a:extLst>
            <a:ext uri="{FF2B5EF4-FFF2-40B4-BE49-F238E27FC236}">
              <a16:creationId xmlns:a16="http://schemas.microsoft.com/office/drawing/2014/main" id="{7AD83510-46AD-4BDB-A1AC-7625DACCF062}"/>
            </a:ext>
          </a:extLst>
        </xdr:cNvPr>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7" name="テキスト ボックス 606">
          <a:extLst>
            <a:ext uri="{FF2B5EF4-FFF2-40B4-BE49-F238E27FC236}">
              <a16:creationId xmlns:a16="http://schemas.microsoft.com/office/drawing/2014/main" id="{B7AE88CA-76D6-4945-9376-3AE187A5F37F}"/>
            </a:ext>
          </a:extLst>
        </xdr:cNvPr>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8" name="テキスト ボックス 607">
          <a:extLst>
            <a:ext uri="{FF2B5EF4-FFF2-40B4-BE49-F238E27FC236}">
              <a16:creationId xmlns:a16="http://schemas.microsoft.com/office/drawing/2014/main" id="{5D8D64D7-A0C7-4234-91E5-A6D2091C4778}"/>
            </a:ext>
          </a:extLst>
        </xdr:cNvPr>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95886</xdr:rowOff>
    </xdr:from>
    <xdr:to>
      <xdr:col>85</xdr:col>
      <xdr:colOff>177800</xdr:colOff>
      <xdr:row>83</xdr:row>
      <xdr:rowOff>26036</xdr:rowOff>
    </xdr:to>
    <xdr:sp macro="" textlink="">
      <xdr:nvSpPr>
        <xdr:cNvPr id="609" name="楕円 608">
          <a:extLst>
            <a:ext uri="{FF2B5EF4-FFF2-40B4-BE49-F238E27FC236}">
              <a16:creationId xmlns:a16="http://schemas.microsoft.com/office/drawing/2014/main" id="{A1F58BB6-C31A-467B-8A0D-8C6AD686F628}"/>
            </a:ext>
          </a:extLst>
        </xdr:cNvPr>
        <xdr:cNvSpPr/>
      </xdr:nvSpPr>
      <xdr:spPr>
        <a:xfrm>
          <a:off x="14649450" y="1364043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74313</xdr:rowOff>
    </xdr:from>
    <xdr:ext cx="405111" cy="259045"/>
    <xdr:sp macro="" textlink="">
      <xdr:nvSpPr>
        <xdr:cNvPr id="610" name="【児童館】&#10;有形固定資産減価償却率該当値テキスト">
          <a:extLst>
            <a:ext uri="{FF2B5EF4-FFF2-40B4-BE49-F238E27FC236}">
              <a16:creationId xmlns:a16="http://schemas.microsoft.com/office/drawing/2014/main" id="{47233F83-DA60-4B6A-AE71-D67D68807819}"/>
            </a:ext>
          </a:extLst>
        </xdr:cNvPr>
        <xdr:cNvSpPr txBox="1"/>
      </xdr:nvSpPr>
      <xdr:spPr>
        <a:xfrm>
          <a:off x="14738350" y="13618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61595</xdr:rowOff>
    </xdr:from>
    <xdr:to>
      <xdr:col>81</xdr:col>
      <xdr:colOff>101600</xdr:colOff>
      <xdr:row>82</xdr:row>
      <xdr:rowOff>163195</xdr:rowOff>
    </xdr:to>
    <xdr:sp macro="" textlink="">
      <xdr:nvSpPr>
        <xdr:cNvPr id="611" name="楕円 610">
          <a:extLst>
            <a:ext uri="{FF2B5EF4-FFF2-40B4-BE49-F238E27FC236}">
              <a16:creationId xmlns:a16="http://schemas.microsoft.com/office/drawing/2014/main" id="{73A6DB94-BD4A-4875-B190-70C4DBB49424}"/>
            </a:ext>
          </a:extLst>
        </xdr:cNvPr>
        <xdr:cNvSpPr/>
      </xdr:nvSpPr>
      <xdr:spPr>
        <a:xfrm>
          <a:off x="13887450" y="1360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112395</xdr:rowOff>
    </xdr:from>
    <xdr:to>
      <xdr:col>85</xdr:col>
      <xdr:colOff>127000</xdr:colOff>
      <xdr:row>82</xdr:row>
      <xdr:rowOff>146686</xdr:rowOff>
    </xdr:to>
    <xdr:cxnSp macro="">
      <xdr:nvCxnSpPr>
        <xdr:cNvPr id="612" name="直線コネクタ 611">
          <a:extLst>
            <a:ext uri="{FF2B5EF4-FFF2-40B4-BE49-F238E27FC236}">
              <a16:creationId xmlns:a16="http://schemas.microsoft.com/office/drawing/2014/main" id="{BFAC14E2-F68D-410E-8C56-96CB152AF3C3}"/>
            </a:ext>
          </a:extLst>
        </xdr:cNvPr>
        <xdr:cNvCxnSpPr/>
      </xdr:nvCxnSpPr>
      <xdr:spPr>
        <a:xfrm>
          <a:off x="13938250" y="13656945"/>
          <a:ext cx="762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21589</xdr:rowOff>
    </xdr:from>
    <xdr:to>
      <xdr:col>76</xdr:col>
      <xdr:colOff>165100</xdr:colOff>
      <xdr:row>82</xdr:row>
      <xdr:rowOff>123189</xdr:rowOff>
    </xdr:to>
    <xdr:sp macro="" textlink="">
      <xdr:nvSpPr>
        <xdr:cNvPr id="613" name="楕円 612">
          <a:extLst>
            <a:ext uri="{FF2B5EF4-FFF2-40B4-BE49-F238E27FC236}">
              <a16:creationId xmlns:a16="http://schemas.microsoft.com/office/drawing/2014/main" id="{3F28BFE8-6A3E-498C-8FF8-CDFF061DD484}"/>
            </a:ext>
          </a:extLst>
        </xdr:cNvPr>
        <xdr:cNvSpPr/>
      </xdr:nvSpPr>
      <xdr:spPr>
        <a:xfrm>
          <a:off x="13093700" y="1356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72389</xdr:rowOff>
    </xdr:from>
    <xdr:to>
      <xdr:col>81</xdr:col>
      <xdr:colOff>50800</xdr:colOff>
      <xdr:row>82</xdr:row>
      <xdr:rowOff>112395</xdr:rowOff>
    </xdr:to>
    <xdr:cxnSp macro="">
      <xdr:nvCxnSpPr>
        <xdr:cNvPr id="614" name="直線コネクタ 613">
          <a:extLst>
            <a:ext uri="{FF2B5EF4-FFF2-40B4-BE49-F238E27FC236}">
              <a16:creationId xmlns:a16="http://schemas.microsoft.com/office/drawing/2014/main" id="{2C093BE4-2DD7-4300-AC7C-1ECBFA37CE9E}"/>
            </a:ext>
          </a:extLst>
        </xdr:cNvPr>
        <xdr:cNvCxnSpPr/>
      </xdr:nvCxnSpPr>
      <xdr:spPr>
        <a:xfrm>
          <a:off x="13144500" y="13616939"/>
          <a:ext cx="79375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156845</xdr:rowOff>
    </xdr:from>
    <xdr:to>
      <xdr:col>72</xdr:col>
      <xdr:colOff>38100</xdr:colOff>
      <xdr:row>82</xdr:row>
      <xdr:rowOff>86995</xdr:rowOff>
    </xdr:to>
    <xdr:sp macro="" textlink="">
      <xdr:nvSpPr>
        <xdr:cNvPr id="615" name="楕円 614">
          <a:extLst>
            <a:ext uri="{FF2B5EF4-FFF2-40B4-BE49-F238E27FC236}">
              <a16:creationId xmlns:a16="http://schemas.microsoft.com/office/drawing/2014/main" id="{B2B8065A-E494-4709-B55C-12A9EA96DF62}"/>
            </a:ext>
          </a:extLst>
        </xdr:cNvPr>
        <xdr:cNvSpPr/>
      </xdr:nvSpPr>
      <xdr:spPr>
        <a:xfrm>
          <a:off x="12299950" y="1353629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36195</xdr:rowOff>
    </xdr:from>
    <xdr:to>
      <xdr:col>76</xdr:col>
      <xdr:colOff>114300</xdr:colOff>
      <xdr:row>82</xdr:row>
      <xdr:rowOff>72389</xdr:rowOff>
    </xdr:to>
    <xdr:cxnSp macro="">
      <xdr:nvCxnSpPr>
        <xdr:cNvPr id="616" name="直線コネクタ 615">
          <a:extLst>
            <a:ext uri="{FF2B5EF4-FFF2-40B4-BE49-F238E27FC236}">
              <a16:creationId xmlns:a16="http://schemas.microsoft.com/office/drawing/2014/main" id="{F8D25E79-FFB2-4675-96F5-8B5A4C0E51A2}"/>
            </a:ext>
          </a:extLst>
        </xdr:cNvPr>
        <xdr:cNvCxnSpPr/>
      </xdr:nvCxnSpPr>
      <xdr:spPr>
        <a:xfrm>
          <a:off x="12344400" y="13580745"/>
          <a:ext cx="8001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118745</xdr:rowOff>
    </xdr:from>
    <xdr:to>
      <xdr:col>67</xdr:col>
      <xdr:colOff>101600</xdr:colOff>
      <xdr:row>82</xdr:row>
      <xdr:rowOff>48895</xdr:rowOff>
    </xdr:to>
    <xdr:sp macro="" textlink="">
      <xdr:nvSpPr>
        <xdr:cNvPr id="617" name="楕円 616">
          <a:extLst>
            <a:ext uri="{FF2B5EF4-FFF2-40B4-BE49-F238E27FC236}">
              <a16:creationId xmlns:a16="http://schemas.microsoft.com/office/drawing/2014/main" id="{28657C34-291E-456D-A384-9051A92654E2}"/>
            </a:ext>
          </a:extLst>
        </xdr:cNvPr>
        <xdr:cNvSpPr/>
      </xdr:nvSpPr>
      <xdr:spPr>
        <a:xfrm>
          <a:off x="11487150" y="1349819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169545</xdr:rowOff>
    </xdr:from>
    <xdr:to>
      <xdr:col>71</xdr:col>
      <xdr:colOff>177800</xdr:colOff>
      <xdr:row>82</xdr:row>
      <xdr:rowOff>36195</xdr:rowOff>
    </xdr:to>
    <xdr:cxnSp macro="">
      <xdr:nvCxnSpPr>
        <xdr:cNvPr id="618" name="直線コネクタ 617">
          <a:extLst>
            <a:ext uri="{FF2B5EF4-FFF2-40B4-BE49-F238E27FC236}">
              <a16:creationId xmlns:a16="http://schemas.microsoft.com/office/drawing/2014/main" id="{89849B9C-F1B4-4018-98FF-710072514AEA}"/>
            </a:ext>
          </a:extLst>
        </xdr:cNvPr>
        <xdr:cNvCxnSpPr/>
      </xdr:nvCxnSpPr>
      <xdr:spPr>
        <a:xfrm>
          <a:off x="11537950" y="13542645"/>
          <a:ext cx="80645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59707</xdr:rowOff>
    </xdr:from>
    <xdr:ext cx="405111" cy="259045"/>
    <xdr:sp macro="" textlink="">
      <xdr:nvSpPr>
        <xdr:cNvPr id="619" name="n_1aveValue【児童館】&#10;有形固定資産減価償却率">
          <a:extLst>
            <a:ext uri="{FF2B5EF4-FFF2-40B4-BE49-F238E27FC236}">
              <a16:creationId xmlns:a16="http://schemas.microsoft.com/office/drawing/2014/main" id="{695E6DAE-A124-44C5-9C53-83A08C9654EE}"/>
            </a:ext>
          </a:extLst>
        </xdr:cNvPr>
        <xdr:cNvSpPr txBox="1"/>
      </xdr:nvSpPr>
      <xdr:spPr>
        <a:xfrm>
          <a:off x="13742044" y="13274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44466</xdr:rowOff>
    </xdr:from>
    <xdr:ext cx="405111" cy="259045"/>
    <xdr:sp macro="" textlink="">
      <xdr:nvSpPr>
        <xdr:cNvPr id="620" name="n_2aveValue【児童館】&#10;有形固定資産減価償却率">
          <a:extLst>
            <a:ext uri="{FF2B5EF4-FFF2-40B4-BE49-F238E27FC236}">
              <a16:creationId xmlns:a16="http://schemas.microsoft.com/office/drawing/2014/main" id="{3EAF53E2-B572-42C6-AC5F-89E3C44221DD}"/>
            </a:ext>
          </a:extLst>
        </xdr:cNvPr>
        <xdr:cNvSpPr txBox="1"/>
      </xdr:nvSpPr>
      <xdr:spPr>
        <a:xfrm>
          <a:off x="12960994" y="13258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74947</xdr:rowOff>
    </xdr:from>
    <xdr:ext cx="405111" cy="259045"/>
    <xdr:sp macro="" textlink="">
      <xdr:nvSpPr>
        <xdr:cNvPr id="621" name="n_3aveValue【児童館】&#10;有形固定資産減価償却率">
          <a:extLst>
            <a:ext uri="{FF2B5EF4-FFF2-40B4-BE49-F238E27FC236}">
              <a16:creationId xmlns:a16="http://schemas.microsoft.com/office/drawing/2014/main" id="{D1453DC4-16E1-4B22-8E1F-FF649719A0C7}"/>
            </a:ext>
          </a:extLst>
        </xdr:cNvPr>
        <xdr:cNvSpPr txBox="1"/>
      </xdr:nvSpPr>
      <xdr:spPr>
        <a:xfrm>
          <a:off x="12167244" y="13289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44466</xdr:rowOff>
    </xdr:from>
    <xdr:ext cx="405111" cy="259045"/>
    <xdr:sp macro="" textlink="">
      <xdr:nvSpPr>
        <xdr:cNvPr id="622" name="n_4aveValue【児童館】&#10;有形固定資産減価償却率">
          <a:extLst>
            <a:ext uri="{FF2B5EF4-FFF2-40B4-BE49-F238E27FC236}">
              <a16:creationId xmlns:a16="http://schemas.microsoft.com/office/drawing/2014/main" id="{D40ED0C1-039D-4CD4-8370-82FFD0C73EE7}"/>
            </a:ext>
          </a:extLst>
        </xdr:cNvPr>
        <xdr:cNvSpPr txBox="1"/>
      </xdr:nvSpPr>
      <xdr:spPr>
        <a:xfrm>
          <a:off x="11354444" y="13258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154322</xdr:rowOff>
    </xdr:from>
    <xdr:ext cx="405111" cy="259045"/>
    <xdr:sp macro="" textlink="">
      <xdr:nvSpPr>
        <xdr:cNvPr id="623" name="n_1mainValue【児童館】&#10;有形固定資産減価償却率">
          <a:extLst>
            <a:ext uri="{FF2B5EF4-FFF2-40B4-BE49-F238E27FC236}">
              <a16:creationId xmlns:a16="http://schemas.microsoft.com/office/drawing/2014/main" id="{716E5A9F-13B8-4FB4-98A1-ADB013DADFE8}"/>
            </a:ext>
          </a:extLst>
        </xdr:cNvPr>
        <xdr:cNvSpPr txBox="1"/>
      </xdr:nvSpPr>
      <xdr:spPr>
        <a:xfrm>
          <a:off x="13742044" y="13698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114316</xdr:rowOff>
    </xdr:from>
    <xdr:ext cx="405111" cy="259045"/>
    <xdr:sp macro="" textlink="">
      <xdr:nvSpPr>
        <xdr:cNvPr id="624" name="n_2mainValue【児童館】&#10;有形固定資産減価償却率">
          <a:extLst>
            <a:ext uri="{FF2B5EF4-FFF2-40B4-BE49-F238E27FC236}">
              <a16:creationId xmlns:a16="http://schemas.microsoft.com/office/drawing/2014/main" id="{6B058640-323E-4E25-B5A7-1B95A54E422C}"/>
            </a:ext>
          </a:extLst>
        </xdr:cNvPr>
        <xdr:cNvSpPr txBox="1"/>
      </xdr:nvSpPr>
      <xdr:spPr>
        <a:xfrm>
          <a:off x="12960994" y="13658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78122</xdr:rowOff>
    </xdr:from>
    <xdr:ext cx="405111" cy="259045"/>
    <xdr:sp macro="" textlink="">
      <xdr:nvSpPr>
        <xdr:cNvPr id="625" name="n_3mainValue【児童館】&#10;有形固定資産減価償却率">
          <a:extLst>
            <a:ext uri="{FF2B5EF4-FFF2-40B4-BE49-F238E27FC236}">
              <a16:creationId xmlns:a16="http://schemas.microsoft.com/office/drawing/2014/main" id="{D386C956-4D09-47E4-BA15-06DE2788B9A3}"/>
            </a:ext>
          </a:extLst>
        </xdr:cNvPr>
        <xdr:cNvSpPr txBox="1"/>
      </xdr:nvSpPr>
      <xdr:spPr>
        <a:xfrm>
          <a:off x="12167244" y="13622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40022</xdr:rowOff>
    </xdr:from>
    <xdr:ext cx="405111" cy="259045"/>
    <xdr:sp macro="" textlink="">
      <xdr:nvSpPr>
        <xdr:cNvPr id="626" name="n_4mainValue【児童館】&#10;有形固定資産減価償却率">
          <a:extLst>
            <a:ext uri="{FF2B5EF4-FFF2-40B4-BE49-F238E27FC236}">
              <a16:creationId xmlns:a16="http://schemas.microsoft.com/office/drawing/2014/main" id="{54694669-DD8E-4E10-BD57-40579A56C5D3}"/>
            </a:ext>
          </a:extLst>
        </xdr:cNvPr>
        <xdr:cNvSpPr txBox="1"/>
      </xdr:nvSpPr>
      <xdr:spPr>
        <a:xfrm>
          <a:off x="11354444" y="13584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7" name="正方形/長方形 626">
          <a:extLst>
            <a:ext uri="{FF2B5EF4-FFF2-40B4-BE49-F238E27FC236}">
              <a16:creationId xmlns:a16="http://schemas.microsoft.com/office/drawing/2014/main" id="{22EF2081-BA16-410A-BE83-BE49A556DFA3}"/>
            </a:ext>
          </a:extLst>
        </xdr:cNvPr>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8" name="正方形/長方形 627">
          <a:extLst>
            <a:ext uri="{FF2B5EF4-FFF2-40B4-BE49-F238E27FC236}">
              <a16:creationId xmlns:a16="http://schemas.microsoft.com/office/drawing/2014/main" id="{0E37C3A5-0621-4786-A182-DD4C5ACA5966}"/>
            </a:ext>
          </a:extLst>
        </xdr:cNvPr>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9" name="正方形/長方形 628">
          <a:extLst>
            <a:ext uri="{FF2B5EF4-FFF2-40B4-BE49-F238E27FC236}">
              <a16:creationId xmlns:a16="http://schemas.microsoft.com/office/drawing/2014/main" id="{A8D9870B-162C-4256-B545-0B48641F76E0}"/>
            </a:ext>
          </a:extLst>
        </xdr:cNvPr>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0" name="正方形/長方形 629">
          <a:extLst>
            <a:ext uri="{FF2B5EF4-FFF2-40B4-BE49-F238E27FC236}">
              <a16:creationId xmlns:a16="http://schemas.microsoft.com/office/drawing/2014/main" id="{B07E7CE4-4AD6-41E0-9E06-A5144AAABDBD}"/>
            </a:ext>
          </a:extLst>
        </xdr:cNvPr>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1" name="正方形/長方形 630">
          <a:extLst>
            <a:ext uri="{FF2B5EF4-FFF2-40B4-BE49-F238E27FC236}">
              <a16:creationId xmlns:a16="http://schemas.microsoft.com/office/drawing/2014/main" id="{9736F3D2-2235-469D-A475-DABC61757BE0}"/>
            </a:ext>
          </a:extLst>
        </xdr:cNvPr>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2" name="正方形/長方形 631">
          <a:extLst>
            <a:ext uri="{FF2B5EF4-FFF2-40B4-BE49-F238E27FC236}">
              <a16:creationId xmlns:a16="http://schemas.microsoft.com/office/drawing/2014/main" id="{BF59F850-1345-450F-B58E-14EA4820831E}"/>
            </a:ext>
          </a:extLst>
        </xdr:cNvPr>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3" name="正方形/長方形 632">
          <a:extLst>
            <a:ext uri="{FF2B5EF4-FFF2-40B4-BE49-F238E27FC236}">
              <a16:creationId xmlns:a16="http://schemas.microsoft.com/office/drawing/2014/main" id="{5A8D7F8F-B40A-4F6A-8A40-1DBF4759F717}"/>
            </a:ext>
          </a:extLst>
        </xdr:cNvPr>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4" name="正方形/長方形 633">
          <a:extLst>
            <a:ext uri="{FF2B5EF4-FFF2-40B4-BE49-F238E27FC236}">
              <a16:creationId xmlns:a16="http://schemas.microsoft.com/office/drawing/2014/main" id="{12223651-1916-4D41-8935-B441C2B280FC}"/>
            </a:ext>
          </a:extLst>
        </xdr:cNvPr>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5" name="テキスト ボックス 634">
          <a:extLst>
            <a:ext uri="{FF2B5EF4-FFF2-40B4-BE49-F238E27FC236}">
              <a16:creationId xmlns:a16="http://schemas.microsoft.com/office/drawing/2014/main" id="{95C42571-0483-48F6-ACDD-3FEEDEF72DA5}"/>
            </a:ext>
          </a:extLst>
        </xdr:cNvPr>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6" name="直線コネクタ 635">
          <a:extLst>
            <a:ext uri="{FF2B5EF4-FFF2-40B4-BE49-F238E27FC236}">
              <a16:creationId xmlns:a16="http://schemas.microsoft.com/office/drawing/2014/main" id="{BB380BC2-5E25-4D5C-8AA2-64F7F051E293}"/>
            </a:ext>
          </a:extLst>
        </xdr:cNvPr>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37" name="直線コネクタ 636">
          <a:extLst>
            <a:ext uri="{FF2B5EF4-FFF2-40B4-BE49-F238E27FC236}">
              <a16:creationId xmlns:a16="http://schemas.microsoft.com/office/drawing/2014/main" id="{7EB57525-67F9-48A9-891A-58F9DF0AD013}"/>
            </a:ext>
          </a:extLst>
        </xdr:cNvPr>
        <xdr:cNvCxnSpPr/>
      </xdr:nvCxnSpPr>
      <xdr:spPr>
        <a:xfrm>
          <a:off x="164592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38" name="テキスト ボックス 637">
          <a:extLst>
            <a:ext uri="{FF2B5EF4-FFF2-40B4-BE49-F238E27FC236}">
              <a16:creationId xmlns:a16="http://schemas.microsoft.com/office/drawing/2014/main" id="{1AA0E29B-6197-4811-B05A-8F4A8EEA5428}"/>
            </a:ext>
          </a:extLst>
        </xdr:cNvPr>
        <xdr:cNvSpPr txBox="1"/>
      </xdr:nvSpPr>
      <xdr:spPr>
        <a:xfrm>
          <a:off x="1604917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39" name="直線コネクタ 638">
          <a:extLst>
            <a:ext uri="{FF2B5EF4-FFF2-40B4-BE49-F238E27FC236}">
              <a16:creationId xmlns:a16="http://schemas.microsoft.com/office/drawing/2014/main" id="{FF4911B4-EFF2-4872-B505-79C5F7E82ED0}"/>
            </a:ext>
          </a:extLst>
        </xdr:cNvPr>
        <xdr:cNvCxnSpPr/>
      </xdr:nvCxnSpPr>
      <xdr:spPr>
        <a:xfrm>
          <a:off x="164592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40" name="テキスト ボックス 639">
          <a:extLst>
            <a:ext uri="{FF2B5EF4-FFF2-40B4-BE49-F238E27FC236}">
              <a16:creationId xmlns:a16="http://schemas.microsoft.com/office/drawing/2014/main" id="{720E5E90-5548-4F0B-9811-A75230B76B5E}"/>
            </a:ext>
          </a:extLst>
        </xdr:cNvPr>
        <xdr:cNvSpPr txBox="1"/>
      </xdr:nvSpPr>
      <xdr:spPr>
        <a:xfrm>
          <a:off x="1604917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41" name="直線コネクタ 640">
          <a:extLst>
            <a:ext uri="{FF2B5EF4-FFF2-40B4-BE49-F238E27FC236}">
              <a16:creationId xmlns:a16="http://schemas.microsoft.com/office/drawing/2014/main" id="{8CAF843C-C41B-4BE2-949C-DE3D4AAD2A0A}"/>
            </a:ext>
          </a:extLst>
        </xdr:cNvPr>
        <xdr:cNvCxnSpPr/>
      </xdr:nvCxnSpPr>
      <xdr:spPr>
        <a:xfrm>
          <a:off x="164592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42" name="テキスト ボックス 641">
          <a:extLst>
            <a:ext uri="{FF2B5EF4-FFF2-40B4-BE49-F238E27FC236}">
              <a16:creationId xmlns:a16="http://schemas.microsoft.com/office/drawing/2014/main" id="{9ACAD8B2-1912-44E7-9D78-85B359E19EFA}"/>
            </a:ext>
          </a:extLst>
        </xdr:cNvPr>
        <xdr:cNvSpPr txBox="1"/>
      </xdr:nvSpPr>
      <xdr:spPr>
        <a:xfrm>
          <a:off x="1604917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43" name="直線コネクタ 642">
          <a:extLst>
            <a:ext uri="{FF2B5EF4-FFF2-40B4-BE49-F238E27FC236}">
              <a16:creationId xmlns:a16="http://schemas.microsoft.com/office/drawing/2014/main" id="{89A602E9-2CE9-4461-9AA7-0E61A0FA5155}"/>
            </a:ext>
          </a:extLst>
        </xdr:cNvPr>
        <xdr:cNvCxnSpPr/>
      </xdr:nvCxnSpPr>
      <xdr:spPr>
        <a:xfrm>
          <a:off x="164592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44" name="テキスト ボックス 643">
          <a:extLst>
            <a:ext uri="{FF2B5EF4-FFF2-40B4-BE49-F238E27FC236}">
              <a16:creationId xmlns:a16="http://schemas.microsoft.com/office/drawing/2014/main" id="{E1B6DBA6-8677-40C5-9526-AF9810934CC4}"/>
            </a:ext>
          </a:extLst>
        </xdr:cNvPr>
        <xdr:cNvSpPr txBox="1"/>
      </xdr:nvSpPr>
      <xdr:spPr>
        <a:xfrm>
          <a:off x="1604917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45" name="直線コネクタ 644">
          <a:extLst>
            <a:ext uri="{FF2B5EF4-FFF2-40B4-BE49-F238E27FC236}">
              <a16:creationId xmlns:a16="http://schemas.microsoft.com/office/drawing/2014/main" id="{2DAA2D75-43EA-4703-93F8-CB7DDD5E89C9}"/>
            </a:ext>
          </a:extLst>
        </xdr:cNvPr>
        <xdr:cNvCxnSpPr/>
      </xdr:nvCxnSpPr>
      <xdr:spPr>
        <a:xfrm>
          <a:off x="164592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46" name="テキスト ボックス 645">
          <a:extLst>
            <a:ext uri="{FF2B5EF4-FFF2-40B4-BE49-F238E27FC236}">
              <a16:creationId xmlns:a16="http://schemas.microsoft.com/office/drawing/2014/main" id="{EABCCFE5-D4F3-4B9F-9310-EBF44AFA4704}"/>
            </a:ext>
          </a:extLst>
        </xdr:cNvPr>
        <xdr:cNvSpPr txBox="1"/>
      </xdr:nvSpPr>
      <xdr:spPr>
        <a:xfrm>
          <a:off x="1604917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7" name="直線コネクタ 646">
          <a:extLst>
            <a:ext uri="{FF2B5EF4-FFF2-40B4-BE49-F238E27FC236}">
              <a16:creationId xmlns:a16="http://schemas.microsoft.com/office/drawing/2014/main" id="{14D72AA6-D4EE-4457-9482-671274563512}"/>
            </a:ext>
          </a:extLst>
        </xdr:cNvPr>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8" name="テキスト ボックス 647">
          <a:extLst>
            <a:ext uri="{FF2B5EF4-FFF2-40B4-BE49-F238E27FC236}">
              <a16:creationId xmlns:a16="http://schemas.microsoft.com/office/drawing/2014/main" id="{92B55575-6B57-46CD-8CC3-CFDE2371EFDB}"/>
            </a:ext>
          </a:extLst>
        </xdr:cNvPr>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9" name="【児童館】&#10;一人当たり面積グラフ枠">
          <a:extLst>
            <a:ext uri="{FF2B5EF4-FFF2-40B4-BE49-F238E27FC236}">
              <a16:creationId xmlns:a16="http://schemas.microsoft.com/office/drawing/2014/main" id="{61ACF736-4BBE-49C6-AD12-E5E9549EA7D0}"/>
            </a:ext>
          </a:extLst>
        </xdr:cNvPr>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76200</xdr:rowOff>
    </xdr:from>
    <xdr:to>
      <xdr:col>116</xdr:col>
      <xdr:colOff>62864</xdr:colOff>
      <xdr:row>86</xdr:row>
      <xdr:rowOff>38100</xdr:rowOff>
    </xdr:to>
    <xdr:cxnSp macro="">
      <xdr:nvCxnSpPr>
        <xdr:cNvPr id="650" name="直線コネクタ 649">
          <a:extLst>
            <a:ext uri="{FF2B5EF4-FFF2-40B4-BE49-F238E27FC236}">
              <a16:creationId xmlns:a16="http://schemas.microsoft.com/office/drawing/2014/main" id="{3ED4297F-7067-4EB6-8BAA-13CEA53F2491}"/>
            </a:ext>
          </a:extLst>
        </xdr:cNvPr>
        <xdr:cNvCxnSpPr/>
      </xdr:nvCxnSpPr>
      <xdr:spPr>
        <a:xfrm flipV="1">
          <a:off x="19951064" y="1279525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41927</xdr:rowOff>
    </xdr:from>
    <xdr:ext cx="469744" cy="259045"/>
    <xdr:sp macro="" textlink="">
      <xdr:nvSpPr>
        <xdr:cNvPr id="651" name="【児童館】&#10;一人当たり面積最小値テキスト">
          <a:extLst>
            <a:ext uri="{FF2B5EF4-FFF2-40B4-BE49-F238E27FC236}">
              <a16:creationId xmlns:a16="http://schemas.microsoft.com/office/drawing/2014/main" id="{D4FE9A59-A093-4696-B18E-187CFE73B53C}"/>
            </a:ext>
          </a:extLst>
        </xdr:cNvPr>
        <xdr:cNvSpPr txBox="1"/>
      </xdr:nvSpPr>
      <xdr:spPr>
        <a:xfrm>
          <a:off x="19989800" y="14246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38100</xdr:rowOff>
    </xdr:from>
    <xdr:to>
      <xdr:col>116</xdr:col>
      <xdr:colOff>152400</xdr:colOff>
      <xdr:row>86</xdr:row>
      <xdr:rowOff>38100</xdr:rowOff>
    </xdr:to>
    <xdr:cxnSp macro="">
      <xdr:nvCxnSpPr>
        <xdr:cNvPr id="652" name="直線コネクタ 651">
          <a:extLst>
            <a:ext uri="{FF2B5EF4-FFF2-40B4-BE49-F238E27FC236}">
              <a16:creationId xmlns:a16="http://schemas.microsoft.com/office/drawing/2014/main" id="{9209AC60-8C74-4BBF-9A7E-5B8196946BBD}"/>
            </a:ext>
          </a:extLst>
        </xdr:cNvPr>
        <xdr:cNvCxnSpPr/>
      </xdr:nvCxnSpPr>
      <xdr:spPr>
        <a:xfrm>
          <a:off x="19881850" y="142430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22877</xdr:rowOff>
    </xdr:from>
    <xdr:ext cx="469744" cy="259045"/>
    <xdr:sp macro="" textlink="">
      <xdr:nvSpPr>
        <xdr:cNvPr id="653" name="【児童館】&#10;一人当たり面積最大値テキスト">
          <a:extLst>
            <a:ext uri="{FF2B5EF4-FFF2-40B4-BE49-F238E27FC236}">
              <a16:creationId xmlns:a16="http://schemas.microsoft.com/office/drawing/2014/main" id="{C82D8A0A-9FF5-42F9-9615-84DC2B385CF2}"/>
            </a:ext>
          </a:extLst>
        </xdr:cNvPr>
        <xdr:cNvSpPr txBox="1"/>
      </xdr:nvSpPr>
      <xdr:spPr>
        <a:xfrm>
          <a:off x="19989800" y="12576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76200</xdr:rowOff>
    </xdr:from>
    <xdr:to>
      <xdr:col>116</xdr:col>
      <xdr:colOff>152400</xdr:colOff>
      <xdr:row>77</xdr:row>
      <xdr:rowOff>76200</xdr:rowOff>
    </xdr:to>
    <xdr:cxnSp macro="">
      <xdr:nvCxnSpPr>
        <xdr:cNvPr id="654" name="直線コネクタ 653">
          <a:extLst>
            <a:ext uri="{FF2B5EF4-FFF2-40B4-BE49-F238E27FC236}">
              <a16:creationId xmlns:a16="http://schemas.microsoft.com/office/drawing/2014/main" id="{2F00BBE6-7D83-4845-8140-66489157908E}"/>
            </a:ext>
          </a:extLst>
        </xdr:cNvPr>
        <xdr:cNvCxnSpPr/>
      </xdr:nvCxnSpPr>
      <xdr:spPr>
        <a:xfrm>
          <a:off x="19881850" y="127952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86377</xdr:rowOff>
    </xdr:from>
    <xdr:ext cx="469744" cy="259045"/>
    <xdr:sp macro="" textlink="">
      <xdr:nvSpPr>
        <xdr:cNvPr id="655" name="【児童館】&#10;一人当たり面積平均値テキスト">
          <a:extLst>
            <a:ext uri="{FF2B5EF4-FFF2-40B4-BE49-F238E27FC236}">
              <a16:creationId xmlns:a16="http://schemas.microsoft.com/office/drawing/2014/main" id="{02F76022-E353-463A-95FF-109E336A605A}"/>
            </a:ext>
          </a:extLst>
        </xdr:cNvPr>
        <xdr:cNvSpPr txBox="1"/>
      </xdr:nvSpPr>
      <xdr:spPr>
        <a:xfrm>
          <a:off x="19989800" y="13630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63500</xdr:rowOff>
    </xdr:from>
    <xdr:to>
      <xdr:col>116</xdr:col>
      <xdr:colOff>114300</xdr:colOff>
      <xdr:row>83</xdr:row>
      <xdr:rowOff>165100</xdr:rowOff>
    </xdr:to>
    <xdr:sp macro="" textlink="">
      <xdr:nvSpPr>
        <xdr:cNvPr id="656" name="フローチャート: 判断 655">
          <a:extLst>
            <a:ext uri="{FF2B5EF4-FFF2-40B4-BE49-F238E27FC236}">
              <a16:creationId xmlns:a16="http://schemas.microsoft.com/office/drawing/2014/main" id="{DA116F88-6E82-4FA7-B635-4F9CC5B939AB}"/>
            </a:ext>
          </a:extLst>
        </xdr:cNvPr>
        <xdr:cNvSpPr/>
      </xdr:nvSpPr>
      <xdr:spPr>
        <a:xfrm>
          <a:off x="19900900" y="1377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657" name="フローチャート: 判断 656">
          <a:extLst>
            <a:ext uri="{FF2B5EF4-FFF2-40B4-BE49-F238E27FC236}">
              <a16:creationId xmlns:a16="http://schemas.microsoft.com/office/drawing/2014/main" id="{1E000503-E103-4C0B-84A8-49E6B40F325B}"/>
            </a:ext>
          </a:extLst>
        </xdr:cNvPr>
        <xdr:cNvSpPr/>
      </xdr:nvSpPr>
      <xdr:spPr>
        <a:xfrm>
          <a:off x="19157950" y="137541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xdr:rowOff>
    </xdr:from>
    <xdr:to>
      <xdr:col>107</xdr:col>
      <xdr:colOff>101600</xdr:colOff>
      <xdr:row>83</xdr:row>
      <xdr:rowOff>107950</xdr:rowOff>
    </xdr:to>
    <xdr:sp macro="" textlink="">
      <xdr:nvSpPr>
        <xdr:cNvPr id="658" name="フローチャート: 判断 657">
          <a:extLst>
            <a:ext uri="{FF2B5EF4-FFF2-40B4-BE49-F238E27FC236}">
              <a16:creationId xmlns:a16="http://schemas.microsoft.com/office/drawing/2014/main" id="{DE26A7FA-3A01-4403-9975-54ACE0DF77BF}"/>
            </a:ext>
          </a:extLst>
        </xdr:cNvPr>
        <xdr:cNvSpPr/>
      </xdr:nvSpPr>
      <xdr:spPr>
        <a:xfrm>
          <a:off x="18345150" y="1371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44450</xdr:rowOff>
    </xdr:from>
    <xdr:to>
      <xdr:col>102</xdr:col>
      <xdr:colOff>165100</xdr:colOff>
      <xdr:row>83</xdr:row>
      <xdr:rowOff>146050</xdr:rowOff>
    </xdr:to>
    <xdr:sp macro="" textlink="">
      <xdr:nvSpPr>
        <xdr:cNvPr id="659" name="フローチャート: 判断 658">
          <a:extLst>
            <a:ext uri="{FF2B5EF4-FFF2-40B4-BE49-F238E27FC236}">
              <a16:creationId xmlns:a16="http://schemas.microsoft.com/office/drawing/2014/main" id="{1013D84C-21AA-4563-8A3F-DE848AE2C08A}"/>
            </a:ext>
          </a:extLst>
        </xdr:cNvPr>
        <xdr:cNvSpPr/>
      </xdr:nvSpPr>
      <xdr:spPr>
        <a:xfrm>
          <a:off x="17551400" y="1375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25400</xdr:rowOff>
    </xdr:from>
    <xdr:to>
      <xdr:col>98</xdr:col>
      <xdr:colOff>38100</xdr:colOff>
      <xdr:row>83</xdr:row>
      <xdr:rowOff>127000</xdr:rowOff>
    </xdr:to>
    <xdr:sp macro="" textlink="">
      <xdr:nvSpPr>
        <xdr:cNvPr id="660" name="フローチャート: 判断 659">
          <a:extLst>
            <a:ext uri="{FF2B5EF4-FFF2-40B4-BE49-F238E27FC236}">
              <a16:creationId xmlns:a16="http://schemas.microsoft.com/office/drawing/2014/main" id="{5D02F8B8-C4E1-4461-A06D-8DB9C72497D9}"/>
            </a:ext>
          </a:extLst>
        </xdr:cNvPr>
        <xdr:cNvSpPr/>
      </xdr:nvSpPr>
      <xdr:spPr>
        <a:xfrm>
          <a:off x="16757650" y="137350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F38912B1-5A71-4B8B-BC8F-3BFBD40017A5}"/>
            </a:ext>
          </a:extLst>
        </xdr:cNvPr>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5DC21E4E-24A9-4BFE-968D-E039A9471F15}"/>
            </a:ext>
          </a:extLst>
        </xdr:cNvPr>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E9CF30C0-8298-4DE5-8A81-D6F9FF05668B}"/>
            </a:ext>
          </a:extLst>
        </xdr:cNvPr>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55ABAA99-A162-4C8E-B8D5-CBA8CE4C6BDA}"/>
            </a:ext>
          </a:extLst>
        </xdr:cNvPr>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A2719500-667E-427C-AACF-29AA902E81E1}"/>
            </a:ext>
          </a:extLst>
        </xdr:cNvPr>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82550</xdr:rowOff>
    </xdr:from>
    <xdr:to>
      <xdr:col>116</xdr:col>
      <xdr:colOff>114300</xdr:colOff>
      <xdr:row>85</xdr:row>
      <xdr:rowOff>12700</xdr:rowOff>
    </xdr:to>
    <xdr:sp macro="" textlink="">
      <xdr:nvSpPr>
        <xdr:cNvPr id="666" name="楕円 665">
          <a:extLst>
            <a:ext uri="{FF2B5EF4-FFF2-40B4-BE49-F238E27FC236}">
              <a16:creationId xmlns:a16="http://schemas.microsoft.com/office/drawing/2014/main" id="{C39AC34C-5F0D-47A7-8AED-3557C8E7C86A}"/>
            </a:ext>
          </a:extLst>
        </xdr:cNvPr>
        <xdr:cNvSpPr/>
      </xdr:nvSpPr>
      <xdr:spPr>
        <a:xfrm>
          <a:off x="19900900" y="139573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60977</xdr:rowOff>
    </xdr:from>
    <xdr:ext cx="469744" cy="259045"/>
    <xdr:sp macro="" textlink="">
      <xdr:nvSpPr>
        <xdr:cNvPr id="667" name="【児童館】&#10;一人当たり面積該当値テキスト">
          <a:extLst>
            <a:ext uri="{FF2B5EF4-FFF2-40B4-BE49-F238E27FC236}">
              <a16:creationId xmlns:a16="http://schemas.microsoft.com/office/drawing/2014/main" id="{A28823EB-725E-40D0-A64C-221CDD200B20}"/>
            </a:ext>
          </a:extLst>
        </xdr:cNvPr>
        <xdr:cNvSpPr txBox="1"/>
      </xdr:nvSpPr>
      <xdr:spPr>
        <a:xfrm>
          <a:off x="19989800"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101600</xdr:rowOff>
    </xdr:from>
    <xdr:to>
      <xdr:col>112</xdr:col>
      <xdr:colOff>38100</xdr:colOff>
      <xdr:row>85</xdr:row>
      <xdr:rowOff>31750</xdr:rowOff>
    </xdr:to>
    <xdr:sp macro="" textlink="">
      <xdr:nvSpPr>
        <xdr:cNvPr id="668" name="楕円 667">
          <a:extLst>
            <a:ext uri="{FF2B5EF4-FFF2-40B4-BE49-F238E27FC236}">
              <a16:creationId xmlns:a16="http://schemas.microsoft.com/office/drawing/2014/main" id="{84BDD7F4-FB6B-4B42-87CA-8795ADF7F69B}"/>
            </a:ext>
          </a:extLst>
        </xdr:cNvPr>
        <xdr:cNvSpPr/>
      </xdr:nvSpPr>
      <xdr:spPr>
        <a:xfrm>
          <a:off x="19157950" y="139763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133350</xdr:rowOff>
    </xdr:from>
    <xdr:to>
      <xdr:col>116</xdr:col>
      <xdr:colOff>63500</xdr:colOff>
      <xdr:row>84</xdr:row>
      <xdr:rowOff>152400</xdr:rowOff>
    </xdr:to>
    <xdr:cxnSp macro="">
      <xdr:nvCxnSpPr>
        <xdr:cNvPr id="669" name="直線コネクタ 668">
          <a:extLst>
            <a:ext uri="{FF2B5EF4-FFF2-40B4-BE49-F238E27FC236}">
              <a16:creationId xmlns:a16="http://schemas.microsoft.com/office/drawing/2014/main" id="{84719695-399D-4B09-A7EC-5B6750081AD5}"/>
            </a:ext>
          </a:extLst>
        </xdr:cNvPr>
        <xdr:cNvCxnSpPr/>
      </xdr:nvCxnSpPr>
      <xdr:spPr>
        <a:xfrm flipV="1">
          <a:off x="19202400" y="14008100"/>
          <a:ext cx="7493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101600</xdr:rowOff>
    </xdr:from>
    <xdr:to>
      <xdr:col>107</xdr:col>
      <xdr:colOff>101600</xdr:colOff>
      <xdr:row>85</xdr:row>
      <xdr:rowOff>31750</xdr:rowOff>
    </xdr:to>
    <xdr:sp macro="" textlink="">
      <xdr:nvSpPr>
        <xdr:cNvPr id="670" name="楕円 669">
          <a:extLst>
            <a:ext uri="{FF2B5EF4-FFF2-40B4-BE49-F238E27FC236}">
              <a16:creationId xmlns:a16="http://schemas.microsoft.com/office/drawing/2014/main" id="{0155474A-C4C5-49CD-8171-2D4B448BEC18}"/>
            </a:ext>
          </a:extLst>
        </xdr:cNvPr>
        <xdr:cNvSpPr/>
      </xdr:nvSpPr>
      <xdr:spPr>
        <a:xfrm>
          <a:off x="18345150" y="139763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152400</xdr:rowOff>
    </xdr:from>
    <xdr:to>
      <xdr:col>111</xdr:col>
      <xdr:colOff>177800</xdr:colOff>
      <xdr:row>84</xdr:row>
      <xdr:rowOff>152400</xdr:rowOff>
    </xdr:to>
    <xdr:cxnSp macro="">
      <xdr:nvCxnSpPr>
        <xdr:cNvPr id="671" name="直線コネクタ 670">
          <a:extLst>
            <a:ext uri="{FF2B5EF4-FFF2-40B4-BE49-F238E27FC236}">
              <a16:creationId xmlns:a16="http://schemas.microsoft.com/office/drawing/2014/main" id="{ACBC0DF6-72B0-4A7B-AC83-E2D22F0A8784}"/>
            </a:ext>
          </a:extLst>
        </xdr:cNvPr>
        <xdr:cNvCxnSpPr/>
      </xdr:nvCxnSpPr>
      <xdr:spPr>
        <a:xfrm>
          <a:off x="18395950" y="1402715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82550</xdr:rowOff>
    </xdr:from>
    <xdr:to>
      <xdr:col>102</xdr:col>
      <xdr:colOff>165100</xdr:colOff>
      <xdr:row>85</xdr:row>
      <xdr:rowOff>12700</xdr:rowOff>
    </xdr:to>
    <xdr:sp macro="" textlink="">
      <xdr:nvSpPr>
        <xdr:cNvPr id="672" name="楕円 671">
          <a:extLst>
            <a:ext uri="{FF2B5EF4-FFF2-40B4-BE49-F238E27FC236}">
              <a16:creationId xmlns:a16="http://schemas.microsoft.com/office/drawing/2014/main" id="{521C52E1-5043-44F8-96C9-46AC4C73CB88}"/>
            </a:ext>
          </a:extLst>
        </xdr:cNvPr>
        <xdr:cNvSpPr/>
      </xdr:nvSpPr>
      <xdr:spPr>
        <a:xfrm>
          <a:off x="17551400" y="139573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133350</xdr:rowOff>
    </xdr:from>
    <xdr:to>
      <xdr:col>107</xdr:col>
      <xdr:colOff>50800</xdr:colOff>
      <xdr:row>84</xdr:row>
      <xdr:rowOff>152400</xdr:rowOff>
    </xdr:to>
    <xdr:cxnSp macro="">
      <xdr:nvCxnSpPr>
        <xdr:cNvPr id="673" name="直線コネクタ 672">
          <a:extLst>
            <a:ext uri="{FF2B5EF4-FFF2-40B4-BE49-F238E27FC236}">
              <a16:creationId xmlns:a16="http://schemas.microsoft.com/office/drawing/2014/main" id="{A699CC56-2EE0-4FE9-B642-CF57FB98ED8E}"/>
            </a:ext>
          </a:extLst>
        </xdr:cNvPr>
        <xdr:cNvCxnSpPr/>
      </xdr:nvCxnSpPr>
      <xdr:spPr>
        <a:xfrm>
          <a:off x="17602200" y="14008100"/>
          <a:ext cx="79375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82550</xdr:rowOff>
    </xdr:from>
    <xdr:to>
      <xdr:col>98</xdr:col>
      <xdr:colOff>38100</xdr:colOff>
      <xdr:row>85</xdr:row>
      <xdr:rowOff>12700</xdr:rowOff>
    </xdr:to>
    <xdr:sp macro="" textlink="">
      <xdr:nvSpPr>
        <xdr:cNvPr id="674" name="楕円 673">
          <a:extLst>
            <a:ext uri="{FF2B5EF4-FFF2-40B4-BE49-F238E27FC236}">
              <a16:creationId xmlns:a16="http://schemas.microsoft.com/office/drawing/2014/main" id="{7AAB61C4-6AF5-4EAA-B2E2-598893E6EC2F}"/>
            </a:ext>
          </a:extLst>
        </xdr:cNvPr>
        <xdr:cNvSpPr/>
      </xdr:nvSpPr>
      <xdr:spPr>
        <a:xfrm>
          <a:off x="16757650" y="139573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133350</xdr:rowOff>
    </xdr:from>
    <xdr:to>
      <xdr:col>102</xdr:col>
      <xdr:colOff>114300</xdr:colOff>
      <xdr:row>84</xdr:row>
      <xdr:rowOff>133350</xdr:rowOff>
    </xdr:to>
    <xdr:cxnSp macro="">
      <xdr:nvCxnSpPr>
        <xdr:cNvPr id="675" name="直線コネクタ 674">
          <a:extLst>
            <a:ext uri="{FF2B5EF4-FFF2-40B4-BE49-F238E27FC236}">
              <a16:creationId xmlns:a16="http://schemas.microsoft.com/office/drawing/2014/main" id="{F7879E19-B6A1-45C2-BD30-3BFE6ECE73A0}"/>
            </a:ext>
          </a:extLst>
        </xdr:cNvPr>
        <xdr:cNvCxnSpPr/>
      </xdr:nvCxnSpPr>
      <xdr:spPr>
        <a:xfrm>
          <a:off x="16802100" y="1400810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162577</xdr:rowOff>
    </xdr:from>
    <xdr:ext cx="469744" cy="259045"/>
    <xdr:sp macro="" textlink="">
      <xdr:nvSpPr>
        <xdr:cNvPr id="676" name="n_1aveValue【児童館】&#10;一人当たり面積">
          <a:extLst>
            <a:ext uri="{FF2B5EF4-FFF2-40B4-BE49-F238E27FC236}">
              <a16:creationId xmlns:a16="http://schemas.microsoft.com/office/drawing/2014/main" id="{6654293E-FDAE-4337-A988-F40806B4D364}"/>
            </a:ext>
          </a:extLst>
        </xdr:cNvPr>
        <xdr:cNvSpPr txBox="1"/>
      </xdr:nvSpPr>
      <xdr:spPr>
        <a:xfrm>
          <a:off x="18980227" y="1354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124477</xdr:rowOff>
    </xdr:from>
    <xdr:ext cx="469744" cy="259045"/>
    <xdr:sp macro="" textlink="">
      <xdr:nvSpPr>
        <xdr:cNvPr id="677" name="n_2aveValue【児童館】&#10;一人当たり面積">
          <a:extLst>
            <a:ext uri="{FF2B5EF4-FFF2-40B4-BE49-F238E27FC236}">
              <a16:creationId xmlns:a16="http://schemas.microsoft.com/office/drawing/2014/main" id="{DBAA2CDD-A778-467A-A725-F100047E3240}"/>
            </a:ext>
          </a:extLst>
        </xdr:cNvPr>
        <xdr:cNvSpPr txBox="1"/>
      </xdr:nvSpPr>
      <xdr:spPr>
        <a:xfrm>
          <a:off x="18180127" y="1350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162577</xdr:rowOff>
    </xdr:from>
    <xdr:ext cx="469744" cy="259045"/>
    <xdr:sp macro="" textlink="">
      <xdr:nvSpPr>
        <xdr:cNvPr id="678" name="n_3aveValue【児童館】&#10;一人当たり面積">
          <a:extLst>
            <a:ext uri="{FF2B5EF4-FFF2-40B4-BE49-F238E27FC236}">
              <a16:creationId xmlns:a16="http://schemas.microsoft.com/office/drawing/2014/main" id="{21E0D9B4-BCFA-4761-A3DD-856AFF92A294}"/>
            </a:ext>
          </a:extLst>
        </xdr:cNvPr>
        <xdr:cNvSpPr txBox="1"/>
      </xdr:nvSpPr>
      <xdr:spPr>
        <a:xfrm>
          <a:off x="17386377" y="1354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143527</xdr:rowOff>
    </xdr:from>
    <xdr:ext cx="469744" cy="259045"/>
    <xdr:sp macro="" textlink="">
      <xdr:nvSpPr>
        <xdr:cNvPr id="679" name="n_4aveValue【児童館】&#10;一人当たり面積">
          <a:extLst>
            <a:ext uri="{FF2B5EF4-FFF2-40B4-BE49-F238E27FC236}">
              <a16:creationId xmlns:a16="http://schemas.microsoft.com/office/drawing/2014/main" id="{4D007C1F-A5F2-45AF-A4E6-F92342099B93}"/>
            </a:ext>
          </a:extLst>
        </xdr:cNvPr>
        <xdr:cNvSpPr txBox="1"/>
      </xdr:nvSpPr>
      <xdr:spPr>
        <a:xfrm>
          <a:off x="16592627" y="13522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22877</xdr:rowOff>
    </xdr:from>
    <xdr:ext cx="469744" cy="259045"/>
    <xdr:sp macro="" textlink="">
      <xdr:nvSpPr>
        <xdr:cNvPr id="680" name="n_1mainValue【児童館】&#10;一人当たり面積">
          <a:extLst>
            <a:ext uri="{FF2B5EF4-FFF2-40B4-BE49-F238E27FC236}">
              <a16:creationId xmlns:a16="http://schemas.microsoft.com/office/drawing/2014/main" id="{D386A9BB-F1E3-4B05-80B2-C5565C858775}"/>
            </a:ext>
          </a:extLst>
        </xdr:cNvPr>
        <xdr:cNvSpPr txBox="1"/>
      </xdr:nvSpPr>
      <xdr:spPr>
        <a:xfrm>
          <a:off x="18980227" y="1406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22877</xdr:rowOff>
    </xdr:from>
    <xdr:ext cx="469744" cy="259045"/>
    <xdr:sp macro="" textlink="">
      <xdr:nvSpPr>
        <xdr:cNvPr id="681" name="n_2mainValue【児童館】&#10;一人当たり面積">
          <a:extLst>
            <a:ext uri="{FF2B5EF4-FFF2-40B4-BE49-F238E27FC236}">
              <a16:creationId xmlns:a16="http://schemas.microsoft.com/office/drawing/2014/main" id="{8916217B-9922-4093-8AB1-F719CD34F357}"/>
            </a:ext>
          </a:extLst>
        </xdr:cNvPr>
        <xdr:cNvSpPr txBox="1"/>
      </xdr:nvSpPr>
      <xdr:spPr>
        <a:xfrm>
          <a:off x="18180127" y="1406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3827</xdr:rowOff>
    </xdr:from>
    <xdr:ext cx="469744" cy="259045"/>
    <xdr:sp macro="" textlink="">
      <xdr:nvSpPr>
        <xdr:cNvPr id="682" name="n_3mainValue【児童館】&#10;一人当たり面積">
          <a:extLst>
            <a:ext uri="{FF2B5EF4-FFF2-40B4-BE49-F238E27FC236}">
              <a16:creationId xmlns:a16="http://schemas.microsoft.com/office/drawing/2014/main" id="{9E9393DB-2B46-4998-AEA3-112A1B473278}"/>
            </a:ext>
          </a:extLst>
        </xdr:cNvPr>
        <xdr:cNvSpPr txBox="1"/>
      </xdr:nvSpPr>
      <xdr:spPr>
        <a:xfrm>
          <a:off x="17386377" y="14043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3827</xdr:rowOff>
    </xdr:from>
    <xdr:ext cx="469744" cy="259045"/>
    <xdr:sp macro="" textlink="">
      <xdr:nvSpPr>
        <xdr:cNvPr id="683" name="n_4mainValue【児童館】&#10;一人当たり面積">
          <a:extLst>
            <a:ext uri="{FF2B5EF4-FFF2-40B4-BE49-F238E27FC236}">
              <a16:creationId xmlns:a16="http://schemas.microsoft.com/office/drawing/2014/main" id="{4700DB0A-B77F-4C5B-B131-0138D62776B1}"/>
            </a:ext>
          </a:extLst>
        </xdr:cNvPr>
        <xdr:cNvSpPr txBox="1"/>
      </xdr:nvSpPr>
      <xdr:spPr>
        <a:xfrm>
          <a:off x="16592627" y="14043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4" name="正方形/長方形 683">
          <a:extLst>
            <a:ext uri="{FF2B5EF4-FFF2-40B4-BE49-F238E27FC236}">
              <a16:creationId xmlns:a16="http://schemas.microsoft.com/office/drawing/2014/main" id="{9969565A-E9FF-4749-8240-A4F8744B8FCB}"/>
            </a:ext>
          </a:extLst>
        </xdr:cNvPr>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65</xdr:col>
      <xdr:colOff>63500</xdr:colOff>
      <xdr:row>94</xdr:row>
      <xdr:rowOff>165100</xdr:rowOff>
    </xdr:from>
    <xdr:to>
      <xdr:col>73</xdr:col>
      <xdr:colOff>63500</xdr:colOff>
      <xdr:row>96</xdr:row>
      <xdr:rowOff>76200</xdr:rowOff>
    </xdr:to>
    <xdr:sp macro="" textlink="">
      <xdr:nvSpPr>
        <xdr:cNvPr id="685" name="正方形/長方形 684">
          <a:extLst>
            <a:ext uri="{FF2B5EF4-FFF2-40B4-BE49-F238E27FC236}">
              <a16:creationId xmlns:a16="http://schemas.microsoft.com/office/drawing/2014/main" id="{8B8497F5-28BC-481F-864A-589F8483FDC6}"/>
            </a:ext>
          </a:extLst>
        </xdr:cNvPr>
        <xdr:cNvSpPr/>
      </xdr:nvSpPr>
      <xdr:spPr>
        <a:xfrm>
          <a:off x="112077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65</xdr:col>
      <xdr:colOff>63500</xdr:colOff>
      <xdr:row>96</xdr:row>
      <xdr:rowOff>25400</xdr:rowOff>
    </xdr:from>
    <xdr:to>
      <xdr:col>73</xdr:col>
      <xdr:colOff>63500</xdr:colOff>
      <xdr:row>97</xdr:row>
      <xdr:rowOff>107950</xdr:rowOff>
    </xdr:to>
    <xdr:sp macro="" textlink="">
      <xdr:nvSpPr>
        <xdr:cNvPr id="686" name="正方形/長方形 685">
          <a:extLst>
            <a:ext uri="{FF2B5EF4-FFF2-40B4-BE49-F238E27FC236}">
              <a16:creationId xmlns:a16="http://schemas.microsoft.com/office/drawing/2014/main" id="{C7A3DCC4-1AF8-461B-90E3-21BB63466AC9}"/>
            </a:ext>
          </a:extLst>
        </xdr:cNvPr>
        <xdr:cNvSpPr/>
      </xdr:nvSpPr>
      <xdr:spPr>
        <a:xfrm>
          <a:off x="112077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0</xdr:colOff>
      <xdr:row>94</xdr:row>
      <xdr:rowOff>165100</xdr:rowOff>
    </xdr:from>
    <xdr:to>
      <xdr:col>80</xdr:col>
      <xdr:colOff>0</xdr:colOff>
      <xdr:row>96</xdr:row>
      <xdr:rowOff>76200</xdr:rowOff>
    </xdr:to>
    <xdr:sp macro="" textlink="">
      <xdr:nvSpPr>
        <xdr:cNvPr id="687" name="正方形/長方形 686">
          <a:extLst>
            <a:ext uri="{FF2B5EF4-FFF2-40B4-BE49-F238E27FC236}">
              <a16:creationId xmlns:a16="http://schemas.microsoft.com/office/drawing/2014/main" id="{759A9D3E-021E-41FD-BB1D-C344498F24F2}"/>
            </a:ext>
          </a:extLst>
        </xdr:cNvPr>
        <xdr:cNvSpPr/>
      </xdr:nvSpPr>
      <xdr:spPr>
        <a:xfrm>
          <a:off x="123444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72</xdr:col>
      <xdr:colOff>0</xdr:colOff>
      <xdr:row>96</xdr:row>
      <xdr:rowOff>25400</xdr:rowOff>
    </xdr:from>
    <xdr:to>
      <xdr:col>80</xdr:col>
      <xdr:colOff>0</xdr:colOff>
      <xdr:row>97</xdr:row>
      <xdr:rowOff>107950</xdr:rowOff>
    </xdr:to>
    <xdr:sp macro="" textlink="">
      <xdr:nvSpPr>
        <xdr:cNvPr id="688" name="正方形/長方形 687">
          <a:extLst>
            <a:ext uri="{FF2B5EF4-FFF2-40B4-BE49-F238E27FC236}">
              <a16:creationId xmlns:a16="http://schemas.microsoft.com/office/drawing/2014/main" id="{274275C4-6384-49BF-AFD7-95742DD3B559}"/>
            </a:ext>
          </a:extLst>
        </xdr:cNvPr>
        <xdr:cNvSpPr/>
      </xdr:nvSpPr>
      <xdr:spPr>
        <a:xfrm>
          <a:off x="123444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9" name="正方形/長方形 688">
          <a:extLst>
            <a:ext uri="{FF2B5EF4-FFF2-40B4-BE49-F238E27FC236}">
              <a16:creationId xmlns:a16="http://schemas.microsoft.com/office/drawing/2014/main" id="{B4EC3FAA-DE33-4398-8409-91995086731C}"/>
            </a:ext>
          </a:extLst>
        </xdr:cNvPr>
        <xdr:cNvSpPr/>
      </xdr:nvSpPr>
      <xdr:spPr>
        <a:xfrm>
          <a:off x="11207750" y="1619250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90" name="正方形/長方形 689">
          <a:extLst>
            <a:ext uri="{FF2B5EF4-FFF2-40B4-BE49-F238E27FC236}">
              <a16:creationId xmlns:a16="http://schemas.microsoft.com/office/drawing/2014/main" id="{F0CBF600-A912-422E-BFDE-DE6A1DD7EF84}"/>
            </a:ext>
          </a:extLst>
        </xdr:cNvPr>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0</xdr:colOff>
      <xdr:row>94</xdr:row>
      <xdr:rowOff>165100</xdr:rowOff>
    </xdr:from>
    <xdr:to>
      <xdr:col>104</xdr:col>
      <xdr:colOff>0</xdr:colOff>
      <xdr:row>96</xdr:row>
      <xdr:rowOff>76200</xdr:rowOff>
    </xdr:to>
    <xdr:sp macro="" textlink="">
      <xdr:nvSpPr>
        <xdr:cNvPr id="691" name="正方形/長方形 690">
          <a:extLst>
            <a:ext uri="{FF2B5EF4-FFF2-40B4-BE49-F238E27FC236}">
              <a16:creationId xmlns:a16="http://schemas.microsoft.com/office/drawing/2014/main" id="{F57749C2-A3C0-4ED8-A758-BBD9C99D6E35}"/>
            </a:ext>
          </a:extLst>
        </xdr:cNvPr>
        <xdr:cNvSpPr/>
      </xdr:nvSpPr>
      <xdr:spPr>
        <a:xfrm>
          <a:off x="16459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96</xdr:col>
      <xdr:colOff>0</xdr:colOff>
      <xdr:row>96</xdr:row>
      <xdr:rowOff>25400</xdr:rowOff>
    </xdr:from>
    <xdr:to>
      <xdr:col>104</xdr:col>
      <xdr:colOff>0</xdr:colOff>
      <xdr:row>97</xdr:row>
      <xdr:rowOff>107950</xdr:rowOff>
    </xdr:to>
    <xdr:sp macro="" textlink="">
      <xdr:nvSpPr>
        <xdr:cNvPr id="692" name="正方形/長方形 691">
          <a:extLst>
            <a:ext uri="{FF2B5EF4-FFF2-40B4-BE49-F238E27FC236}">
              <a16:creationId xmlns:a16="http://schemas.microsoft.com/office/drawing/2014/main" id="{C21F704E-3B11-46B4-8709-71D104A63012}"/>
            </a:ext>
          </a:extLst>
        </xdr:cNvPr>
        <xdr:cNvSpPr/>
      </xdr:nvSpPr>
      <xdr:spPr>
        <a:xfrm>
          <a:off x="16459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127000</xdr:colOff>
      <xdr:row>94</xdr:row>
      <xdr:rowOff>165100</xdr:rowOff>
    </xdr:from>
    <xdr:to>
      <xdr:col>110</xdr:col>
      <xdr:colOff>127000</xdr:colOff>
      <xdr:row>96</xdr:row>
      <xdr:rowOff>76200</xdr:rowOff>
    </xdr:to>
    <xdr:sp macro="" textlink="">
      <xdr:nvSpPr>
        <xdr:cNvPr id="693" name="正方形/長方形 692">
          <a:extLst>
            <a:ext uri="{FF2B5EF4-FFF2-40B4-BE49-F238E27FC236}">
              <a16:creationId xmlns:a16="http://schemas.microsoft.com/office/drawing/2014/main" id="{C4C6FCDA-2313-4542-9647-8319199972EE}"/>
            </a:ext>
          </a:extLst>
        </xdr:cNvPr>
        <xdr:cNvSpPr/>
      </xdr:nvSpPr>
      <xdr:spPr>
        <a:xfrm>
          <a:off x="17614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102</xdr:col>
      <xdr:colOff>127000</xdr:colOff>
      <xdr:row>96</xdr:row>
      <xdr:rowOff>25400</xdr:rowOff>
    </xdr:from>
    <xdr:to>
      <xdr:col>110</xdr:col>
      <xdr:colOff>127000</xdr:colOff>
      <xdr:row>97</xdr:row>
      <xdr:rowOff>107950</xdr:rowOff>
    </xdr:to>
    <xdr:sp macro="" textlink="">
      <xdr:nvSpPr>
        <xdr:cNvPr id="694" name="正方形/長方形 693">
          <a:extLst>
            <a:ext uri="{FF2B5EF4-FFF2-40B4-BE49-F238E27FC236}">
              <a16:creationId xmlns:a16="http://schemas.microsoft.com/office/drawing/2014/main" id="{36FABAA8-2EF2-426A-99F3-1A078BC84655}"/>
            </a:ext>
          </a:extLst>
        </xdr:cNvPr>
        <xdr:cNvSpPr/>
      </xdr:nvSpPr>
      <xdr:spPr>
        <a:xfrm>
          <a:off x="17614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5" name="正方形/長方形 694">
          <a:extLst>
            <a:ext uri="{FF2B5EF4-FFF2-40B4-BE49-F238E27FC236}">
              <a16:creationId xmlns:a16="http://schemas.microsoft.com/office/drawing/2014/main" id="{CD51D0D0-42C6-443D-B714-2992EDE386D4}"/>
            </a:ext>
          </a:extLst>
        </xdr:cNvPr>
        <xdr:cNvSpPr/>
      </xdr:nvSpPr>
      <xdr:spPr>
        <a:xfrm>
          <a:off x="16459200" y="1619250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96" name="正方形/長方形 695">
          <a:extLst>
            <a:ext uri="{FF2B5EF4-FFF2-40B4-BE49-F238E27FC236}">
              <a16:creationId xmlns:a16="http://schemas.microsoft.com/office/drawing/2014/main" id="{B5D1476E-B367-4796-830E-674C42BBE746}"/>
            </a:ext>
          </a:extLst>
        </xdr:cNvPr>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7" name="正方形/長方形 696">
          <a:extLst>
            <a:ext uri="{FF2B5EF4-FFF2-40B4-BE49-F238E27FC236}">
              <a16:creationId xmlns:a16="http://schemas.microsoft.com/office/drawing/2014/main" id="{5D16D1AE-2C1B-4172-B786-D97AFAFFCB0C}"/>
            </a:ext>
          </a:extLst>
        </xdr:cNvPr>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8" name="テキスト ボックス 697">
          <a:extLst>
            <a:ext uri="{FF2B5EF4-FFF2-40B4-BE49-F238E27FC236}">
              <a16:creationId xmlns:a16="http://schemas.microsoft.com/office/drawing/2014/main" id="{5E2249C1-8343-43FD-9D89-F106356A6E6A}"/>
            </a:ext>
          </a:extLst>
        </xdr:cNvPr>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いくつかの類型において、有形固定資産減価償却率は類似団体平均を上回っているが、その中でも認定こども園・幼稚園・保育所においては、他の類型と比較して類似団体平均を大きく上回っている。これは区立保育園の多くが、昭和４０年代から５０年代半ばにかけて建設されていることが要因となっている。今後は保育需要の状況等を見極めながら、老朽化する区立保育園等を統合、移設等により再整備していく。</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2BB736F-198E-4AB9-BC64-A285BCE64D1D}"/>
            </a:ext>
          </a:extLst>
        </xdr:cNvPr>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D3015AEA-176C-4E7C-865B-D6E9F3097AD9}"/>
            </a:ext>
          </a:extLst>
        </xdr:cNvPr>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DE807EDA-6AF3-42D8-97E4-7FF55DD2CAD9}"/>
            </a:ext>
          </a:extLst>
        </xdr:cNvPr>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7DCC8FC4-53E2-4F52-A897-7453ECABE3B7}"/>
            </a:ext>
          </a:extLst>
        </xdr:cNvPr>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東京都世田谷区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D6B9873-1847-4C5D-BBCD-1EA8B6B56DDA}"/>
            </a:ext>
          </a:extLst>
        </xdr:cNvPr>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85A39772-AD10-4DD7-8057-67232A081FAD}"/>
            </a:ext>
          </a:extLst>
        </xdr:cNvPr>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17C1050-6710-4FB1-9DCF-5F61A50712B4}"/>
            </a:ext>
          </a:extLst>
        </xdr:cNvPr>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0AFE7A2-8360-455C-9E18-37D6154992DD}"/>
            </a:ext>
          </a:extLst>
        </xdr:cNvPr>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E520F7A-DC70-45EA-9C8F-950A14B6C6DC}"/>
            </a:ext>
          </a:extLst>
        </xdr:cNvPr>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1EDC3B11-5BB4-4231-90F2-7DA12E363397}"/>
            </a:ext>
          </a:extLst>
        </xdr:cNvPr>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916,208
895,180
58.05
377,662,345
357,779,394
17,076,938
206,782,019
60,859,809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CC49047-F054-42BE-922F-F408D20B9945}"/>
            </a:ext>
          </a:extLst>
        </xdr:cNvPr>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758DE616-C862-4666-8F5F-7C386E3C0284}"/>
            </a:ext>
          </a:extLst>
        </xdr:cNvPr>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FBE84F7-DAF0-4933-959A-F6AE9059918E}"/>
            </a:ext>
          </a:extLst>
        </xdr:cNvPr>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4C0F41D-FA1A-4791-BE82-D998ECEACA47}"/>
            </a:ext>
          </a:extLst>
        </xdr:cNvPr>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2B88573A-8266-4CC1-A199-5FF8846283E1}"/>
            </a:ext>
          </a:extLst>
        </xdr:cNvPr>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FD0ACC35-4D6A-468C-8D43-FAD2E5952503}"/>
            </a:ext>
          </a:extLst>
        </xdr:cNvPr>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ED8BA079-D18C-49B1-989A-19167271B03A}"/>
            </a:ext>
          </a:extLst>
        </xdr:cNvPr>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9CEF4D10-CF2A-4F99-8ED0-7261E92E2546}"/>
            </a:ext>
          </a:extLst>
        </xdr:cNvPr>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F915402-9F93-4D13-8669-880E53BCED28}"/>
            </a:ext>
          </a:extLst>
        </xdr:cNvPr>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38869F69-B1E0-44E2-856E-B34B31E04479}"/>
            </a:ext>
          </a:extLst>
        </xdr:cNvPr>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72C8AF5D-CEA1-49B2-BDD4-34ADEB97BC10}"/>
            </a:ext>
          </a:extLst>
        </xdr:cNvPr>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786A0629-0CD5-4E5D-A3AC-A0AFE4298912}"/>
            </a:ext>
          </a:extLst>
        </xdr:cNvPr>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BB30561E-56C9-4C85-AFD8-94103B28C12C}"/>
            </a:ext>
          </a:extLst>
        </xdr:cNvPr>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3D82607D-7755-4E01-8972-7BEF34B3B3EB}"/>
            </a:ext>
          </a:extLst>
        </xdr:cNvPr>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DE378BC0-1EE7-4B4A-94E3-FBCA47CE28A5}"/>
            </a:ext>
          </a:extLst>
        </xdr:cNvPr>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CC8711BE-B21E-4168-92A8-6012C2885DA4}"/>
            </a:ext>
          </a:extLst>
        </xdr:cNvPr>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E4349FDD-6C52-4FAA-B966-2350A223CF1B}"/>
            </a:ext>
          </a:extLst>
        </xdr:cNvPr>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A328F087-2F77-4BFF-80CE-5153DAB1C91F}"/>
            </a:ext>
          </a:extLst>
        </xdr:cNvPr>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D172BAC1-0B2C-41F7-B612-E592C9A7AF57}"/>
            </a:ext>
          </a:extLst>
        </xdr:cNvPr>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1EA5B650-7B63-43BD-AE12-836757C21663}"/>
            </a:ext>
          </a:extLst>
        </xdr:cNvPr>
        <xdr:cNvSpPr txBox="1"/>
      </xdr:nvSpPr>
      <xdr:spPr>
        <a:xfrm>
          <a:off x="641350" y="330835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D26158B8-4F4C-4826-8DFA-FF0C21380C5C}"/>
            </a:ext>
          </a:extLst>
        </xdr:cNvPr>
        <xdr:cNvSpPr txBox="1"/>
      </xdr:nvSpPr>
      <xdr:spPr>
        <a:xfrm>
          <a:off x="641350" y="3619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6AB25692-2B6B-4050-8A82-4281F5D016ED}"/>
            </a:ext>
          </a:extLst>
        </xdr:cNvPr>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22FFC26-D38F-4410-8901-69BFD50BF785}"/>
            </a:ext>
          </a:extLst>
        </xdr:cNvPr>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8E7C01B9-CD5C-45EC-AE5D-1A89161FA7A1}"/>
            </a:ext>
          </a:extLst>
        </xdr:cNvPr>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E3DEFBA5-A59C-447B-8FFC-D8E953541E66}"/>
            </a:ext>
          </a:extLst>
        </xdr:cNvPr>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961AB9E6-AD9D-4121-865F-CF394A4330EF}"/>
            </a:ext>
          </a:extLst>
        </xdr:cNvPr>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16737160-E4D1-4F2D-AE20-0415B3A54744}"/>
            </a:ext>
          </a:extLst>
        </xdr:cNvPr>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3F65C589-C7A8-466C-B355-5BD2DACBAF58}"/>
            </a:ext>
          </a:extLst>
        </xdr:cNvPr>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F471AAD2-1525-441D-A71A-DB1F71D68967}"/>
            </a:ext>
          </a:extLst>
        </xdr:cNvPr>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5449CD9-204C-453A-AE85-CA32EE720BF9}"/>
            </a:ext>
          </a:extLst>
        </xdr:cNvPr>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A5E14CC7-A371-488E-8CE3-073C1D8432F0}"/>
            </a:ext>
          </a:extLst>
        </xdr:cNvPr>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3" name="テキスト ボックス 42">
          <a:extLst>
            <a:ext uri="{FF2B5EF4-FFF2-40B4-BE49-F238E27FC236}">
              <a16:creationId xmlns:a16="http://schemas.microsoft.com/office/drawing/2014/main" id="{9CC9360A-B628-48D2-9181-3F71BB01E9D6}"/>
            </a:ext>
          </a:extLst>
        </xdr:cNvPr>
        <xdr:cNvSpPr txBox="1"/>
      </xdr:nvSpPr>
      <xdr:spPr>
        <a:xfrm>
          <a:off x="339891" y="7211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133350</xdr:rowOff>
    </xdr:from>
    <xdr:to>
      <xdr:col>28</xdr:col>
      <xdr:colOff>114300</xdr:colOff>
      <xdr:row>42</xdr:row>
      <xdr:rowOff>133350</xdr:rowOff>
    </xdr:to>
    <xdr:cxnSp macro="">
      <xdr:nvCxnSpPr>
        <xdr:cNvPr id="44" name="直線コネクタ 43">
          <a:extLst>
            <a:ext uri="{FF2B5EF4-FFF2-40B4-BE49-F238E27FC236}">
              <a16:creationId xmlns:a16="http://schemas.microsoft.com/office/drawing/2014/main" id="{2D28BFC6-10A2-4F78-B353-604B7BC14CC0}"/>
            </a:ext>
          </a:extLst>
        </xdr:cNvPr>
        <xdr:cNvCxnSpPr/>
      </xdr:nvCxnSpPr>
      <xdr:spPr>
        <a:xfrm>
          <a:off x="685800" y="7073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162577</xdr:rowOff>
    </xdr:from>
    <xdr:ext cx="403059" cy="259045"/>
    <xdr:sp macro="" textlink="">
      <xdr:nvSpPr>
        <xdr:cNvPr id="45" name="テキスト ボックス 44">
          <a:extLst>
            <a:ext uri="{FF2B5EF4-FFF2-40B4-BE49-F238E27FC236}">
              <a16:creationId xmlns:a16="http://schemas.microsoft.com/office/drawing/2014/main" id="{AD6CE3B7-ACF7-4B4C-9379-C25D37796690}"/>
            </a:ext>
          </a:extLst>
        </xdr:cNvPr>
        <xdr:cNvSpPr txBox="1"/>
      </xdr:nvSpPr>
      <xdr:spPr>
        <a:xfrm>
          <a:off x="339891" y="6938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19050</xdr:rowOff>
    </xdr:from>
    <xdr:to>
      <xdr:col>28</xdr:col>
      <xdr:colOff>114300</xdr:colOff>
      <xdr:row>41</xdr:row>
      <xdr:rowOff>19050</xdr:rowOff>
    </xdr:to>
    <xdr:cxnSp macro="">
      <xdr:nvCxnSpPr>
        <xdr:cNvPr id="46" name="直線コネクタ 45">
          <a:extLst>
            <a:ext uri="{FF2B5EF4-FFF2-40B4-BE49-F238E27FC236}">
              <a16:creationId xmlns:a16="http://schemas.microsoft.com/office/drawing/2014/main" id="{DF735502-BDD6-496A-90A2-F279DFA90C8A}"/>
            </a:ext>
          </a:extLst>
        </xdr:cNvPr>
        <xdr:cNvCxnSpPr/>
      </xdr:nvCxnSpPr>
      <xdr:spPr>
        <a:xfrm>
          <a:off x="685800" y="679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48277</xdr:rowOff>
    </xdr:from>
    <xdr:ext cx="403059" cy="259045"/>
    <xdr:sp macro="" textlink="">
      <xdr:nvSpPr>
        <xdr:cNvPr id="47" name="テキスト ボックス 46">
          <a:extLst>
            <a:ext uri="{FF2B5EF4-FFF2-40B4-BE49-F238E27FC236}">
              <a16:creationId xmlns:a16="http://schemas.microsoft.com/office/drawing/2014/main" id="{6F9D1485-E39C-423B-9AB4-65597490CADE}"/>
            </a:ext>
          </a:extLst>
        </xdr:cNvPr>
        <xdr:cNvSpPr txBox="1"/>
      </xdr:nvSpPr>
      <xdr:spPr>
        <a:xfrm>
          <a:off x="339891" y="6658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76200</xdr:rowOff>
    </xdr:from>
    <xdr:to>
      <xdr:col>28</xdr:col>
      <xdr:colOff>114300</xdr:colOff>
      <xdr:row>39</xdr:row>
      <xdr:rowOff>76200</xdr:rowOff>
    </xdr:to>
    <xdr:cxnSp macro="">
      <xdr:nvCxnSpPr>
        <xdr:cNvPr id="48" name="直線コネクタ 47">
          <a:extLst>
            <a:ext uri="{FF2B5EF4-FFF2-40B4-BE49-F238E27FC236}">
              <a16:creationId xmlns:a16="http://schemas.microsoft.com/office/drawing/2014/main" id="{F9BA2BE3-5C67-44B4-B6E5-0485F04F0C69}"/>
            </a:ext>
          </a:extLst>
        </xdr:cNvPr>
        <xdr:cNvCxnSpPr/>
      </xdr:nvCxnSpPr>
      <xdr:spPr>
        <a:xfrm>
          <a:off x="685800" y="6521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105427</xdr:rowOff>
    </xdr:from>
    <xdr:ext cx="403059" cy="259045"/>
    <xdr:sp macro="" textlink="">
      <xdr:nvSpPr>
        <xdr:cNvPr id="49" name="テキスト ボックス 48">
          <a:extLst>
            <a:ext uri="{FF2B5EF4-FFF2-40B4-BE49-F238E27FC236}">
              <a16:creationId xmlns:a16="http://schemas.microsoft.com/office/drawing/2014/main" id="{E9ECE6D8-D62C-4B77-9E6E-A8621A884844}"/>
            </a:ext>
          </a:extLst>
        </xdr:cNvPr>
        <xdr:cNvSpPr txBox="1"/>
      </xdr:nvSpPr>
      <xdr:spPr>
        <a:xfrm>
          <a:off x="339891" y="6385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50" name="直線コネクタ 49">
          <a:extLst>
            <a:ext uri="{FF2B5EF4-FFF2-40B4-BE49-F238E27FC236}">
              <a16:creationId xmlns:a16="http://schemas.microsoft.com/office/drawing/2014/main" id="{53D5403D-3661-4FF3-A39E-0A48C1F15F85}"/>
            </a:ext>
          </a:extLst>
        </xdr:cNvPr>
        <xdr:cNvCxnSpPr/>
      </xdr:nvCxnSpPr>
      <xdr:spPr>
        <a:xfrm>
          <a:off x="6858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51" name="テキスト ボックス 50">
          <a:extLst>
            <a:ext uri="{FF2B5EF4-FFF2-40B4-BE49-F238E27FC236}">
              <a16:creationId xmlns:a16="http://schemas.microsoft.com/office/drawing/2014/main" id="{2BAD9191-A6DE-466C-B6F5-D69E2938BBCA}"/>
            </a:ext>
          </a:extLst>
        </xdr:cNvPr>
        <xdr:cNvSpPr txBox="1"/>
      </xdr:nvSpPr>
      <xdr:spPr>
        <a:xfrm>
          <a:off x="3398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19050</xdr:rowOff>
    </xdr:from>
    <xdr:to>
      <xdr:col>28</xdr:col>
      <xdr:colOff>114300</xdr:colOff>
      <xdr:row>36</xdr:row>
      <xdr:rowOff>19050</xdr:rowOff>
    </xdr:to>
    <xdr:cxnSp macro="">
      <xdr:nvCxnSpPr>
        <xdr:cNvPr id="52" name="直線コネクタ 51">
          <a:extLst>
            <a:ext uri="{FF2B5EF4-FFF2-40B4-BE49-F238E27FC236}">
              <a16:creationId xmlns:a16="http://schemas.microsoft.com/office/drawing/2014/main" id="{B5ED1AC3-ADC2-4729-8728-90491D11BAB8}"/>
            </a:ext>
          </a:extLst>
        </xdr:cNvPr>
        <xdr:cNvCxnSpPr/>
      </xdr:nvCxnSpPr>
      <xdr:spPr>
        <a:xfrm>
          <a:off x="685800" y="596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48277</xdr:rowOff>
    </xdr:from>
    <xdr:ext cx="403059" cy="259045"/>
    <xdr:sp macro="" textlink="">
      <xdr:nvSpPr>
        <xdr:cNvPr id="53" name="テキスト ボックス 52">
          <a:extLst>
            <a:ext uri="{FF2B5EF4-FFF2-40B4-BE49-F238E27FC236}">
              <a16:creationId xmlns:a16="http://schemas.microsoft.com/office/drawing/2014/main" id="{BC6CF3C5-AF05-4DD3-A2FC-6DD8884A85F3}"/>
            </a:ext>
          </a:extLst>
        </xdr:cNvPr>
        <xdr:cNvSpPr txBox="1"/>
      </xdr:nvSpPr>
      <xdr:spPr>
        <a:xfrm>
          <a:off x="339891" y="5833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76200</xdr:rowOff>
    </xdr:from>
    <xdr:to>
      <xdr:col>28</xdr:col>
      <xdr:colOff>114300</xdr:colOff>
      <xdr:row>34</xdr:row>
      <xdr:rowOff>76200</xdr:rowOff>
    </xdr:to>
    <xdr:cxnSp macro="">
      <xdr:nvCxnSpPr>
        <xdr:cNvPr id="54" name="直線コネクタ 53">
          <a:extLst>
            <a:ext uri="{FF2B5EF4-FFF2-40B4-BE49-F238E27FC236}">
              <a16:creationId xmlns:a16="http://schemas.microsoft.com/office/drawing/2014/main" id="{FA07D655-7E99-4A97-B8A4-2947A3EB044D}"/>
            </a:ext>
          </a:extLst>
        </xdr:cNvPr>
        <xdr:cNvCxnSpPr/>
      </xdr:nvCxnSpPr>
      <xdr:spPr>
        <a:xfrm>
          <a:off x="685800" y="5695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33</xdr:row>
      <xdr:rowOff>105427</xdr:rowOff>
    </xdr:from>
    <xdr:ext cx="403059" cy="259045"/>
    <xdr:sp macro="" textlink="">
      <xdr:nvSpPr>
        <xdr:cNvPr id="55" name="テキスト ボックス 54">
          <a:extLst>
            <a:ext uri="{FF2B5EF4-FFF2-40B4-BE49-F238E27FC236}">
              <a16:creationId xmlns:a16="http://schemas.microsoft.com/office/drawing/2014/main" id="{E86B751D-629F-4B98-9EAB-F93EDCCBD06B}"/>
            </a:ext>
          </a:extLst>
        </xdr:cNvPr>
        <xdr:cNvSpPr txBox="1"/>
      </xdr:nvSpPr>
      <xdr:spPr>
        <a:xfrm>
          <a:off x="339891" y="5560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133350</xdr:rowOff>
    </xdr:from>
    <xdr:to>
      <xdr:col>28</xdr:col>
      <xdr:colOff>114300</xdr:colOff>
      <xdr:row>32</xdr:row>
      <xdr:rowOff>133350</xdr:rowOff>
    </xdr:to>
    <xdr:cxnSp macro="">
      <xdr:nvCxnSpPr>
        <xdr:cNvPr id="56" name="直線コネクタ 55">
          <a:extLst>
            <a:ext uri="{FF2B5EF4-FFF2-40B4-BE49-F238E27FC236}">
              <a16:creationId xmlns:a16="http://schemas.microsoft.com/office/drawing/2014/main" id="{5E627C88-4069-43A6-AA47-F7E8D3E3D9EE}"/>
            </a:ext>
          </a:extLst>
        </xdr:cNvPr>
        <xdr:cNvCxnSpPr/>
      </xdr:nvCxnSpPr>
      <xdr:spPr>
        <a:xfrm>
          <a:off x="685800" y="5422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31</xdr:row>
      <xdr:rowOff>162577</xdr:rowOff>
    </xdr:from>
    <xdr:ext cx="403059" cy="259045"/>
    <xdr:sp macro="" textlink="">
      <xdr:nvSpPr>
        <xdr:cNvPr id="57" name="テキスト ボックス 56">
          <a:extLst>
            <a:ext uri="{FF2B5EF4-FFF2-40B4-BE49-F238E27FC236}">
              <a16:creationId xmlns:a16="http://schemas.microsoft.com/office/drawing/2014/main" id="{C7B2FA15-78F0-4FEC-B23B-6175B63FC6FA}"/>
            </a:ext>
          </a:extLst>
        </xdr:cNvPr>
        <xdr:cNvSpPr txBox="1"/>
      </xdr:nvSpPr>
      <xdr:spPr>
        <a:xfrm>
          <a:off x="339891" y="5287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8" name="直線コネクタ 57">
          <a:extLst>
            <a:ext uri="{FF2B5EF4-FFF2-40B4-BE49-F238E27FC236}">
              <a16:creationId xmlns:a16="http://schemas.microsoft.com/office/drawing/2014/main" id="{C880E06C-F1AE-47DB-8BDF-0EE998FBA0F9}"/>
            </a:ext>
          </a:extLst>
        </xdr:cNvPr>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9" name="テキスト ボックス 58">
          <a:extLst>
            <a:ext uri="{FF2B5EF4-FFF2-40B4-BE49-F238E27FC236}">
              <a16:creationId xmlns:a16="http://schemas.microsoft.com/office/drawing/2014/main" id="{781C92CE-2CE7-4B6E-A5B9-7D70FA909A8F}"/>
            </a:ext>
          </a:extLst>
        </xdr:cNvPr>
        <xdr:cNvSpPr txBox="1"/>
      </xdr:nvSpPr>
      <xdr:spPr>
        <a:xfrm>
          <a:off x="339891" y="5007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60" name="【図書館】&#10;有形固定資産減価償却率グラフ枠">
          <a:extLst>
            <a:ext uri="{FF2B5EF4-FFF2-40B4-BE49-F238E27FC236}">
              <a16:creationId xmlns:a16="http://schemas.microsoft.com/office/drawing/2014/main" id="{3AC3792A-186B-4336-877B-2F79415722E9}"/>
            </a:ext>
          </a:extLst>
        </xdr:cNvPr>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99060</xdr:rowOff>
    </xdr:from>
    <xdr:to>
      <xdr:col>24</xdr:col>
      <xdr:colOff>62865</xdr:colOff>
      <xdr:row>41</xdr:row>
      <xdr:rowOff>156210</xdr:rowOff>
    </xdr:to>
    <xdr:cxnSp macro="">
      <xdr:nvCxnSpPr>
        <xdr:cNvPr id="61" name="直線コネクタ 60">
          <a:extLst>
            <a:ext uri="{FF2B5EF4-FFF2-40B4-BE49-F238E27FC236}">
              <a16:creationId xmlns:a16="http://schemas.microsoft.com/office/drawing/2014/main" id="{697AF7DE-69C4-4BB3-B9D1-3D46D76641E4}"/>
            </a:ext>
          </a:extLst>
        </xdr:cNvPr>
        <xdr:cNvCxnSpPr/>
      </xdr:nvCxnSpPr>
      <xdr:spPr>
        <a:xfrm flipV="1">
          <a:off x="4177665" y="5553710"/>
          <a:ext cx="0" cy="1377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160037</xdr:rowOff>
    </xdr:from>
    <xdr:ext cx="405111" cy="259045"/>
    <xdr:sp macro="" textlink="">
      <xdr:nvSpPr>
        <xdr:cNvPr id="62" name="【図書館】&#10;有形固定資産減価償却率最小値テキスト">
          <a:extLst>
            <a:ext uri="{FF2B5EF4-FFF2-40B4-BE49-F238E27FC236}">
              <a16:creationId xmlns:a16="http://schemas.microsoft.com/office/drawing/2014/main" id="{B5644886-B001-4FA8-852F-94EE11159256}"/>
            </a:ext>
          </a:extLst>
        </xdr:cNvPr>
        <xdr:cNvSpPr txBox="1"/>
      </xdr:nvSpPr>
      <xdr:spPr>
        <a:xfrm>
          <a:off x="4216400" y="6935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156210</xdr:rowOff>
    </xdr:from>
    <xdr:to>
      <xdr:col>24</xdr:col>
      <xdr:colOff>152400</xdr:colOff>
      <xdr:row>41</xdr:row>
      <xdr:rowOff>156210</xdr:rowOff>
    </xdr:to>
    <xdr:cxnSp macro="">
      <xdr:nvCxnSpPr>
        <xdr:cNvPr id="63" name="直線コネクタ 62">
          <a:extLst>
            <a:ext uri="{FF2B5EF4-FFF2-40B4-BE49-F238E27FC236}">
              <a16:creationId xmlns:a16="http://schemas.microsoft.com/office/drawing/2014/main" id="{67E7B321-0F1E-407C-9346-F62B0ADD8AF0}"/>
            </a:ext>
          </a:extLst>
        </xdr:cNvPr>
        <xdr:cNvCxnSpPr/>
      </xdr:nvCxnSpPr>
      <xdr:spPr>
        <a:xfrm>
          <a:off x="4108450" y="69316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45737</xdr:rowOff>
    </xdr:from>
    <xdr:ext cx="405111" cy="259045"/>
    <xdr:sp macro="" textlink="">
      <xdr:nvSpPr>
        <xdr:cNvPr id="64" name="【図書館】&#10;有形固定資産減価償却率最大値テキスト">
          <a:extLst>
            <a:ext uri="{FF2B5EF4-FFF2-40B4-BE49-F238E27FC236}">
              <a16:creationId xmlns:a16="http://schemas.microsoft.com/office/drawing/2014/main" id="{B6172A02-64F8-4F5F-A8EE-60C279E523E3}"/>
            </a:ext>
          </a:extLst>
        </xdr:cNvPr>
        <xdr:cNvSpPr txBox="1"/>
      </xdr:nvSpPr>
      <xdr:spPr>
        <a:xfrm>
          <a:off x="4216400" y="5335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99060</xdr:rowOff>
    </xdr:from>
    <xdr:to>
      <xdr:col>24</xdr:col>
      <xdr:colOff>152400</xdr:colOff>
      <xdr:row>33</xdr:row>
      <xdr:rowOff>99060</xdr:rowOff>
    </xdr:to>
    <xdr:cxnSp macro="">
      <xdr:nvCxnSpPr>
        <xdr:cNvPr id="65" name="直線コネクタ 64">
          <a:extLst>
            <a:ext uri="{FF2B5EF4-FFF2-40B4-BE49-F238E27FC236}">
              <a16:creationId xmlns:a16="http://schemas.microsoft.com/office/drawing/2014/main" id="{AB985343-3F55-4DF5-854E-4BA87389422D}"/>
            </a:ext>
          </a:extLst>
        </xdr:cNvPr>
        <xdr:cNvCxnSpPr/>
      </xdr:nvCxnSpPr>
      <xdr:spPr>
        <a:xfrm>
          <a:off x="4108450" y="55537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39705</xdr:rowOff>
    </xdr:from>
    <xdr:ext cx="405111" cy="259045"/>
    <xdr:sp macro="" textlink="">
      <xdr:nvSpPr>
        <xdr:cNvPr id="66" name="【図書館】&#10;有形固定資産減価償却率平均値テキスト">
          <a:extLst>
            <a:ext uri="{FF2B5EF4-FFF2-40B4-BE49-F238E27FC236}">
              <a16:creationId xmlns:a16="http://schemas.microsoft.com/office/drawing/2014/main" id="{99B69974-533F-4AA1-AC8D-7B0CD44D5D97}"/>
            </a:ext>
          </a:extLst>
        </xdr:cNvPr>
        <xdr:cNvSpPr txBox="1"/>
      </xdr:nvSpPr>
      <xdr:spPr>
        <a:xfrm>
          <a:off x="4216400" y="59896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16828</xdr:rowOff>
    </xdr:from>
    <xdr:to>
      <xdr:col>24</xdr:col>
      <xdr:colOff>114300</xdr:colOff>
      <xdr:row>37</xdr:row>
      <xdr:rowOff>118428</xdr:rowOff>
    </xdr:to>
    <xdr:sp macro="" textlink="">
      <xdr:nvSpPr>
        <xdr:cNvPr id="67" name="フローチャート: 判断 66">
          <a:extLst>
            <a:ext uri="{FF2B5EF4-FFF2-40B4-BE49-F238E27FC236}">
              <a16:creationId xmlns:a16="http://schemas.microsoft.com/office/drawing/2014/main" id="{33F0961E-B12E-49CB-A9B8-EEB14ED52006}"/>
            </a:ext>
          </a:extLst>
        </xdr:cNvPr>
        <xdr:cNvSpPr/>
      </xdr:nvSpPr>
      <xdr:spPr>
        <a:xfrm>
          <a:off x="4127500" y="613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11113</xdr:rowOff>
    </xdr:from>
    <xdr:to>
      <xdr:col>20</xdr:col>
      <xdr:colOff>38100</xdr:colOff>
      <xdr:row>37</xdr:row>
      <xdr:rowOff>112713</xdr:rowOff>
    </xdr:to>
    <xdr:sp macro="" textlink="">
      <xdr:nvSpPr>
        <xdr:cNvPr id="68" name="フローチャート: 判断 67">
          <a:extLst>
            <a:ext uri="{FF2B5EF4-FFF2-40B4-BE49-F238E27FC236}">
              <a16:creationId xmlns:a16="http://schemas.microsoft.com/office/drawing/2014/main" id="{5744A098-6549-4FA2-8A5C-EF2333801951}"/>
            </a:ext>
          </a:extLst>
        </xdr:cNvPr>
        <xdr:cNvSpPr/>
      </xdr:nvSpPr>
      <xdr:spPr>
        <a:xfrm>
          <a:off x="3384550" y="612616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19685</xdr:rowOff>
    </xdr:from>
    <xdr:to>
      <xdr:col>15</xdr:col>
      <xdr:colOff>101600</xdr:colOff>
      <xdr:row>37</xdr:row>
      <xdr:rowOff>121285</xdr:rowOff>
    </xdr:to>
    <xdr:sp macro="" textlink="">
      <xdr:nvSpPr>
        <xdr:cNvPr id="69" name="フローチャート: 判断 68">
          <a:extLst>
            <a:ext uri="{FF2B5EF4-FFF2-40B4-BE49-F238E27FC236}">
              <a16:creationId xmlns:a16="http://schemas.microsoft.com/office/drawing/2014/main" id="{2FBD1AEA-4AE1-46C4-891F-8F4FCE2EED15}"/>
            </a:ext>
          </a:extLst>
        </xdr:cNvPr>
        <xdr:cNvSpPr/>
      </xdr:nvSpPr>
      <xdr:spPr>
        <a:xfrm>
          <a:off x="2571750" y="613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136842</xdr:rowOff>
    </xdr:from>
    <xdr:to>
      <xdr:col>10</xdr:col>
      <xdr:colOff>165100</xdr:colOff>
      <xdr:row>37</xdr:row>
      <xdr:rowOff>66992</xdr:rowOff>
    </xdr:to>
    <xdr:sp macro="" textlink="">
      <xdr:nvSpPr>
        <xdr:cNvPr id="70" name="フローチャート: 判断 69">
          <a:extLst>
            <a:ext uri="{FF2B5EF4-FFF2-40B4-BE49-F238E27FC236}">
              <a16:creationId xmlns:a16="http://schemas.microsoft.com/office/drawing/2014/main" id="{97DC7DAF-F534-4FB3-A9FA-293BE8519A51}"/>
            </a:ext>
          </a:extLst>
        </xdr:cNvPr>
        <xdr:cNvSpPr/>
      </xdr:nvSpPr>
      <xdr:spPr>
        <a:xfrm>
          <a:off x="1778000" y="608679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71120</xdr:rowOff>
    </xdr:from>
    <xdr:to>
      <xdr:col>6</xdr:col>
      <xdr:colOff>38100</xdr:colOff>
      <xdr:row>37</xdr:row>
      <xdr:rowOff>1270</xdr:rowOff>
    </xdr:to>
    <xdr:sp macro="" textlink="">
      <xdr:nvSpPr>
        <xdr:cNvPr id="71" name="フローチャート: 判断 70">
          <a:extLst>
            <a:ext uri="{FF2B5EF4-FFF2-40B4-BE49-F238E27FC236}">
              <a16:creationId xmlns:a16="http://schemas.microsoft.com/office/drawing/2014/main" id="{FF64B2C7-E825-4631-BE8E-3E951153352F}"/>
            </a:ext>
          </a:extLst>
        </xdr:cNvPr>
        <xdr:cNvSpPr/>
      </xdr:nvSpPr>
      <xdr:spPr>
        <a:xfrm>
          <a:off x="984250" y="602107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EBA1C231-C165-4294-9F71-67386EEC6F72}"/>
            </a:ext>
          </a:extLst>
        </xdr:cNvPr>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97A5C9E9-C66D-4DA6-A681-91C1778C85A1}"/>
            </a:ext>
          </a:extLst>
        </xdr:cNvPr>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4" name="テキスト ボックス 73">
          <a:extLst>
            <a:ext uri="{FF2B5EF4-FFF2-40B4-BE49-F238E27FC236}">
              <a16:creationId xmlns:a16="http://schemas.microsoft.com/office/drawing/2014/main" id="{5BFD1F46-C471-4953-847C-EE9893E5B357}"/>
            </a:ext>
          </a:extLst>
        </xdr:cNvPr>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5" name="テキスト ボックス 74">
          <a:extLst>
            <a:ext uri="{FF2B5EF4-FFF2-40B4-BE49-F238E27FC236}">
              <a16:creationId xmlns:a16="http://schemas.microsoft.com/office/drawing/2014/main" id="{5A849E80-6FC9-41C3-849A-45CEA28AAE88}"/>
            </a:ext>
          </a:extLst>
        </xdr:cNvPr>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6" name="テキスト ボックス 75">
          <a:extLst>
            <a:ext uri="{FF2B5EF4-FFF2-40B4-BE49-F238E27FC236}">
              <a16:creationId xmlns:a16="http://schemas.microsoft.com/office/drawing/2014/main" id="{5B45A51B-7C1A-42CF-8447-D9B2FB0907AB}"/>
            </a:ext>
          </a:extLst>
        </xdr:cNvPr>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82550</xdr:rowOff>
    </xdr:from>
    <xdr:to>
      <xdr:col>24</xdr:col>
      <xdr:colOff>114300</xdr:colOff>
      <xdr:row>39</xdr:row>
      <xdr:rowOff>12700</xdr:rowOff>
    </xdr:to>
    <xdr:sp macro="" textlink="">
      <xdr:nvSpPr>
        <xdr:cNvPr id="77" name="楕円 76">
          <a:extLst>
            <a:ext uri="{FF2B5EF4-FFF2-40B4-BE49-F238E27FC236}">
              <a16:creationId xmlns:a16="http://schemas.microsoft.com/office/drawing/2014/main" id="{D49BB2D5-3496-491A-84D2-B780C6AB81AA}"/>
            </a:ext>
          </a:extLst>
        </xdr:cNvPr>
        <xdr:cNvSpPr/>
      </xdr:nvSpPr>
      <xdr:spPr>
        <a:xfrm>
          <a:off x="4127500" y="63627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60977</xdr:rowOff>
    </xdr:from>
    <xdr:ext cx="405111" cy="259045"/>
    <xdr:sp macro="" textlink="">
      <xdr:nvSpPr>
        <xdr:cNvPr id="78" name="【図書館】&#10;有形固定資産減価償却率該当値テキスト">
          <a:extLst>
            <a:ext uri="{FF2B5EF4-FFF2-40B4-BE49-F238E27FC236}">
              <a16:creationId xmlns:a16="http://schemas.microsoft.com/office/drawing/2014/main" id="{9933657C-D404-4121-8EAB-A7685A2467C3}"/>
            </a:ext>
          </a:extLst>
        </xdr:cNvPr>
        <xdr:cNvSpPr txBox="1"/>
      </xdr:nvSpPr>
      <xdr:spPr>
        <a:xfrm>
          <a:off x="4216400" y="6341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165418</xdr:rowOff>
    </xdr:from>
    <xdr:to>
      <xdr:col>20</xdr:col>
      <xdr:colOff>38100</xdr:colOff>
      <xdr:row>39</xdr:row>
      <xdr:rowOff>95568</xdr:rowOff>
    </xdr:to>
    <xdr:sp macro="" textlink="">
      <xdr:nvSpPr>
        <xdr:cNvPr id="79" name="楕円 78">
          <a:extLst>
            <a:ext uri="{FF2B5EF4-FFF2-40B4-BE49-F238E27FC236}">
              <a16:creationId xmlns:a16="http://schemas.microsoft.com/office/drawing/2014/main" id="{45A78BA8-32BA-432F-8758-7C7F11DCD5A0}"/>
            </a:ext>
          </a:extLst>
        </xdr:cNvPr>
        <xdr:cNvSpPr/>
      </xdr:nvSpPr>
      <xdr:spPr>
        <a:xfrm>
          <a:off x="3384550" y="644556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133350</xdr:rowOff>
    </xdr:from>
    <xdr:to>
      <xdr:col>24</xdr:col>
      <xdr:colOff>63500</xdr:colOff>
      <xdr:row>39</xdr:row>
      <xdr:rowOff>44768</xdr:rowOff>
    </xdr:to>
    <xdr:cxnSp macro="">
      <xdr:nvCxnSpPr>
        <xdr:cNvPr id="80" name="直線コネクタ 79">
          <a:extLst>
            <a:ext uri="{FF2B5EF4-FFF2-40B4-BE49-F238E27FC236}">
              <a16:creationId xmlns:a16="http://schemas.microsoft.com/office/drawing/2014/main" id="{D2394275-8254-426D-A12E-4959D86B1525}"/>
            </a:ext>
          </a:extLst>
        </xdr:cNvPr>
        <xdr:cNvCxnSpPr/>
      </xdr:nvCxnSpPr>
      <xdr:spPr>
        <a:xfrm flipV="1">
          <a:off x="3429000" y="6413500"/>
          <a:ext cx="749300" cy="76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108268</xdr:rowOff>
    </xdr:from>
    <xdr:to>
      <xdr:col>15</xdr:col>
      <xdr:colOff>101600</xdr:colOff>
      <xdr:row>39</xdr:row>
      <xdr:rowOff>38418</xdr:rowOff>
    </xdr:to>
    <xdr:sp macro="" textlink="">
      <xdr:nvSpPr>
        <xdr:cNvPr id="81" name="楕円 80">
          <a:extLst>
            <a:ext uri="{FF2B5EF4-FFF2-40B4-BE49-F238E27FC236}">
              <a16:creationId xmlns:a16="http://schemas.microsoft.com/office/drawing/2014/main" id="{7DF0B6E7-1FD0-4B63-BCC4-E39DFEE1E8C5}"/>
            </a:ext>
          </a:extLst>
        </xdr:cNvPr>
        <xdr:cNvSpPr/>
      </xdr:nvSpPr>
      <xdr:spPr>
        <a:xfrm>
          <a:off x="2571750" y="638841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159068</xdr:rowOff>
    </xdr:from>
    <xdr:to>
      <xdr:col>19</xdr:col>
      <xdr:colOff>177800</xdr:colOff>
      <xdr:row>39</xdr:row>
      <xdr:rowOff>44768</xdr:rowOff>
    </xdr:to>
    <xdr:cxnSp macro="">
      <xdr:nvCxnSpPr>
        <xdr:cNvPr id="82" name="直線コネクタ 81">
          <a:extLst>
            <a:ext uri="{FF2B5EF4-FFF2-40B4-BE49-F238E27FC236}">
              <a16:creationId xmlns:a16="http://schemas.microsoft.com/office/drawing/2014/main" id="{35925324-45E6-420F-9AE0-3E326CB63074}"/>
            </a:ext>
          </a:extLst>
        </xdr:cNvPr>
        <xdr:cNvCxnSpPr/>
      </xdr:nvCxnSpPr>
      <xdr:spPr>
        <a:xfrm>
          <a:off x="2622550" y="6439218"/>
          <a:ext cx="80645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62547</xdr:rowOff>
    </xdr:from>
    <xdr:to>
      <xdr:col>10</xdr:col>
      <xdr:colOff>165100</xdr:colOff>
      <xdr:row>38</xdr:row>
      <xdr:rowOff>164147</xdr:rowOff>
    </xdr:to>
    <xdr:sp macro="" textlink="">
      <xdr:nvSpPr>
        <xdr:cNvPr id="83" name="楕円 82">
          <a:extLst>
            <a:ext uri="{FF2B5EF4-FFF2-40B4-BE49-F238E27FC236}">
              <a16:creationId xmlns:a16="http://schemas.microsoft.com/office/drawing/2014/main" id="{2A32E8EE-10F6-4AB9-BAEC-E21538157818}"/>
            </a:ext>
          </a:extLst>
        </xdr:cNvPr>
        <xdr:cNvSpPr/>
      </xdr:nvSpPr>
      <xdr:spPr>
        <a:xfrm>
          <a:off x="1778000" y="6342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113347</xdr:rowOff>
    </xdr:from>
    <xdr:to>
      <xdr:col>15</xdr:col>
      <xdr:colOff>50800</xdr:colOff>
      <xdr:row>38</xdr:row>
      <xdr:rowOff>159068</xdr:rowOff>
    </xdr:to>
    <xdr:cxnSp macro="">
      <xdr:nvCxnSpPr>
        <xdr:cNvPr id="84" name="直線コネクタ 83">
          <a:extLst>
            <a:ext uri="{FF2B5EF4-FFF2-40B4-BE49-F238E27FC236}">
              <a16:creationId xmlns:a16="http://schemas.microsoft.com/office/drawing/2014/main" id="{254ECCF7-81E2-497C-A127-982B08B3558C}"/>
            </a:ext>
          </a:extLst>
        </xdr:cNvPr>
        <xdr:cNvCxnSpPr/>
      </xdr:nvCxnSpPr>
      <xdr:spPr>
        <a:xfrm>
          <a:off x="1828800" y="6393497"/>
          <a:ext cx="79375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162560</xdr:rowOff>
    </xdr:from>
    <xdr:to>
      <xdr:col>6</xdr:col>
      <xdr:colOff>38100</xdr:colOff>
      <xdr:row>38</xdr:row>
      <xdr:rowOff>92710</xdr:rowOff>
    </xdr:to>
    <xdr:sp macro="" textlink="">
      <xdr:nvSpPr>
        <xdr:cNvPr id="85" name="楕円 84">
          <a:extLst>
            <a:ext uri="{FF2B5EF4-FFF2-40B4-BE49-F238E27FC236}">
              <a16:creationId xmlns:a16="http://schemas.microsoft.com/office/drawing/2014/main" id="{926262D1-9D8B-4024-AED9-41605AC0CA5A}"/>
            </a:ext>
          </a:extLst>
        </xdr:cNvPr>
        <xdr:cNvSpPr/>
      </xdr:nvSpPr>
      <xdr:spPr>
        <a:xfrm>
          <a:off x="984250" y="627761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41910</xdr:rowOff>
    </xdr:from>
    <xdr:to>
      <xdr:col>10</xdr:col>
      <xdr:colOff>114300</xdr:colOff>
      <xdr:row>38</xdr:row>
      <xdr:rowOff>113347</xdr:rowOff>
    </xdr:to>
    <xdr:cxnSp macro="">
      <xdr:nvCxnSpPr>
        <xdr:cNvPr id="86" name="直線コネクタ 85">
          <a:extLst>
            <a:ext uri="{FF2B5EF4-FFF2-40B4-BE49-F238E27FC236}">
              <a16:creationId xmlns:a16="http://schemas.microsoft.com/office/drawing/2014/main" id="{907F8BF4-5EAC-43B5-91B6-0D846059343B}"/>
            </a:ext>
          </a:extLst>
        </xdr:cNvPr>
        <xdr:cNvCxnSpPr/>
      </xdr:nvCxnSpPr>
      <xdr:spPr>
        <a:xfrm>
          <a:off x="1028700" y="6322060"/>
          <a:ext cx="800100" cy="7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129240</xdr:rowOff>
    </xdr:from>
    <xdr:ext cx="405111" cy="259045"/>
    <xdr:sp macro="" textlink="">
      <xdr:nvSpPr>
        <xdr:cNvPr id="87" name="n_1aveValue【図書館】&#10;有形固定資産減価償却率">
          <a:extLst>
            <a:ext uri="{FF2B5EF4-FFF2-40B4-BE49-F238E27FC236}">
              <a16:creationId xmlns:a16="http://schemas.microsoft.com/office/drawing/2014/main" id="{52C7002E-7CBF-4EF6-91C8-DB0F7A9C57C7}"/>
            </a:ext>
          </a:extLst>
        </xdr:cNvPr>
        <xdr:cNvSpPr txBox="1"/>
      </xdr:nvSpPr>
      <xdr:spPr>
        <a:xfrm>
          <a:off x="3239144" y="5914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137812</xdr:rowOff>
    </xdr:from>
    <xdr:ext cx="405111" cy="259045"/>
    <xdr:sp macro="" textlink="">
      <xdr:nvSpPr>
        <xdr:cNvPr id="88" name="n_2aveValue【図書館】&#10;有形固定資産減価償却率">
          <a:extLst>
            <a:ext uri="{FF2B5EF4-FFF2-40B4-BE49-F238E27FC236}">
              <a16:creationId xmlns:a16="http://schemas.microsoft.com/office/drawing/2014/main" id="{669059E2-5F83-4177-B1AC-B0950AC66DB9}"/>
            </a:ext>
          </a:extLst>
        </xdr:cNvPr>
        <xdr:cNvSpPr txBox="1"/>
      </xdr:nvSpPr>
      <xdr:spPr>
        <a:xfrm>
          <a:off x="2439044" y="5922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83519</xdr:rowOff>
    </xdr:from>
    <xdr:ext cx="405111" cy="259045"/>
    <xdr:sp macro="" textlink="">
      <xdr:nvSpPr>
        <xdr:cNvPr id="89" name="n_3aveValue【図書館】&#10;有形固定資産減価償却率">
          <a:extLst>
            <a:ext uri="{FF2B5EF4-FFF2-40B4-BE49-F238E27FC236}">
              <a16:creationId xmlns:a16="http://schemas.microsoft.com/office/drawing/2014/main" id="{7547713F-0B99-43A3-8A21-65C188D6CCBE}"/>
            </a:ext>
          </a:extLst>
        </xdr:cNvPr>
        <xdr:cNvSpPr txBox="1"/>
      </xdr:nvSpPr>
      <xdr:spPr>
        <a:xfrm>
          <a:off x="1645294" y="5868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17797</xdr:rowOff>
    </xdr:from>
    <xdr:ext cx="405111" cy="259045"/>
    <xdr:sp macro="" textlink="">
      <xdr:nvSpPr>
        <xdr:cNvPr id="90" name="n_4aveValue【図書館】&#10;有形固定資産減価償却率">
          <a:extLst>
            <a:ext uri="{FF2B5EF4-FFF2-40B4-BE49-F238E27FC236}">
              <a16:creationId xmlns:a16="http://schemas.microsoft.com/office/drawing/2014/main" id="{BE2CF871-726B-44D2-B1C9-F3EB1A126F3A}"/>
            </a:ext>
          </a:extLst>
        </xdr:cNvPr>
        <xdr:cNvSpPr txBox="1"/>
      </xdr:nvSpPr>
      <xdr:spPr>
        <a:xfrm>
          <a:off x="851544" y="5802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86695</xdr:rowOff>
    </xdr:from>
    <xdr:ext cx="405111" cy="259045"/>
    <xdr:sp macro="" textlink="">
      <xdr:nvSpPr>
        <xdr:cNvPr id="91" name="n_1mainValue【図書館】&#10;有形固定資産減価償却率">
          <a:extLst>
            <a:ext uri="{FF2B5EF4-FFF2-40B4-BE49-F238E27FC236}">
              <a16:creationId xmlns:a16="http://schemas.microsoft.com/office/drawing/2014/main" id="{F46EB1B0-A5FC-45D8-A9B4-1503B0678B32}"/>
            </a:ext>
          </a:extLst>
        </xdr:cNvPr>
        <xdr:cNvSpPr txBox="1"/>
      </xdr:nvSpPr>
      <xdr:spPr>
        <a:xfrm>
          <a:off x="3239144" y="6531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29545</xdr:rowOff>
    </xdr:from>
    <xdr:ext cx="405111" cy="259045"/>
    <xdr:sp macro="" textlink="">
      <xdr:nvSpPr>
        <xdr:cNvPr id="92" name="n_2mainValue【図書館】&#10;有形固定資産減価償却率">
          <a:extLst>
            <a:ext uri="{FF2B5EF4-FFF2-40B4-BE49-F238E27FC236}">
              <a16:creationId xmlns:a16="http://schemas.microsoft.com/office/drawing/2014/main" id="{87EB9569-E20F-4696-A17C-2C2F80752001}"/>
            </a:ext>
          </a:extLst>
        </xdr:cNvPr>
        <xdr:cNvSpPr txBox="1"/>
      </xdr:nvSpPr>
      <xdr:spPr>
        <a:xfrm>
          <a:off x="2439044" y="6474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155274</xdr:rowOff>
    </xdr:from>
    <xdr:ext cx="405111" cy="259045"/>
    <xdr:sp macro="" textlink="">
      <xdr:nvSpPr>
        <xdr:cNvPr id="93" name="n_3mainValue【図書館】&#10;有形固定資産減価償却率">
          <a:extLst>
            <a:ext uri="{FF2B5EF4-FFF2-40B4-BE49-F238E27FC236}">
              <a16:creationId xmlns:a16="http://schemas.microsoft.com/office/drawing/2014/main" id="{354A23C9-0C3C-4CF6-9A2D-C9B7412C7EFD}"/>
            </a:ext>
          </a:extLst>
        </xdr:cNvPr>
        <xdr:cNvSpPr txBox="1"/>
      </xdr:nvSpPr>
      <xdr:spPr>
        <a:xfrm>
          <a:off x="1645294" y="6435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83837</xdr:rowOff>
    </xdr:from>
    <xdr:ext cx="405111" cy="259045"/>
    <xdr:sp macro="" textlink="">
      <xdr:nvSpPr>
        <xdr:cNvPr id="94" name="n_4mainValue【図書館】&#10;有形固定資産減価償却率">
          <a:extLst>
            <a:ext uri="{FF2B5EF4-FFF2-40B4-BE49-F238E27FC236}">
              <a16:creationId xmlns:a16="http://schemas.microsoft.com/office/drawing/2014/main" id="{F4D64049-7B39-4DF3-B3AC-B067565D6D0A}"/>
            </a:ext>
          </a:extLst>
        </xdr:cNvPr>
        <xdr:cNvSpPr txBox="1"/>
      </xdr:nvSpPr>
      <xdr:spPr>
        <a:xfrm>
          <a:off x="851544" y="6363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5" name="正方形/長方形 94">
          <a:extLst>
            <a:ext uri="{FF2B5EF4-FFF2-40B4-BE49-F238E27FC236}">
              <a16:creationId xmlns:a16="http://schemas.microsoft.com/office/drawing/2014/main" id="{5D5FD3E7-BEAE-45AE-B965-EC05B1C19C52}"/>
            </a:ext>
          </a:extLst>
        </xdr:cNvPr>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6" name="正方形/長方形 95">
          <a:extLst>
            <a:ext uri="{FF2B5EF4-FFF2-40B4-BE49-F238E27FC236}">
              <a16:creationId xmlns:a16="http://schemas.microsoft.com/office/drawing/2014/main" id="{B46EC7EF-2E0E-46B6-BD4E-BFE7DF731172}"/>
            </a:ext>
          </a:extLst>
        </xdr:cNvPr>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7" name="正方形/長方形 96">
          <a:extLst>
            <a:ext uri="{FF2B5EF4-FFF2-40B4-BE49-F238E27FC236}">
              <a16:creationId xmlns:a16="http://schemas.microsoft.com/office/drawing/2014/main" id="{1CBC7294-E54B-47AA-8427-DA48DE69575B}"/>
            </a:ext>
          </a:extLst>
        </xdr:cNvPr>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8" name="正方形/長方形 97">
          <a:extLst>
            <a:ext uri="{FF2B5EF4-FFF2-40B4-BE49-F238E27FC236}">
              <a16:creationId xmlns:a16="http://schemas.microsoft.com/office/drawing/2014/main" id="{0DFE1650-759A-467A-AC2C-F7AF06A1BFA1}"/>
            </a:ext>
          </a:extLst>
        </xdr:cNvPr>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9" name="正方形/長方形 98">
          <a:extLst>
            <a:ext uri="{FF2B5EF4-FFF2-40B4-BE49-F238E27FC236}">
              <a16:creationId xmlns:a16="http://schemas.microsoft.com/office/drawing/2014/main" id="{1DBC64C0-A830-4CE0-8A37-08058CBA2E7E}"/>
            </a:ext>
          </a:extLst>
        </xdr:cNvPr>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100" name="正方形/長方形 99">
          <a:extLst>
            <a:ext uri="{FF2B5EF4-FFF2-40B4-BE49-F238E27FC236}">
              <a16:creationId xmlns:a16="http://schemas.microsoft.com/office/drawing/2014/main" id="{83C22B45-5C46-4FE2-9E01-DB28539EC4EA}"/>
            </a:ext>
          </a:extLst>
        </xdr:cNvPr>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101" name="正方形/長方形 100">
          <a:extLst>
            <a:ext uri="{FF2B5EF4-FFF2-40B4-BE49-F238E27FC236}">
              <a16:creationId xmlns:a16="http://schemas.microsoft.com/office/drawing/2014/main" id="{4AED9DAF-6191-43B4-A939-992B1938F0E7}"/>
            </a:ext>
          </a:extLst>
        </xdr:cNvPr>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102" name="正方形/長方形 101">
          <a:extLst>
            <a:ext uri="{FF2B5EF4-FFF2-40B4-BE49-F238E27FC236}">
              <a16:creationId xmlns:a16="http://schemas.microsoft.com/office/drawing/2014/main" id="{7A60AC47-9219-4DDF-A99D-51C72E61C6AE}"/>
            </a:ext>
          </a:extLst>
        </xdr:cNvPr>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3" name="テキスト ボックス 102">
          <a:extLst>
            <a:ext uri="{FF2B5EF4-FFF2-40B4-BE49-F238E27FC236}">
              <a16:creationId xmlns:a16="http://schemas.microsoft.com/office/drawing/2014/main" id="{263468BF-314F-4284-8D02-48EF0EAA0BEE}"/>
            </a:ext>
          </a:extLst>
        </xdr:cNvPr>
        <xdr:cNvSpPr txBox="1"/>
      </xdr:nvSpPr>
      <xdr:spPr>
        <a:xfrm>
          <a:off x="591820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4" name="直線コネクタ 103">
          <a:extLst>
            <a:ext uri="{FF2B5EF4-FFF2-40B4-BE49-F238E27FC236}">
              <a16:creationId xmlns:a16="http://schemas.microsoft.com/office/drawing/2014/main" id="{C08BB39B-6CCB-43CD-87EA-E0A9370B874B}"/>
            </a:ext>
          </a:extLst>
        </xdr:cNvPr>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5" name="直線コネクタ 104">
          <a:extLst>
            <a:ext uri="{FF2B5EF4-FFF2-40B4-BE49-F238E27FC236}">
              <a16:creationId xmlns:a16="http://schemas.microsoft.com/office/drawing/2014/main" id="{33BFE8C5-830A-48DB-A910-1D8BCE8FEF7B}"/>
            </a:ext>
          </a:extLst>
        </xdr:cNvPr>
        <xdr:cNvCxnSpPr/>
      </xdr:nvCxnSpPr>
      <xdr:spPr>
        <a:xfrm>
          <a:off x="5956300" y="6908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6" name="テキスト ボックス 105">
          <a:extLst>
            <a:ext uri="{FF2B5EF4-FFF2-40B4-BE49-F238E27FC236}">
              <a16:creationId xmlns:a16="http://schemas.microsoft.com/office/drawing/2014/main" id="{C2D04567-A620-4306-9B23-36ED4EF1DF27}"/>
            </a:ext>
          </a:extLst>
        </xdr:cNvPr>
        <xdr:cNvSpPr txBox="1"/>
      </xdr:nvSpPr>
      <xdr:spPr>
        <a:xfrm>
          <a:off x="5527221" y="677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7" name="直線コネクタ 106">
          <a:extLst>
            <a:ext uri="{FF2B5EF4-FFF2-40B4-BE49-F238E27FC236}">
              <a16:creationId xmlns:a16="http://schemas.microsoft.com/office/drawing/2014/main" id="{05ADC5CD-BCC7-4B91-B68B-E9F28F781CD2}"/>
            </a:ext>
          </a:extLst>
        </xdr:cNvPr>
        <xdr:cNvCxnSpPr/>
      </xdr:nvCxnSpPr>
      <xdr:spPr>
        <a:xfrm>
          <a:off x="5956300" y="6464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8" name="テキスト ボックス 107">
          <a:extLst>
            <a:ext uri="{FF2B5EF4-FFF2-40B4-BE49-F238E27FC236}">
              <a16:creationId xmlns:a16="http://schemas.microsoft.com/office/drawing/2014/main" id="{AE912550-B218-4111-9C84-E933FECA77B9}"/>
            </a:ext>
          </a:extLst>
        </xdr:cNvPr>
        <xdr:cNvSpPr txBox="1"/>
      </xdr:nvSpPr>
      <xdr:spPr>
        <a:xfrm>
          <a:off x="5527221" y="6328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9" name="直線コネクタ 108">
          <a:extLst>
            <a:ext uri="{FF2B5EF4-FFF2-40B4-BE49-F238E27FC236}">
              <a16:creationId xmlns:a16="http://schemas.microsoft.com/office/drawing/2014/main" id="{E107E787-8BC2-463A-9426-7EC95508AE56}"/>
            </a:ext>
          </a:extLst>
        </xdr:cNvPr>
        <xdr:cNvCxnSpPr/>
      </xdr:nvCxnSpPr>
      <xdr:spPr>
        <a:xfrm>
          <a:off x="5956300" y="6026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10" name="テキスト ボックス 109">
          <a:extLst>
            <a:ext uri="{FF2B5EF4-FFF2-40B4-BE49-F238E27FC236}">
              <a16:creationId xmlns:a16="http://schemas.microsoft.com/office/drawing/2014/main" id="{8118589F-C4B2-492F-9898-7C94311020B0}"/>
            </a:ext>
          </a:extLst>
        </xdr:cNvPr>
        <xdr:cNvSpPr txBox="1"/>
      </xdr:nvSpPr>
      <xdr:spPr>
        <a:xfrm>
          <a:off x="5527221" y="589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11" name="直線コネクタ 110">
          <a:extLst>
            <a:ext uri="{FF2B5EF4-FFF2-40B4-BE49-F238E27FC236}">
              <a16:creationId xmlns:a16="http://schemas.microsoft.com/office/drawing/2014/main" id="{A7FB9610-FA4E-44ED-AB7F-653F11CFA467}"/>
            </a:ext>
          </a:extLst>
        </xdr:cNvPr>
        <xdr:cNvCxnSpPr/>
      </xdr:nvCxnSpPr>
      <xdr:spPr>
        <a:xfrm>
          <a:off x="5956300" y="558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12" name="テキスト ボックス 111">
          <a:extLst>
            <a:ext uri="{FF2B5EF4-FFF2-40B4-BE49-F238E27FC236}">
              <a16:creationId xmlns:a16="http://schemas.microsoft.com/office/drawing/2014/main" id="{7B9D3F5F-CB42-437B-A0A1-9D3CAC8E7888}"/>
            </a:ext>
          </a:extLst>
        </xdr:cNvPr>
        <xdr:cNvSpPr txBox="1"/>
      </xdr:nvSpPr>
      <xdr:spPr>
        <a:xfrm>
          <a:off x="5527221" y="5452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a:extLst>
            <a:ext uri="{FF2B5EF4-FFF2-40B4-BE49-F238E27FC236}">
              <a16:creationId xmlns:a16="http://schemas.microsoft.com/office/drawing/2014/main" id="{C2EAB3D4-24EA-4BAD-BE24-22E309271D1F}"/>
            </a:ext>
          </a:extLst>
        </xdr:cNvPr>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4" name="テキスト ボックス 113">
          <a:extLst>
            <a:ext uri="{FF2B5EF4-FFF2-40B4-BE49-F238E27FC236}">
              <a16:creationId xmlns:a16="http://schemas.microsoft.com/office/drawing/2014/main" id="{68413051-90B0-4C01-A461-7C45A1BE5971}"/>
            </a:ext>
          </a:extLst>
        </xdr:cNvPr>
        <xdr:cNvSpPr txBox="1"/>
      </xdr:nvSpPr>
      <xdr:spPr>
        <a:xfrm>
          <a:off x="55272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図書館】&#10;一人当たり面積グラフ枠">
          <a:extLst>
            <a:ext uri="{FF2B5EF4-FFF2-40B4-BE49-F238E27FC236}">
              <a16:creationId xmlns:a16="http://schemas.microsoft.com/office/drawing/2014/main" id="{7E46A37C-27E1-4DD5-A751-FDF276485603}"/>
            </a:ext>
          </a:extLst>
        </xdr:cNvPr>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96774</xdr:rowOff>
    </xdr:from>
    <xdr:to>
      <xdr:col>54</xdr:col>
      <xdr:colOff>189865</xdr:colOff>
      <xdr:row>41</xdr:row>
      <xdr:rowOff>96774</xdr:rowOff>
    </xdr:to>
    <xdr:cxnSp macro="">
      <xdr:nvCxnSpPr>
        <xdr:cNvPr id="116" name="直線コネクタ 115">
          <a:extLst>
            <a:ext uri="{FF2B5EF4-FFF2-40B4-BE49-F238E27FC236}">
              <a16:creationId xmlns:a16="http://schemas.microsoft.com/office/drawing/2014/main" id="{D13F6673-860C-4AC0-94DC-449131594B44}"/>
            </a:ext>
          </a:extLst>
        </xdr:cNvPr>
        <xdr:cNvCxnSpPr/>
      </xdr:nvCxnSpPr>
      <xdr:spPr>
        <a:xfrm flipV="1">
          <a:off x="9429115" y="5881624"/>
          <a:ext cx="0" cy="990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100601</xdr:rowOff>
    </xdr:from>
    <xdr:ext cx="469744" cy="259045"/>
    <xdr:sp macro="" textlink="">
      <xdr:nvSpPr>
        <xdr:cNvPr id="117" name="【図書館】&#10;一人当たり面積最小値テキスト">
          <a:extLst>
            <a:ext uri="{FF2B5EF4-FFF2-40B4-BE49-F238E27FC236}">
              <a16:creationId xmlns:a16="http://schemas.microsoft.com/office/drawing/2014/main" id="{EB205A70-148D-44DD-A403-FF8A8E49E315}"/>
            </a:ext>
          </a:extLst>
        </xdr:cNvPr>
        <xdr:cNvSpPr txBox="1"/>
      </xdr:nvSpPr>
      <xdr:spPr>
        <a:xfrm>
          <a:off x="9467850" y="6876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96774</xdr:rowOff>
    </xdr:from>
    <xdr:to>
      <xdr:col>55</xdr:col>
      <xdr:colOff>88900</xdr:colOff>
      <xdr:row>41</xdr:row>
      <xdr:rowOff>96774</xdr:rowOff>
    </xdr:to>
    <xdr:cxnSp macro="">
      <xdr:nvCxnSpPr>
        <xdr:cNvPr id="118" name="直線コネクタ 117">
          <a:extLst>
            <a:ext uri="{FF2B5EF4-FFF2-40B4-BE49-F238E27FC236}">
              <a16:creationId xmlns:a16="http://schemas.microsoft.com/office/drawing/2014/main" id="{0C58D93B-7389-4147-AF45-8F5FD2DFFA14}"/>
            </a:ext>
          </a:extLst>
        </xdr:cNvPr>
        <xdr:cNvCxnSpPr/>
      </xdr:nvCxnSpPr>
      <xdr:spPr>
        <a:xfrm>
          <a:off x="9359900" y="687222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34</xdr:row>
      <xdr:rowOff>43451</xdr:rowOff>
    </xdr:from>
    <xdr:ext cx="469744" cy="259045"/>
    <xdr:sp macro="" textlink="">
      <xdr:nvSpPr>
        <xdr:cNvPr id="119" name="【図書館】&#10;一人当たり面積最大値テキスト">
          <a:extLst>
            <a:ext uri="{FF2B5EF4-FFF2-40B4-BE49-F238E27FC236}">
              <a16:creationId xmlns:a16="http://schemas.microsoft.com/office/drawing/2014/main" id="{C3B332FC-D8EC-429B-842E-BAD607C9EFE0}"/>
            </a:ext>
          </a:extLst>
        </xdr:cNvPr>
        <xdr:cNvSpPr txBox="1"/>
      </xdr:nvSpPr>
      <xdr:spPr>
        <a:xfrm>
          <a:off x="9467850" y="5663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96774</xdr:rowOff>
    </xdr:from>
    <xdr:to>
      <xdr:col>55</xdr:col>
      <xdr:colOff>88900</xdr:colOff>
      <xdr:row>35</xdr:row>
      <xdr:rowOff>96774</xdr:rowOff>
    </xdr:to>
    <xdr:cxnSp macro="">
      <xdr:nvCxnSpPr>
        <xdr:cNvPr id="120" name="直線コネクタ 119">
          <a:extLst>
            <a:ext uri="{FF2B5EF4-FFF2-40B4-BE49-F238E27FC236}">
              <a16:creationId xmlns:a16="http://schemas.microsoft.com/office/drawing/2014/main" id="{ED407293-19EA-4ECE-A5FE-7AD875828A11}"/>
            </a:ext>
          </a:extLst>
        </xdr:cNvPr>
        <xdr:cNvCxnSpPr/>
      </xdr:nvCxnSpPr>
      <xdr:spPr>
        <a:xfrm>
          <a:off x="9359900" y="588162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116857</xdr:rowOff>
    </xdr:from>
    <xdr:ext cx="469744" cy="259045"/>
    <xdr:sp macro="" textlink="">
      <xdr:nvSpPr>
        <xdr:cNvPr id="121" name="【図書館】&#10;一人当たり面積平均値テキスト">
          <a:extLst>
            <a:ext uri="{FF2B5EF4-FFF2-40B4-BE49-F238E27FC236}">
              <a16:creationId xmlns:a16="http://schemas.microsoft.com/office/drawing/2014/main" id="{AFD74558-3EE7-4544-9ADF-AE12AF200562}"/>
            </a:ext>
          </a:extLst>
        </xdr:cNvPr>
        <xdr:cNvSpPr txBox="1"/>
      </xdr:nvSpPr>
      <xdr:spPr>
        <a:xfrm>
          <a:off x="9467850" y="6562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93980</xdr:rowOff>
    </xdr:from>
    <xdr:to>
      <xdr:col>55</xdr:col>
      <xdr:colOff>50800</xdr:colOff>
      <xdr:row>41</xdr:row>
      <xdr:rowOff>24130</xdr:rowOff>
    </xdr:to>
    <xdr:sp macro="" textlink="">
      <xdr:nvSpPr>
        <xdr:cNvPr id="122" name="フローチャート: 判断 121">
          <a:extLst>
            <a:ext uri="{FF2B5EF4-FFF2-40B4-BE49-F238E27FC236}">
              <a16:creationId xmlns:a16="http://schemas.microsoft.com/office/drawing/2014/main" id="{35B7FBC4-67B2-4F49-82DC-4BB2274CD7C6}"/>
            </a:ext>
          </a:extLst>
        </xdr:cNvPr>
        <xdr:cNvSpPr/>
      </xdr:nvSpPr>
      <xdr:spPr>
        <a:xfrm>
          <a:off x="9398000" y="670433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93980</xdr:rowOff>
    </xdr:from>
    <xdr:to>
      <xdr:col>50</xdr:col>
      <xdr:colOff>165100</xdr:colOff>
      <xdr:row>41</xdr:row>
      <xdr:rowOff>24130</xdr:rowOff>
    </xdr:to>
    <xdr:sp macro="" textlink="">
      <xdr:nvSpPr>
        <xdr:cNvPr id="123" name="フローチャート: 判断 122">
          <a:extLst>
            <a:ext uri="{FF2B5EF4-FFF2-40B4-BE49-F238E27FC236}">
              <a16:creationId xmlns:a16="http://schemas.microsoft.com/office/drawing/2014/main" id="{705DF32E-2FF7-4670-8858-012A287BFA44}"/>
            </a:ext>
          </a:extLst>
        </xdr:cNvPr>
        <xdr:cNvSpPr/>
      </xdr:nvSpPr>
      <xdr:spPr>
        <a:xfrm>
          <a:off x="8636000" y="67043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89408</xdr:rowOff>
    </xdr:from>
    <xdr:to>
      <xdr:col>46</xdr:col>
      <xdr:colOff>38100</xdr:colOff>
      <xdr:row>41</xdr:row>
      <xdr:rowOff>19558</xdr:rowOff>
    </xdr:to>
    <xdr:sp macro="" textlink="">
      <xdr:nvSpPr>
        <xdr:cNvPr id="124" name="フローチャート: 判断 123">
          <a:extLst>
            <a:ext uri="{FF2B5EF4-FFF2-40B4-BE49-F238E27FC236}">
              <a16:creationId xmlns:a16="http://schemas.microsoft.com/office/drawing/2014/main" id="{4EAF05C7-5072-4147-8E54-3D0FCA746C5A}"/>
            </a:ext>
          </a:extLst>
        </xdr:cNvPr>
        <xdr:cNvSpPr/>
      </xdr:nvSpPr>
      <xdr:spPr>
        <a:xfrm>
          <a:off x="7842250" y="669975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93980</xdr:rowOff>
    </xdr:from>
    <xdr:to>
      <xdr:col>41</xdr:col>
      <xdr:colOff>101600</xdr:colOff>
      <xdr:row>41</xdr:row>
      <xdr:rowOff>24130</xdr:rowOff>
    </xdr:to>
    <xdr:sp macro="" textlink="">
      <xdr:nvSpPr>
        <xdr:cNvPr id="125" name="フローチャート: 判断 124">
          <a:extLst>
            <a:ext uri="{FF2B5EF4-FFF2-40B4-BE49-F238E27FC236}">
              <a16:creationId xmlns:a16="http://schemas.microsoft.com/office/drawing/2014/main" id="{859822B9-1E64-4205-8444-E299DF7026C5}"/>
            </a:ext>
          </a:extLst>
        </xdr:cNvPr>
        <xdr:cNvSpPr/>
      </xdr:nvSpPr>
      <xdr:spPr>
        <a:xfrm>
          <a:off x="7029450" y="67043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89408</xdr:rowOff>
    </xdr:from>
    <xdr:to>
      <xdr:col>36</xdr:col>
      <xdr:colOff>165100</xdr:colOff>
      <xdr:row>41</xdr:row>
      <xdr:rowOff>19558</xdr:rowOff>
    </xdr:to>
    <xdr:sp macro="" textlink="">
      <xdr:nvSpPr>
        <xdr:cNvPr id="126" name="フローチャート: 判断 125">
          <a:extLst>
            <a:ext uri="{FF2B5EF4-FFF2-40B4-BE49-F238E27FC236}">
              <a16:creationId xmlns:a16="http://schemas.microsoft.com/office/drawing/2014/main" id="{9BEA24D6-A275-409D-BB2B-260D5FDFC5E4}"/>
            </a:ext>
          </a:extLst>
        </xdr:cNvPr>
        <xdr:cNvSpPr/>
      </xdr:nvSpPr>
      <xdr:spPr>
        <a:xfrm>
          <a:off x="6235700" y="669975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3A3FFB35-FC6C-4CB7-83F2-3ADC12B81D49}"/>
            </a:ext>
          </a:extLst>
        </xdr:cNvPr>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96A47014-3839-457B-9826-F65A6DDD736B}"/>
            </a:ext>
          </a:extLst>
        </xdr:cNvPr>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B659A85-D7AE-422F-A27A-A550A9191B54}"/>
            </a:ext>
          </a:extLst>
        </xdr:cNvPr>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1A3F54CC-C0A5-4C86-AD92-583A39398DAF}"/>
            </a:ext>
          </a:extLst>
        </xdr:cNvPr>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9E668F28-3B35-4862-A566-C0C0E2C240FA}"/>
            </a:ext>
          </a:extLst>
        </xdr:cNvPr>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125984</xdr:rowOff>
    </xdr:from>
    <xdr:to>
      <xdr:col>55</xdr:col>
      <xdr:colOff>50800</xdr:colOff>
      <xdr:row>41</xdr:row>
      <xdr:rowOff>56134</xdr:rowOff>
    </xdr:to>
    <xdr:sp macro="" textlink="">
      <xdr:nvSpPr>
        <xdr:cNvPr id="132" name="楕円 131">
          <a:extLst>
            <a:ext uri="{FF2B5EF4-FFF2-40B4-BE49-F238E27FC236}">
              <a16:creationId xmlns:a16="http://schemas.microsoft.com/office/drawing/2014/main" id="{1AA362BC-194E-4409-86A9-BE5551DC97FB}"/>
            </a:ext>
          </a:extLst>
        </xdr:cNvPr>
        <xdr:cNvSpPr/>
      </xdr:nvSpPr>
      <xdr:spPr>
        <a:xfrm>
          <a:off x="9398000" y="673633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72407</xdr:rowOff>
    </xdr:from>
    <xdr:ext cx="469744" cy="259045"/>
    <xdr:sp macro="" textlink="">
      <xdr:nvSpPr>
        <xdr:cNvPr id="133" name="【図書館】&#10;一人当たり面積該当値テキスト">
          <a:extLst>
            <a:ext uri="{FF2B5EF4-FFF2-40B4-BE49-F238E27FC236}">
              <a16:creationId xmlns:a16="http://schemas.microsoft.com/office/drawing/2014/main" id="{AA29880A-FD45-4C92-8FD2-F03D52AA232A}"/>
            </a:ext>
          </a:extLst>
        </xdr:cNvPr>
        <xdr:cNvSpPr txBox="1"/>
      </xdr:nvSpPr>
      <xdr:spPr>
        <a:xfrm>
          <a:off x="9467850" y="6682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144272</xdr:rowOff>
    </xdr:from>
    <xdr:to>
      <xdr:col>50</xdr:col>
      <xdr:colOff>165100</xdr:colOff>
      <xdr:row>41</xdr:row>
      <xdr:rowOff>74422</xdr:rowOff>
    </xdr:to>
    <xdr:sp macro="" textlink="">
      <xdr:nvSpPr>
        <xdr:cNvPr id="134" name="楕円 133">
          <a:extLst>
            <a:ext uri="{FF2B5EF4-FFF2-40B4-BE49-F238E27FC236}">
              <a16:creationId xmlns:a16="http://schemas.microsoft.com/office/drawing/2014/main" id="{592FF3B5-8810-4F6E-81AF-1436A754198F}"/>
            </a:ext>
          </a:extLst>
        </xdr:cNvPr>
        <xdr:cNvSpPr/>
      </xdr:nvSpPr>
      <xdr:spPr>
        <a:xfrm>
          <a:off x="8636000" y="675462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5334</xdr:rowOff>
    </xdr:from>
    <xdr:to>
      <xdr:col>55</xdr:col>
      <xdr:colOff>0</xdr:colOff>
      <xdr:row>41</xdr:row>
      <xdr:rowOff>23622</xdr:rowOff>
    </xdr:to>
    <xdr:cxnSp macro="">
      <xdr:nvCxnSpPr>
        <xdr:cNvPr id="135" name="直線コネクタ 134">
          <a:extLst>
            <a:ext uri="{FF2B5EF4-FFF2-40B4-BE49-F238E27FC236}">
              <a16:creationId xmlns:a16="http://schemas.microsoft.com/office/drawing/2014/main" id="{03907144-ECA3-47CB-84E7-82105695BA26}"/>
            </a:ext>
          </a:extLst>
        </xdr:cNvPr>
        <xdr:cNvCxnSpPr/>
      </xdr:nvCxnSpPr>
      <xdr:spPr>
        <a:xfrm flipV="1">
          <a:off x="8686800" y="6780784"/>
          <a:ext cx="74295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144272</xdr:rowOff>
    </xdr:from>
    <xdr:to>
      <xdr:col>46</xdr:col>
      <xdr:colOff>38100</xdr:colOff>
      <xdr:row>41</xdr:row>
      <xdr:rowOff>74422</xdr:rowOff>
    </xdr:to>
    <xdr:sp macro="" textlink="">
      <xdr:nvSpPr>
        <xdr:cNvPr id="136" name="楕円 135">
          <a:extLst>
            <a:ext uri="{FF2B5EF4-FFF2-40B4-BE49-F238E27FC236}">
              <a16:creationId xmlns:a16="http://schemas.microsoft.com/office/drawing/2014/main" id="{DCA14335-A328-44CE-8E02-16F1CA7BABAC}"/>
            </a:ext>
          </a:extLst>
        </xdr:cNvPr>
        <xdr:cNvSpPr/>
      </xdr:nvSpPr>
      <xdr:spPr>
        <a:xfrm>
          <a:off x="7842250" y="675462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23622</xdr:rowOff>
    </xdr:from>
    <xdr:to>
      <xdr:col>50</xdr:col>
      <xdr:colOff>114300</xdr:colOff>
      <xdr:row>41</xdr:row>
      <xdr:rowOff>23622</xdr:rowOff>
    </xdr:to>
    <xdr:cxnSp macro="">
      <xdr:nvCxnSpPr>
        <xdr:cNvPr id="137" name="直線コネクタ 136">
          <a:extLst>
            <a:ext uri="{FF2B5EF4-FFF2-40B4-BE49-F238E27FC236}">
              <a16:creationId xmlns:a16="http://schemas.microsoft.com/office/drawing/2014/main" id="{4A4ADDB1-E34A-4483-9437-95914850CA4B}"/>
            </a:ext>
          </a:extLst>
        </xdr:cNvPr>
        <xdr:cNvCxnSpPr/>
      </xdr:nvCxnSpPr>
      <xdr:spPr>
        <a:xfrm>
          <a:off x="7886700" y="6799072"/>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135128</xdr:rowOff>
    </xdr:from>
    <xdr:to>
      <xdr:col>41</xdr:col>
      <xdr:colOff>101600</xdr:colOff>
      <xdr:row>41</xdr:row>
      <xdr:rowOff>65278</xdr:rowOff>
    </xdr:to>
    <xdr:sp macro="" textlink="">
      <xdr:nvSpPr>
        <xdr:cNvPr id="138" name="楕円 137">
          <a:extLst>
            <a:ext uri="{FF2B5EF4-FFF2-40B4-BE49-F238E27FC236}">
              <a16:creationId xmlns:a16="http://schemas.microsoft.com/office/drawing/2014/main" id="{A44B559D-2DAD-4242-8EC0-19CB65E71913}"/>
            </a:ext>
          </a:extLst>
        </xdr:cNvPr>
        <xdr:cNvSpPr/>
      </xdr:nvSpPr>
      <xdr:spPr>
        <a:xfrm>
          <a:off x="7029450" y="674547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14478</xdr:rowOff>
    </xdr:from>
    <xdr:to>
      <xdr:col>45</xdr:col>
      <xdr:colOff>177800</xdr:colOff>
      <xdr:row>41</xdr:row>
      <xdr:rowOff>23622</xdr:rowOff>
    </xdr:to>
    <xdr:cxnSp macro="">
      <xdr:nvCxnSpPr>
        <xdr:cNvPr id="139" name="直線コネクタ 138">
          <a:extLst>
            <a:ext uri="{FF2B5EF4-FFF2-40B4-BE49-F238E27FC236}">
              <a16:creationId xmlns:a16="http://schemas.microsoft.com/office/drawing/2014/main" id="{1FA6E1B8-74E9-4360-91BE-4417DF909F48}"/>
            </a:ext>
          </a:extLst>
        </xdr:cNvPr>
        <xdr:cNvCxnSpPr/>
      </xdr:nvCxnSpPr>
      <xdr:spPr>
        <a:xfrm>
          <a:off x="7080250" y="6789928"/>
          <a:ext cx="80645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135128</xdr:rowOff>
    </xdr:from>
    <xdr:to>
      <xdr:col>36</xdr:col>
      <xdr:colOff>165100</xdr:colOff>
      <xdr:row>41</xdr:row>
      <xdr:rowOff>65278</xdr:rowOff>
    </xdr:to>
    <xdr:sp macro="" textlink="">
      <xdr:nvSpPr>
        <xdr:cNvPr id="140" name="楕円 139">
          <a:extLst>
            <a:ext uri="{FF2B5EF4-FFF2-40B4-BE49-F238E27FC236}">
              <a16:creationId xmlns:a16="http://schemas.microsoft.com/office/drawing/2014/main" id="{1B04878C-A642-4FA7-A220-09DDB05CCCA4}"/>
            </a:ext>
          </a:extLst>
        </xdr:cNvPr>
        <xdr:cNvSpPr/>
      </xdr:nvSpPr>
      <xdr:spPr>
        <a:xfrm>
          <a:off x="6235700" y="674547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14478</xdr:rowOff>
    </xdr:from>
    <xdr:to>
      <xdr:col>41</xdr:col>
      <xdr:colOff>50800</xdr:colOff>
      <xdr:row>41</xdr:row>
      <xdr:rowOff>14478</xdr:rowOff>
    </xdr:to>
    <xdr:cxnSp macro="">
      <xdr:nvCxnSpPr>
        <xdr:cNvPr id="141" name="直線コネクタ 140">
          <a:extLst>
            <a:ext uri="{FF2B5EF4-FFF2-40B4-BE49-F238E27FC236}">
              <a16:creationId xmlns:a16="http://schemas.microsoft.com/office/drawing/2014/main" id="{94CFDF9C-A526-41A6-B180-87A6F784B4D3}"/>
            </a:ext>
          </a:extLst>
        </xdr:cNvPr>
        <xdr:cNvCxnSpPr/>
      </xdr:nvCxnSpPr>
      <xdr:spPr>
        <a:xfrm>
          <a:off x="6286500" y="6789928"/>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40657</xdr:rowOff>
    </xdr:from>
    <xdr:ext cx="469744" cy="259045"/>
    <xdr:sp macro="" textlink="">
      <xdr:nvSpPr>
        <xdr:cNvPr id="142" name="n_1aveValue【図書館】&#10;一人当たり面積">
          <a:extLst>
            <a:ext uri="{FF2B5EF4-FFF2-40B4-BE49-F238E27FC236}">
              <a16:creationId xmlns:a16="http://schemas.microsoft.com/office/drawing/2014/main" id="{04CF4116-184C-4712-9A56-F2C996158DCF}"/>
            </a:ext>
          </a:extLst>
        </xdr:cNvPr>
        <xdr:cNvSpPr txBox="1"/>
      </xdr:nvSpPr>
      <xdr:spPr>
        <a:xfrm>
          <a:off x="8458277" y="6485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36085</xdr:rowOff>
    </xdr:from>
    <xdr:ext cx="469744" cy="259045"/>
    <xdr:sp macro="" textlink="">
      <xdr:nvSpPr>
        <xdr:cNvPr id="143" name="n_2aveValue【図書館】&#10;一人当たり面積">
          <a:extLst>
            <a:ext uri="{FF2B5EF4-FFF2-40B4-BE49-F238E27FC236}">
              <a16:creationId xmlns:a16="http://schemas.microsoft.com/office/drawing/2014/main" id="{93D312D3-0F08-4119-B701-65FFBC837BDF}"/>
            </a:ext>
          </a:extLst>
        </xdr:cNvPr>
        <xdr:cNvSpPr txBox="1"/>
      </xdr:nvSpPr>
      <xdr:spPr>
        <a:xfrm>
          <a:off x="7677227" y="6481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40657</xdr:rowOff>
    </xdr:from>
    <xdr:ext cx="469744" cy="259045"/>
    <xdr:sp macro="" textlink="">
      <xdr:nvSpPr>
        <xdr:cNvPr id="144" name="n_3aveValue【図書館】&#10;一人当たり面積">
          <a:extLst>
            <a:ext uri="{FF2B5EF4-FFF2-40B4-BE49-F238E27FC236}">
              <a16:creationId xmlns:a16="http://schemas.microsoft.com/office/drawing/2014/main" id="{B9C626FF-2D65-4ACB-8E04-E90F0C6F2592}"/>
            </a:ext>
          </a:extLst>
        </xdr:cNvPr>
        <xdr:cNvSpPr txBox="1"/>
      </xdr:nvSpPr>
      <xdr:spPr>
        <a:xfrm>
          <a:off x="6864427" y="6485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36085</xdr:rowOff>
    </xdr:from>
    <xdr:ext cx="469744" cy="259045"/>
    <xdr:sp macro="" textlink="">
      <xdr:nvSpPr>
        <xdr:cNvPr id="145" name="n_4aveValue【図書館】&#10;一人当たり面積">
          <a:extLst>
            <a:ext uri="{FF2B5EF4-FFF2-40B4-BE49-F238E27FC236}">
              <a16:creationId xmlns:a16="http://schemas.microsoft.com/office/drawing/2014/main" id="{FDFC5398-A3C2-4196-A25B-B6B743F282AC}"/>
            </a:ext>
          </a:extLst>
        </xdr:cNvPr>
        <xdr:cNvSpPr txBox="1"/>
      </xdr:nvSpPr>
      <xdr:spPr>
        <a:xfrm>
          <a:off x="6070677" y="6481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65549</xdr:rowOff>
    </xdr:from>
    <xdr:ext cx="469744" cy="259045"/>
    <xdr:sp macro="" textlink="">
      <xdr:nvSpPr>
        <xdr:cNvPr id="146" name="n_1mainValue【図書館】&#10;一人当たり面積">
          <a:extLst>
            <a:ext uri="{FF2B5EF4-FFF2-40B4-BE49-F238E27FC236}">
              <a16:creationId xmlns:a16="http://schemas.microsoft.com/office/drawing/2014/main" id="{1E5A362B-9BB6-4488-B6C7-42D0C61F9593}"/>
            </a:ext>
          </a:extLst>
        </xdr:cNvPr>
        <xdr:cNvSpPr txBox="1"/>
      </xdr:nvSpPr>
      <xdr:spPr>
        <a:xfrm>
          <a:off x="8458277" y="6840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65549</xdr:rowOff>
    </xdr:from>
    <xdr:ext cx="469744" cy="259045"/>
    <xdr:sp macro="" textlink="">
      <xdr:nvSpPr>
        <xdr:cNvPr id="147" name="n_2mainValue【図書館】&#10;一人当たり面積">
          <a:extLst>
            <a:ext uri="{FF2B5EF4-FFF2-40B4-BE49-F238E27FC236}">
              <a16:creationId xmlns:a16="http://schemas.microsoft.com/office/drawing/2014/main" id="{003DB0F5-3DF1-4B22-9FD6-599995BEB576}"/>
            </a:ext>
          </a:extLst>
        </xdr:cNvPr>
        <xdr:cNvSpPr txBox="1"/>
      </xdr:nvSpPr>
      <xdr:spPr>
        <a:xfrm>
          <a:off x="7677227" y="6840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56405</xdr:rowOff>
    </xdr:from>
    <xdr:ext cx="469744" cy="259045"/>
    <xdr:sp macro="" textlink="">
      <xdr:nvSpPr>
        <xdr:cNvPr id="148" name="n_3mainValue【図書館】&#10;一人当たり面積">
          <a:extLst>
            <a:ext uri="{FF2B5EF4-FFF2-40B4-BE49-F238E27FC236}">
              <a16:creationId xmlns:a16="http://schemas.microsoft.com/office/drawing/2014/main" id="{EABEE1B1-6185-40D2-B19C-E4CE57B96534}"/>
            </a:ext>
          </a:extLst>
        </xdr:cNvPr>
        <xdr:cNvSpPr txBox="1"/>
      </xdr:nvSpPr>
      <xdr:spPr>
        <a:xfrm>
          <a:off x="6864427" y="683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56405</xdr:rowOff>
    </xdr:from>
    <xdr:ext cx="469744" cy="259045"/>
    <xdr:sp macro="" textlink="">
      <xdr:nvSpPr>
        <xdr:cNvPr id="149" name="n_4mainValue【図書館】&#10;一人当たり面積">
          <a:extLst>
            <a:ext uri="{FF2B5EF4-FFF2-40B4-BE49-F238E27FC236}">
              <a16:creationId xmlns:a16="http://schemas.microsoft.com/office/drawing/2014/main" id="{0F4185A3-F74D-480D-80C3-05198B4DF16A}"/>
            </a:ext>
          </a:extLst>
        </xdr:cNvPr>
        <xdr:cNvSpPr txBox="1"/>
      </xdr:nvSpPr>
      <xdr:spPr>
        <a:xfrm>
          <a:off x="6070677" y="683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a:extLst>
            <a:ext uri="{FF2B5EF4-FFF2-40B4-BE49-F238E27FC236}">
              <a16:creationId xmlns:a16="http://schemas.microsoft.com/office/drawing/2014/main" id="{73DE375A-1CF8-445F-AA24-9E02B20F5211}"/>
            </a:ext>
          </a:extLst>
        </xdr:cNvPr>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a:extLst>
            <a:ext uri="{FF2B5EF4-FFF2-40B4-BE49-F238E27FC236}">
              <a16:creationId xmlns:a16="http://schemas.microsoft.com/office/drawing/2014/main" id="{19D20779-7EA2-412D-B01F-AB2428D7AD5D}"/>
            </a:ext>
          </a:extLst>
        </xdr:cNvPr>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a:extLst>
            <a:ext uri="{FF2B5EF4-FFF2-40B4-BE49-F238E27FC236}">
              <a16:creationId xmlns:a16="http://schemas.microsoft.com/office/drawing/2014/main" id="{9E93A02D-0B18-45C7-94A6-6F9EB8411FF4}"/>
            </a:ext>
          </a:extLst>
        </xdr:cNvPr>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a:extLst>
            <a:ext uri="{FF2B5EF4-FFF2-40B4-BE49-F238E27FC236}">
              <a16:creationId xmlns:a16="http://schemas.microsoft.com/office/drawing/2014/main" id="{BCFF40D9-CA91-4392-A17F-7CC968441973}"/>
            </a:ext>
          </a:extLst>
        </xdr:cNvPr>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a:extLst>
            <a:ext uri="{FF2B5EF4-FFF2-40B4-BE49-F238E27FC236}">
              <a16:creationId xmlns:a16="http://schemas.microsoft.com/office/drawing/2014/main" id="{785E023F-1F1C-49E9-B330-CC1D18B48925}"/>
            </a:ext>
          </a:extLst>
        </xdr:cNvPr>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a:extLst>
            <a:ext uri="{FF2B5EF4-FFF2-40B4-BE49-F238E27FC236}">
              <a16:creationId xmlns:a16="http://schemas.microsoft.com/office/drawing/2014/main" id="{97973FD7-2FA3-41AA-BBAC-00A374F844D0}"/>
            </a:ext>
          </a:extLst>
        </xdr:cNvPr>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a:extLst>
            <a:ext uri="{FF2B5EF4-FFF2-40B4-BE49-F238E27FC236}">
              <a16:creationId xmlns:a16="http://schemas.microsoft.com/office/drawing/2014/main" id="{B344EACC-DB3F-4D81-895D-9F7ABFD7D971}"/>
            </a:ext>
          </a:extLst>
        </xdr:cNvPr>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a:extLst>
            <a:ext uri="{FF2B5EF4-FFF2-40B4-BE49-F238E27FC236}">
              <a16:creationId xmlns:a16="http://schemas.microsoft.com/office/drawing/2014/main" id="{ADAEE822-1CEA-4C42-A5F4-437EF7E8CD61}"/>
            </a:ext>
          </a:extLst>
        </xdr:cNvPr>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a:extLst>
            <a:ext uri="{FF2B5EF4-FFF2-40B4-BE49-F238E27FC236}">
              <a16:creationId xmlns:a16="http://schemas.microsoft.com/office/drawing/2014/main" id="{DC3414D5-9325-4312-8F33-28B3EAB8202A}"/>
            </a:ext>
          </a:extLst>
        </xdr:cNvPr>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a:extLst>
            <a:ext uri="{FF2B5EF4-FFF2-40B4-BE49-F238E27FC236}">
              <a16:creationId xmlns:a16="http://schemas.microsoft.com/office/drawing/2014/main" id="{9506904B-915A-4BFE-87A8-2378D9634588}"/>
            </a:ext>
          </a:extLst>
        </xdr:cNvPr>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a:extLst>
            <a:ext uri="{FF2B5EF4-FFF2-40B4-BE49-F238E27FC236}">
              <a16:creationId xmlns:a16="http://schemas.microsoft.com/office/drawing/2014/main" id="{53E19BB9-C899-4228-9919-1DF29B812BFA}"/>
            </a:ext>
          </a:extLst>
        </xdr:cNvPr>
        <xdr:cNvSpPr txBox="1"/>
      </xdr:nvSpPr>
      <xdr:spPr>
        <a:xfrm>
          <a:off x="2757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1" name="直線コネクタ 160">
          <a:extLst>
            <a:ext uri="{FF2B5EF4-FFF2-40B4-BE49-F238E27FC236}">
              <a16:creationId xmlns:a16="http://schemas.microsoft.com/office/drawing/2014/main" id="{C14C8C74-78F5-4486-B48F-28FCA0AF672A}"/>
            </a:ext>
          </a:extLst>
        </xdr:cNvPr>
        <xdr:cNvCxnSpPr/>
      </xdr:nvCxnSpPr>
      <xdr:spPr>
        <a:xfrm>
          <a:off x="685800" y="1057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62" name="テキスト ボックス 161">
          <a:extLst>
            <a:ext uri="{FF2B5EF4-FFF2-40B4-BE49-F238E27FC236}">
              <a16:creationId xmlns:a16="http://schemas.microsoft.com/office/drawing/2014/main" id="{F860317F-4550-425D-94F9-A5BEEC2C9F28}"/>
            </a:ext>
          </a:extLst>
        </xdr:cNvPr>
        <xdr:cNvSpPr txBox="1"/>
      </xdr:nvSpPr>
      <xdr:spPr>
        <a:xfrm>
          <a:off x="339891" y="10436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3" name="直線コネクタ 162">
          <a:extLst>
            <a:ext uri="{FF2B5EF4-FFF2-40B4-BE49-F238E27FC236}">
              <a16:creationId xmlns:a16="http://schemas.microsoft.com/office/drawing/2014/main" id="{D98DBA28-0859-4F89-93E2-C26124614F78}"/>
            </a:ext>
          </a:extLst>
        </xdr:cNvPr>
        <xdr:cNvCxnSpPr/>
      </xdr:nvCxnSpPr>
      <xdr:spPr>
        <a:xfrm>
          <a:off x="685800" y="10134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4" name="テキスト ボックス 163">
          <a:extLst>
            <a:ext uri="{FF2B5EF4-FFF2-40B4-BE49-F238E27FC236}">
              <a16:creationId xmlns:a16="http://schemas.microsoft.com/office/drawing/2014/main" id="{E01EF085-DF1A-409F-A817-3879543C0478}"/>
            </a:ext>
          </a:extLst>
        </xdr:cNvPr>
        <xdr:cNvSpPr txBox="1"/>
      </xdr:nvSpPr>
      <xdr:spPr>
        <a:xfrm>
          <a:off x="339891" y="9998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5" name="直線コネクタ 164">
          <a:extLst>
            <a:ext uri="{FF2B5EF4-FFF2-40B4-BE49-F238E27FC236}">
              <a16:creationId xmlns:a16="http://schemas.microsoft.com/office/drawing/2014/main" id="{EF1CE01A-C4E6-43CF-B8D1-0EE2E5CEE4E9}"/>
            </a:ext>
          </a:extLst>
        </xdr:cNvPr>
        <xdr:cNvCxnSpPr/>
      </xdr:nvCxnSpPr>
      <xdr:spPr>
        <a:xfrm>
          <a:off x="685800" y="9696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6" name="テキスト ボックス 165">
          <a:extLst>
            <a:ext uri="{FF2B5EF4-FFF2-40B4-BE49-F238E27FC236}">
              <a16:creationId xmlns:a16="http://schemas.microsoft.com/office/drawing/2014/main" id="{4A8F194C-2AC9-4E06-BD3F-04BDDDD08F29}"/>
            </a:ext>
          </a:extLst>
        </xdr:cNvPr>
        <xdr:cNvSpPr txBox="1"/>
      </xdr:nvSpPr>
      <xdr:spPr>
        <a:xfrm>
          <a:off x="339891" y="956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7" name="直線コネクタ 166">
          <a:extLst>
            <a:ext uri="{FF2B5EF4-FFF2-40B4-BE49-F238E27FC236}">
              <a16:creationId xmlns:a16="http://schemas.microsoft.com/office/drawing/2014/main" id="{0815E317-05F8-432F-A5E6-5BEAC2B026EC}"/>
            </a:ext>
          </a:extLst>
        </xdr:cNvPr>
        <xdr:cNvCxnSpPr/>
      </xdr:nvCxnSpPr>
      <xdr:spPr>
        <a:xfrm>
          <a:off x="685800" y="9251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8" name="テキスト ボックス 167">
          <a:extLst>
            <a:ext uri="{FF2B5EF4-FFF2-40B4-BE49-F238E27FC236}">
              <a16:creationId xmlns:a16="http://schemas.microsoft.com/office/drawing/2014/main" id="{C4925AE9-4BFC-405D-A2F4-7DF8BF708FBA}"/>
            </a:ext>
          </a:extLst>
        </xdr:cNvPr>
        <xdr:cNvSpPr txBox="1"/>
      </xdr:nvSpPr>
      <xdr:spPr>
        <a:xfrm>
          <a:off x="339891" y="9116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1356F491-9461-454C-A616-CB821538409F}"/>
            </a:ext>
          </a:extLst>
        </xdr:cNvPr>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a:extLst>
            <a:ext uri="{FF2B5EF4-FFF2-40B4-BE49-F238E27FC236}">
              <a16:creationId xmlns:a16="http://schemas.microsoft.com/office/drawing/2014/main" id="{0C2AE62A-6713-487D-B675-E2147A4CFF73}"/>
            </a:ext>
          </a:extLst>
        </xdr:cNvPr>
        <xdr:cNvSpPr txBox="1"/>
      </xdr:nvSpPr>
      <xdr:spPr>
        <a:xfrm>
          <a:off x="384961" y="86779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体育館・プール】&#10;有形固定資産減価償却率グラフ枠">
          <a:extLst>
            <a:ext uri="{FF2B5EF4-FFF2-40B4-BE49-F238E27FC236}">
              <a16:creationId xmlns:a16="http://schemas.microsoft.com/office/drawing/2014/main" id="{E5EFE607-8CA1-4B86-98B6-D158A9E750BA}"/>
            </a:ext>
          </a:extLst>
        </xdr:cNvPr>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102870</xdr:rowOff>
    </xdr:from>
    <xdr:to>
      <xdr:col>24</xdr:col>
      <xdr:colOff>62865</xdr:colOff>
      <xdr:row>63</xdr:row>
      <xdr:rowOff>118872</xdr:rowOff>
    </xdr:to>
    <xdr:cxnSp macro="">
      <xdr:nvCxnSpPr>
        <xdr:cNvPr id="172" name="直線コネクタ 171">
          <a:extLst>
            <a:ext uri="{FF2B5EF4-FFF2-40B4-BE49-F238E27FC236}">
              <a16:creationId xmlns:a16="http://schemas.microsoft.com/office/drawing/2014/main" id="{F6CDE77C-99DA-48AD-8A7F-FDBC29509BFF}"/>
            </a:ext>
          </a:extLst>
        </xdr:cNvPr>
        <xdr:cNvCxnSpPr/>
      </xdr:nvCxnSpPr>
      <xdr:spPr>
        <a:xfrm flipV="1">
          <a:off x="4177665" y="9189720"/>
          <a:ext cx="0" cy="133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122699</xdr:rowOff>
    </xdr:from>
    <xdr:ext cx="405111" cy="259045"/>
    <xdr:sp macro="" textlink="">
      <xdr:nvSpPr>
        <xdr:cNvPr id="173" name="【体育館・プール】&#10;有形固定資産減価償却率最小値テキスト">
          <a:extLst>
            <a:ext uri="{FF2B5EF4-FFF2-40B4-BE49-F238E27FC236}">
              <a16:creationId xmlns:a16="http://schemas.microsoft.com/office/drawing/2014/main" id="{413C6D4C-7EDF-480F-9DAD-2040FEB472F5}"/>
            </a:ext>
          </a:extLst>
        </xdr:cNvPr>
        <xdr:cNvSpPr txBox="1"/>
      </xdr:nvSpPr>
      <xdr:spPr>
        <a:xfrm>
          <a:off x="4216400" y="10530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118872</xdr:rowOff>
    </xdr:from>
    <xdr:to>
      <xdr:col>24</xdr:col>
      <xdr:colOff>152400</xdr:colOff>
      <xdr:row>63</xdr:row>
      <xdr:rowOff>118872</xdr:rowOff>
    </xdr:to>
    <xdr:cxnSp macro="">
      <xdr:nvCxnSpPr>
        <xdr:cNvPr id="174" name="直線コネクタ 173">
          <a:extLst>
            <a:ext uri="{FF2B5EF4-FFF2-40B4-BE49-F238E27FC236}">
              <a16:creationId xmlns:a16="http://schemas.microsoft.com/office/drawing/2014/main" id="{CA04213C-0E62-4523-B071-54B73B9827F7}"/>
            </a:ext>
          </a:extLst>
        </xdr:cNvPr>
        <xdr:cNvCxnSpPr/>
      </xdr:nvCxnSpPr>
      <xdr:spPr>
        <a:xfrm>
          <a:off x="4108450" y="1052652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49547</xdr:rowOff>
    </xdr:from>
    <xdr:ext cx="405111" cy="259045"/>
    <xdr:sp macro="" textlink="">
      <xdr:nvSpPr>
        <xdr:cNvPr id="175" name="【体育館・プール】&#10;有形固定資産減価償却率最大値テキスト">
          <a:extLst>
            <a:ext uri="{FF2B5EF4-FFF2-40B4-BE49-F238E27FC236}">
              <a16:creationId xmlns:a16="http://schemas.microsoft.com/office/drawing/2014/main" id="{C6AEDF6B-A333-474D-A5A2-18B1B8A2EE81}"/>
            </a:ext>
          </a:extLst>
        </xdr:cNvPr>
        <xdr:cNvSpPr txBox="1"/>
      </xdr:nvSpPr>
      <xdr:spPr>
        <a:xfrm>
          <a:off x="4216400" y="897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102870</xdr:rowOff>
    </xdr:from>
    <xdr:to>
      <xdr:col>24</xdr:col>
      <xdr:colOff>152400</xdr:colOff>
      <xdr:row>55</xdr:row>
      <xdr:rowOff>102870</xdr:rowOff>
    </xdr:to>
    <xdr:cxnSp macro="">
      <xdr:nvCxnSpPr>
        <xdr:cNvPr id="176" name="直線コネクタ 175">
          <a:extLst>
            <a:ext uri="{FF2B5EF4-FFF2-40B4-BE49-F238E27FC236}">
              <a16:creationId xmlns:a16="http://schemas.microsoft.com/office/drawing/2014/main" id="{1E442B25-4BE8-44B3-AF17-4F1A203BD3B6}"/>
            </a:ext>
          </a:extLst>
        </xdr:cNvPr>
        <xdr:cNvCxnSpPr/>
      </xdr:nvCxnSpPr>
      <xdr:spPr>
        <a:xfrm>
          <a:off x="4108450" y="91897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136669</xdr:rowOff>
    </xdr:from>
    <xdr:ext cx="405111" cy="259045"/>
    <xdr:sp macro="" textlink="">
      <xdr:nvSpPr>
        <xdr:cNvPr id="177" name="【体育館・プール】&#10;有形固定資産減価償却率平均値テキスト">
          <a:extLst>
            <a:ext uri="{FF2B5EF4-FFF2-40B4-BE49-F238E27FC236}">
              <a16:creationId xmlns:a16="http://schemas.microsoft.com/office/drawing/2014/main" id="{2A0956E3-C959-4349-8B2E-704012D75A2B}"/>
            </a:ext>
          </a:extLst>
        </xdr:cNvPr>
        <xdr:cNvSpPr txBox="1"/>
      </xdr:nvSpPr>
      <xdr:spPr>
        <a:xfrm>
          <a:off x="4216400" y="97188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113792</xdr:rowOff>
    </xdr:from>
    <xdr:to>
      <xdr:col>24</xdr:col>
      <xdr:colOff>114300</xdr:colOff>
      <xdr:row>60</xdr:row>
      <xdr:rowOff>43942</xdr:rowOff>
    </xdr:to>
    <xdr:sp macro="" textlink="">
      <xdr:nvSpPr>
        <xdr:cNvPr id="178" name="フローチャート: 判断 177">
          <a:extLst>
            <a:ext uri="{FF2B5EF4-FFF2-40B4-BE49-F238E27FC236}">
              <a16:creationId xmlns:a16="http://schemas.microsoft.com/office/drawing/2014/main" id="{34AAAFC6-5851-450A-8877-DCF95506A9D0}"/>
            </a:ext>
          </a:extLst>
        </xdr:cNvPr>
        <xdr:cNvSpPr/>
      </xdr:nvSpPr>
      <xdr:spPr>
        <a:xfrm>
          <a:off x="4127500" y="986104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68072</xdr:rowOff>
    </xdr:from>
    <xdr:to>
      <xdr:col>20</xdr:col>
      <xdr:colOff>38100</xdr:colOff>
      <xdr:row>59</xdr:row>
      <xdr:rowOff>169672</xdr:rowOff>
    </xdr:to>
    <xdr:sp macro="" textlink="">
      <xdr:nvSpPr>
        <xdr:cNvPr id="179" name="フローチャート: 判断 178">
          <a:extLst>
            <a:ext uri="{FF2B5EF4-FFF2-40B4-BE49-F238E27FC236}">
              <a16:creationId xmlns:a16="http://schemas.microsoft.com/office/drawing/2014/main" id="{71249244-8622-4A34-9DF3-933524C51227}"/>
            </a:ext>
          </a:extLst>
        </xdr:cNvPr>
        <xdr:cNvSpPr/>
      </xdr:nvSpPr>
      <xdr:spPr>
        <a:xfrm>
          <a:off x="3384550" y="981532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65786</xdr:rowOff>
    </xdr:from>
    <xdr:to>
      <xdr:col>15</xdr:col>
      <xdr:colOff>101600</xdr:colOff>
      <xdr:row>59</xdr:row>
      <xdr:rowOff>167386</xdr:rowOff>
    </xdr:to>
    <xdr:sp macro="" textlink="">
      <xdr:nvSpPr>
        <xdr:cNvPr id="180" name="フローチャート: 判断 179">
          <a:extLst>
            <a:ext uri="{FF2B5EF4-FFF2-40B4-BE49-F238E27FC236}">
              <a16:creationId xmlns:a16="http://schemas.microsoft.com/office/drawing/2014/main" id="{620454CD-5F6E-49F5-8003-A027EEB0A5C2}"/>
            </a:ext>
          </a:extLst>
        </xdr:cNvPr>
        <xdr:cNvSpPr/>
      </xdr:nvSpPr>
      <xdr:spPr>
        <a:xfrm>
          <a:off x="2571750" y="9813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84074</xdr:rowOff>
    </xdr:from>
    <xdr:to>
      <xdr:col>10</xdr:col>
      <xdr:colOff>165100</xdr:colOff>
      <xdr:row>60</xdr:row>
      <xdr:rowOff>14224</xdr:rowOff>
    </xdr:to>
    <xdr:sp macro="" textlink="">
      <xdr:nvSpPr>
        <xdr:cNvPr id="181" name="フローチャート: 判断 180">
          <a:extLst>
            <a:ext uri="{FF2B5EF4-FFF2-40B4-BE49-F238E27FC236}">
              <a16:creationId xmlns:a16="http://schemas.microsoft.com/office/drawing/2014/main" id="{8C742F84-8CA5-45E3-AAE1-FD892B6341A0}"/>
            </a:ext>
          </a:extLst>
        </xdr:cNvPr>
        <xdr:cNvSpPr/>
      </xdr:nvSpPr>
      <xdr:spPr>
        <a:xfrm>
          <a:off x="1778000" y="983132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70358</xdr:rowOff>
    </xdr:from>
    <xdr:to>
      <xdr:col>6</xdr:col>
      <xdr:colOff>38100</xdr:colOff>
      <xdr:row>60</xdr:row>
      <xdr:rowOff>508</xdr:rowOff>
    </xdr:to>
    <xdr:sp macro="" textlink="">
      <xdr:nvSpPr>
        <xdr:cNvPr id="182" name="フローチャート: 判断 181">
          <a:extLst>
            <a:ext uri="{FF2B5EF4-FFF2-40B4-BE49-F238E27FC236}">
              <a16:creationId xmlns:a16="http://schemas.microsoft.com/office/drawing/2014/main" id="{ACE7AEFE-6950-4538-B363-A0236B0CC36D}"/>
            </a:ext>
          </a:extLst>
        </xdr:cNvPr>
        <xdr:cNvSpPr/>
      </xdr:nvSpPr>
      <xdr:spPr>
        <a:xfrm>
          <a:off x="984250" y="981760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805B6FEF-1C16-4D72-8640-C90DD315B620}"/>
            </a:ext>
          </a:extLst>
        </xdr:cNvPr>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AFD9A662-8C6D-47B5-85AB-15A1FAB6F39E}"/>
            </a:ext>
          </a:extLst>
        </xdr:cNvPr>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40F4D185-CCA9-43C9-B599-DB74B70749C4}"/>
            </a:ext>
          </a:extLst>
        </xdr:cNvPr>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3F996941-442F-4A28-BD7C-7FFA50451ACE}"/>
            </a:ext>
          </a:extLst>
        </xdr:cNvPr>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16962074-3C6A-4533-AF36-F3D1B77D85FE}"/>
            </a:ext>
          </a:extLst>
        </xdr:cNvPr>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164084</xdr:rowOff>
    </xdr:from>
    <xdr:to>
      <xdr:col>24</xdr:col>
      <xdr:colOff>114300</xdr:colOff>
      <xdr:row>60</xdr:row>
      <xdr:rowOff>94234</xdr:rowOff>
    </xdr:to>
    <xdr:sp macro="" textlink="">
      <xdr:nvSpPr>
        <xdr:cNvPr id="188" name="楕円 187">
          <a:extLst>
            <a:ext uri="{FF2B5EF4-FFF2-40B4-BE49-F238E27FC236}">
              <a16:creationId xmlns:a16="http://schemas.microsoft.com/office/drawing/2014/main" id="{BD96DCDE-554E-4EE3-8490-6B8071D69E68}"/>
            </a:ext>
          </a:extLst>
        </xdr:cNvPr>
        <xdr:cNvSpPr/>
      </xdr:nvSpPr>
      <xdr:spPr>
        <a:xfrm>
          <a:off x="4127500" y="991133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142511</xdr:rowOff>
    </xdr:from>
    <xdr:ext cx="405111" cy="259045"/>
    <xdr:sp macro="" textlink="">
      <xdr:nvSpPr>
        <xdr:cNvPr id="189" name="【体育館・プール】&#10;有形固定資産減価償却率該当値テキスト">
          <a:extLst>
            <a:ext uri="{FF2B5EF4-FFF2-40B4-BE49-F238E27FC236}">
              <a16:creationId xmlns:a16="http://schemas.microsoft.com/office/drawing/2014/main" id="{F116BED8-F808-4741-8209-08F721BF2002}"/>
            </a:ext>
          </a:extLst>
        </xdr:cNvPr>
        <xdr:cNvSpPr txBox="1"/>
      </xdr:nvSpPr>
      <xdr:spPr>
        <a:xfrm>
          <a:off x="4216400" y="9889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116078</xdr:rowOff>
    </xdr:from>
    <xdr:to>
      <xdr:col>20</xdr:col>
      <xdr:colOff>38100</xdr:colOff>
      <xdr:row>60</xdr:row>
      <xdr:rowOff>46228</xdr:rowOff>
    </xdr:to>
    <xdr:sp macro="" textlink="">
      <xdr:nvSpPr>
        <xdr:cNvPr id="190" name="楕円 189">
          <a:extLst>
            <a:ext uri="{FF2B5EF4-FFF2-40B4-BE49-F238E27FC236}">
              <a16:creationId xmlns:a16="http://schemas.microsoft.com/office/drawing/2014/main" id="{66ABC421-C2E6-4E0C-A93F-8476650B4418}"/>
            </a:ext>
          </a:extLst>
        </xdr:cNvPr>
        <xdr:cNvSpPr/>
      </xdr:nvSpPr>
      <xdr:spPr>
        <a:xfrm>
          <a:off x="3384550" y="986332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166878</xdr:rowOff>
    </xdr:from>
    <xdr:to>
      <xdr:col>24</xdr:col>
      <xdr:colOff>63500</xdr:colOff>
      <xdr:row>60</xdr:row>
      <xdr:rowOff>43434</xdr:rowOff>
    </xdr:to>
    <xdr:cxnSp macro="">
      <xdr:nvCxnSpPr>
        <xdr:cNvPr id="191" name="直線コネクタ 190">
          <a:extLst>
            <a:ext uri="{FF2B5EF4-FFF2-40B4-BE49-F238E27FC236}">
              <a16:creationId xmlns:a16="http://schemas.microsoft.com/office/drawing/2014/main" id="{B18B8268-4A86-4877-BC16-8EE37B3096E1}"/>
            </a:ext>
          </a:extLst>
        </xdr:cNvPr>
        <xdr:cNvCxnSpPr/>
      </xdr:nvCxnSpPr>
      <xdr:spPr>
        <a:xfrm>
          <a:off x="3429000" y="9914128"/>
          <a:ext cx="749300" cy="41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70358</xdr:rowOff>
    </xdr:from>
    <xdr:to>
      <xdr:col>15</xdr:col>
      <xdr:colOff>101600</xdr:colOff>
      <xdr:row>60</xdr:row>
      <xdr:rowOff>508</xdr:rowOff>
    </xdr:to>
    <xdr:sp macro="" textlink="">
      <xdr:nvSpPr>
        <xdr:cNvPr id="192" name="楕円 191">
          <a:extLst>
            <a:ext uri="{FF2B5EF4-FFF2-40B4-BE49-F238E27FC236}">
              <a16:creationId xmlns:a16="http://schemas.microsoft.com/office/drawing/2014/main" id="{CD86AEB3-4DE0-41A0-B8E1-3B733A3B0BB6}"/>
            </a:ext>
          </a:extLst>
        </xdr:cNvPr>
        <xdr:cNvSpPr/>
      </xdr:nvSpPr>
      <xdr:spPr>
        <a:xfrm>
          <a:off x="2571750" y="981760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121158</xdr:rowOff>
    </xdr:from>
    <xdr:to>
      <xdr:col>19</xdr:col>
      <xdr:colOff>177800</xdr:colOff>
      <xdr:row>59</xdr:row>
      <xdr:rowOff>166878</xdr:rowOff>
    </xdr:to>
    <xdr:cxnSp macro="">
      <xdr:nvCxnSpPr>
        <xdr:cNvPr id="193" name="直線コネクタ 192">
          <a:extLst>
            <a:ext uri="{FF2B5EF4-FFF2-40B4-BE49-F238E27FC236}">
              <a16:creationId xmlns:a16="http://schemas.microsoft.com/office/drawing/2014/main" id="{B9098A0F-F89F-4AD4-8342-60DD45E3F383}"/>
            </a:ext>
          </a:extLst>
        </xdr:cNvPr>
        <xdr:cNvCxnSpPr/>
      </xdr:nvCxnSpPr>
      <xdr:spPr>
        <a:xfrm>
          <a:off x="2622550" y="9868408"/>
          <a:ext cx="80645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31496</xdr:rowOff>
    </xdr:from>
    <xdr:to>
      <xdr:col>10</xdr:col>
      <xdr:colOff>165100</xdr:colOff>
      <xdr:row>60</xdr:row>
      <xdr:rowOff>133096</xdr:rowOff>
    </xdr:to>
    <xdr:sp macro="" textlink="">
      <xdr:nvSpPr>
        <xdr:cNvPr id="194" name="楕円 193">
          <a:extLst>
            <a:ext uri="{FF2B5EF4-FFF2-40B4-BE49-F238E27FC236}">
              <a16:creationId xmlns:a16="http://schemas.microsoft.com/office/drawing/2014/main" id="{61D93DB8-23D6-49FC-AB95-52F7AB7781FE}"/>
            </a:ext>
          </a:extLst>
        </xdr:cNvPr>
        <xdr:cNvSpPr/>
      </xdr:nvSpPr>
      <xdr:spPr>
        <a:xfrm>
          <a:off x="1778000" y="994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121158</xdr:rowOff>
    </xdr:from>
    <xdr:to>
      <xdr:col>15</xdr:col>
      <xdr:colOff>50800</xdr:colOff>
      <xdr:row>60</xdr:row>
      <xdr:rowOff>82296</xdr:rowOff>
    </xdr:to>
    <xdr:cxnSp macro="">
      <xdr:nvCxnSpPr>
        <xdr:cNvPr id="195" name="直線コネクタ 194">
          <a:extLst>
            <a:ext uri="{FF2B5EF4-FFF2-40B4-BE49-F238E27FC236}">
              <a16:creationId xmlns:a16="http://schemas.microsoft.com/office/drawing/2014/main" id="{9C0B0919-1E4D-4C29-A71F-11C162037F01}"/>
            </a:ext>
          </a:extLst>
        </xdr:cNvPr>
        <xdr:cNvCxnSpPr/>
      </xdr:nvCxnSpPr>
      <xdr:spPr>
        <a:xfrm flipV="1">
          <a:off x="1828800" y="9868408"/>
          <a:ext cx="793750" cy="126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154940</xdr:rowOff>
    </xdr:from>
    <xdr:to>
      <xdr:col>6</xdr:col>
      <xdr:colOff>38100</xdr:colOff>
      <xdr:row>60</xdr:row>
      <xdr:rowOff>85090</xdr:rowOff>
    </xdr:to>
    <xdr:sp macro="" textlink="">
      <xdr:nvSpPr>
        <xdr:cNvPr id="196" name="楕円 195">
          <a:extLst>
            <a:ext uri="{FF2B5EF4-FFF2-40B4-BE49-F238E27FC236}">
              <a16:creationId xmlns:a16="http://schemas.microsoft.com/office/drawing/2014/main" id="{50AA3E05-EDCA-4848-8FB8-5254B9F0F00E}"/>
            </a:ext>
          </a:extLst>
        </xdr:cNvPr>
        <xdr:cNvSpPr/>
      </xdr:nvSpPr>
      <xdr:spPr>
        <a:xfrm>
          <a:off x="984250" y="990219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34290</xdr:rowOff>
    </xdr:from>
    <xdr:to>
      <xdr:col>10</xdr:col>
      <xdr:colOff>114300</xdr:colOff>
      <xdr:row>60</xdr:row>
      <xdr:rowOff>82296</xdr:rowOff>
    </xdr:to>
    <xdr:cxnSp macro="">
      <xdr:nvCxnSpPr>
        <xdr:cNvPr id="197" name="直線コネクタ 196">
          <a:extLst>
            <a:ext uri="{FF2B5EF4-FFF2-40B4-BE49-F238E27FC236}">
              <a16:creationId xmlns:a16="http://schemas.microsoft.com/office/drawing/2014/main" id="{2FF646EC-4847-4730-81C3-37BD90BECEEC}"/>
            </a:ext>
          </a:extLst>
        </xdr:cNvPr>
        <xdr:cNvCxnSpPr/>
      </xdr:nvCxnSpPr>
      <xdr:spPr>
        <a:xfrm>
          <a:off x="1028700" y="9946640"/>
          <a:ext cx="8001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14749</xdr:rowOff>
    </xdr:from>
    <xdr:ext cx="405111" cy="259045"/>
    <xdr:sp macro="" textlink="">
      <xdr:nvSpPr>
        <xdr:cNvPr id="198" name="n_1aveValue【体育館・プール】&#10;有形固定資産減価償却率">
          <a:extLst>
            <a:ext uri="{FF2B5EF4-FFF2-40B4-BE49-F238E27FC236}">
              <a16:creationId xmlns:a16="http://schemas.microsoft.com/office/drawing/2014/main" id="{5CD96761-CC2E-4AA0-805E-DB1EF712CDC1}"/>
            </a:ext>
          </a:extLst>
        </xdr:cNvPr>
        <xdr:cNvSpPr txBox="1"/>
      </xdr:nvSpPr>
      <xdr:spPr>
        <a:xfrm>
          <a:off x="3239144" y="959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12463</xdr:rowOff>
    </xdr:from>
    <xdr:ext cx="405111" cy="259045"/>
    <xdr:sp macro="" textlink="">
      <xdr:nvSpPr>
        <xdr:cNvPr id="199" name="n_2aveValue【体育館・プール】&#10;有形固定資産減価償却率">
          <a:extLst>
            <a:ext uri="{FF2B5EF4-FFF2-40B4-BE49-F238E27FC236}">
              <a16:creationId xmlns:a16="http://schemas.microsoft.com/office/drawing/2014/main" id="{8C890641-12CC-4E87-BBB1-8711572C0AF8}"/>
            </a:ext>
          </a:extLst>
        </xdr:cNvPr>
        <xdr:cNvSpPr txBox="1"/>
      </xdr:nvSpPr>
      <xdr:spPr>
        <a:xfrm>
          <a:off x="2439044" y="9594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30751</xdr:rowOff>
    </xdr:from>
    <xdr:ext cx="405111" cy="259045"/>
    <xdr:sp macro="" textlink="">
      <xdr:nvSpPr>
        <xdr:cNvPr id="200" name="n_3aveValue【体育館・プール】&#10;有形固定資産減価償却率">
          <a:extLst>
            <a:ext uri="{FF2B5EF4-FFF2-40B4-BE49-F238E27FC236}">
              <a16:creationId xmlns:a16="http://schemas.microsoft.com/office/drawing/2014/main" id="{9A905D22-E4A2-408F-9475-1A3C4DFCEDB3}"/>
            </a:ext>
          </a:extLst>
        </xdr:cNvPr>
        <xdr:cNvSpPr txBox="1"/>
      </xdr:nvSpPr>
      <xdr:spPr>
        <a:xfrm>
          <a:off x="1645294" y="9612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17035</xdr:rowOff>
    </xdr:from>
    <xdr:ext cx="405111" cy="259045"/>
    <xdr:sp macro="" textlink="">
      <xdr:nvSpPr>
        <xdr:cNvPr id="201" name="n_4aveValue【体育館・プール】&#10;有形固定資産減価償却率">
          <a:extLst>
            <a:ext uri="{FF2B5EF4-FFF2-40B4-BE49-F238E27FC236}">
              <a16:creationId xmlns:a16="http://schemas.microsoft.com/office/drawing/2014/main" id="{594629A2-37B9-4401-AF0D-39D09A01D02E}"/>
            </a:ext>
          </a:extLst>
        </xdr:cNvPr>
        <xdr:cNvSpPr txBox="1"/>
      </xdr:nvSpPr>
      <xdr:spPr>
        <a:xfrm>
          <a:off x="851544" y="9599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37355</xdr:rowOff>
    </xdr:from>
    <xdr:ext cx="405111" cy="259045"/>
    <xdr:sp macro="" textlink="">
      <xdr:nvSpPr>
        <xdr:cNvPr id="202" name="n_1mainValue【体育館・プール】&#10;有形固定資産減価償却率">
          <a:extLst>
            <a:ext uri="{FF2B5EF4-FFF2-40B4-BE49-F238E27FC236}">
              <a16:creationId xmlns:a16="http://schemas.microsoft.com/office/drawing/2014/main" id="{9E663D3A-6069-45EA-A4EE-0E1A8812F436}"/>
            </a:ext>
          </a:extLst>
        </xdr:cNvPr>
        <xdr:cNvSpPr txBox="1"/>
      </xdr:nvSpPr>
      <xdr:spPr>
        <a:xfrm>
          <a:off x="3239144" y="9949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163085</xdr:rowOff>
    </xdr:from>
    <xdr:ext cx="405111" cy="259045"/>
    <xdr:sp macro="" textlink="">
      <xdr:nvSpPr>
        <xdr:cNvPr id="203" name="n_2mainValue【体育館・プール】&#10;有形固定資産減価償却率">
          <a:extLst>
            <a:ext uri="{FF2B5EF4-FFF2-40B4-BE49-F238E27FC236}">
              <a16:creationId xmlns:a16="http://schemas.microsoft.com/office/drawing/2014/main" id="{E14CBCD2-00D8-44FF-A1E2-FED9968482BE}"/>
            </a:ext>
          </a:extLst>
        </xdr:cNvPr>
        <xdr:cNvSpPr txBox="1"/>
      </xdr:nvSpPr>
      <xdr:spPr>
        <a:xfrm>
          <a:off x="2439044" y="9910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124223</xdr:rowOff>
    </xdr:from>
    <xdr:ext cx="405111" cy="259045"/>
    <xdr:sp macro="" textlink="">
      <xdr:nvSpPr>
        <xdr:cNvPr id="204" name="n_3mainValue【体育館・プール】&#10;有形固定資産減価償却率">
          <a:extLst>
            <a:ext uri="{FF2B5EF4-FFF2-40B4-BE49-F238E27FC236}">
              <a16:creationId xmlns:a16="http://schemas.microsoft.com/office/drawing/2014/main" id="{109EF855-375F-4049-A8EF-407D470F5E7B}"/>
            </a:ext>
          </a:extLst>
        </xdr:cNvPr>
        <xdr:cNvSpPr txBox="1"/>
      </xdr:nvSpPr>
      <xdr:spPr>
        <a:xfrm>
          <a:off x="1645294" y="10036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76217</xdr:rowOff>
    </xdr:from>
    <xdr:ext cx="405111" cy="259045"/>
    <xdr:sp macro="" textlink="">
      <xdr:nvSpPr>
        <xdr:cNvPr id="205" name="n_4mainValue【体育館・プール】&#10;有形固定資産減価償却率">
          <a:extLst>
            <a:ext uri="{FF2B5EF4-FFF2-40B4-BE49-F238E27FC236}">
              <a16:creationId xmlns:a16="http://schemas.microsoft.com/office/drawing/2014/main" id="{699B441A-5369-4F5F-B504-86CEE7C803C2}"/>
            </a:ext>
          </a:extLst>
        </xdr:cNvPr>
        <xdr:cNvSpPr txBox="1"/>
      </xdr:nvSpPr>
      <xdr:spPr>
        <a:xfrm>
          <a:off x="8515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40D752E6-CB01-48A2-BAE2-CCDB83028E97}"/>
            </a:ext>
          </a:extLst>
        </xdr:cNvPr>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C27AEC75-853B-4CB6-A546-A2DC77A17663}"/>
            </a:ext>
          </a:extLst>
        </xdr:cNvPr>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26D44936-C41F-48C8-9A71-A3028D971D3C}"/>
            </a:ext>
          </a:extLst>
        </xdr:cNvPr>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2923DC01-37F6-48D0-A48D-2ED18DC9FBB8}"/>
            </a:ext>
          </a:extLst>
        </xdr:cNvPr>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FB1B47C6-C251-48AE-85F4-A35DD2BE83B1}"/>
            </a:ext>
          </a:extLst>
        </xdr:cNvPr>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445141D0-332E-4CED-B89D-D3F2E793D8F6}"/>
            </a:ext>
          </a:extLst>
        </xdr:cNvPr>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BAA10CC9-9264-4D36-A9A7-C3B6E4D5411D}"/>
            </a:ext>
          </a:extLst>
        </xdr:cNvPr>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5115E3C7-F32D-43C9-9DF4-A25E752B8CF5}"/>
            </a:ext>
          </a:extLst>
        </xdr:cNvPr>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112FFF1E-8162-4388-92EE-FE6EE43F0FAA}"/>
            </a:ext>
          </a:extLst>
        </xdr:cNvPr>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9B3EFB82-BC93-45B2-A0E3-ECC8362BD1AC}"/>
            </a:ext>
          </a:extLst>
        </xdr:cNvPr>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216" name="テキスト ボックス 215">
          <a:extLst>
            <a:ext uri="{FF2B5EF4-FFF2-40B4-BE49-F238E27FC236}">
              <a16:creationId xmlns:a16="http://schemas.microsoft.com/office/drawing/2014/main" id="{8D2988D6-4F9C-44B1-8856-C0AD3B6C5C0B}"/>
            </a:ext>
          </a:extLst>
        </xdr:cNvPr>
        <xdr:cNvSpPr txBox="1"/>
      </xdr:nvSpPr>
      <xdr:spPr>
        <a:xfrm>
          <a:off x="552722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a:extLst>
            <a:ext uri="{FF2B5EF4-FFF2-40B4-BE49-F238E27FC236}">
              <a16:creationId xmlns:a16="http://schemas.microsoft.com/office/drawing/2014/main" id="{A74F4A38-55F7-4482-9367-56BAEE931686}"/>
            </a:ext>
          </a:extLst>
        </xdr:cNvPr>
        <xdr:cNvCxnSpPr/>
      </xdr:nvCxnSpPr>
      <xdr:spPr>
        <a:xfrm>
          <a:off x="5956300" y="1070337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8" name="テキスト ボックス 217">
          <a:extLst>
            <a:ext uri="{FF2B5EF4-FFF2-40B4-BE49-F238E27FC236}">
              <a16:creationId xmlns:a16="http://schemas.microsoft.com/office/drawing/2014/main" id="{9E6E0520-4E03-468B-944A-E2B5D7CB8EF5}"/>
            </a:ext>
          </a:extLst>
        </xdr:cNvPr>
        <xdr:cNvSpPr txBox="1"/>
      </xdr:nvSpPr>
      <xdr:spPr>
        <a:xfrm>
          <a:off x="552722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a:extLst>
            <a:ext uri="{FF2B5EF4-FFF2-40B4-BE49-F238E27FC236}">
              <a16:creationId xmlns:a16="http://schemas.microsoft.com/office/drawing/2014/main" id="{7C25C599-90CA-4C81-95EA-AC9A63E9A102}"/>
            </a:ext>
          </a:extLst>
        </xdr:cNvPr>
        <xdr:cNvCxnSpPr/>
      </xdr:nvCxnSpPr>
      <xdr:spPr>
        <a:xfrm>
          <a:off x="5956300" y="1038950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0" name="テキスト ボックス 219">
          <a:extLst>
            <a:ext uri="{FF2B5EF4-FFF2-40B4-BE49-F238E27FC236}">
              <a16:creationId xmlns:a16="http://schemas.microsoft.com/office/drawing/2014/main" id="{E3E708A3-1839-4548-A863-AB24A5D8AFEA}"/>
            </a:ext>
          </a:extLst>
        </xdr:cNvPr>
        <xdr:cNvSpPr txBox="1"/>
      </xdr:nvSpPr>
      <xdr:spPr>
        <a:xfrm>
          <a:off x="5527221" y="102472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a:extLst>
            <a:ext uri="{FF2B5EF4-FFF2-40B4-BE49-F238E27FC236}">
              <a16:creationId xmlns:a16="http://schemas.microsoft.com/office/drawing/2014/main" id="{1FE58C1D-990F-4A16-9473-90E5BEDFEAE9}"/>
            </a:ext>
          </a:extLst>
        </xdr:cNvPr>
        <xdr:cNvCxnSpPr/>
      </xdr:nvCxnSpPr>
      <xdr:spPr>
        <a:xfrm>
          <a:off x="5956300" y="1007563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2" name="テキスト ボックス 221">
          <a:extLst>
            <a:ext uri="{FF2B5EF4-FFF2-40B4-BE49-F238E27FC236}">
              <a16:creationId xmlns:a16="http://schemas.microsoft.com/office/drawing/2014/main" id="{A5DEE06C-C83B-4DC4-B2D2-947F9743FF48}"/>
            </a:ext>
          </a:extLst>
        </xdr:cNvPr>
        <xdr:cNvSpPr txBox="1"/>
      </xdr:nvSpPr>
      <xdr:spPr>
        <a:xfrm>
          <a:off x="5527221" y="99334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a:extLst>
            <a:ext uri="{FF2B5EF4-FFF2-40B4-BE49-F238E27FC236}">
              <a16:creationId xmlns:a16="http://schemas.microsoft.com/office/drawing/2014/main" id="{38406CE5-60A5-4595-BFF7-F1FEAC2FFA2C}"/>
            </a:ext>
          </a:extLst>
        </xdr:cNvPr>
        <xdr:cNvCxnSpPr/>
      </xdr:nvCxnSpPr>
      <xdr:spPr>
        <a:xfrm>
          <a:off x="5956300" y="975541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4" name="テキスト ボックス 223">
          <a:extLst>
            <a:ext uri="{FF2B5EF4-FFF2-40B4-BE49-F238E27FC236}">
              <a16:creationId xmlns:a16="http://schemas.microsoft.com/office/drawing/2014/main" id="{9DFEFDD5-5886-4FE5-9E29-100511BAD483}"/>
            </a:ext>
          </a:extLst>
        </xdr:cNvPr>
        <xdr:cNvSpPr txBox="1"/>
      </xdr:nvSpPr>
      <xdr:spPr>
        <a:xfrm>
          <a:off x="5527221" y="961954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a:extLst>
            <a:ext uri="{FF2B5EF4-FFF2-40B4-BE49-F238E27FC236}">
              <a16:creationId xmlns:a16="http://schemas.microsoft.com/office/drawing/2014/main" id="{DD0FF74E-1BA8-499C-9B87-7026DB8C1592}"/>
            </a:ext>
          </a:extLst>
        </xdr:cNvPr>
        <xdr:cNvCxnSpPr/>
      </xdr:nvCxnSpPr>
      <xdr:spPr>
        <a:xfrm>
          <a:off x="5956300" y="94415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6" name="テキスト ボックス 225">
          <a:extLst>
            <a:ext uri="{FF2B5EF4-FFF2-40B4-BE49-F238E27FC236}">
              <a16:creationId xmlns:a16="http://schemas.microsoft.com/office/drawing/2014/main" id="{FF6F8334-66BF-4F33-A3B9-6325C68501D2}"/>
            </a:ext>
          </a:extLst>
        </xdr:cNvPr>
        <xdr:cNvSpPr txBox="1"/>
      </xdr:nvSpPr>
      <xdr:spPr>
        <a:xfrm>
          <a:off x="5527221" y="93056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a:extLst>
            <a:ext uri="{FF2B5EF4-FFF2-40B4-BE49-F238E27FC236}">
              <a16:creationId xmlns:a16="http://schemas.microsoft.com/office/drawing/2014/main" id="{5E4C200E-92A0-498E-B96E-5BC3C9284B1D}"/>
            </a:ext>
          </a:extLst>
        </xdr:cNvPr>
        <xdr:cNvCxnSpPr/>
      </xdr:nvCxnSpPr>
      <xdr:spPr>
        <a:xfrm>
          <a:off x="5956300" y="912767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8" name="テキスト ボックス 227">
          <a:extLst>
            <a:ext uri="{FF2B5EF4-FFF2-40B4-BE49-F238E27FC236}">
              <a16:creationId xmlns:a16="http://schemas.microsoft.com/office/drawing/2014/main" id="{0F7FE3BC-488B-4684-A6FC-EF765DD085DC}"/>
            </a:ext>
          </a:extLst>
        </xdr:cNvPr>
        <xdr:cNvSpPr txBox="1"/>
      </xdr:nvSpPr>
      <xdr:spPr>
        <a:xfrm>
          <a:off x="5527221" y="89917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22CB093C-D087-4542-80DE-9A40563D7412}"/>
            </a:ext>
          </a:extLst>
        </xdr:cNvPr>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0" name="テキスト ボックス 229">
          <a:extLst>
            <a:ext uri="{FF2B5EF4-FFF2-40B4-BE49-F238E27FC236}">
              <a16:creationId xmlns:a16="http://schemas.microsoft.com/office/drawing/2014/main" id="{5E293223-8053-4F89-84FA-04200AD273E7}"/>
            </a:ext>
          </a:extLst>
        </xdr:cNvPr>
        <xdr:cNvSpPr txBox="1"/>
      </xdr:nvSpPr>
      <xdr:spPr>
        <a:xfrm>
          <a:off x="552722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体育館・プール】&#10;一人当たり面積グラフ枠">
          <a:extLst>
            <a:ext uri="{FF2B5EF4-FFF2-40B4-BE49-F238E27FC236}">
              <a16:creationId xmlns:a16="http://schemas.microsoft.com/office/drawing/2014/main" id="{BA50D914-1868-48CA-B6C0-673EC6C34349}"/>
            </a:ext>
          </a:extLst>
        </xdr:cNvPr>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73478</xdr:rowOff>
    </xdr:from>
    <xdr:to>
      <xdr:col>54</xdr:col>
      <xdr:colOff>189865</xdr:colOff>
      <xdr:row>64</xdr:row>
      <xdr:rowOff>54428</xdr:rowOff>
    </xdr:to>
    <xdr:cxnSp macro="">
      <xdr:nvCxnSpPr>
        <xdr:cNvPr id="232" name="直線コネクタ 231">
          <a:extLst>
            <a:ext uri="{FF2B5EF4-FFF2-40B4-BE49-F238E27FC236}">
              <a16:creationId xmlns:a16="http://schemas.microsoft.com/office/drawing/2014/main" id="{060A47AC-74FF-44AB-8D3E-8E6585489244}"/>
            </a:ext>
          </a:extLst>
        </xdr:cNvPr>
        <xdr:cNvCxnSpPr/>
      </xdr:nvCxnSpPr>
      <xdr:spPr>
        <a:xfrm flipV="1">
          <a:off x="9429115" y="9160328"/>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58255</xdr:rowOff>
    </xdr:from>
    <xdr:ext cx="469744" cy="259045"/>
    <xdr:sp macro="" textlink="">
      <xdr:nvSpPr>
        <xdr:cNvPr id="233" name="【体育館・プール】&#10;一人当たり面積最小値テキスト">
          <a:extLst>
            <a:ext uri="{FF2B5EF4-FFF2-40B4-BE49-F238E27FC236}">
              <a16:creationId xmlns:a16="http://schemas.microsoft.com/office/drawing/2014/main" id="{9BB5DAF4-BB2A-4A35-8F04-B0805FA572DD}"/>
            </a:ext>
          </a:extLst>
        </xdr:cNvPr>
        <xdr:cNvSpPr txBox="1"/>
      </xdr:nvSpPr>
      <xdr:spPr>
        <a:xfrm>
          <a:off x="9467850" y="10631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54428</xdr:rowOff>
    </xdr:from>
    <xdr:to>
      <xdr:col>55</xdr:col>
      <xdr:colOff>88900</xdr:colOff>
      <xdr:row>64</xdr:row>
      <xdr:rowOff>54428</xdr:rowOff>
    </xdr:to>
    <xdr:cxnSp macro="">
      <xdr:nvCxnSpPr>
        <xdr:cNvPr id="234" name="直線コネクタ 233">
          <a:extLst>
            <a:ext uri="{FF2B5EF4-FFF2-40B4-BE49-F238E27FC236}">
              <a16:creationId xmlns:a16="http://schemas.microsoft.com/office/drawing/2014/main" id="{0C1C1500-8CB0-4754-B751-DA300EAFB03A}"/>
            </a:ext>
          </a:extLst>
        </xdr:cNvPr>
        <xdr:cNvCxnSpPr/>
      </xdr:nvCxnSpPr>
      <xdr:spPr>
        <a:xfrm>
          <a:off x="9359900" y="106271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20155</xdr:rowOff>
    </xdr:from>
    <xdr:ext cx="469744" cy="259045"/>
    <xdr:sp macro="" textlink="">
      <xdr:nvSpPr>
        <xdr:cNvPr id="235" name="【体育館・プール】&#10;一人当たり面積最大値テキスト">
          <a:extLst>
            <a:ext uri="{FF2B5EF4-FFF2-40B4-BE49-F238E27FC236}">
              <a16:creationId xmlns:a16="http://schemas.microsoft.com/office/drawing/2014/main" id="{963C77DB-F43A-4030-9A74-E0D7ED6C55E4}"/>
            </a:ext>
          </a:extLst>
        </xdr:cNvPr>
        <xdr:cNvSpPr txBox="1"/>
      </xdr:nvSpPr>
      <xdr:spPr>
        <a:xfrm>
          <a:off x="9467850" y="8941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73478</xdr:rowOff>
    </xdr:from>
    <xdr:to>
      <xdr:col>55</xdr:col>
      <xdr:colOff>88900</xdr:colOff>
      <xdr:row>55</xdr:row>
      <xdr:rowOff>73478</xdr:rowOff>
    </xdr:to>
    <xdr:cxnSp macro="">
      <xdr:nvCxnSpPr>
        <xdr:cNvPr id="236" name="直線コネクタ 235">
          <a:extLst>
            <a:ext uri="{FF2B5EF4-FFF2-40B4-BE49-F238E27FC236}">
              <a16:creationId xmlns:a16="http://schemas.microsoft.com/office/drawing/2014/main" id="{D67F4829-7ADE-4098-998F-05BBC90FA9FE}"/>
            </a:ext>
          </a:extLst>
        </xdr:cNvPr>
        <xdr:cNvCxnSpPr/>
      </xdr:nvCxnSpPr>
      <xdr:spPr>
        <a:xfrm>
          <a:off x="9359900" y="916032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53720</xdr:rowOff>
    </xdr:from>
    <xdr:ext cx="469744" cy="259045"/>
    <xdr:sp macro="" textlink="">
      <xdr:nvSpPr>
        <xdr:cNvPr id="237" name="【体育館・プール】&#10;一人当たり面積平均値テキスト">
          <a:extLst>
            <a:ext uri="{FF2B5EF4-FFF2-40B4-BE49-F238E27FC236}">
              <a16:creationId xmlns:a16="http://schemas.microsoft.com/office/drawing/2014/main" id="{11905851-A556-46D5-9440-203E1C200CA3}"/>
            </a:ext>
          </a:extLst>
        </xdr:cNvPr>
        <xdr:cNvSpPr txBox="1"/>
      </xdr:nvSpPr>
      <xdr:spPr>
        <a:xfrm>
          <a:off x="9467850" y="10131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30843</xdr:rowOff>
    </xdr:from>
    <xdr:to>
      <xdr:col>55</xdr:col>
      <xdr:colOff>50800</xdr:colOff>
      <xdr:row>62</xdr:row>
      <xdr:rowOff>132443</xdr:rowOff>
    </xdr:to>
    <xdr:sp macro="" textlink="">
      <xdr:nvSpPr>
        <xdr:cNvPr id="238" name="フローチャート: 判断 237">
          <a:extLst>
            <a:ext uri="{FF2B5EF4-FFF2-40B4-BE49-F238E27FC236}">
              <a16:creationId xmlns:a16="http://schemas.microsoft.com/office/drawing/2014/main" id="{65245F91-4E55-45B0-AF88-831A03D52995}"/>
            </a:ext>
          </a:extLst>
        </xdr:cNvPr>
        <xdr:cNvSpPr/>
      </xdr:nvSpPr>
      <xdr:spPr>
        <a:xfrm>
          <a:off x="9398000" y="1027339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30843</xdr:rowOff>
    </xdr:from>
    <xdr:to>
      <xdr:col>50</xdr:col>
      <xdr:colOff>165100</xdr:colOff>
      <xdr:row>62</xdr:row>
      <xdr:rowOff>132443</xdr:rowOff>
    </xdr:to>
    <xdr:sp macro="" textlink="">
      <xdr:nvSpPr>
        <xdr:cNvPr id="239" name="フローチャート: 判断 238">
          <a:extLst>
            <a:ext uri="{FF2B5EF4-FFF2-40B4-BE49-F238E27FC236}">
              <a16:creationId xmlns:a16="http://schemas.microsoft.com/office/drawing/2014/main" id="{5D159699-DB39-4A6D-BE32-CFF21F34826D}"/>
            </a:ext>
          </a:extLst>
        </xdr:cNvPr>
        <xdr:cNvSpPr/>
      </xdr:nvSpPr>
      <xdr:spPr>
        <a:xfrm>
          <a:off x="8636000" y="1027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41728</xdr:rowOff>
    </xdr:from>
    <xdr:to>
      <xdr:col>46</xdr:col>
      <xdr:colOff>38100</xdr:colOff>
      <xdr:row>62</xdr:row>
      <xdr:rowOff>143328</xdr:rowOff>
    </xdr:to>
    <xdr:sp macro="" textlink="">
      <xdr:nvSpPr>
        <xdr:cNvPr id="240" name="フローチャート: 判断 239">
          <a:extLst>
            <a:ext uri="{FF2B5EF4-FFF2-40B4-BE49-F238E27FC236}">
              <a16:creationId xmlns:a16="http://schemas.microsoft.com/office/drawing/2014/main" id="{0F5F0D2B-FDAF-470D-950F-F41EE3FA1C87}"/>
            </a:ext>
          </a:extLst>
        </xdr:cNvPr>
        <xdr:cNvSpPr/>
      </xdr:nvSpPr>
      <xdr:spPr>
        <a:xfrm>
          <a:off x="7842250" y="1028427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52615</xdr:rowOff>
    </xdr:from>
    <xdr:to>
      <xdr:col>41</xdr:col>
      <xdr:colOff>101600</xdr:colOff>
      <xdr:row>62</xdr:row>
      <xdr:rowOff>154215</xdr:rowOff>
    </xdr:to>
    <xdr:sp macro="" textlink="">
      <xdr:nvSpPr>
        <xdr:cNvPr id="241" name="フローチャート: 判断 240">
          <a:extLst>
            <a:ext uri="{FF2B5EF4-FFF2-40B4-BE49-F238E27FC236}">
              <a16:creationId xmlns:a16="http://schemas.microsoft.com/office/drawing/2014/main" id="{B4D83E2A-E04A-40DA-9FF8-A61CC64D394A}"/>
            </a:ext>
          </a:extLst>
        </xdr:cNvPr>
        <xdr:cNvSpPr/>
      </xdr:nvSpPr>
      <xdr:spPr>
        <a:xfrm>
          <a:off x="7029450" y="10295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85272</xdr:rowOff>
    </xdr:from>
    <xdr:to>
      <xdr:col>36</xdr:col>
      <xdr:colOff>165100</xdr:colOff>
      <xdr:row>63</xdr:row>
      <xdr:rowOff>15422</xdr:rowOff>
    </xdr:to>
    <xdr:sp macro="" textlink="">
      <xdr:nvSpPr>
        <xdr:cNvPr id="242" name="フローチャート: 判断 241">
          <a:extLst>
            <a:ext uri="{FF2B5EF4-FFF2-40B4-BE49-F238E27FC236}">
              <a16:creationId xmlns:a16="http://schemas.microsoft.com/office/drawing/2014/main" id="{724A7FE6-26F8-48CA-8AE7-644A9F16081F}"/>
            </a:ext>
          </a:extLst>
        </xdr:cNvPr>
        <xdr:cNvSpPr/>
      </xdr:nvSpPr>
      <xdr:spPr>
        <a:xfrm>
          <a:off x="6235700" y="1032782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880660F1-9853-4BD9-8F31-B3C884FC5B88}"/>
            </a:ext>
          </a:extLst>
        </xdr:cNvPr>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85FA5FFD-EFED-4040-848E-A8ACCA4E0822}"/>
            </a:ext>
          </a:extLst>
        </xdr:cNvPr>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31A1B56B-77B8-4D54-95AD-E23C805AC1BF}"/>
            </a:ext>
          </a:extLst>
        </xdr:cNvPr>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205B6A39-1C66-4D8A-A1A4-BA2D293F9B02}"/>
            </a:ext>
          </a:extLst>
        </xdr:cNvPr>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736B78BB-834A-4A9E-A2D4-16FAC0695AEE}"/>
            </a:ext>
          </a:extLst>
        </xdr:cNvPr>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3628</xdr:rowOff>
    </xdr:from>
    <xdr:to>
      <xdr:col>55</xdr:col>
      <xdr:colOff>50800</xdr:colOff>
      <xdr:row>64</xdr:row>
      <xdr:rowOff>105228</xdr:rowOff>
    </xdr:to>
    <xdr:sp macro="" textlink="">
      <xdr:nvSpPr>
        <xdr:cNvPr id="248" name="楕円 247">
          <a:extLst>
            <a:ext uri="{FF2B5EF4-FFF2-40B4-BE49-F238E27FC236}">
              <a16:creationId xmlns:a16="http://schemas.microsoft.com/office/drawing/2014/main" id="{B3B8A83A-1795-45A1-A7A5-79E929C7AF7A}"/>
            </a:ext>
          </a:extLst>
        </xdr:cNvPr>
        <xdr:cNvSpPr/>
      </xdr:nvSpPr>
      <xdr:spPr>
        <a:xfrm>
          <a:off x="9398000" y="1057637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90005</xdr:rowOff>
    </xdr:from>
    <xdr:ext cx="469744" cy="259045"/>
    <xdr:sp macro="" textlink="">
      <xdr:nvSpPr>
        <xdr:cNvPr id="249" name="【体育館・プール】&#10;一人当たり面積該当値テキスト">
          <a:extLst>
            <a:ext uri="{FF2B5EF4-FFF2-40B4-BE49-F238E27FC236}">
              <a16:creationId xmlns:a16="http://schemas.microsoft.com/office/drawing/2014/main" id="{5B98898B-ACA5-4573-8E61-3BFD9342B1F6}"/>
            </a:ext>
          </a:extLst>
        </xdr:cNvPr>
        <xdr:cNvSpPr txBox="1"/>
      </xdr:nvSpPr>
      <xdr:spPr>
        <a:xfrm>
          <a:off x="9467850" y="10497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3628</xdr:rowOff>
    </xdr:from>
    <xdr:to>
      <xdr:col>50</xdr:col>
      <xdr:colOff>165100</xdr:colOff>
      <xdr:row>64</xdr:row>
      <xdr:rowOff>105228</xdr:rowOff>
    </xdr:to>
    <xdr:sp macro="" textlink="">
      <xdr:nvSpPr>
        <xdr:cNvPr id="250" name="楕円 249">
          <a:extLst>
            <a:ext uri="{FF2B5EF4-FFF2-40B4-BE49-F238E27FC236}">
              <a16:creationId xmlns:a16="http://schemas.microsoft.com/office/drawing/2014/main" id="{310089D9-0B86-4BAD-9DBD-035570919F78}"/>
            </a:ext>
          </a:extLst>
        </xdr:cNvPr>
        <xdr:cNvSpPr/>
      </xdr:nvSpPr>
      <xdr:spPr>
        <a:xfrm>
          <a:off x="8636000" y="10576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54428</xdr:rowOff>
    </xdr:from>
    <xdr:to>
      <xdr:col>55</xdr:col>
      <xdr:colOff>0</xdr:colOff>
      <xdr:row>64</xdr:row>
      <xdr:rowOff>54428</xdr:rowOff>
    </xdr:to>
    <xdr:cxnSp macro="">
      <xdr:nvCxnSpPr>
        <xdr:cNvPr id="251" name="直線コネクタ 250">
          <a:extLst>
            <a:ext uri="{FF2B5EF4-FFF2-40B4-BE49-F238E27FC236}">
              <a16:creationId xmlns:a16="http://schemas.microsoft.com/office/drawing/2014/main" id="{E6EFFAA3-30F3-4C3A-94C0-679EFB132E60}"/>
            </a:ext>
          </a:extLst>
        </xdr:cNvPr>
        <xdr:cNvCxnSpPr/>
      </xdr:nvCxnSpPr>
      <xdr:spPr>
        <a:xfrm>
          <a:off x="8686800" y="10627178"/>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3628</xdr:rowOff>
    </xdr:from>
    <xdr:to>
      <xdr:col>46</xdr:col>
      <xdr:colOff>38100</xdr:colOff>
      <xdr:row>64</xdr:row>
      <xdr:rowOff>105228</xdr:rowOff>
    </xdr:to>
    <xdr:sp macro="" textlink="">
      <xdr:nvSpPr>
        <xdr:cNvPr id="252" name="楕円 251">
          <a:extLst>
            <a:ext uri="{FF2B5EF4-FFF2-40B4-BE49-F238E27FC236}">
              <a16:creationId xmlns:a16="http://schemas.microsoft.com/office/drawing/2014/main" id="{55CA8812-54C9-4A95-9896-2D109F566383}"/>
            </a:ext>
          </a:extLst>
        </xdr:cNvPr>
        <xdr:cNvSpPr/>
      </xdr:nvSpPr>
      <xdr:spPr>
        <a:xfrm>
          <a:off x="7842250" y="1057637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54428</xdr:rowOff>
    </xdr:from>
    <xdr:to>
      <xdr:col>50</xdr:col>
      <xdr:colOff>114300</xdr:colOff>
      <xdr:row>64</xdr:row>
      <xdr:rowOff>54428</xdr:rowOff>
    </xdr:to>
    <xdr:cxnSp macro="">
      <xdr:nvCxnSpPr>
        <xdr:cNvPr id="253" name="直線コネクタ 252">
          <a:extLst>
            <a:ext uri="{FF2B5EF4-FFF2-40B4-BE49-F238E27FC236}">
              <a16:creationId xmlns:a16="http://schemas.microsoft.com/office/drawing/2014/main" id="{A4363B07-3278-4CDE-8AC9-CA1A7B16A89E}"/>
            </a:ext>
          </a:extLst>
        </xdr:cNvPr>
        <xdr:cNvCxnSpPr/>
      </xdr:nvCxnSpPr>
      <xdr:spPr>
        <a:xfrm>
          <a:off x="7886700" y="10627178"/>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14515</xdr:rowOff>
    </xdr:from>
    <xdr:to>
      <xdr:col>41</xdr:col>
      <xdr:colOff>101600</xdr:colOff>
      <xdr:row>64</xdr:row>
      <xdr:rowOff>116115</xdr:rowOff>
    </xdr:to>
    <xdr:sp macro="" textlink="">
      <xdr:nvSpPr>
        <xdr:cNvPr id="254" name="楕円 253">
          <a:extLst>
            <a:ext uri="{FF2B5EF4-FFF2-40B4-BE49-F238E27FC236}">
              <a16:creationId xmlns:a16="http://schemas.microsoft.com/office/drawing/2014/main" id="{023809C7-0035-4C9B-8C69-ABD57F296E86}"/>
            </a:ext>
          </a:extLst>
        </xdr:cNvPr>
        <xdr:cNvSpPr/>
      </xdr:nvSpPr>
      <xdr:spPr>
        <a:xfrm>
          <a:off x="7029450" y="1058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54428</xdr:rowOff>
    </xdr:from>
    <xdr:to>
      <xdr:col>45</xdr:col>
      <xdr:colOff>177800</xdr:colOff>
      <xdr:row>64</xdr:row>
      <xdr:rowOff>65315</xdr:rowOff>
    </xdr:to>
    <xdr:cxnSp macro="">
      <xdr:nvCxnSpPr>
        <xdr:cNvPr id="255" name="直線コネクタ 254">
          <a:extLst>
            <a:ext uri="{FF2B5EF4-FFF2-40B4-BE49-F238E27FC236}">
              <a16:creationId xmlns:a16="http://schemas.microsoft.com/office/drawing/2014/main" id="{5ADB81D5-75E8-4EC0-A60B-A8DB299FBF9A}"/>
            </a:ext>
          </a:extLst>
        </xdr:cNvPr>
        <xdr:cNvCxnSpPr/>
      </xdr:nvCxnSpPr>
      <xdr:spPr>
        <a:xfrm flipV="1">
          <a:off x="7080250" y="10627178"/>
          <a:ext cx="80645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47172</xdr:rowOff>
    </xdr:from>
    <xdr:to>
      <xdr:col>36</xdr:col>
      <xdr:colOff>165100</xdr:colOff>
      <xdr:row>64</xdr:row>
      <xdr:rowOff>148772</xdr:rowOff>
    </xdr:to>
    <xdr:sp macro="" textlink="">
      <xdr:nvSpPr>
        <xdr:cNvPr id="256" name="楕円 255">
          <a:extLst>
            <a:ext uri="{FF2B5EF4-FFF2-40B4-BE49-F238E27FC236}">
              <a16:creationId xmlns:a16="http://schemas.microsoft.com/office/drawing/2014/main" id="{EB60DAA7-5949-4204-A28B-67A516FC97D0}"/>
            </a:ext>
          </a:extLst>
        </xdr:cNvPr>
        <xdr:cNvSpPr/>
      </xdr:nvSpPr>
      <xdr:spPr>
        <a:xfrm>
          <a:off x="6235700" y="1061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65315</xdr:rowOff>
    </xdr:from>
    <xdr:to>
      <xdr:col>41</xdr:col>
      <xdr:colOff>50800</xdr:colOff>
      <xdr:row>64</xdr:row>
      <xdr:rowOff>97972</xdr:rowOff>
    </xdr:to>
    <xdr:cxnSp macro="">
      <xdr:nvCxnSpPr>
        <xdr:cNvPr id="257" name="直線コネクタ 256">
          <a:extLst>
            <a:ext uri="{FF2B5EF4-FFF2-40B4-BE49-F238E27FC236}">
              <a16:creationId xmlns:a16="http://schemas.microsoft.com/office/drawing/2014/main" id="{A5ADD3BD-8F05-42A0-BC7B-6437910B2B16}"/>
            </a:ext>
          </a:extLst>
        </xdr:cNvPr>
        <xdr:cNvCxnSpPr/>
      </xdr:nvCxnSpPr>
      <xdr:spPr>
        <a:xfrm flipV="1">
          <a:off x="6286500" y="10638065"/>
          <a:ext cx="79375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148970</xdr:rowOff>
    </xdr:from>
    <xdr:ext cx="469744" cy="259045"/>
    <xdr:sp macro="" textlink="">
      <xdr:nvSpPr>
        <xdr:cNvPr id="258" name="n_1aveValue【体育館・プール】&#10;一人当たり面積">
          <a:extLst>
            <a:ext uri="{FF2B5EF4-FFF2-40B4-BE49-F238E27FC236}">
              <a16:creationId xmlns:a16="http://schemas.microsoft.com/office/drawing/2014/main" id="{0364EFB2-50D8-448D-90D6-AA9A033E750B}"/>
            </a:ext>
          </a:extLst>
        </xdr:cNvPr>
        <xdr:cNvSpPr txBox="1"/>
      </xdr:nvSpPr>
      <xdr:spPr>
        <a:xfrm>
          <a:off x="8458277" y="10061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159855</xdr:rowOff>
    </xdr:from>
    <xdr:ext cx="469744" cy="259045"/>
    <xdr:sp macro="" textlink="">
      <xdr:nvSpPr>
        <xdr:cNvPr id="259" name="n_2aveValue【体育館・プール】&#10;一人当たり面積">
          <a:extLst>
            <a:ext uri="{FF2B5EF4-FFF2-40B4-BE49-F238E27FC236}">
              <a16:creationId xmlns:a16="http://schemas.microsoft.com/office/drawing/2014/main" id="{4C3F22AA-1AA1-44C8-8C86-54FA85F0C370}"/>
            </a:ext>
          </a:extLst>
        </xdr:cNvPr>
        <xdr:cNvSpPr txBox="1"/>
      </xdr:nvSpPr>
      <xdr:spPr>
        <a:xfrm>
          <a:off x="7677227" y="1007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170742</xdr:rowOff>
    </xdr:from>
    <xdr:ext cx="469744" cy="259045"/>
    <xdr:sp macro="" textlink="">
      <xdr:nvSpPr>
        <xdr:cNvPr id="260" name="n_3aveValue【体育館・プール】&#10;一人当たり面積">
          <a:extLst>
            <a:ext uri="{FF2B5EF4-FFF2-40B4-BE49-F238E27FC236}">
              <a16:creationId xmlns:a16="http://schemas.microsoft.com/office/drawing/2014/main" id="{B72F785E-E5D5-4021-B19A-A847B53F9D6E}"/>
            </a:ext>
          </a:extLst>
        </xdr:cNvPr>
        <xdr:cNvSpPr txBox="1"/>
      </xdr:nvSpPr>
      <xdr:spPr>
        <a:xfrm>
          <a:off x="6864427" y="10076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31949</xdr:rowOff>
    </xdr:from>
    <xdr:ext cx="469744" cy="259045"/>
    <xdr:sp macro="" textlink="">
      <xdr:nvSpPr>
        <xdr:cNvPr id="261" name="n_4aveValue【体育館・プール】&#10;一人当たり面積">
          <a:extLst>
            <a:ext uri="{FF2B5EF4-FFF2-40B4-BE49-F238E27FC236}">
              <a16:creationId xmlns:a16="http://schemas.microsoft.com/office/drawing/2014/main" id="{7BE12C76-FCD1-460E-B290-329E500EB929}"/>
            </a:ext>
          </a:extLst>
        </xdr:cNvPr>
        <xdr:cNvSpPr txBox="1"/>
      </xdr:nvSpPr>
      <xdr:spPr>
        <a:xfrm>
          <a:off x="6070677" y="1010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96355</xdr:rowOff>
    </xdr:from>
    <xdr:ext cx="469744" cy="259045"/>
    <xdr:sp macro="" textlink="">
      <xdr:nvSpPr>
        <xdr:cNvPr id="262" name="n_1mainValue【体育館・プール】&#10;一人当たり面積">
          <a:extLst>
            <a:ext uri="{FF2B5EF4-FFF2-40B4-BE49-F238E27FC236}">
              <a16:creationId xmlns:a16="http://schemas.microsoft.com/office/drawing/2014/main" id="{45E7F4C5-874E-4999-A29A-F42112DED396}"/>
            </a:ext>
          </a:extLst>
        </xdr:cNvPr>
        <xdr:cNvSpPr txBox="1"/>
      </xdr:nvSpPr>
      <xdr:spPr>
        <a:xfrm>
          <a:off x="8458277" y="10669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96355</xdr:rowOff>
    </xdr:from>
    <xdr:ext cx="469744" cy="259045"/>
    <xdr:sp macro="" textlink="">
      <xdr:nvSpPr>
        <xdr:cNvPr id="263" name="n_2mainValue【体育館・プール】&#10;一人当たり面積">
          <a:extLst>
            <a:ext uri="{FF2B5EF4-FFF2-40B4-BE49-F238E27FC236}">
              <a16:creationId xmlns:a16="http://schemas.microsoft.com/office/drawing/2014/main" id="{F99FC8AC-CAA2-4843-A71D-C2474B6FA334}"/>
            </a:ext>
          </a:extLst>
        </xdr:cNvPr>
        <xdr:cNvSpPr txBox="1"/>
      </xdr:nvSpPr>
      <xdr:spPr>
        <a:xfrm>
          <a:off x="7677227" y="10669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107242</xdr:rowOff>
    </xdr:from>
    <xdr:ext cx="469744" cy="259045"/>
    <xdr:sp macro="" textlink="">
      <xdr:nvSpPr>
        <xdr:cNvPr id="264" name="n_3mainValue【体育館・プール】&#10;一人当たり面積">
          <a:extLst>
            <a:ext uri="{FF2B5EF4-FFF2-40B4-BE49-F238E27FC236}">
              <a16:creationId xmlns:a16="http://schemas.microsoft.com/office/drawing/2014/main" id="{221477FB-5635-4492-AB06-2F92F1308BE8}"/>
            </a:ext>
          </a:extLst>
        </xdr:cNvPr>
        <xdr:cNvSpPr txBox="1"/>
      </xdr:nvSpPr>
      <xdr:spPr>
        <a:xfrm>
          <a:off x="6864427" y="10679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139899</xdr:rowOff>
    </xdr:from>
    <xdr:ext cx="469744" cy="259045"/>
    <xdr:sp macro="" textlink="">
      <xdr:nvSpPr>
        <xdr:cNvPr id="265" name="n_4mainValue【体育館・プール】&#10;一人当たり面積">
          <a:extLst>
            <a:ext uri="{FF2B5EF4-FFF2-40B4-BE49-F238E27FC236}">
              <a16:creationId xmlns:a16="http://schemas.microsoft.com/office/drawing/2014/main" id="{8F566B8C-635D-4C12-9C13-65AF2615C871}"/>
            </a:ext>
          </a:extLst>
        </xdr:cNvPr>
        <xdr:cNvSpPr txBox="1"/>
      </xdr:nvSpPr>
      <xdr:spPr>
        <a:xfrm>
          <a:off x="6070677" y="10712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69AB788C-6E83-4FF9-9BAF-0F7C6B26CBA7}"/>
            </a:ext>
          </a:extLst>
        </xdr:cNvPr>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2D6A3346-271E-452B-8805-4FDF4A3E2C80}"/>
            </a:ext>
          </a:extLst>
        </xdr:cNvPr>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A112447A-6CA7-4CA2-A457-34465F493F09}"/>
            </a:ext>
          </a:extLst>
        </xdr:cNvPr>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6F9ABA78-35E3-4E26-B27A-13C198260262}"/>
            </a:ext>
          </a:extLst>
        </xdr:cNvPr>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9FB0E135-7D77-45F6-A22B-F3D9CC73B566}"/>
            </a:ext>
          </a:extLst>
        </xdr:cNvPr>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717B294C-B10A-45BE-8939-8C6618AFD2B1}"/>
            </a:ext>
          </a:extLst>
        </xdr:cNvPr>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52749035-253E-41A7-BFFD-FDEEC3AF0DB3}"/>
            </a:ext>
          </a:extLst>
        </xdr:cNvPr>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1809F887-8F27-4D46-98AC-100C59B383D7}"/>
            </a:ext>
          </a:extLst>
        </xdr:cNvPr>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a:extLst>
            <a:ext uri="{FF2B5EF4-FFF2-40B4-BE49-F238E27FC236}">
              <a16:creationId xmlns:a16="http://schemas.microsoft.com/office/drawing/2014/main" id="{CE665DA9-C302-48B1-B38C-B1C886E8E3B5}"/>
            </a:ext>
          </a:extLst>
        </xdr:cNvPr>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a:extLst>
            <a:ext uri="{FF2B5EF4-FFF2-40B4-BE49-F238E27FC236}">
              <a16:creationId xmlns:a16="http://schemas.microsoft.com/office/drawing/2014/main" id="{9260FA1C-34F6-4338-A60F-E31DC4763935}"/>
            </a:ext>
          </a:extLst>
        </xdr:cNvPr>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6" name="テキスト ボックス 275">
          <a:extLst>
            <a:ext uri="{FF2B5EF4-FFF2-40B4-BE49-F238E27FC236}">
              <a16:creationId xmlns:a16="http://schemas.microsoft.com/office/drawing/2014/main" id="{332E7B40-8845-4AA4-AB5D-153A8DBA4382}"/>
            </a:ext>
          </a:extLst>
        </xdr:cNvPr>
        <xdr:cNvSpPr txBox="1"/>
      </xdr:nvSpPr>
      <xdr:spPr>
        <a:xfrm>
          <a:off x="339891" y="14545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a:extLst>
            <a:ext uri="{FF2B5EF4-FFF2-40B4-BE49-F238E27FC236}">
              <a16:creationId xmlns:a16="http://schemas.microsoft.com/office/drawing/2014/main" id="{75B4D67B-2F2C-4143-9A29-064CADB4CB68}"/>
            </a:ext>
          </a:extLst>
        </xdr:cNvPr>
        <xdr:cNvCxnSpPr/>
      </xdr:nvCxnSpPr>
      <xdr:spPr>
        <a:xfrm>
          <a:off x="6858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78" name="テキスト ボックス 277">
          <a:extLst>
            <a:ext uri="{FF2B5EF4-FFF2-40B4-BE49-F238E27FC236}">
              <a16:creationId xmlns:a16="http://schemas.microsoft.com/office/drawing/2014/main" id="{51755AF3-EBB9-45AE-B14C-8F33C1FC4281}"/>
            </a:ext>
          </a:extLst>
        </xdr:cNvPr>
        <xdr:cNvSpPr txBox="1"/>
      </xdr:nvSpPr>
      <xdr:spPr>
        <a:xfrm>
          <a:off x="33989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a:extLst>
            <a:ext uri="{FF2B5EF4-FFF2-40B4-BE49-F238E27FC236}">
              <a16:creationId xmlns:a16="http://schemas.microsoft.com/office/drawing/2014/main" id="{5E390040-5D17-41BB-BAD3-0C1C0718DC6A}"/>
            </a:ext>
          </a:extLst>
        </xdr:cNvPr>
        <xdr:cNvCxnSpPr/>
      </xdr:nvCxnSpPr>
      <xdr:spPr>
        <a:xfrm>
          <a:off x="6858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a:extLst>
            <a:ext uri="{FF2B5EF4-FFF2-40B4-BE49-F238E27FC236}">
              <a16:creationId xmlns:a16="http://schemas.microsoft.com/office/drawing/2014/main" id="{FEDAFFEE-689A-4A56-B133-A291AE7224F5}"/>
            </a:ext>
          </a:extLst>
        </xdr:cNvPr>
        <xdr:cNvSpPr txBox="1"/>
      </xdr:nvSpPr>
      <xdr:spPr>
        <a:xfrm>
          <a:off x="3398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a:extLst>
            <a:ext uri="{FF2B5EF4-FFF2-40B4-BE49-F238E27FC236}">
              <a16:creationId xmlns:a16="http://schemas.microsoft.com/office/drawing/2014/main" id="{298498F7-DBC4-43FD-9472-0EEC51A59CAB}"/>
            </a:ext>
          </a:extLst>
        </xdr:cNvPr>
        <xdr:cNvCxnSpPr/>
      </xdr:nvCxnSpPr>
      <xdr:spPr>
        <a:xfrm>
          <a:off x="6858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a:extLst>
            <a:ext uri="{FF2B5EF4-FFF2-40B4-BE49-F238E27FC236}">
              <a16:creationId xmlns:a16="http://schemas.microsoft.com/office/drawing/2014/main" id="{0C1BA3F4-451F-4EE3-8B67-15AF2D890FBC}"/>
            </a:ext>
          </a:extLst>
        </xdr:cNvPr>
        <xdr:cNvSpPr txBox="1"/>
      </xdr:nvSpPr>
      <xdr:spPr>
        <a:xfrm>
          <a:off x="3398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a:extLst>
            <a:ext uri="{FF2B5EF4-FFF2-40B4-BE49-F238E27FC236}">
              <a16:creationId xmlns:a16="http://schemas.microsoft.com/office/drawing/2014/main" id="{0E6989F5-73F3-456A-A131-1B3FE6984349}"/>
            </a:ext>
          </a:extLst>
        </xdr:cNvPr>
        <xdr:cNvCxnSpPr/>
      </xdr:nvCxnSpPr>
      <xdr:spPr>
        <a:xfrm>
          <a:off x="6858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a:extLst>
            <a:ext uri="{FF2B5EF4-FFF2-40B4-BE49-F238E27FC236}">
              <a16:creationId xmlns:a16="http://schemas.microsoft.com/office/drawing/2014/main" id="{6EC6D6D5-12F0-45C6-8138-E3B1E681B76D}"/>
            </a:ext>
          </a:extLst>
        </xdr:cNvPr>
        <xdr:cNvSpPr txBox="1"/>
      </xdr:nvSpPr>
      <xdr:spPr>
        <a:xfrm>
          <a:off x="3398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a:extLst>
            <a:ext uri="{FF2B5EF4-FFF2-40B4-BE49-F238E27FC236}">
              <a16:creationId xmlns:a16="http://schemas.microsoft.com/office/drawing/2014/main" id="{779327F6-3BB9-41B7-96D5-050CA06C1E8E}"/>
            </a:ext>
          </a:extLst>
        </xdr:cNvPr>
        <xdr:cNvCxnSpPr/>
      </xdr:nvCxnSpPr>
      <xdr:spPr>
        <a:xfrm>
          <a:off x="6858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a:extLst>
            <a:ext uri="{FF2B5EF4-FFF2-40B4-BE49-F238E27FC236}">
              <a16:creationId xmlns:a16="http://schemas.microsoft.com/office/drawing/2014/main" id="{7A92838E-0400-4093-AF33-99FE56A60395}"/>
            </a:ext>
          </a:extLst>
        </xdr:cNvPr>
        <xdr:cNvSpPr txBox="1"/>
      </xdr:nvSpPr>
      <xdr:spPr>
        <a:xfrm>
          <a:off x="339891" y="1271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1030D7F9-A1BE-4FAD-BF7E-B286ED109331}"/>
            </a:ext>
          </a:extLst>
        </xdr:cNvPr>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8" name="テキスト ボックス 287">
          <a:extLst>
            <a:ext uri="{FF2B5EF4-FFF2-40B4-BE49-F238E27FC236}">
              <a16:creationId xmlns:a16="http://schemas.microsoft.com/office/drawing/2014/main" id="{6869A80D-4A3C-413F-94FC-F40FDA7248D9}"/>
            </a:ext>
          </a:extLst>
        </xdr:cNvPr>
        <xdr:cNvSpPr txBox="1"/>
      </xdr:nvSpPr>
      <xdr:spPr>
        <a:xfrm>
          <a:off x="339891" y="1234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a:extLst>
            <a:ext uri="{FF2B5EF4-FFF2-40B4-BE49-F238E27FC236}">
              <a16:creationId xmlns:a16="http://schemas.microsoft.com/office/drawing/2014/main" id="{D4ABCCF2-6390-4142-95D9-269339271F60}"/>
            </a:ext>
          </a:extLst>
        </xdr:cNvPr>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60961</xdr:rowOff>
    </xdr:from>
    <xdr:to>
      <xdr:col>24</xdr:col>
      <xdr:colOff>62865</xdr:colOff>
      <xdr:row>86</xdr:row>
      <xdr:rowOff>156211</xdr:rowOff>
    </xdr:to>
    <xdr:cxnSp macro="">
      <xdr:nvCxnSpPr>
        <xdr:cNvPr id="290" name="直線コネクタ 289">
          <a:extLst>
            <a:ext uri="{FF2B5EF4-FFF2-40B4-BE49-F238E27FC236}">
              <a16:creationId xmlns:a16="http://schemas.microsoft.com/office/drawing/2014/main" id="{649A1D49-1B7B-4DA7-9257-EFFF688BAF65}"/>
            </a:ext>
          </a:extLst>
        </xdr:cNvPr>
        <xdr:cNvCxnSpPr/>
      </xdr:nvCxnSpPr>
      <xdr:spPr>
        <a:xfrm flipV="1">
          <a:off x="4177665" y="12945111"/>
          <a:ext cx="0" cy="1416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160038</xdr:rowOff>
    </xdr:from>
    <xdr:ext cx="405111" cy="259045"/>
    <xdr:sp macro="" textlink="">
      <xdr:nvSpPr>
        <xdr:cNvPr id="291" name="【福祉施設】&#10;有形固定資産減価償却率最小値テキスト">
          <a:extLst>
            <a:ext uri="{FF2B5EF4-FFF2-40B4-BE49-F238E27FC236}">
              <a16:creationId xmlns:a16="http://schemas.microsoft.com/office/drawing/2014/main" id="{DE612A3E-6C91-439C-B017-A066DA642AF9}"/>
            </a:ext>
          </a:extLst>
        </xdr:cNvPr>
        <xdr:cNvSpPr txBox="1"/>
      </xdr:nvSpPr>
      <xdr:spPr>
        <a:xfrm>
          <a:off x="4216400" y="1436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156211</xdr:rowOff>
    </xdr:from>
    <xdr:to>
      <xdr:col>24</xdr:col>
      <xdr:colOff>152400</xdr:colOff>
      <xdr:row>86</xdr:row>
      <xdr:rowOff>156211</xdr:rowOff>
    </xdr:to>
    <xdr:cxnSp macro="">
      <xdr:nvCxnSpPr>
        <xdr:cNvPr id="292" name="直線コネクタ 291">
          <a:extLst>
            <a:ext uri="{FF2B5EF4-FFF2-40B4-BE49-F238E27FC236}">
              <a16:creationId xmlns:a16="http://schemas.microsoft.com/office/drawing/2014/main" id="{AE4223B9-8538-4EA2-BEB7-3B2D9481C5A9}"/>
            </a:ext>
          </a:extLst>
        </xdr:cNvPr>
        <xdr:cNvCxnSpPr/>
      </xdr:nvCxnSpPr>
      <xdr:spPr>
        <a:xfrm>
          <a:off x="4108450" y="1436116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7638</xdr:rowOff>
    </xdr:from>
    <xdr:ext cx="405111" cy="259045"/>
    <xdr:sp macro="" textlink="">
      <xdr:nvSpPr>
        <xdr:cNvPr id="293" name="【福祉施設】&#10;有形固定資産減価償却率最大値テキスト">
          <a:extLst>
            <a:ext uri="{FF2B5EF4-FFF2-40B4-BE49-F238E27FC236}">
              <a16:creationId xmlns:a16="http://schemas.microsoft.com/office/drawing/2014/main" id="{573314D2-A49B-42A7-AD19-DB0B366AF4B2}"/>
            </a:ext>
          </a:extLst>
        </xdr:cNvPr>
        <xdr:cNvSpPr txBox="1"/>
      </xdr:nvSpPr>
      <xdr:spPr>
        <a:xfrm>
          <a:off x="4216400" y="12726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60961</xdr:rowOff>
    </xdr:from>
    <xdr:to>
      <xdr:col>24</xdr:col>
      <xdr:colOff>152400</xdr:colOff>
      <xdr:row>78</xdr:row>
      <xdr:rowOff>60961</xdr:rowOff>
    </xdr:to>
    <xdr:cxnSp macro="">
      <xdr:nvCxnSpPr>
        <xdr:cNvPr id="294" name="直線コネクタ 293">
          <a:extLst>
            <a:ext uri="{FF2B5EF4-FFF2-40B4-BE49-F238E27FC236}">
              <a16:creationId xmlns:a16="http://schemas.microsoft.com/office/drawing/2014/main" id="{F2DAE2AF-0C23-438D-AD29-981557F25543}"/>
            </a:ext>
          </a:extLst>
        </xdr:cNvPr>
        <xdr:cNvCxnSpPr/>
      </xdr:nvCxnSpPr>
      <xdr:spPr>
        <a:xfrm>
          <a:off x="4108450" y="1294511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74947</xdr:rowOff>
    </xdr:from>
    <xdr:ext cx="405111" cy="259045"/>
    <xdr:sp macro="" textlink="">
      <xdr:nvSpPr>
        <xdr:cNvPr id="295" name="【福祉施設】&#10;有形固定資産減価償却率平均値テキスト">
          <a:extLst>
            <a:ext uri="{FF2B5EF4-FFF2-40B4-BE49-F238E27FC236}">
              <a16:creationId xmlns:a16="http://schemas.microsoft.com/office/drawing/2014/main" id="{BD8B35D0-2EC4-4C19-92FF-EEE9B20088FF}"/>
            </a:ext>
          </a:extLst>
        </xdr:cNvPr>
        <xdr:cNvSpPr txBox="1"/>
      </xdr:nvSpPr>
      <xdr:spPr>
        <a:xfrm>
          <a:off x="4216400" y="13454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52070</xdr:rowOff>
    </xdr:from>
    <xdr:to>
      <xdr:col>24</xdr:col>
      <xdr:colOff>114300</xdr:colOff>
      <xdr:row>82</xdr:row>
      <xdr:rowOff>153670</xdr:rowOff>
    </xdr:to>
    <xdr:sp macro="" textlink="">
      <xdr:nvSpPr>
        <xdr:cNvPr id="296" name="フローチャート: 判断 295">
          <a:extLst>
            <a:ext uri="{FF2B5EF4-FFF2-40B4-BE49-F238E27FC236}">
              <a16:creationId xmlns:a16="http://schemas.microsoft.com/office/drawing/2014/main" id="{DBC6C5B6-4B15-4FD0-BBB2-34CDE770F4F4}"/>
            </a:ext>
          </a:extLst>
        </xdr:cNvPr>
        <xdr:cNvSpPr/>
      </xdr:nvSpPr>
      <xdr:spPr>
        <a:xfrm>
          <a:off x="4127500" y="13596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25400</xdr:rowOff>
    </xdr:from>
    <xdr:to>
      <xdr:col>20</xdr:col>
      <xdr:colOff>38100</xdr:colOff>
      <xdr:row>82</xdr:row>
      <xdr:rowOff>127000</xdr:rowOff>
    </xdr:to>
    <xdr:sp macro="" textlink="">
      <xdr:nvSpPr>
        <xdr:cNvPr id="297" name="フローチャート: 判断 296">
          <a:extLst>
            <a:ext uri="{FF2B5EF4-FFF2-40B4-BE49-F238E27FC236}">
              <a16:creationId xmlns:a16="http://schemas.microsoft.com/office/drawing/2014/main" id="{5F415526-3FE0-4EE9-B5E6-DF98C5970804}"/>
            </a:ext>
          </a:extLst>
        </xdr:cNvPr>
        <xdr:cNvSpPr/>
      </xdr:nvSpPr>
      <xdr:spPr>
        <a:xfrm>
          <a:off x="3384550" y="135699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124461</xdr:rowOff>
    </xdr:from>
    <xdr:to>
      <xdr:col>15</xdr:col>
      <xdr:colOff>101600</xdr:colOff>
      <xdr:row>82</xdr:row>
      <xdr:rowOff>54611</xdr:rowOff>
    </xdr:to>
    <xdr:sp macro="" textlink="">
      <xdr:nvSpPr>
        <xdr:cNvPr id="298" name="フローチャート: 判断 297">
          <a:extLst>
            <a:ext uri="{FF2B5EF4-FFF2-40B4-BE49-F238E27FC236}">
              <a16:creationId xmlns:a16="http://schemas.microsoft.com/office/drawing/2014/main" id="{9DB8C5E5-25B7-41B6-A68A-73D8609781EC}"/>
            </a:ext>
          </a:extLst>
        </xdr:cNvPr>
        <xdr:cNvSpPr/>
      </xdr:nvSpPr>
      <xdr:spPr>
        <a:xfrm>
          <a:off x="2571750" y="1350391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105411</xdr:rowOff>
    </xdr:from>
    <xdr:to>
      <xdr:col>10</xdr:col>
      <xdr:colOff>165100</xdr:colOff>
      <xdr:row>82</xdr:row>
      <xdr:rowOff>35561</xdr:rowOff>
    </xdr:to>
    <xdr:sp macro="" textlink="">
      <xdr:nvSpPr>
        <xdr:cNvPr id="299" name="フローチャート: 判断 298">
          <a:extLst>
            <a:ext uri="{FF2B5EF4-FFF2-40B4-BE49-F238E27FC236}">
              <a16:creationId xmlns:a16="http://schemas.microsoft.com/office/drawing/2014/main" id="{AB3BB0DE-93D7-4AE4-BFDE-F3C411A47BC4}"/>
            </a:ext>
          </a:extLst>
        </xdr:cNvPr>
        <xdr:cNvSpPr/>
      </xdr:nvSpPr>
      <xdr:spPr>
        <a:xfrm>
          <a:off x="1778000" y="1348486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25400</xdr:rowOff>
    </xdr:from>
    <xdr:to>
      <xdr:col>6</xdr:col>
      <xdr:colOff>38100</xdr:colOff>
      <xdr:row>81</xdr:row>
      <xdr:rowOff>127000</xdr:rowOff>
    </xdr:to>
    <xdr:sp macro="" textlink="">
      <xdr:nvSpPr>
        <xdr:cNvPr id="300" name="フローチャート: 判断 299">
          <a:extLst>
            <a:ext uri="{FF2B5EF4-FFF2-40B4-BE49-F238E27FC236}">
              <a16:creationId xmlns:a16="http://schemas.microsoft.com/office/drawing/2014/main" id="{EB727B86-59EC-4617-8A58-3DBC91095C1A}"/>
            </a:ext>
          </a:extLst>
        </xdr:cNvPr>
        <xdr:cNvSpPr/>
      </xdr:nvSpPr>
      <xdr:spPr>
        <a:xfrm>
          <a:off x="984250" y="134048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A847C88E-293F-481C-818C-79AE1B718193}"/>
            </a:ext>
          </a:extLst>
        </xdr:cNvPr>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10C3CC7-483B-45C8-8677-FB936E5526A4}"/>
            </a:ext>
          </a:extLst>
        </xdr:cNvPr>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C81E3F78-2BDC-4239-94C3-22F28E966A05}"/>
            </a:ext>
          </a:extLst>
        </xdr:cNvPr>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257B3176-ED6F-49C1-8439-EEFFED92EC84}"/>
            </a:ext>
          </a:extLst>
        </xdr:cNvPr>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1AB7C8CB-6D47-4490-9B8C-EB65CACC139A}"/>
            </a:ext>
          </a:extLst>
        </xdr:cNvPr>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124461</xdr:rowOff>
    </xdr:from>
    <xdr:to>
      <xdr:col>24</xdr:col>
      <xdr:colOff>114300</xdr:colOff>
      <xdr:row>83</xdr:row>
      <xdr:rowOff>54611</xdr:rowOff>
    </xdr:to>
    <xdr:sp macro="" textlink="">
      <xdr:nvSpPr>
        <xdr:cNvPr id="306" name="楕円 305">
          <a:extLst>
            <a:ext uri="{FF2B5EF4-FFF2-40B4-BE49-F238E27FC236}">
              <a16:creationId xmlns:a16="http://schemas.microsoft.com/office/drawing/2014/main" id="{964A8782-1FE2-4496-86AB-30C8C1C04ED9}"/>
            </a:ext>
          </a:extLst>
        </xdr:cNvPr>
        <xdr:cNvSpPr/>
      </xdr:nvSpPr>
      <xdr:spPr>
        <a:xfrm>
          <a:off x="4127500" y="1366901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102888</xdr:rowOff>
    </xdr:from>
    <xdr:ext cx="405111" cy="259045"/>
    <xdr:sp macro="" textlink="">
      <xdr:nvSpPr>
        <xdr:cNvPr id="307" name="【福祉施設】&#10;有形固定資産減価償却率該当値テキスト">
          <a:extLst>
            <a:ext uri="{FF2B5EF4-FFF2-40B4-BE49-F238E27FC236}">
              <a16:creationId xmlns:a16="http://schemas.microsoft.com/office/drawing/2014/main" id="{1FB93C5C-B145-4BA7-A331-8457F69C2AEB}"/>
            </a:ext>
          </a:extLst>
        </xdr:cNvPr>
        <xdr:cNvSpPr txBox="1"/>
      </xdr:nvSpPr>
      <xdr:spPr>
        <a:xfrm>
          <a:off x="4216400" y="13647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48261</xdr:rowOff>
    </xdr:from>
    <xdr:to>
      <xdr:col>20</xdr:col>
      <xdr:colOff>38100</xdr:colOff>
      <xdr:row>82</xdr:row>
      <xdr:rowOff>149861</xdr:rowOff>
    </xdr:to>
    <xdr:sp macro="" textlink="">
      <xdr:nvSpPr>
        <xdr:cNvPr id="308" name="楕円 307">
          <a:extLst>
            <a:ext uri="{FF2B5EF4-FFF2-40B4-BE49-F238E27FC236}">
              <a16:creationId xmlns:a16="http://schemas.microsoft.com/office/drawing/2014/main" id="{BB31F536-AD94-4ACD-99F7-E518EBC5113C}"/>
            </a:ext>
          </a:extLst>
        </xdr:cNvPr>
        <xdr:cNvSpPr/>
      </xdr:nvSpPr>
      <xdr:spPr>
        <a:xfrm>
          <a:off x="3384550" y="1359281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99061</xdr:rowOff>
    </xdr:from>
    <xdr:to>
      <xdr:col>24</xdr:col>
      <xdr:colOff>63500</xdr:colOff>
      <xdr:row>83</xdr:row>
      <xdr:rowOff>3811</xdr:rowOff>
    </xdr:to>
    <xdr:cxnSp macro="">
      <xdr:nvCxnSpPr>
        <xdr:cNvPr id="309" name="直線コネクタ 308">
          <a:extLst>
            <a:ext uri="{FF2B5EF4-FFF2-40B4-BE49-F238E27FC236}">
              <a16:creationId xmlns:a16="http://schemas.microsoft.com/office/drawing/2014/main" id="{0EC0A2B0-7146-4A64-9F9E-F5EACD03520B}"/>
            </a:ext>
          </a:extLst>
        </xdr:cNvPr>
        <xdr:cNvCxnSpPr/>
      </xdr:nvCxnSpPr>
      <xdr:spPr>
        <a:xfrm>
          <a:off x="3429000" y="13643611"/>
          <a:ext cx="749300" cy="6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139700</xdr:rowOff>
    </xdr:from>
    <xdr:to>
      <xdr:col>15</xdr:col>
      <xdr:colOff>101600</xdr:colOff>
      <xdr:row>82</xdr:row>
      <xdr:rowOff>69850</xdr:rowOff>
    </xdr:to>
    <xdr:sp macro="" textlink="">
      <xdr:nvSpPr>
        <xdr:cNvPr id="310" name="楕円 309">
          <a:extLst>
            <a:ext uri="{FF2B5EF4-FFF2-40B4-BE49-F238E27FC236}">
              <a16:creationId xmlns:a16="http://schemas.microsoft.com/office/drawing/2014/main" id="{C0427BC0-EAFA-428C-A9B9-5158E36F023B}"/>
            </a:ext>
          </a:extLst>
        </xdr:cNvPr>
        <xdr:cNvSpPr/>
      </xdr:nvSpPr>
      <xdr:spPr>
        <a:xfrm>
          <a:off x="2571750" y="135191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19050</xdr:rowOff>
    </xdr:from>
    <xdr:to>
      <xdr:col>19</xdr:col>
      <xdr:colOff>177800</xdr:colOff>
      <xdr:row>82</xdr:row>
      <xdr:rowOff>99061</xdr:rowOff>
    </xdr:to>
    <xdr:cxnSp macro="">
      <xdr:nvCxnSpPr>
        <xdr:cNvPr id="311" name="直線コネクタ 310">
          <a:extLst>
            <a:ext uri="{FF2B5EF4-FFF2-40B4-BE49-F238E27FC236}">
              <a16:creationId xmlns:a16="http://schemas.microsoft.com/office/drawing/2014/main" id="{4C5E8103-EFAC-4C51-9EBD-333AD855DD0B}"/>
            </a:ext>
          </a:extLst>
        </xdr:cNvPr>
        <xdr:cNvCxnSpPr/>
      </xdr:nvCxnSpPr>
      <xdr:spPr>
        <a:xfrm>
          <a:off x="2622550" y="13563600"/>
          <a:ext cx="80645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124461</xdr:rowOff>
    </xdr:from>
    <xdr:to>
      <xdr:col>10</xdr:col>
      <xdr:colOff>165100</xdr:colOff>
      <xdr:row>82</xdr:row>
      <xdr:rowOff>54611</xdr:rowOff>
    </xdr:to>
    <xdr:sp macro="" textlink="">
      <xdr:nvSpPr>
        <xdr:cNvPr id="312" name="楕円 311">
          <a:extLst>
            <a:ext uri="{FF2B5EF4-FFF2-40B4-BE49-F238E27FC236}">
              <a16:creationId xmlns:a16="http://schemas.microsoft.com/office/drawing/2014/main" id="{354170CE-94E7-4C8A-BAEC-C8C2360D3B0D}"/>
            </a:ext>
          </a:extLst>
        </xdr:cNvPr>
        <xdr:cNvSpPr/>
      </xdr:nvSpPr>
      <xdr:spPr>
        <a:xfrm>
          <a:off x="1778000" y="1350391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3811</xdr:rowOff>
    </xdr:from>
    <xdr:to>
      <xdr:col>15</xdr:col>
      <xdr:colOff>50800</xdr:colOff>
      <xdr:row>82</xdr:row>
      <xdr:rowOff>19050</xdr:rowOff>
    </xdr:to>
    <xdr:cxnSp macro="">
      <xdr:nvCxnSpPr>
        <xdr:cNvPr id="313" name="直線コネクタ 312">
          <a:extLst>
            <a:ext uri="{FF2B5EF4-FFF2-40B4-BE49-F238E27FC236}">
              <a16:creationId xmlns:a16="http://schemas.microsoft.com/office/drawing/2014/main" id="{65AA8935-F20D-4EAA-8161-E2A02D7E9119}"/>
            </a:ext>
          </a:extLst>
        </xdr:cNvPr>
        <xdr:cNvCxnSpPr/>
      </xdr:nvCxnSpPr>
      <xdr:spPr>
        <a:xfrm>
          <a:off x="1828800" y="13548361"/>
          <a:ext cx="79375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6350</xdr:rowOff>
    </xdr:from>
    <xdr:to>
      <xdr:col>6</xdr:col>
      <xdr:colOff>38100</xdr:colOff>
      <xdr:row>81</xdr:row>
      <xdr:rowOff>107950</xdr:rowOff>
    </xdr:to>
    <xdr:sp macro="" textlink="">
      <xdr:nvSpPr>
        <xdr:cNvPr id="314" name="楕円 313">
          <a:extLst>
            <a:ext uri="{FF2B5EF4-FFF2-40B4-BE49-F238E27FC236}">
              <a16:creationId xmlns:a16="http://schemas.microsoft.com/office/drawing/2014/main" id="{41E88170-C340-4781-9A25-49984F7676E8}"/>
            </a:ext>
          </a:extLst>
        </xdr:cNvPr>
        <xdr:cNvSpPr/>
      </xdr:nvSpPr>
      <xdr:spPr>
        <a:xfrm>
          <a:off x="984250" y="133858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57150</xdr:rowOff>
    </xdr:from>
    <xdr:to>
      <xdr:col>10</xdr:col>
      <xdr:colOff>114300</xdr:colOff>
      <xdr:row>82</xdr:row>
      <xdr:rowOff>3811</xdr:rowOff>
    </xdr:to>
    <xdr:cxnSp macro="">
      <xdr:nvCxnSpPr>
        <xdr:cNvPr id="315" name="直線コネクタ 314">
          <a:extLst>
            <a:ext uri="{FF2B5EF4-FFF2-40B4-BE49-F238E27FC236}">
              <a16:creationId xmlns:a16="http://schemas.microsoft.com/office/drawing/2014/main" id="{03C61B31-718B-4516-A365-EF9A8D5F9D3A}"/>
            </a:ext>
          </a:extLst>
        </xdr:cNvPr>
        <xdr:cNvCxnSpPr/>
      </xdr:nvCxnSpPr>
      <xdr:spPr>
        <a:xfrm>
          <a:off x="1028700" y="13436600"/>
          <a:ext cx="800100" cy="111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143527</xdr:rowOff>
    </xdr:from>
    <xdr:ext cx="405111" cy="259045"/>
    <xdr:sp macro="" textlink="">
      <xdr:nvSpPr>
        <xdr:cNvPr id="316" name="n_1aveValue【福祉施設】&#10;有形固定資産減価償却率">
          <a:extLst>
            <a:ext uri="{FF2B5EF4-FFF2-40B4-BE49-F238E27FC236}">
              <a16:creationId xmlns:a16="http://schemas.microsoft.com/office/drawing/2014/main" id="{FE27FAA9-1116-4AC5-9665-E96FCF975F30}"/>
            </a:ext>
          </a:extLst>
        </xdr:cNvPr>
        <xdr:cNvSpPr txBox="1"/>
      </xdr:nvSpPr>
      <xdr:spPr>
        <a:xfrm>
          <a:off x="3239144" y="1335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71138</xdr:rowOff>
    </xdr:from>
    <xdr:ext cx="405111" cy="259045"/>
    <xdr:sp macro="" textlink="">
      <xdr:nvSpPr>
        <xdr:cNvPr id="317" name="n_2aveValue【福祉施設】&#10;有形固定資産減価償却率">
          <a:extLst>
            <a:ext uri="{FF2B5EF4-FFF2-40B4-BE49-F238E27FC236}">
              <a16:creationId xmlns:a16="http://schemas.microsoft.com/office/drawing/2014/main" id="{1277823D-DFB9-4532-9D89-91F053983733}"/>
            </a:ext>
          </a:extLst>
        </xdr:cNvPr>
        <xdr:cNvSpPr txBox="1"/>
      </xdr:nvSpPr>
      <xdr:spPr>
        <a:xfrm>
          <a:off x="2439044" y="13285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52088</xdr:rowOff>
    </xdr:from>
    <xdr:ext cx="405111" cy="259045"/>
    <xdr:sp macro="" textlink="">
      <xdr:nvSpPr>
        <xdr:cNvPr id="318" name="n_3aveValue【福祉施設】&#10;有形固定資産減価償却率">
          <a:extLst>
            <a:ext uri="{FF2B5EF4-FFF2-40B4-BE49-F238E27FC236}">
              <a16:creationId xmlns:a16="http://schemas.microsoft.com/office/drawing/2014/main" id="{ACD2C9BB-1B67-4E41-809E-69CF20DAB155}"/>
            </a:ext>
          </a:extLst>
        </xdr:cNvPr>
        <xdr:cNvSpPr txBox="1"/>
      </xdr:nvSpPr>
      <xdr:spPr>
        <a:xfrm>
          <a:off x="1645294" y="13266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118127</xdr:rowOff>
    </xdr:from>
    <xdr:ext cx="405111" cy="259045"/>
    <xdr:sp macro="" textlink="">
      <xdr:nvSpPr>
        <xdr:cNvPr id="319" name="n_4aveValue【福祉施設】&#10;有形固定資産減価償却率">
          <a:extLst>
            <a:ext uri="{FF2B5EF4-FFF2-40B4-BE49-F238E27FC236}">
              <a16:creationId xmlns:a16="http://schemas.microsoft.com/office/drawing/2014/main" id="{906B64F1-670C-4263-8270-E5EAED7A1D71}"/>
            </a:ext>
          </a:extLst>
        </xdr:cNvPr>
        <xdr:cNvSpPr txBox="1"/>
      </xdr:nvSpPr>
      <xdr:spPr>
        <a:xfrm>
          <a:off x="851544" y="1349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140988</xdr:rowOff>
    </xdr:from>
    <xdr:ext cx="405111" cy="259045"/>
    <xdr:sp macro="" textlink="">
      <xdr:nvSpPr>
        <xdr:cNvPr id="320" name="n_1mainValue【福祉施設】&#10;有形固定資産減価償却率">
          <a:extLst>
            <a:ext uri="{FF2B5EF4-FFF2-40B4-BE49-F238E27FC236}">
              <a16:creationId xmlns:a16="http://schemas.microsoft.com/office/drawing/2014/main" id="{D5CEB15B-210A-4921-812D-6FE45CA93639}"/>
            </a:ext>
          </a:extLst>
        </xdr:cNvPr>
        <xdr:cNvSpPr txBox="1"/>
      </xdr:nvSpPr>
      <xdr:spPr>
        <a:xfrm>
          <a:off x="3239144" y="13685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60977</xdr:rowOff>
    </xdr:from>
    <xdr:ext cx="405111" cy="259045"/>
    <xdr:sp macro="" textlink="">
      <xdr:nvSpPr>
        <xdr:cNvPr id="321" name="n_2mainValue【福祉施設】&#10;有形固定資産減価償却率">
          <a:extLst>
            <a:ext uri="{FF2B5EF4-FFF2-40B4-BE49-F238E27FC236}">
              <a16:creationId xmlns:a16="http://schemas.microsoft.com/office/drawing/2014/main" id="{E0F39713-DBD7-4B73-9EEF-9C11B15377B6}"/>
            </a:ext>
          </a:extLst>
        </xdr:cNvPr>
        <xdr:cNvSpPr txBox="1"/>
      </xdr:nvSpPr>
      <xdr:spPr>
        <a:xfrm>
          <a:off x="2439044" y="13605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45738</xdr:rowOff>
    </xdr:from>
    <xdr:ext cx="405111" cy="259045"/>
    <xdr:sp macro="" textlink="">
      <xdr:nvSpPr>
        <xdr:cNvPr id="322" name="n_3mainValue【福祉施設】&#10;有形固定資産減価償却率">
          <a:extLst>
            <a:ext uri="{FF2B5EF4-FFF2-40B4-BE49-F238E27FC236}">
              <a16:creationId xmlns:a16="http://schemas.microsoft.com/office/drawing/2014/main" id="{968FA876-9619-4450-B971-1046B35C21C2}"/>
            </a:ext>
          </a:extLst>
        </xdr:cNvPr>
        <xdr:cNvSpPr txBox="1"/>
      </xdr:nvSpPr>
      <xdr:spPr>
        <a:xfrm>
          <a:off x="1645294" y="13590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124477</xdr:rowOff>
    </xdr:from>
    <xdr:ext cx="405111" cy="259045"/>
    <xdr:sp macro="" textlink="">
      <xdr:nvSpPr>
        <xdr:cNvPr id="323" name="n_4mainValue【福祉施設】&#10;有形固定資産減価償却率">
          <a:extLst>
            <a:ext uri="{FF2B5EF4-FFF2-40B4-BE49-F238E27FC236}">
              <a16:creationId xmlns:a16="http://schemas.microsoft.com/office/drawing/2014/main" id="{4772CE14-1BA3-4204-9DC1-8C4CD0410030}"/>
            </a:ext>
          </a:extLst>
        </xdr:cNvPr>
        <xdr:cNvSpPr txBox="1"/>
      </xdr:nvSpPr>
      <xdr:spPr>
        <a:xfrm>
          <a:off x="851544" y="1317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851E8976-E6CE-4910-A010-0D2DF50B088F}"/>
            </a:ext>
          </a:extLst>
        </xdr:cNvPr>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1CD0F8E1-F063-44BF-8672-E9603FFF9952}"/>
            </a:ext>
          </a:extLst>
        </xdr:cNvPr>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69DC92B9-34F3-4049-B38C-A3495F12D27A}"/>
            </a:ext>
          </a:extLst>
        </xdr:cNvPr>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9579DEC8-3FF3-4BC5-8A2F-22D8272CDDA1}"/>
            </a:ext>
          </a:extLst>
        </xdr:cNvPr>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87745CAE-9D9E-4D6D-A448-AD4B6719949F}"/>
            </a:ext>
          </a:extLst>
        </xdr:cNvPr>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85A08227-4CE5-496A-BFC6-6CC818B9DB67}"/>
            </a:ext>
          </a:extLst>
        </xdr:cNvPr>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DD6B0B65-0217-4BCE-9AAE-7D00E6FD1FDF}"/>
            </a:ext>
          </a:extLst>
        </xdr:cNvPr>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57325849-DD80-44EC-A80A-0BA74D4587B5}"/>
            </a:ext>
          </a:extLst>
        </xdr:cNvPr>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E711C76B-B9C2-4E16-8D98-386D8B6FFFAD}"/>
            </a:ext>
          </a:extLst>
        </xdr:cNvPr>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CEFEF6B0-B7BA-40BF-B3FB-190E9C9426BD}"/>
            </a:ext>
          </a:extLst>
        </xdr:cNvPr>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4" name="直線コネクタ 333">
          <a:extLst>
            <a:ext uri="{FF2B5EF4-FFF2-40B4-BE49-F238E27FC236}">
              <a16:creationId xmlns:a16="http://schemas.microsoft.com/office/drawing/2014/main" id="{AA7EFA64-BD2E-4226-A34C-6ADE85DF756E}"/>
            </a:ext>
          </a:extLst>
        </xdr:cNvPr>
        <xdr:cNvCxnSpPr/>
      </xdr:nvCxnSpPr>
      <xdr:spPr>
        <a:xfrm>
          <a:off x="5956300" y="1436732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5" name="テキスト ボックス 334">
          <a:extLst>
            <a:ext uri="{FF2B5EF4-FFF2-40B4-BE49-F238E27FC236}">
              <a16:creationId xmlns:a16="http://schemas.microsoft.com/office/drawing/2014/main" id="{B1751879-F7D5-44F3-85F5-CF8BFE6A6EB4}"/>
            </a:ext>
          </a:extLst>
        </xdr:cNvPr>
        <xdr:cNvSpPr txBox="1"/>
      </xdr:nvSpPr>
      <xdr:spPr>
        <a:xfrm>
          <a:off x="552722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6" name="直線コネクタ 335">
          <a:extLst>
            <a:ext uri="{FF2B5EF4-FFF2-40B4-BE49-F238E27FC236}">
              <a16:creationId xmlns:a16="http://schemas.microsoft.com/office/drawing/2014/main" id="{642B92D0-F3B2-4163-BF60-46E967ED2550}"/>
            </a:ext>
          </a:extLst>
        </xdr:cNvPr>
        <xdr:cNvCxnSpPr/>
      </xdr:nvCxnSpPr>
      <xdr:spPr>
        <a:xfrm>
          <a:off x="5956300" y="140534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7" name="テキスト ボックス 336">
          <a:extLst>
            <a:ext uri="{FF2B5EF4-FFF2-40B4-BE49-F238E27FC236}">
              <a16:creationId xmlns:a16="http://schemas.microsoft.com/office/drawing/2014/main" id="{B82DAD96-CA5E-458F-B7CD-C29625F7B869}"/>
            </a:ext>
          </a:extLst>
        </xdr:cNvPr>
        <xdr:cNvSpPr txBox="1"/>
      </xdr:nvSpPr>
      <xdr:spPr>
        <a:xfrm>
          <a:off x="5527221" y="139175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8" name="直線コネクタ 337">
          <a:extLst>
            <a:ext uri="{FF2B5EF4-FFF2-40B4-BE49-F238E27FC236}">
              <a16:creationId xmlns:a16="http://schemas.microsoft.com/office/drawing/2014/main" id="{B89F501B-93FA-4E1F-87C9-8A47BE02E5E2}"/>
            </a:ext>
          </a:extLst>
        </xdr:cNvPr>
        <xdr:cNvCxnSpPr/>
      </xdr:nvCxnSpPr>
      <xdr:spPr>
        <a:xfrm>
          <a:off x="5956300" y="1373958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9" name="テキスト ボックス 338">
          <a:extLst>
            <a:ext uri="{FF2B5EF4-FFF2-40B4-BE49-F238E27FC236}">
              <a16:creationId xmlns:a16="http://schemas.microsoft.com/office/drawing/2014/main" id="{6FF76086-271F-4BA9-BCC4-1D88C7D7EA90}"/>
            </a:ext>
          </a:extLst>
        </xdr:cNvPr>
        <xdr:cNvSpPr txBox="1"/>
      </xdr:nvSpPr>
      <xdr:spPr>
        <a:xfrm>
          <a:off x="5527221" y="136037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40" name="直線コネクタ 339">
          <a:extLst>
            <a:ext uri="{FF2B5EF4-FFF2-40B4-BE49-F238E27FC236}">
              <a16:creationId xmlns:a16="http://schemas.microsoft.com/office/drawing/2014/main" id="{924009B9-FE98-476E-B651-BA17F9AC3531}"/>
            </a:ext>
          </a:extLst>
        </xdr:cNvPr>
        <xdr:cNvCxnSpPr/>
      </xdr:nvCxnSpPr>
      <xdr:spPr>
        <a:xfrm>
          <a:off x="5956300" y="1342571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1" name="テキスト ボックス 340">
          <a:extLst>
            <a:ext uri="{FF2B5EF4-FFF2-40B4-BE49-F238E27FC236}">
              <a16:creationId xmlns:a16="http://schemas.microsoft.com/office/drawing/2014/main" id="{C49AD9C8-2DB0-46F7-8C6B-CF1D032FF4E2}"/>
            </a:ext>
          </a:extLst>
        </xdr:cNvPr>
        <xdr:cNvSpPr txBox="1"/>
      </xdr:nvSpPr>
      <xdr:spPr>
        <a:xfrm>
          <a:off x="5527221" y="132898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2" name="直線コネクタ 341">
          <a:extLst>
            <a:ext uri="{FF2B5EF4-FFF2-40B4-BE49-F238E27FC236}">
              <a16:creationId xmlns:a16="http://schemas.microsoft.com/office/drawing/2014/main" id="{7B2CBAA8-2702-4728-927B-46B911AD890D}"/>
            </a:ext>
          </a:extLst>
        </xdr:cNvPr>
        <xdr:cNvCxnSpPr/>
      </xdr:nvCxnSpPr>
      <xdr:spPr>
        <a:xfrm>
          <a:off x="5956300" y="131118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3" name="テキスト ボックス 342">
          <a:extLst>
            <a:ext uri="{FF2B5EF4-FFF2-40B4-BE49-F238E27FC236}">
              <a16:creationId xmlns:a16="http://schemas.microsoft.com/office/drawing/2014/main" id="{93C0E337-CDB9-4209-BC62-AE4918B2350C}"/>
            </a:ext>
          </a:extLst>
        </xdr:cNvPr>
        <xdr:cNvSpPr txBox="1"/>
      </xdr:nvSpPr>
      <xdr:spPr>
        <a:xfrm>
          <a:off x="5527221" y="129759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4" name="直線コネクタ 343">
          <a:extLst>
            <a:ext uri="{FF2B5EF4-FFF2-40B4-BE49-F238E27FC236}">
              <a16:creationId xmlns:a16="http://schemas.microsoft.com/office/drawing/2014/main" id="{5D821202-C579-4C7B-82A7-E23C299B6052}"/>
            </a:ext>
          </a:extLst>
        </xdr:cNvPr>
        <xdr:cNvCxnSpPr/>
      </xdr:nvCxnSpPr>
      <xdr:spPr>
        <a:xfrm>
          <a:off x="5956300" y="1279797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5" name="テキスト ボックス 344">
          <a:extLst>
            <a:ext uri="{FF2B5EF4-FFF2-40B4-BE49-F238E27FC236}">
              <a16:creationId xmlns:a16="http://schemas.microsoft.com/office/drawing/2014/main" id="{E069A5A6-AE33-427C-9559-1AE33C07F8CC}"/>
            </a:ext>
          </a:extLst>
        </xdr:cNvPr>
        <xdr:cNvSpPr txBox="1"/>
      </xdr:nvSpPr>
      <xdr:spPr>
        <a:xfrm>
          <a:off x="5527221" y="126620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6" name="直線コネクタ 345">
          <a:extLst>
            <a:ext uri="{FF2B5EF4-FFF2-40B4-BE49-F238E27FC236}">
              <a16:creationId xmlns:a16="http://schemas.microsoft.com/office/drawing/2014/main" id="{2010377C-DBAC-4B7B-92EF-46B0833EB06F}"/>
            </a:ext>
          </a:extLst>
        </xdr:cNvPr>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7" name="テキスト ボックス 346">
          <a:extLst>
            <a:ext uri="{FF2B5EF4-FFF2-40B4-BE49-F238E27FC236}">
              <a16:creationId xmlns:a16="http://schemas.microsoft.com/office/drawing/2014/main" id="{A7C71014-71A8-4AF0-839F-EBF165FEB40E}"/>
            </a:ext>
          </a:extLst>
        </xdr:cNvPr>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8" name="【福祉施設】&#10;一人当たり面積グラフ枠">
          <a:extLst>
            <a:ext uri="{FF2B5EF4-FFF2-40B4-BE49-F238E27FC236}">
              <a16:creationId xmlns:a16="http://schemas.microsoft.com/office/drawing/2014/main" id="{F96B81D6-B8CC-49ED-BD82-7B3D1BC5EC6D}"/>
            </a:ext>
          </a:extLst>
        </xdr:cNvPr>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18506</xdr:rowOff>
    </xdr:from>
    <xdr:to>
      <xdr:col>54</xdr:col>
      <xdr:colOff>189865</xdr:colOff>
      <xdr:row>86</xdr:row>
      <xdr:rowOff>152400</xdr:rowOff>
    </xdr:to>
    <xdr:cxnSp macro="">
      <xdr:nvCxnSpPr>
        <xdr:cNvPr id="349" name="直線コネクタ 348">
          <a:extLst>
            <a:ext uri="{FF2B5EF4-FFF2-40B4-BE49-F238E27FC236}">
              <a16:creationId xmlns:a16="http://schemas.microsoft.com/office/drawing/2014/main" id="{99CE77C9-D03A-44A5-9579-6956AA2C0E8D}"/>
            </a:ext>
          </a:extLst>
        </xdr:cNvPr>
        <xdr:cNvCxnSpPr/>
      </xdr:nvCxnSpPr>
      <xdr:spPr>
        <a:xfrm flipV="1">
          <a:off x="9429115" y="12902656"/>
          <a:ext cx="0" cy="1454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156227</xdr:rowOff>
    </xdr:from>
    <xdr:ext cx="469744" cy="259045"/>
    <xdr:sp macro="" textlink="">
      <xdr:nvSpPr>
        <xdr:cNvPr id="350" name="【福祉施設】&#10;一人当たり面積最小値テキスト">
          <a:extLst>
            <a:ext uri="{FF2B5EF4-FFF2-40B4-BE49-F238E27FC236}">
              <a16:creationId xmlns:a16="http://schemas.microsoft.com/office/drawing/2014/main" id="{10DABFFC-8D90-49A3-B1EE-1C588E0A642D}"/>
            </a:ext>
          </a:extLst>
        </xdr:cNvPr>
        <xdr:cNvSpPr txBox="1"/>
      </xdr:nvSpPr>
      <xdr:spPr>
        <a:xfrm>
          <a:off x="9467850" y="1436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152400</xdr:rowOff>
    </xdr:from>
    <xdr:to>
      <xdr:col>55</xdr:col>
      <xdr:colOff>88900</xdr:colOff>
      <xdr:row>86</xdr:row>
      <xdr:rowOff>152400</xdr:rowOff>
    </xdr:to>
    <xdr:cxnSp macro="">
      <xdr:nvCxnSpPr>
        <xdr:cNvPr id="351" name="直線コネクタ 350">
          <a:extLst>
            <a:ext uri="{FF2B5EF4-FFF2-40B4-BE49-F238E27FC236}">
              <a16:creationId xmlns:a16="http://schemas.microsoft.com/office/drawing/2014/main" id="{48A99A41-DFDB-4427-8D27-BE69F19BC061}"/>
            </a:ext>
          </a:extLst>
        </xdr:cNvPr>
        <xdr:cNvCxnSpPr/>
      </xdr:nvCxnSpPr>
      <xdr:spPr>
        <a:xfrm>
          <a:off x="9359900" y="143573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136633</xdr:rowOff>
    </xdr:from>
    <xdr:ext cx="469744" cy="259045"/>
    <xdr:sp macro="" textlink="">
      <xdr:nvSpPr>
        <xdr:cNvPr id="352" name="【福祉施設】&#10;一人当たり面積最大値テキスト">
          <a:extLst>
            <a:ext uri="{FF2B5EF4-FFF2-40B4-BE49-F238E27FC236}">
              <a16:creationId xmlns:a16="http://schemas.microsoft.com/office/drawing/2014/main" id="{F4ED7517-7801-4AEE-9731-802795C939AC}"/>
            </a:ext>
          </a:extLst>
        </xdr:cNvPr>
        <xdr:cNvSpPr txBox="1"/>
      </xdr:nvSpPr>
      <xdr:spPr>
        <a:xfrm>
          <a:off x="9467850" y="12690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18506</xdr:rowOff>
    </xdr:from>
    <xdr:to>
      <xdr:col>55</xdr:col>
      <xdr:colOff>88900</xdr:colOff>
      <xdr:row>78</xdr:row>
      <xdr:rowOff>18506</xdr:rowOff>
    </xdr:to>
    <xdr:cxnSp macro="">
      <xdr:nvCxnSpPr>
        <xdr:cNvPr id="353" name="直線コネクタ 352">
          <a:extLst>
            <a:ext uri="{FF2B5EF4-FFF2-40B4-BE49-F238E27FC236}">
              <a16:creationId xmlns:a16="http://schemas.microsoft.com/office/drawing/2014/main" id="{60F366C8-FA6F-44B4-A0A3-5480D09848CB}"/>
            </a:ext>
          </a:extLst>
        </xdr:cNvPr>
        <xdr:cNvCxnSpPr/>
      </xdr:nvCxnSpPr>
      <xdr:spPr>
        <a:xfrm>
          <a:off x="9359900" y="1290265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24872</xdr:rowOff>
    </xdr:from>
    <xdr:ext cx="469744" cy="259045"/>
    <xdr:sp macro="" textlink="">
      <xdr:nvSpPr>
        <xdr:cNvPr id="354" name="【福祉施設】&#10;一人当たり面積平均値テキスト">
          <a:extLst>
            <a:ext uri="{FF2B5EF4-FFF2-40B4-BE49-F238E27FC236}">
              <a16:creationId xmlns:a16="http://schemas.microsoft.com/office/drawing/2014/main" id="{D5F23186-9541-4EC6-B73C-E851B9CF5D08}"/>
            </a:ext>
          </a:extLst>
        </xdr:cNvPr>
        <xdr:cNvSpPr txBox="1"/>
      </xdr:nvSpPr>
      <xdr:spPr>
        <a:xfrm>
          <a:off x="9467850" y="138996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1995</xdr:rowOff>
    </xdr:from>
    <xdr:to>
      <xdr:col>55</xdr:col>
      <xdr:colOff>50800</xdr:colOff>
      <xdr:row>85</xdr:row>
      <xdr:rowOff>103595</xdr:rowOff>
    </xdr:to>
    <xdr:sp macro="" textlink="">
      <xdr:nvSpPr>
        <xdr:cNvPr id="355" name="フローチャート: 判断 354">
          <a:extLst>
            <a:ext uri="{FF2B5EF4-FFF2-40B4-BE49-F238E27FC236}">
              <a16:creationId xmlns:a16="http://schemas.microsoft.com/office/drawing/2014/main" id="{7073ACA3-1BF3-4517-8166-9A5A6B96F286}"/>
            </a:ext>
          </a:extLst>
        </xdr:cNvPr>
        <xdr:cNvSpPr/>
      </xdr:nvSpPr>
      <xdr:spPr>
        <a:xfrm>
          <a:off x="9398000" y="1404184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170180</xdr:rowOff>
    </xdr:from>
    <xdr:to>
      <xdr:col>50</xdr:col>
      <xdr:colOff>165100</xdr:colOff>
      <xdr:row>85</xdr:row>
      <xdr:rowOff>100330</xdr:rowOff>
    </xdr:to>
    <xdr:sp macro="" textlink="">
      <xdr:nvSpPr>
        <xdr:cNvPr id="356" name="フローチャート: 判断 355">
          <a:extLst>
            <a:ext uri="{FF2B5EF4-FFF2-40B4-BE49-F238E27FC236}">
              <a16:creationId xmlns:a16="http://schemas.microsoft.com/office/drawing/2014/main" id="{3C803E83-11A1-4B9E-958A-99E611A86528}"/>
            </a:ext>
          </a:extLst>
        </xdr:cNvPr>
        <xdr:cNvSpPr/>
      </xdr:nvSpPr>
      <xdr:spPr>
        <a:xfrm>
          <a:off x="86360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157118</xdr:rowOff>
    </xdr:from>
    <xdr:to>
      <xdr:col>46</xdr:col>
      <xdr:colOff>38100</xdr:colOff>
      <xdr:row>85</xdr:row>
      <xdr:rowOff>87268</xdr:rowOff>
    </xdr:to>
    <xdr:sp macro="" textlink="">
      <xdr:nvSpPr>
        <xdr:cNvPr id="357" name="フローチャート: 判断 356">
          <a:extLst>
            <a:ext uri="{FF2B5EF4-FFF2-40B4-BE49-F238E27FC236}">
              <a16:creationId xmlns:a16="http://schemas.microsoft.com/office/drawing/2014/main" id="{9DE2D725-B6A9-4419-B8C5-567BBA3956C3}"/>
            </a:ext>
          </a:extLst>
        </xdr:cNvPr>
        <xdr:cNvSpPr/>
      </xdr:nvSpPr>
      <xdr:spPr>
        <a:xfrm>
          <a:off x="7842250" y="1403186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1995</xdr:rowOff>
    </xdr:from>
    <xdr:to>
      <xdr:col>41</xdr:col>
      <xdr:colOff>101600</xdr:colOff>
      <xdr:row>85</xdr:row>
      <xdr:rowOff>103595</xdr:rowOff>
    </xdr:to>
    <xdr:sp macro="" textlink="">
      <xdr:nvSpPr>
        <xdr:cNvPr id="358" name="フローチャート: 判断 357">
          <a:extLst>
            <a:ext uri="{FF2B5EF4-FFF2-40B4-BE49-F238E27FC236}">
              <a16:creationId xmlns:a16="http://schemas.microsoft.com/office/drawing/2014/main" id="{9E525B6B-8723-4004-BADE-D7F99E0B613C}"/>
            </a:ext>
          </a:extLst>
        </xdr:cNvPr>
        <xdr:cNvSpPr/>
      </xdr:nvSpPr>
      <xdr:spPr>
        <a:xfrm>
          <a:off x="7029450" y="1404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21589</xdr:rowOff>
    </xdr:from>
    <xdr:to>
      <xdr:col>36</xdr:col>
      <xdr:colOff>165100</xdr:colOff>
      <xdr:row>85</xdr:row>
      <xdr:rowOff>123189</xdr:rowOff>
    </xdr:to>
    <xdr:sp macro="" textlink="">
      <xdr:nvSpPr>
        <xdr:cNvPr id="359" name="フローチャート: 判断 358">
          <a:extLst>
            <a:ext uri="{FF2B5EF4-FFF2-40B4-BE49-F238E27FC236}">
              <a16:creationId xmlns:a16="http://schemas.microsoft.com/office/drawing/2014/main" id="{314560E7-C6C9-4D84-B8DC-9CDBF8C96972}"/>
            </a:ext>
          </a:extLst>
        </xdr:cNvPr>
        <xdr:cNvSpPr/>
      </xdr:nvSpPr>
      <xdr:spPr>
        <a:xfrm>
          <a:off x="6235700" y="14061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6E361EE5-9FC7-49AE-BA4B-33B0CBEA8589}"/>
            </a:ext>
          </a:extLst>
        </xdr:cNvPr>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4E835BBB-7924-4779-8D13-3487F4F1BA2C}"/>
            </a:ext>
          </a:extLst>
        </xdr:cNvPr>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AA3D1280-1F90-4FDA-B598-C2F2EBDFF828}"/>
            </a:ext>
          </a:extLst>
        </xdr:cNvPr>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D36407DA-49AE-4721-8D49-52B6384D8140}"/>
            </a:ext>
          </a:extLst>
        </xdr:cNvPr>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id="{64381743-471D-41C4-A32B-4B9EC6517793}"/>
            </a:ext>
          </a:extLst>
        </xdr:cNvPr>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34652</xdr:rowOff>
    </xdr:from>
    <xdr:to>
      <xdr:col>55</xdr:col>
      <xdr:colOff>50800</xdr:colOff>
      <xdr:row>85</xdr:row>
      <xdr:rowOff>136252</xdr:rowOff>
    </xdr:to>
    <xdr:sp macro="" textlink="">
      <xdr:nvSpPr>
        <xdr:cNvPr id="365" name="楕円 364">
          <a:extLst>
            <a:ext uri="{FF2B5EF4-FFF2-40B4-BE49-F238E27FC236}">
              <a16:creationId xmlns:a16="http://schemas.microsoft.com/office/drawing/2014/main" id="{9A48CA90-9AB9-4518-A586-E3108CCD6F7C}"/>
            </a:ext>
          </a:extLst>
        </xdr:cNvPr>
        <xdr:cNvSpPr/>
      </xdr:nvSpPr>
      <xdr:spPr>
        <a:xfrm>
          <a:off x="9398000" y="1407450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13079</xdr:rowOff>
    </xdr:from>
    <xdr:ext cx="469744" cy="259045"/>
    <xdr:sp macro="" textlink="">
      <xdr:nvSpPr>
        <xdr:cNvPr id="366" name="【福祉施設】&#10;一人当たり面積該当値テキスト">
          <a:extLst>
            <a:ext uri="{FF2B5EF4-FFF2-40B4-BE49-F238E27FC236}">
              <a16:creationId xmlns:a16="http://schemas.microsoft.com/office/drawing/2014/main" id="{AED42ABA-EB6E-4008-8356-B00C3B50A828}"/>
            </a:ext>
          </a:extLst>
        </xdr:cNvPr>
        <xdr:cNvSpPr txBox="1"/>
      </xdr:nvSpPr>
      <xdr:spPr>
        <a:xfrm>
          <a:off x="9467850" y="14052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34652</xdr:rowOff>
    </xdr:from>
    <xdr:to>
      <xdr:col>50</xdr:col>
      <xdr:colOff>165100</xdr:colOff>
      <xdr:row>85</xdr:row>
      <xdr:rowOff>136252</xdr:rowOff>
    </xdr:to>
    <xdr:sp macro="" textlink="">
      <xdr:nvSpPr>
        <xdr:cNvPr id="367" name="楕円 366">
          <a:extLst>
            <a:ext uri="{FF2B5EF4-FFF2-40B4-BE49-F238E27FC236}">
              <a16:creationId xmlns:a16="http://schemas.microsoft.com/office/drawing/2014/main" id="{8EE21BEC-0C6A-41B9-879F-A26F74C739DB}"/>
            </a:ext>
          </a:extLst>
        </xdr:cNvPr>
        <xdr:cNvSpPr/>
      </xdr:nvSpPr>
      <xdr:spPr>
        <a:xfrm>
          <a:off x="8636000" y="1407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85452</xdr:rowOff>
    </xdr:from>
    <xdr:to>
      <xdr:col>55</xdr:col>
      <xdr:colOff>0</xdr:colOff>
      <xdr:row>85</xdr:row>
      <xdr:rowOff>85452</xdr:rowOff>
    </xdr:to>
    <xdr:cxnSp macro="">
      <xdr:nvCxnSpPr>
        <xdr:cNvPr id="368" name="直線コネクタ 367">
          <a:extLst>
            <a:ext uri="{FF2B5EF4-FFF2-40B4-BE49-F238E27FC236}">
              <a16:creationId xmlns:a16="http://schemas.microsoft.com/office/drawing/2014/main" id="{8311A07D-C146-44F2-B0A8-CE8E72ACEA43}"/>
            </a:ext>
          </a:extLst>
        </xdr:cNvPr>
        <xdr:cNvCxnSpPr/>
      </xdr:nvCxnSpPr>
      <xdr:spPr>
        <a:xfrm>
          <a:off x="8686800" y="14125302"/>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34652</xdr:rowOff>
    </xdr:from>
    <xdr:to>
      <xdr:col>46</xdr:col>
      <xdr:colOff>38100</xdr:colOff>
      <xdr:row>85</xdr:row>
      <xdr:rowOff>136252</xdr:rowOff>
    </xdr:to>
    <xdr:sp macro="" textlink="">
      <xdr:nvSpPr>
        <xdr:cNvPr id="369" name="楕円 368">
          <a:extLst>
            <a:ext uri="{FF2B5EF4-FFF2-40B4-BE49-F238E27FC236}">
              <a16:creationId xmlns:a16="http://schemas.microsoft.com/office/drawing/2014/main" id="{D42376E0-1942-46A3-ACFC-F5F03A36A77D}"/>
            </a:ext>
          </a:extLst>
        </xdr:cNvPr>
        <xdr:cNvSpPr/>
      </xdr:nvSpPr>
      <xdr:spPr>
        <a:xfrm>
          <a:off x="7842250" y="1407450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85452</xdr:rowOff>
    </xdr:from>
    <xdr:to>
      <xdr:col>50</xdr:col>
      <xdr:colOff>114300</xdr:colOff>
      <xdr:row>85</xdr:row>
      <xdr:rowOff>85452</xdr:rowOff>
    </xdr:to>
    <xdr:cxnSp macro="">
      <xdr:nvCxnSpPr>
        <xdr:cNvPr id="370" name="直線コネクタ 369">
          <a:extLst>
            <a:ext uri="{FF2B5EF4-FFF2-40B4-BE49-F238E27FC236}">
              <a16:creationId xmlns:a16="http://schemas.microsoft.com/office/drawing/2014/main" id="{B732E380-67E4-47EA-BB2B-ED21234EA36D}"/>
            </a:ext>
          </a:extLst>
        </xdr:cNvPr>
        <xdr:cNvCxnSpPr/>
      </xdr:nvCxnSpPr>
      <xdr:spPr>
        <a:xfrm>
          <a:off x="7886700" y="14125302"/>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34652</xdr:rowOff>
    </xdr:from>
    <xdr:to>
      <xdr:col>41</xdr:col>
      <xdr:colOff>101600</xdr:colOff>
      <xdr:row>85</xdr:row>
      <xdr:rowOff>136252</xdr:rowOff>
    </xdr:to>
    <xdr:sp macro="" textlink="">
      <xdr:nvSpPr>
        <xdr:cNvPr id="371" name="楕円 370">
          <a:extLst>
            <a:ext uri="{FF2B5EF4-FFF2-40B4-BE49-F238E27FC236}">
              <a16:creationId xmlns:a16="http://schemas.microsoft.com/office/drawing/2014/main" id="{66A7B147-3D99-4FE3-9A2E-D4A573DCB2AD}"/>
            </a:ext>
          </a:extLst>
        </xdr:cNvPr>
        <xdr:cNvSpPr/>
      </xdr:nvSpPr>
      <xdr:spPr>
        <a:xfrm>
          <a:off x="7029450" y="1407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85452</xdr:rowOff>
    </xdr:from>
    <xdr:to>
      <xdr:col>45</xdr:col>
      <xdr:colOff>177800</xdr:colOff>
      <xdr:row>85</xdr:row>
      <xdr:rowOff>85452</xdr:rowOff>
    </xdr:to>
    <xdr:cxnSp macro="">
      <xdr:nvCxnSpPr>
        <xdr:cNvPr id="372" name="直線コネクタ 371">
          <a:extLst>
            <a:ext uri="{FF2B5EF4-FFF2-40B4-BE49-F238E27FC236}">
              <a16:creationId xmlns:a16="http://schemas.microsoft.com/office/drawing/2014/main" id="{F009EA8A-48B4-4C71-B9F8-AD4ED424DC2A}"/>
            </a:ext>
          </a:extLst>
        </xdr:cNvPr>
        <xdr:cNvCxnSpPr/>
      </xdr:nvCxnSpPr>
      <xdr:spPr>
        <a:xfrm>
          <a:off x="7080250" y="14125302"/>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41184</xdr:rowOff>
    </xdr:from>
    <xdr:to>
      <xdr:col>36</xdr:col>
      <xdr:colOff>165100</xdr:colOff>
      <xdr:row>85</xdr:row>
      <xdr:rowOff>142784</xdr:rowOff>
    </xdr:to>
    <xdr:sp macro="" textlink="">
      <xdr:nvSpPr>
        <xdr:cNvPr id="373" name="楕円 372">
          <a:extLst>
            <a:ext uri="{FF2B5EF4-FFF2-40B4-BE49-F238E27FC236}">
              <a16:creationId xmlns:a16="http://schemas.microsoft.com/office/drawing/2014/main" id="{17211997-ABBE-4EB1-8983-7BCABC6099D7}"/>
            </a:ext>
          </a:extLst>
        </xdr:cNvPr>
        <xdr:cNvSpPr/>
      </xdr:nvSpPr>
      <xdr:spPr>
        <a:xfrm>
          <a:off x="6235700" y="14081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85452</xdr:rowOff>
    </xdr:from>
    <xdr:to>
      <xdr:col>41</xdr:col>
      <xdr:colOff>50800</xdr:colOff>
      <xdr:row>85</xdr:row>
      <xdr:rowOff>91984</xdr:rowOff>
    </xdr:to>
    <xdr:cxnSp macro="">
      <xdr:nvCxnSpPr>
        <xdr:cNvPr id="374" name="直線コネクタ 373">
          <a:extLst>
            <a:ext uri="{FF2B5EF4-FFF2-40B4-BE49-F238E27FC236}">
              <a16:creationId xmlns:a16="http://schemas.microsoft.com/office/drawing/2014/main" id="{3D7D69A7-9160-4F5C-9F22-6F65468EF797}"/>
            </a:ext>
          </a:extLst>
        </xdr:cNvPr>
        <xdr:cNvCxnSpPr/>
      </xdr:nvCxnSpPr>
      <xdr:spPr>
        <a:xfrm flipV="1">
          <a:off x="6286500" y="14125302"/>
          <a:ext cx="79375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116857</xdr:rowOff>
    </xdr:from>
    <xdr:ext cx="469744" cy="259045"/>
    <xdr:sp macro="" textlink="">
      <xdr:nvSpPr>
        <xdr:cNvPr id="375" name="n_1aveValue【福祉施設】&#10;一人当たり面積">
          <a:extLst>
            <a:ext uri="{FF2B5EF4-FFF2-40B4-BE49-F238E27FC236}">
              <a16:creationId xmlns:a16="http://schemas.microsoft.com/office/drawing/2014/main" id="{116F0A9B-31D6-4132-877E-065BE5B45CF9}"/>
            </a:ext>
          </a:extLst>
        </xdr:cNvPr>
        <xdr:cNvSpPr txBox="1"/>
      </xdr:nvSpPr>
      <xdr:spPr>
        <a:xfrm>
          <a:off x="8458277" y="13826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103795</xdr:rowOff>
    </xdr:from>
    <xdr:ext cx="469744" cy="259045"/>
    <xdr:sp macro="" textlink="">
      <xdr:nvSpPr>
        <xdr:cNvPr id="376" name="n_2aveValue【福祉施設】&#10;一人当たり面積">
          <a:extLst>
            <a:ext uri="{FF2B5EF4-FFF2-40B4-BE49-F238E27FC236}">
              <a16:creationId xmlns:a16="http://schemas.microsoft.com/office/drawing/2014/main" id="{2DC9FA1C-849A-46DA-9618-2E75D3661DF1}"/>
            </a:ext>
          </a:extLst>
        </xdr:cNvPr>
        <xdr:cNvSpPr txBox="1"/>
      </xdr:nvSpPr>
      <xdr:spPr>
        <a:xfrm>
          <a:off x="7677227" y="13813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120122</xdr:rowOff>
    </xdr:from>
    <xdr:ext cx="469744" cy="259045"/>
    <xdr:sp macro="" textlink="">
      <xdr:nvSpPr>
        <xdr:cNvPr id="377" name="n_3aveValue【福祉施設】&#10;一人当たり面積">
          <a:extLst>
            <a:ext uri="{FF2B5EF4-FFF2-40B4-BE49-F238E27FC236}">
              <a16:creationId xmlns:a16="http://schemas.microsoft.com/office/drawing/2014/main" id="{642A8E93-73F1-4E14-A46A-F5C431BE5F5A}"/>
            </a:ext>
          </a:extLst>
        </xdr:cNvPr>
        <xdr:cNvSpPr txBox="1"/>
      </xdr:nvSpPr>
      <xdr:spPr>
        <a:xfrm>
          <a:off x="6864427" y="13829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139716</xdr:rowOff>
    </xdr:from>
    <xdr:ext cx="469744" cy="259045"/>
    <xdr:sp macro="" textlink="">
      <xdr:nvSpPr>
        <xdr:cNvPr id="378" name="n_4aveValue【福祉施設】&#10;一人当たり面積">
          <a:extLst>
            <a:ext uri="{FF2B5EF4-FFF2-40B4-BE49-F238E27FC236}">
              <a16:creationId xmlns:a16="http://schemas.microsoft.com/office/drawing/2014/main" id="{C2DCFE36-DD1D-4739-9568-DB950905FFE7}"/>
            </a:ext>
          </a:extLst>
        </xdr:cNvPr>
        <xdr:cNvSpPr txBox="1"/>
      </xdr:nvSpPr>
      <xdr:spPr>
        <a:xfrm>
          <a:off x="6070677" y="13849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127379</xdr:rowOff>
    </xdr:from>
    <xdr:ext cx="469744" cy="259045"/>
    <xdr:sp macro="" textlink="">
      <xdr:nvSpPr>
        <xdr:cNvPr id="379" name="n_1mainValue【福祉施設】&#10;一人当たり面積">
          <a:extLst>
            <a:ext uri="{FF2B5EF4-FFF2-40B4-BE49-F238E27FC236}">
              <a16:creationId xmlns:a16="http://schemas.microsoft.com/office/drawing/2014/main" id="{C43315A6-FECC-40AF-A030-1024FD58D345}"/>
            </a:ext>
          </a:extLst>
        </xdr:cNvPr>
        <xdr:cNvSpPr txBox="1"/>
      </xdr:nvSpPr>
      <xdr:spPr>
        <a:xfrm>
          <a:off x="8458277" y="14167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127379</xdr:rowOff>
    </xdr:from>
    <xdr:ext cx="469744" cy="259045"/>
    <xdr:sp macro="" textlink="">
      <xdr:nvSpPr>
        <xdr:cNvPr id="380" name="n_2mainValue【福祉施設】&#10;一人当たり面積">
          <a:extLst>
            <a:ext uri="{FF2B5EF4-FFF2-40B4-BE49-F238E27FC236}">
              <a16:creationId xmlns:a16="http://schemas.microsoft.com/office/drawing/2014/main" id="{A66B3ABA-3466-44E1-9E46-8EAD42EC3581}"/>
            </a:ext>
          </a:extLst>
        </xdr:cNvPr>
        <xdr:cNvSpPr txBox="1"/>
      </xdr:nvSpPr>
      <xdr:spPr>
        <a:xfrm>
          <a:off x="7677227" y="14167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127379</xdr:rowOff>
    </xdr:from>
    <xdr:ext cx="469744" cy="259045"/>
    <xdr:sp macro="" textlink="">
      <xdr:nvSpPr>
        <xdr:cNvPr id="381" name="n_3mainValue【福祉施設】&#10;一人当たり面積">
          <a:extLst>
            <a:ext uri="{FF2B5EF4-FFF2-40B4-BE49-F238E27FC236}">
              <a16:creationId xmlns:a16="http://schemas.microsoft.com/office/drawing/2014/main" id="{7F408E3D-4041-4D0F-BA9C-645EFC0757E3}"/>
            </a:ext>
          </a:extLst>
        </xdr:cNvPr>
        <xdr:cNvSpPr txBox="1"/>
      </xdr:nvSpPr>
      <xdr:spPr>
        <a:xfrm>
          <a:off x="6864427" y="14167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133911</xdr:rowOff>
    </xdr:from>
    <xdr:ext cx="469744" cy="259045"/>
    <xdr:sp macro="" textlink="">
      <xdr:nvSpPr>
        <xdr:cNvPr id="382" name="n_4mainValue【福祉施設】&#10;一人当たり面積">
          <a:extLst>
            <a:ext uri="{FF2B5EF4-FFF2-40B4-BE49-F238E27FC236}">
              <a16:creationId xmlns:a16="http://schemas.microsoft.com/office/drawing/2014/main" id="{BF391A6D-DB84-487E-8321-AA440A16BC41}"/>
            </a:ext>
          </a:extLst>
        </xdr:cNvPr>
        <xdr:cNvSpPr txBox="1"/>
      </xdr:nvSpPr>
      <xdr:spPr>
        <a:xfrm>
          <a:off x="6070677" y="14173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3" name="正方形/長方形 382">
          <a:extLst>
            <a:ext uri="{FF2B5EF4-FFF2-40B4-BE49-F238E27FC236}">
              <a16:creationId xmlns:a16="http://schemas.microsoft.com/office/drawing/2014/main" id="{BF30210A-D6B7-47D5-ADD3-44AA5C1CA5D7}"/>
            </a:ext>
          </a:extLst>
        </xdr:cNvPr>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4" name="正方形/長方形 383">
          <a:extLst>
            <a:ext uri="{FF2B5EF4-FFF2-40B4-BE49-F238E27FC236}">
              <a16:creationId xmlns:a16="http://schemas.microsoft.com/office/drawing/2014/main" id="{62E50E8E-7305-4941-8757-0D33441132CF}"/>
            </a:ext>
          </a:extLst>
        </xdr:cNvPr>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5" name="正方形/長方形 384">
          <a:extLst>
            <a:ext uri="{FF2B5EF4-FFF2-40B4-BE49-F238E27FC236}">
              <a16:creationId xmlns:a16="http://schemas.microsoft.com/office/drawing/2014/main" id="{240F6DA5-32D8-4EFE-A236-E82D8B310A66}"/>
            </a:ext>
          </a:extLst>
        </xdr:cNvPr>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6" name="正方形/長方形 385">
          <a:extLst>
            <a:ext uri="{FF2B5EF4-FFF2-40B4-BE49-F238E27FC236}">
              <a16:creationId xmlns:a16="http://schemas.microsoft.com/office/drawing/2014/main" id="{D515854E-37AF-4D72-89AC-6EFE74A501FC}"/>
            </a:ext>
          </a:extLst>
        </xdr:cNvPr>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7" name="正方形/長方形 386">
          <a:extLst>
            <a:ext uri="{FF2B5EF4-FFF2-40B4-BE49-F238E27FC236}">
              <a16:creationId xmlns:a16="http://schemas.microsoft.com/office/drawing/2014/main" id="{D3F25603-4B32-48D7-99AF-9952553FDE9F}"/>
            </a:ext>
          </a:extLst>
        </xdr:cNvPr>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8" name="正方形/長方形 387">
          <a:extLst>
            <a:ext uri="{FF2B5EF4-FFF2-40B4-BE49-F238E27FC236}">
              <a16:creationId xmlns:a16="http://schemas.microsoft.com/office/drawing/2014/main" id="{FD7751B2-4525-4501-82ED-9BD38FC13F00}"/>
            </a:ext>
          </a:extLst>
        </xdr:cNvPr>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9" name="正方形/長方形 388">
          <a:extLst>
            <a:ext uri="{FF2B5EF4-FFF2-40B4-BE49-F238E27FC236}">
              <a16:creationId xmlns:a16="http://schemas.microsoft.com/office/drawing/2014/main" id="{87B110A9-BD5F-4903-8B75-0B661DBD8A41}"/>
            </a:ext>
          </a:extLst>
        </xdr:cNvPr>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0" name="正方形/長方形 389">
          <a:extLst>
            <a:ext uri="{FF2B5EF4-FFF2-40B4-BE49-F238E27FC236}">
              <a16:creationId xmlns:a16="http://schemas.microsoft.com/office/drawing/2014/main" id="{3A41DDB8-5983-4F09-9782-F26176AD5C1D}"/>
            </a:ext>
          </a:extLst>
        </xdr:cNvPr>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1" name="テキスト ボックス 390">
          <a:extLst>
            <a:ext uri="{FF2B5EF4-FFF2-40B4-BE49-F238E27FC236}">
              <a16:creationId xmlns:a16="http://schemas.microsoft.com/office/drawing/2014/main" id="{A5C850F3-865F-481F-AF9F-70A43795DC79}"/>
            </a:ext>
          </a:extLst>
        </xdr:cNvPr>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2" name="直線コネクタ 391">
          <a:extLst>
            <a:ext uri="{FF2B5EF4-FFF2-40B4-BE49-F238E27FC236}">
              <a16:creationId xmlns:a16="http://schemas.microsoft.com/office/drawing/2014/main" id="{D3666431-58D1-489C-91F5-6B4201250C07}"/>
            </a:ext>
          </a:extLst>
        </xdr:cNvPr>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3" name="テキスト ボックス 392">
          <a:extLst>
            <a:ext uri="{FF2B5EF4-FFF2-40B4-BE49-F238E27FC236}">
              <a16:creationId xmlns:a16="http://schemas.microsoft.com/office/drawing/2014/main" id="{D1DE0A6A-B89A-4EF3-B946-35F0658E42DB}"/>
            </a:ext>
          </a:extLst>
        </xdr:cNvPr>
        <xdr:cNvSpPr txBox="1"/>
      </xdr:nvSpPr>
      <xdr:spPr>
        <a:xfrm>
          <a:off x="27577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4" name="直線コネクタ 393">
          <a:extLst>
            <a:ext uri="{FF2B5EF4-FFF2-40B4-BE49-F238E27FC236}">
              <a16:creationId xmlns:a16="http://schemas.microsoft.com/office/drawing/2014/main" id="{5C605E8F-BCC1-4C06-889B-010E2429D564}"/>
            </a:ext>
          </a:extLst>
        </xdr:cNvPr>
        <xdr:cNvCxnSpPr/>
      </xdr:nvCxnSpPr>
      <xdr:spPr>
        <a:xfrm>
          <a:off x="6858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95" name="テキスト ボックス 394">
          <a:extLst>
            <a:ext uri="{FF2B5EF4-FFF2-40B4-BE49-F238E27FC236}">
              <a16:creationId xmlns:a16="http://schemas.microsoft.com/office/drawing/2014/main" id="{7C704CE6-E602-48C6-9275-0555C7AC5368}"/>
            </a:ext>
          </a:extLst>
        </xdr:cNvPr>
        <xdr:cNvSpPr txBox="1"/>
      </xdr:nvSpPr>
      <xdr:spPr>
        <a:xfrm>
          <a:off x="339891" y="17955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6" name="直線コネクタ 395">
          <a:extLst>
            <a:ext uri="{FF2B5EF4-FFF2-40B4-BE49-F238E27FC236}">
              <a16:creationId xmlns:a16="http://schemas.microsoft.com/office/drawing/2014/main" id="{E0622D92-538A-4AF3-942E-132980114B1C}"/>
            </a:ext>
          </a:extLst>
        </xdr:cNvPr>
        <xdr:cNvCxnSpPr/>
      </xdr:nvCxnSpPr>
      <xdr:spPr>
        <a:xfrm>
          <a:off x="6858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7" name="テキスト ボックス 396">
          <a:extLst>
            <a:ext uri="{FF2B5EF4-FFF2-40B4-BE49-F238E27FC236}">
              <a16:creationId xmlns:a16="http://schemas.microsoft.com/office/drawing/2014/main" id="{52922511-0AFF-494E-A16E-420F8B8E0DA0}"/>
            </a:ext>
          </a:extLst>
        </xdr:cNvPr>
        <xdr:cNvSpPr txBox="1"/>
      </xdr:nvSpPr>
      <xdr:spPr>
        <a:xfrm>
          <a:off x="33989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8" name="直線コネクタ 397">
          <a:extLst>
            <a:ext uri="{FF2B5EF4-FFF2-40B4-BE49-F238E27FC236}">
              <a16:creationId xmlns:a16="http://schemas.microsoft.com/office/drawing/2014/main" id="{6958B630-94FC-4E92-8BCF-484BBDEC5122}"/>
            </a:ext>
          </a:extLst>
        </xdr:cNvPr>
        <xdr:cNvCxnSpPr/>
      </xdr:nvCxnSpPr>
      <xdr:spPr>
        <a:xfrm>
          <a:off x="6858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9" name="テキスト ボックス 398">
          <a:extLst>
            <a:ext uri="{FF2B5EF4-FFF2-40B4-BE49-F238E27FC236}">
              <a16:creationId xmlns:a16="http://schemas.microsoft.com/office/drawing/2014/main" id="{487258E2-5313-450A-94CB-74440A006A72}"/>
            </a:ext>
          </a:extLst>
        </xdr:cNvPr>
        <xdr:cNvSpPr txBox="1"/>
      </xdr:nvSpPr>
      <xdr:spPr>
        <a:xfrm>
          <a:off x="3398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400" name="直線コネクタ 399">
          <a:extLst>
            <a:ext uri="{FF2B5EF4-FFF2-40B4-BE49-F238E27FC236}">
              <a16:creationId xmlns:a16="http://schemas.microsoft.com/office/drawing/2014/main" id="{3A9F8DDA-C087-4E68-9F1F-96732AB1179F}"/>
            </a:ext>
          </a:extLst>
        </xdr:cNvPr>
        <xdr:cNvCxnSpPr/>
      </xdr:nvCxnSpPr>
      <xdr:spPr>
        <a:xfrm>
          <a:off x="6858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401" name="テキスト ボックス 400">
          <a:extLst>
            <a:ext uri="{FF2B5EF4-FFF2-40B4-BE49-F238E27FC236}">
              <a16:creationId xmlns:a16="http://schemas.microsoft.com/office/drawing/2014/main" id="{4E033730-B439-420D-B3AA-9BA9165240EA}"/>
            </a:ext>
          </a:extLst>
        </xdr:cNvPr>
        <xdr:cNvSpPr txBox="1"/>
      </xdr:nvSpPr>
      <xdr:spPr>
        <a:xfrm>
          <a:off x="33989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2" name="直線コネクタ 401">
          <a:extLst>
            <a:ext uri="{FF2B5EF4-FFF2-40B4-BE49-F238E27FC236}">
              <a16:creationId xmlns:a16="http://schemas.microsoft.com/office/drawing/2014/main" id="{7D6E660F-E64A-427C-9566-B221657B8639}"/>
            </a:ext>
          </a:extLst>
        </xdr:cNvPr>
        <xdr:cNvCxnSpPr/>
      </xdr:nvCxnSpPr>
      <xdr:spPr>
        <a:xfrm>
          <a:off x="6858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403" name="テキスト ボックス 402">
          <a:extLst>
            <a:ext uri="{FF2B5EF4-FFF2-40B4-BE49-F238E27FC236}">
              <a16:creationId xmlns:a16="http://schemas.microsoft.com/office/drawing/2014/main" id="{5C5D8183-31EB-4E7F-9EC2-B9D1EA4C4407}"/>
            </a:ext>
          </a:extLst>
        </xdr:cNvPr>
        <xdr:cNvSpPr txBox="1"/>
      </xdr:nvSpPr>
      <xdr:spPr>
        <a:xfrm>
          <a:off x="384961" y="16431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4" name="直線コネクタ 403">
          <a:extLst>
            <a:ext uri="{FF2B5EF4-FFF2-40B4-BE49-F238E27FC236}">
              <a16:creationId xmlns:a16="http://schemas.microsoft.com/office/drawing/2014/main" id="{964CF3C4-11B6-44F1-8E9D-12B4EAF3E911}"/>
            </a:ext>
          </a:extLst>
        </xdr:cNvPr>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5" name="【市民会館】&#10;有形固定資産減価償却率グラフ枠">
          <a:extLst>
            <a:ext uri="{FF2B5EF4-FFF2-40B4-BE49-F238E27FC236}">
              <a16:creationId xmlns:a16="http://schemas.microsoft.com/office/drawing/2014/main" id="{71B176F6-054A-453A-8CCA-CEDA25964CC4}"/>
            </a:ext>
          </a:extLst>
        </xdr:cNvPr>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47625</xdr:rowOff>
    </xdr:from>
    <xdr:to>
      <xdr:col>24</xdr:col>
      <xdr:colOff>62865</xdr:colOff>
      <xdr:row>109</xdr:row>
      <xdr:rowOff>32386</xdr:rowOff>
    </xdr:to>
    <xdr:cxnSp macro="">
      <xdr:nvCxnSpPr>
        <xdr:cNvPr id="406" name="直線コネクタ 405">
          <a:extLst>
            <a:ext uri="{FF2B5EF4-FFF2-40B4-BE49-F238E27FC236}">
              <a16:creationId xmlns:a16="http://schemas.microsoft.com/office/drawing/2014/main" id="{3A1A45DA-E6E3-496E-9019-DD9FD48FDDED}"/>
            </a:ext>
          </a:extLst>
        </xdr:cNvPr>
        <xdr:cNvCxnSpPr/>
      </xdr:nvCxnSpPr>
      <xdr:spPr>
        <a:xfrm flipV="1">
          <a:off x="4177665" y="16792575"/>
          <a:ext cx="0" cy="1356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36213</xdr:rowOff>
    </xdr:from>
    <xdr:ext cx="405111" cy="259045"/>
    <xdr:sp macro="" textlink="">
      <xdr:nvSpPr>
        <xdr:cNvPr id="407" name="【市民会館】&#10;有形固定資産減価償却率最小値テキスト">
          <a:extLst>
            <a:ext uri="{FF2B5EF4-FFF2-40B4-BE49-F238E27FC236}">
              <a16:creationId xmlns:a16="http://schemas.microsoft.com/office/drawing/2014/main" id="{6F8ED5B6-D69C-47C3-814F-BDE3805F10E5}"/>
            </a:ext>
          </a:extLst>
        </xdr:cNvPr>
        <xdr:cNvSpPr txBox="1"/>
      </xdr:nvSpPr>
      <xdr:spPr>
        <a:xfrm>
          <a:off x="4216400" y="18152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32386</xdr:rowOff>
    </xdr:from>
    <xdr:to>
      <xdr:col>24</xdr:col>
      <xdr:colOff>152400</xdr:colOff>
      <xdr:row>109</xdr:row>
      <xdr:rowOff>32386</xdr:rowOff>
    </xdr:to>
    <xdr:cxnSp macro="">
      <xdr:nvCxnSpPr>
        <xdr:cNvPr id="408" name="直線コネクタ 407">
          <a:extLst>
            <a:ext uri="{FF2B5EF4-FFF2-40B4-BE49-F238E27FC236}">
              <a16:creationId xmlns:a16="http://schemas.microsoft.com/office/drawing/2014/main" id="{D6C8C991-4BD8-4050-8B91-7A8DAEDCD550}"/>
            </a:ext>
          </a:extLst>
        </xdr:cNvPr>
        <xdr:cNvCxnSpPr/>
      </xdr:nvCxnSpPr>
      <xdr:spPr>
        <a:xfrm>
          <a:off x="4108450" y="1814893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165752</xdr:rowOff>
    </xdr:from>
    <xdr:ext cx="405111" cy="259045"/>
    <xdr:sp macro="" textlink="">
      <xdr:nvSpPr>
        <xdr:cNvPr id="409" name="【市民会館】&#10;有形固定資産減価償却率最大値テキスト">
          <a:extLst>
            <a:ext uri="{FF2B5EF4-FFF2-40B4-BE49-F238E27FC236}">
              <a16:creationId xmlns:a16="http://schemas.microsoft.com/office/drawing/2014/main" id="{13EDAEAD-E633-472B-A14C-6218922C7F34}"/>
            </a:ext>
          </a:extLst>
        </xdr:cNvPr>
        <xdr:cNvSpPr txBox="1"/>
      </xdr:nvSpPr>
      <xdr:spPr>
        <a:xfrm>
          <a:off x="4216400" y="16567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47625</xdr:rowOff>
    </xdr:from>
    <xdr:to>
      <xdr:col>24</xdr:col>
      <xdr:colOff>152400</xdr:colOff>
      <xdr:row>101</xdr:row>
      <xdr:rowOff>47625</xdr:rowOff>
    </xdr:to>
    <xdr:cxnSp macro="">
      <xdr:nvCxnSpPr>
        <xdr:cNvPr id="410" name="直線コネクタ 409">
          <a:extLst>
            <a:ext uri="{FF2B5EF4-FFF2-40B4-BE49-F238E27FC236}">
              <a16:creationId xmlns:a16="http://schemas.microsoft.com/office/drawing/2014/main" id="{D89F8D62-82B8-4F41-B6B1-AAD6B7335BF2}"/>
            </a:ext>
          </a:extLst>
        </xdr:cNvPr>
        <xdr:cNvCxnSpPr/>
      </xdr:nvCxnSpPr>
      <xdr:spPr>
        <a:xfrm>
          <a:off x="4108450" y="1679257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122572</xdr:rowOff>
    </xdr:from>
    <xdr:ext cx="405111" cy="259045"/>
    <xdr:sp macro="" textlink="">
      <xdr:nvSpPr>
        <xdr:cNvPr id="411" name="【市民会館】&#10;有形固定資産減価償却率平均値テキスト">
          <a:extLst>
            <a:ext uri="{FF2B5EF4-FFF2-40B4-BE49-F238E27FC236}">
              <a16:creationId xmlns:a16="http://schemas.microsoft.com/office/drawing/2014/main" id="{119D0D8B-3E85-47CB-8B75-BE88ADE2D30C}"/>
            </a:ext>
          </a:extLst>
        </xdr:cNvPr>
        <xdr:cNvSpPr txBox="1"/>
      </xdr:nvSpPr>
      <xdr:spPr>
        <a:xfrm>
          <a:off x="4216400" y="17381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99695</xdr:rowOff>
    </xdr:from>
    <xdr:to>
      <xdr:col>24</xdr:col>
      <xdr:colOff>114300</xdr:colOff>
      <xdr:row>106</xdr:row>
      <xdr:rowOff>29845</xdr:rowOff>
    </xdr:to>
    <xdr:sp macro="" textlink="">
      <xdr:nvSpPr>
        <xdr:cNvPr id="412" name="フローチャート: 判断 411">
          <a:extLst>
            <a:ext uri="{FF2B5EF4-FFF2-40B4-BE49-F238E27FC236}">
              <a16:creationId xmlns:a16="http://schemas.microsoft.com/office/drawing/2014/main" id="{2B1B59D3-C2CB-4BFF-9C87-C70A4F807335}"/>
            </a:ext>
          </a:extLst>
        </xdr:cNvPr>
        <xdr:cNvSpPr/>
      </xdr:nvSpPr>
      <xdr:spPr>
        <a:xfrm>
          <a:off x="4127500" y="1753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76836</xdr:rowOff>
    </xdr:from>
    <xdr:to>
      <xdr:col>20</xdr:col>
      <xdr:colOff>38100</xdr:colOff>
      <xdr:row>106</xdr:row>
      <xdr:rowOff>6986</xdr:rowOff>
    </xdr:to>
    <xdr:sp macro="" textlink="">
      <xdr:nvSpPr>
        <xdr:cNvPr id="413" name="フローチャート: 判断 412">
          <a:extLst>
            <a:ext uri="{FF2B5EF4-FFF2-40B4-BE49-F238E27FC236}">
              <a16:creationId xmlns:a16="http://schemas.microsoft.com/office/drawing/2014/main" id="{E4BAB5F4-84B6-41B8-A6F5-E37F7B8A5C21}"/>
            </a:ext>
          </a:extLst>
        </xdr:cNvPr>
        <xdr:cNvSpPr/>
      </xdr:nvSpPr>
      <xdr:spPr>
        <a:xfrm>
          <a:off x="3384550" y="1750758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82550</xdr:rowOff>
    </xdr:from>
    <xdr:to>
      <xdr:col>15</xdr:col>
      <xdr:colOff>101600</xdr:colOff>
      <xdr:row>106</xdr:row>
      <xdr:rowOff>12700</xdr:rowOff>
    </xdr:to>
    <xdr:sp macro="" textlink="">
      <xdr:nvSpPr>
        <xdr:cNvPr id="414" name="フローチャート: 判断 413">
          <a:extLst>
            <a:ext uri="{FF2B5EF4-FFF2-40B4-BE49-F238E27FC236}">
              <a16:creationId xmlns:a16="http://schemas.microsoft.com/office/drawing/2014/main" id="{F73AE9F1-E7E6-460F-A44C-B6D9E1B4570F}"/>
            </a:ext>
          </a:extLst>
        </xdr:cNvPr>
        <xdr:cNvSpPr/>
      </xdr:nvSpPr>
      <xdr:spPr>
        <a:xfrm>
          <a:off x="2571750" y="1751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74930</xdr:rowOff>
    </xdr:from>
    <xdr:to>
      <xdr:col>10</xdr:col>
      <xdr:colOff>165100</xdr:colOff>
      <xdr:row>106</xdr:row>
      <xdr:rowOff>5080</xdr:rowOff>
    </xdr:to>
    <xdr:sp macro="" textlink="">
      <xdr:nvSpPr>
        <xdr:cNvPr id="415" name="フローチャート: 判断 414">
          <a:extLst>
            <a:ext uri="{FF2B5EF4-FFF2-40B4-BE49-F238E27FC236}">
              <a16:creationId xmlns:a16="http://schemas.microsoft.com/office/drawing/2014/main" id="{C46ABC17-8B20-4AC5-93C1-C489A41E0859}"/>
            </a:ext>
          </a:extLst>
        </xdr:cNvPr>
        <xdr:cNvSpPr/>
      </xdr:nvSpPr>
      <xdr:spPr>
        <a:xfrm>
          <a:off x="1778000" y="17505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31114</xdr:rowOff>
    </xdr:from>
    <xdr:to>
      <xdr:col>6</xdr:col>
      <xdr:colOff>38100</xdr:colOff>
      <xdr:row>105</xdr:row>
      <xdr:rowOff>132714</xdr:rowOff>
    </xdr:to>
    <xdr:sp macro="" textlink="">
      <xdr:nvSpPr>
        <xdr:cNvPr id="416" name="フローチャート: 判断 415">
          <a:extLst>
            <a:ext uri="{FF2B5EF4-FFF2-40B4-BE49-F238E27FC236}">
              <a16:creationId xmlns:a16="http://schemas.microsoft.com/office/drawing/2014/main" id="{88DF5AE4-8158-406A-9464-8B7DE1CE0AA9}"/>
            </a:ext>
          </a:extLst>
        </xdr:cNvPr>
        <xdr:cNvSpPr/>
      </xdr:nvSpPr>
      <xdr:spPr>
        <a:xfrm>
          <a:off x="984250" y="1746186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A4C0D10F-BE3B-49EA-A841-C208001ACE3C}"/>
            </a:ext>
          </a:extLst>
        </xdr:cNvPr>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CD139D45-3E28-4AA4-8526-F0E4B4587270}"/>
            </a:ext>
          </a:extLst>
        </xdr:cNvPr>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F59C2611-2100-43B3-9219-B51696CB3321}"/>
            </a:ext>
          </a:extLst>
        </xdr:cNvPr>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E23BC7B9-A987-40D3-9314-9ABD099628B2}"/>
            </a:ext>
          </a:extLst>
        </xdr:cNvPr>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8599998B-C329-40D0-B84C-93FE76AF6CE0}"/>
            </a:ext>
          </a:extLst>
        </xdr:cNvPr>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6350</xdr:rowOff>
    </xdr:from>
    <xdr:to>
      <xdr:col>24</xdr:col>
      <xdr:colOff>114300</xdr:colOff>
      <xdr:row>106</xdr:row>
      <xdr:rowOff>107950</xdr:rowOff>
    </xdr:to>
    <xdr:sp macro="" textlink="">
      <xdr:nvSpPr>
        <xdr:cNvPr id="422" name="楕円 421">
          <a:extLst>
            <a:ext uri="{FF2B5EF4-FFF2-40B4-BE49-F238E27FC236}">
              <a16:creationId xmlns:a16="http://schemas.microsoft.com/office/drawing/2014/main" id="{567EF0F3-8A5F-4DDC-81DC-D5DB6F0935BB}"/>
            </a:ext>
          </a:extLst>
        </xdr:cNvPr>
        <xdr:cNvSpPr/>
      </xdr:nvSpPr>
      <xdr:spPr>
        <a:xfrm>
          <a:off x="4127500" y="1760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156227</xdr:rowOff>
    </xdr:from>
    <xdr:ext cx="405111" cy="259045"/>
    <xdr:sp macro="" textlink="">
      <xdr:nvSpPr>
        <xdr:cNvPr id="423" name="【市民会館】&#10;有形固定資産減価償却率該当値テキスト">
          <a:extLst>
            <a:ext uri="{FF2B5EF4-FFF2-40B4-BE49-F238E27FC236}">
              <a16:creationId xmlns:a16="http://schemas.microsoft.com/office/drawing/2014/main" id="{E9158F5A-247C-4939-AD0C-6FF2D7EEF9F2}"/>
            </a:ext>
          </a:extLst>
        </xdr:cNvPr>
        <xdr:cNvSpPr txBox="1"/>
      </xdr:nvSpPr>
      <xdr:spPr>
        <a:xfrm>
          <a:off x="4216400" y="17586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141605</xdr:rowOff>
    </xdr:from>
    <xdr:to>
      <xdr:col>20</xdr:col>
      <xdr:colOff>38100</xdr:colOff>
      <xdr:row>106</xdr:row>
      <xdr:rowOff>71755</xdr:rowOff>
    </xdr:to>
    <xdr:sp macro="" textlink="">
      <xdr:nvSpPr>
        <xdr:cNvPr id="424" name="楕円 423">
          <a:extLst>
            <a:ext uri="{FF2B5EF4-FFF2-40B4-BE49-F238E27FC236}">
              <a16:creationId xmlns:a16="http://schemas.microsoft.com/office/drawing/2014/main" id="{D1E16436-876C-421B-BC8B-60B888A99FE1}"/>
            </a:ext>
          </a:extLst>
        </xdr:cNvPr>
        <xdr:cNvSpPr/>
      </xdr:nvSpPr>
      <xdr:spPr>
        <a:xfrm>
          <a:off x="3384550" y="1757235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20955</xdr:rowOff>
    </xdr:from>
    <xdr:to>
      <xdr:col>24</xdr:col>
      <xdr:colOff>63500</xdr:colOff>
      <xdr:row>106</xdr:row>
      <xdr:rowOff>57150</xdr:rowOff>
    </xdr:to>
    <xdr:cxnSp macro="">
      <xdr:nvCxnSpPr>
        <xdr:cNvPr id="425" name="直線コネクタ 424">
          <a:extLst>
            <a:ext uri="{FF2B5EF4-FFF2-40B4-BE49-F238E27FC236}">
              <a16:creationId xmlns:a16="http://schemas.microsoft.com/office/drawing/2014/main" id="{7C935817-78A9-4E78-BBD1-382D9EF633D6}"/>
            </a:ext>
          </a:extLst>
        </xdr:cNvPr>
        <xdr:cNvCxnSpPr/>
      </xdr:nvCxnSpPr>
      <xdr:spPr>
        <a:xfrm>
          <a:off x="3429000" y="17623155"/>
          <a:ext cx="7493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128270</xdr:rowOff>
    </xdr:from>
    <xdr:to>
      <xdr:col>15</xdr:col>
      <xdr:colOff>101600</xdr:colOff>
      <xdr:row>106</xdr:row>
      <xdr:rowOff>58420</xdr:rowOff>
    </xdr:to>
    <xdr:sp macro="" textlink="">
      <xdr:nvSpPr>
        <xdr:cNvPr id="426" name="楕円 425">
          <a:extLst>
            <a:ext uri="{FF2B5EF4-FFF2-40B4-BE49-F238E27FC236}">
              <a16:creationId xmlns:a16="http://schemas.microsoft.com/office/drawing/2014/main" id="{76D8F90D-91D9-43B4-97AC-DC2C4573FF7B}"/>
            </a:ext>
          </a:extLst>
        </xdr:cNvPr>
        <xdr:cNvSpPr/>
      </xdr:nvSpPr>
      <xdr:spPr>
        <a:xfrm>
          <a:off x="2571750" y="1755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7620</xdr:rowOff>
    </xdr:from>
    <xdr:to>
      <xdr:col>19</xdr:col>
      <xdr:colOff>177800</xdr:colOff>
      <xdr:row>106</xdr:row>
      <xdr:rowOff>20955</xdr:rowOff>
    </xdr:to>
    <xdr:cxnSp macro="">
      <xdr:nvCxnSpPr>
        <xdr:cNvPr id="427" name="直線コネクタ 426">
          <a:extLst>
            <a:ext uri="{FF2B5EF4-FFF2-40B4-BE49-F238E27FC236}">
              <a16:creationId xmlns:a16="http://schemas.microsoft.com/office/drawing/2014/main" id="{E23CC24B-DC78-4649-B172-575DB9006329}"/>
            </a:ext>
          </a:extLst>
        </xdr:cNvPr>
        <xdr:cNvCxnSpPr/>
      </xdr:nvCxnSpPr>
      <xdr:spPr>
        <a:xfrm>
          <a:off x="2622550" y="17609820"/>
          <a:ext cx="80645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93980</xdr:rowOff>
    </xdr:from>
    <xdr:to>
      <xdr:col>10</xdr:col>
      <xdr:colOff>165100</xdr:colOff>
      <xdr:row>106</xdr:row>
      <xdr:rowOff>24130</xdr:rowOff>
    </xdr:to>
    <xdr:sp macro="" textlink="">
      <xdr:nvSpPr>
        <xdr:cNvPr id="428" name="楕円 427">
          <a:extLst>
            <a:ext uri="{FF2B5EF4-FFF2-40B4-BE49-F238E27FC236}">
              <a16:creationId xmlns:a16="http://schemas.microsoft.com/office/drawing/2014/main" id="{D04511FF-2935-4B82-A2F0-373088163A78}"/>
            </a:ext>
          </a:extLst>
        </xdr:cNvPr>
        <xdr:cNvSpPr/>
      </xdr:nvSpPr>
      <xdr:spPr>
        <a:xfrm>
          <a:off x="1778000" y="1752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144780</xdr:rowOff>
    </xdr:from>
    <xdr:to>
      <xdr:col>15</xdr:col>
      <xdr:colOff>50800</xdr:colOff>
      <xdr:row>106</xdr:row>
      <xdr:rowOff>7620</xdr:rowOff>
    </xdr:to>
    <xdr:cxnSp macro="">
      <xdr:nvCxnSpPr>
        <xdr:cNvPr id="429" name="直線コネクタ 428">
          <a:extLst>
            <a:ext uri="{FF2B5EF4-FFF2-40B4-BE49-F238E27FC236}">
              <a16:creationId xmlns:a16="http://schemas.microsoft.com/office/drawing/2014/main" id="{39B01591-DC3D-4D3F-AC15-EE3D3C3ECEDB}"/>
            </a:ext>
          </a:extLst>
        </xdr:cNvPr>
        <xdr:cNvCxnSpPr/>
      </xdr:nvCxnSpPr>
      <xdr:spPr>
        <a:xfrm>
          <a:off x="1828800" y="17575530"/>
          <a:ext cx="79375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57786</xdr:rowOff>
    </xdr:from>
    <xdr:to>
      <xdr:col>6</xdr:col>
      <xdr:colOff>38100</xdr:colOff>
      <xdr:row>105</xdr:row>
      <xdr:rowOff>159386</xdr:rowOff>
    </xdr:to>
    <xdr:sp macro="" textlink="">
      <xdr:nvSpPr>
        <xdr:cNvPr id="430" name="楕円 429">
          <a:extLst>
            <a:ext uri="{FF2B5EF4-FFF2-40B4-BE49-F238E27FC236}">
              <a16:creationId xmlns:a16="http://schemas.microsoft.com/office/drawing/2014/main" id="{7BE29176-056F-4F2E-BDF3-B44EF9DCC252}"/>
            </a:ext>
          </a:extLst>
        </xdr:cNvPr>
        <xdr:cNvSpPr/>
      </xdr:nvSpPr>
      <xdr:spPr>
        <a:xfrm>
          <a:off x="984250" y="1748853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108586</xdr:rowOff>
    </xdr:from>
    <xdr:to>
      <xdr:col>10</xdr:col>
      <xdr:colOff>114300</xdr:colOff>
      <xdr:row>105</xdr:row>
      <xdr:rowOff>144780</xdr:rowOff>
    </xdr:to>
    <xdr:cxnSp macro="">
      <xdr:nvCxnSpPr>
        <xdr:cNvPr id="431" name="直線コネクタ 430">
          <a:extLst>
            <a:ext uri="{FF2B5EF4-FFF2-40B4-BE49-F238E27FC236}">
              <a16:creationId xmlns:a16="http://schemas.microsoft.com/office/drawing/2014/main" id="{061139EF-9B38-41D2-8D66-AE8E9A0F6FF5}"/>
            </a:ext>
          </a:extLst>
        </xdr:cNvPr>
        <xdr:cNvCxnSpPr/>
      </xdr:nvCxnSpPr>
      <xdr:spPr>
        <a:xfrm>
          <a:off x="1028700" y="17539336"/>
          <a:ext cx="8001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23513</xdr:rowOff>
    </xdr:from>
    <xdr:ext cx="405111" cy="259045"/>
    <xdr:sp macro="" textlink="">
      <xdr:nvSpPr>
        <xdr:cNvPr id="432" name="n_1aveValue【市民会館】&#10;有形固定資産減価償却率">
          <a:extLst>
            <a:ext uri="{FF2B5EF4-FFF2-40B4-BE49-F238E27FC236}">
              <a16:creationId xmlns:a16="http://schemas.microsoft.com/office/drawing/2014/main" id="{3258E2BE-04A9-4AD3-AA35-475751E358D2}"/>
            </a:ext>
          </a:extLst>
        </xdr:cNvPr>
        <xdr:cNvSpPr txBox="1"/>
      </xdr:nvSpPr>
      <xdr:spPr>
        <a:xfrm>
          <a:off x="3239144" y="17282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29227</xdr:rowOff>
    </xdr:from>
    <xdr:ext cx="405111" cy="259045"/>
    <xdr:sp macro="" textlink="">
      <xdr:nvSpPr>
        <xdr:cNvPr id="433" name="n_2aveValue【市民会館】&#10;有形固定資産減価償却率">
          <a:extLst>
            <a:ext uri="{FF2B5EF4-FFF2-40B4-BE49-F238E27FC236}">
              <a16:creationId xmlns:a16="http://schemas.microsoft.com/office/drawing/2014/main" id="{40B26FF0-4001-4D1E-89DC-66B47AB9C26F}"/>
            </a:ext>
          </a:extLst>
        </xdr:cNvPr>
        <xdr:cNvSpPr txBox="1"/>
      </xdr:nvSpPr>
      <xdr:spPr>
        <a:xfrm>
          <a:off x="2439044" y="1728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21607</xdr:rowOff>
    </xdr:from>
    <xdr:ext cx="405111" cy="259045"/>
    <xdr:sp macro="" textlink="">
      <xdr:nvSpPr>
        <xdr:cNvPr id="434" name="n_3aveValue【市民会館】&#10;有形固定資産減価償却率">
          <a:extLst>
            <a:ext uri="{FF2B5EF4-FFF2-40B4-BE49-F238E27FC236}">
              <a16:creationId xmlns:a16="http://schemas.microsoft.com/office/drawing/2014/main" id="{C5907945-1961-42F6-8B09-AE612D4DDF56}"/>
            </a:ext>
          </a:extLst>
        </xdr:cNvPr>
        <xdr:cNvSpPr txBox="1"/>
      </xdr:nvSpPr>
      <xdr:spPr>
        <a:xfrm>
          <a:off x="1645294" y="1728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149241</xdr:rowOff>
    </xdr:from>
    <xdr:ext cx="405111" cy="259045"/>
    <xdr:sp macro="" textlink="">
      <xdr:nvSpPr>
        <xdr:cNvPr id="435" name="n_4aveValue【市民会館】&#10;有形固定資産減価償却率">
          <a:extLst>
            <a:ext uri="{FF2B5EF4-FFF2-40B4-BE49-F238E27FC236}">
              <a16:creationId xmlns:a16="http://schemas.microsoft.com/office/drawing/2014/main" id="{5CD32146-D1E0-4FAE-9C5A-B6058CCF70BF}"/>
            </a:ext>
          </a:extLst>
        </xdr:cNvPr>
        <xdr:cNvSpPr txBox="1"/>
      </xdr:nvSpPr>
      <xdr:spPr>
        <a:xfrm>
          <a:off x="851544" y="17237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62882</xdr:rowOff>
    </xdr:from>
    <xdr:ext cx="405111" cy="259045"/>
    <xdr:sp macro="" textlink="">
      <xdr:nvSpPr>
        <xdr:cNvPr id="436" name="n_1mainValue【市民会館】&#10;有形固定資産減価償却率">
          <a:extLst>
            <a:ext uri="{FF2B5EF4-FFF2-40B4-BE49-F238E27FC236}">
              <a16:creationId xmlns:a16="http://schemas.microsoft.com/office/drawing/2014/main" id="{65FDFAC3-7A59-46C6-9336-5CDF6A2706F1}"/>
            </a:ext>
          </a:extLst>
        </xdr:cNvPr>
        <xdr:cNvSpPr txBox="1"/>
      </xdr:nvSpPr>
      <xdr:spPr>
        <a:xfrm>
          <a:off x="3239144" y="17665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49547</xdr:rowOff>
    </xdr:from>
    <xdr:ext cx="405111" cy="259045"/>
    <xdr:sp macro="" textlink="">
      <xdr:nvSpPr>
        <xdr:cNvPr id="437" name="n_2mainValue【市民会館】&#10;有形固定資産減価償却率">
          <a:extLst>
            <a:ext uri="{FF2B5EF4-FFF2-40B4-BE49-F238E27FC236}">
              <a16:creationId xmlns:a16="http://schemas.microsoft.com/office/drawing/2014/main" id="{B59C5A48-78FA-4C3A-A220-8AC8E7F603F2}"/>
            </a:ext>
          </a:extLst>
        </xdr:cNvPr>
        <xdr:cNvSpPr txBox="1"/>
      </xdr:nvSpPr>
      <xdr:spPr>
        <a:xfrm>
          <a:off x="2439044" y="1765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15257</xdr:rowOff>
    </xdr:from>
    <xdr:ext cx="405111" cy="259045"/>
    <xdr:sp macro="" textlink="">
      <xdr:nvSpPr>
        <xdr:cNvPr id="438" name="n_3mainValue【市民会館】&#10;有形固定資産減価償却率">
          <a:extLst>
            <a:ext uri="{FF2B5EF4-FFF2-40B4-BE49-F238E27FC236}">
              <a16:creationId xmlns:a16="http://schemas.microsoft.com/office/drawing/2014/main" id="{05DE3885-7DBC-446B-B454-511133D18445}"/>
            </a:ext>
          </a:extLst>
        </xdr:cNvPr>
        <xdr:cNvSpPr txBox="1"/>
      </xdr:nvSpPr>
      <xdr:spPr>
        <a:xfrm>
          <a:off x="1645294" y="17617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150513</xdr:rowOff>
    </xdr:from>
    <xdr:ext cx="405111" cy="259045"/>
    <xdr:sp macro="" textlink="">
      <xdr:nvSpPr>
        <xdr:cNvPr id="439" name="n_4mainValue【市民会館】&#10;有形固定資産減価償却率">
          <a:extLst>
            <a:ext uri="{FF2B5EF4-FFF2-40B4-BE49-F238E27FC236}">
              <a16:creationId xmlns:a16="http://schemas.microsoft.com/office/drawing/2014/main" id="{3BC47909-1412-4A9F-B113-BBCA58ADD522}"/>
            </a:ext>
          </a:extLst>
        </xdr:cNvPr>
        <xdr:cNvSpPr txBox="1"/>
      </xdr:nvSpPr>
      <xdr:spPr>
        <a:xfrm>
          <a:off x="851544" y="17581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0" name="正方形/長方形 439">
          <a:extLst>
            <a:ext uri="{FF2B5EF4-FFF2-40B4-BE49-F238E27FC236}">
              <a16:creationId xmlns:a16="http://schemas.microsoft.com/office/drawing/2014/main" id="{F90FC39D-E822-4ADA-A9F3-E1FBD134FAC0}"/>
            </a:ext>
          </a:extLst>
        </xdr:cNvPr>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1" name="正方形/長方形 440">
          <a:extLst>
            <a:ext uri="{FF2B5EF4-FFF2-40B4-BE49-F238E27FC236}">
              <a16:creationId xmlns:a16="http://schemas.microsoft.com/office/drawing/2014/main" id="{BB1883DC-6BB2-4D0B-BC01-F57F500EADDF}"/>
            </a:ext>
          </a:extLst>
        </xdr:cNvPr>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2" name="正方形/長方形 441">
          <a:extLst>
            <a:ext uri="{FF2B5EF4-FFF2-40B4-BE49-F238E27FC236}">
              <a16:creationId xmlns:a16="http://schemas.microsoft.com/office/drawing/2014/main" id="{711A1F47-5350-4709-9DC4-1CFA1A5C4264}"/>
            </a:ext>
          </a:extLst>
        </xdr:cNvPr>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3" name="正方形/長方形 442">
          <a:extLst>
            <a:ext uri="{FF2B5EF4-FFF2-40B4-BE49-F238E27FC236}">
              <a16:creationId xmlns:a16="http://schemas.microsoft.com/office/drawing/2014/main" id="{9AE57D37-74B4-40CE-8221-C25D942BB952}"/>
            </a:ext>
          </a:extLst>
        </xdr:cNvPr>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4" name="正方形/長方形 443">
          <a:extLst>
            <a:ext uri="{FF2B5EF4-FFF2-40B4-BE49-F238E27FC236}">
              <a16:creationId xmlns:a16="http://schemas.microsoft.com/office/drawing/2014/main" id="{19445378-7C8E-41A1-82E7-66A7F7319ACB}"/>
            </a:ext>
          </a:extLst>
        </xdr:cNvPr>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5" name="正方形/長方形 444">
          <a:extLst>
            <a:ext uri="{FF2B5EF4-FFF2-40B4-BE49-F238E27FC236}">
              <a16:creationId xmlns:a16="http://schemas.microsoft.com/office/drawing/2014/main" id="{5B19ED93-7D1B-433D-B785-E91941B0D756}"/>
            </a:ext>
          </a:extLst>
        </xdr:cNvPr>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6" name="正方形/長方形 445">
          <a:extLst>
            <a:ext uri="{FF2B5EF4-FFF2-40B4-BE49-F238E27FC236}">
              <a16:creationId xmlns:a16="http://schemas.microsoft.com/office/drawing/2014/main" id="{8441C79D-B44E-403B-9F03-F8974EFC6618}"/>
            </a:ext>
          </a:extLst>
        </xdr:cNvPr>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7" name="正方形/長方形 446">
          <a:extLst>
            <a:ext uri="{FF2B5EF4-FFF2-40B4-BE49-F238E27FC236}">
              <a16:creationId xmlns:a16="http://schemas.microsoft.com/office/drawing/2014/main" id="{12D88E9E-E5A0-4530-8024-1EF5F294DAA8}"/>
            </a:ext>
          </a:extLst>
        </xdr:cNvPr>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8" name="テキスト ボックス 447">
          <a:extLst>
            <a:ext uri="{FF2B5EF4-FFF2-40B4-BE49-F238E27FC236}">
              <a16:creationId xmlns:a16="http://schemas.microsoft.com/office/drawing/2014/main" id="{55DD86A0-FB54-4551-8986-DB8C90B181B5}"/>
            </a:ext>
          </a:extLst>
        </xdr:cNvPr>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9" name="直線コネクタ 448">
          <a:extLst>
            <a:ext uri="{FF2B5EF4-FFF2-40B4-BE49-F238E27FC236}">
              <a16:creationId xmlns:a16="http://schemas.microsoft.com/office/drawing/2014/main" id="{21638BA0-CDFC-4CF8-AC39-D61F927B1105}"/>
            </a:ext>
          </a:extLst>
        </xdr:cNvPr>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50" name="直線コネクタ 449">
          <a:extLst>
            <a:ext uri="{FF2B5EF4-FFF2-40B4-BE49-F238E27FC236}">
              <a16:creationId xmlns:a16="http://schemas.microsoft.com/office/drawing/2014/main" id="{C07B6B07-17CA-4145-91A1-357CF35B35D3}"/>
            </a:ext>
          </a:extLst>
        </xdr:cNvPr>
        <xdr:cNvCxnSpPr/>
      </xdr:nvCxnSpPr>
      <xdr:spPr>
        <a:xfrm>
          <a:off x="5956300" y="18097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51" name="テキスト ボックス 450">
          <a:extLst>
            <a:ext uri="{FF2B5EF4-FFF2-40B4-BE49-F238E27FC236}">
              <a16:creationId xmlns:a16="http://schemas.microsoft.com/office/drawing/2014/main" id="{6CDBBB38-7F5B-4FF2-A027-F48D4E78FBA2}"/>
            </a:ext>
          </a:extLst>
        </xdr:cNvPr>
        <xdr:cNvSpPr txBox="1"/>
      </xdr:nvSpPr>
      <xdr:spPr>
        <a:xfrm>
          <a:off x="552722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2" name="直線コネクタ 451">
          <a:extLst>
            <a:ext uri="{FF2B5EF4-FFF2-40B4-BE49-F238E27FC236}">
              <a16:creationId xmlns:a16="http://schemas.microsoft.com/office/drawing/2014/main" id="{B4D80578-CAC5-4E4E-997E-A5C8B481E2C7}"/>
            </a:ext>
          </a:extLst>
        </xdr:cNvPr>
        <xdr:cNvCxnSpPr/>
      </xdr:nvCxnSpPr>
      <xdr:spPr>
        <a:xfrm>
          <a:off x="5956300" y="17716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3" name="テキスト ボックス 452">
          <a:extLst>
            <a:ext uri="{FF2B5EF4-FFF2-40B4-BE49-F238E27FC236}">
              <a16:creationId xmlns:a16="http://schemas.microsoft.com/office/drawing/2014/main" id="{DA482A1E-27B9-4980-A2DC-344D2BD85BE2}"/>
            </a:ext>
          </a:extLst>
        </xdr:cNvPr>
        <xdr:cNvSpPr txBox="1"/>
      </xdr:nvSpPr>
      <xdr:spPr>
        <a:xfrm>
          <a:off x="5527221" y="1757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4" name="直線コネクタ 453">
          <a:extLst>
            <a:ext uri="{FF2B5EF4-FFF2-40B4-BE49-F238E27FC236}">
              <a16:creationId xmlns:a16="http://schemas.microsoft.com/office/drawing/2014/main" id="{DA43C930-561D-4417-A18B-B056C1E9935D}"/>
            </a:ext>
          </a:extLst>
        </xdr:cNvPr>
        <xdr:cNvCxnSpPr/>
      </xdr:nvCxnSpPr>
      <xdr:spPr>
        <a:xfrm>
          <a:off x="5956300" y="1733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5" name="テキスト ボックス 454">
          <a:extLst>
            <a:ext uri="{FF2B5EF4-FFF2-40B4-BE49-F238E27FC236}">
              <a16:creationId xmlns:a16="http://schemas.microsoft.com/office/drawing/2014/main" id="{1FDF93DB-0EB7-44DC-B4DC-614BC7F4A16B}"/>
            </a:ext>
          </a:extLst>
        </xdr:cNvPr>
        <xdr:cNvSpPr txBox="1"/>
      </xdr:nvSpPr>
      <xdr:spPr>
        <a:xfrm>
          <a:off x="55272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6" name="直線コネクタ 455">
          <a:extLst>
            <a:ext uri="{FF2B5EF4-FFF2-40B4-BE49-F238E27FC236}">
              <a16:creationId xmlns:a16="http://schemas.microsoft.com/office/drawing/2014/main" id="{A5B99413-374E-4BDF-9217-D5B8A9C7F22B}"/>
            </a:ext>
          </a:extLst>
        </xdr:cNvPr>
        <xdr:cNvCxnSpPr/>
      </xdr:nvCxnSpPr>
      <xdr:spPr>
        <a:xfrm>
          <a:off x="5956300" y="16954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7" name="テキスト ボックス 456">
          <a:extLst>
            <a:ext uri="{FF2B5EF4-FFF2-40B4-BE49-F238E27FC236}">
              <a16:creationId xmlns:a16="http://schemas.microsoft.com/office/drawing/2014/main" id="{65E1D181-FA47-4C2B-8375-6D234B164728}"/>
            </a:ext>
          </a:extLst>
        </xdr:cNvPr>
        <xdr:cNvSpPr txBox="1"/>
      </xdr:nvSpPr>
      <xdr:spPr>
        <a:xfrm>
          <a:off x="552722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8" name="直線コネクタ 457">
          <a:extLst>
            <a:ext uri="{FF2B5EF4-FFF2-40B4-BE49-F238E27FC236}">
              <a16:creationId xmlns:a16="http://schemas.microsoft.com/office/drawing/2014/main" id="{91D4AD40-1DE0-415D-B41C-1DF336E420D7}"/>
            </a:ext>
          </a:extLst>
        </xdr:cNvPr>
        <xdr:cNvCxnSpPr/>
      </xdr:nvCxnSpPr>
      <xdr:spPr>
        <a:xfrm>
          <a:off x="5956300" y="1657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9" name="テキスト ボックス 458">
          <a:extLst>
            <a:ext uri="{FF2B5EF4-FFF2-40B4-BE49-F238E27FC236}">
              <a16:creationId xmlns:a16="http://schemas.microsoft.com/office/drawing/2014/main" id="{0ABAA31A-5F6F-4BDB-9870-E625341F0DFB}"/>
            </a:ext>
          </a:extLst>
        </xdr:cNvPr>
        <xdr:cNvSpPr txBox="1"/>
      </xdr:nvSpPr>
      <xdr:spPr>
        <a:xfrm>
          <a:off x="552722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0" name="直線コネクタ 459">
          <a:extLst>
            <a:ext uri="{FF2B5EF4-FFF2-40B4-BE49-F238E27FC236}">
              <a16:creationId xmlns:a16="http://schemas.microsoft.com/office/drawing/2014/main" id="{7FC3C1C4-EE8D-444D-8EDE-8F42BD0F534F}"/>
            </a:ext>
          </a:extLst>
        </xdr:cNvPr>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1" name="テキスト ボックス 460">
          <a:extLst>
            <a:ext uri="{FF2B5EF4-FFF2-40B4-BE49-F238E27FC236}">
              <a16:creationId xmlns:a16="http://schemas.microsoft.com/office/drawing/2014/main" id="{67058FF5-F538-4801-A98A-B5620A0DCC65}"/>
            </a:ext>
          </a:extLst>
        </xdr:cNvPr>
        <xdr:cNvSpPr txBox="1"/>
      </xdr:nvSpPr>
      <xdr:spPr>
        <a:xfrm>
          <a:off x="55272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2" name="【市民会館】&#10;一人当たり面積グラフ枠">
          <a:extLst>
            <a:ext uri="{FF2B5EF4-FFF2-40B4-BE49-F238E27FC236}">
              <a16:creationId xmlns:a16="http://schemas.microsoft.com/office/drawing/2014/main" id="{3879B39A-6957-450F-81E1-964D978A83D7}"/>
            </a:ext>
          </a:extLst>
        </xdr:cNvPr>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7620</xdr:rowOff>
    </xdr:from>
    <xdr:to>
      <xdr:col>54</xdr:col>
      <xdr:colOff>189865</xdr:colOff>
      <xdr:row>108</xdr:row>
      <xdr:rowOff>53339</xdr:rowOff>
    </xdr:to>
    <xdr:cxnSp macro="">
      <xdr:nvCxnSpPr>
        <xdr:cNvPr id="463" name="直線コネクタ 462">
          <a:extLst>
            <a:ext uri="{FF2B5EF4-FFF2-40B4-BE49-F238E27FC236}">
              <a16:creationId xmlns:a16="http://schemas.microsoft.com/office/drawing/2014/main" id="{8A5BB79C-6619-44A7-BBD8-9BB3DC947A82}"/>
            </a:ext>
          </a:extLst>
        </xdr:cNvPr>
        <xdr:cNvCxnSpPr/>
      </xdr:nvCxnSpPr>
      <xdr:spPr>
        <a:xfrm flipV="1">
          <a:off x="9429115" y="16581120"/>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57166</xdr:rowOff>
    </xdr:from>
    <xdr:ext cx="469744" cy="259045"/>
    <xdr:sp macro="" textlink="">
      <xdr:nvSpPr>
        <xdr:cNvPr id="464" name="【市民会館】&#10;一人当たり面積最小値テキスト">
          <a:extLst>
            <a:ext uri="{FF2B5EF4-FFF2-40B4-BE49-F238E27FC236}">
              <a16:creationId xmlns:a16="http://schemas.microsoft.com/office/drawing/2014/main" id="{5BBF50A7-79A3-4523-8D23-D59E6F4970B0}"/>
            </a:ext>
          </a:extLst>
        </xdr:cNvPr>
        <xdr:cNvSpPr txBox="1"/>
      </xdr:nvSpPr>
      <xdr:spPr>
        <a:xfrm>
          <a:off x="9467850" y="18002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53339</xdr:rowOff>
    </xdr:from>
    <xdr:to>
      <xdr:col>55</xdr:col>
      <xdr:colOff>88900</xdr:colOff>
      <xdr:row>108</xdr:row>
      <xdr:rowOff>53339</xdr:rowOff>
    </xdr:to>
    <xdr:cxnSp macro="">
      <xdr:nvCxnSpPr>
        <xdr:cNvPr id="465" name="直線コネクタ 464">
          <a:extLst>
            <a:ext uri="{FF2B5EF4-FFF2-40B4-BE49-F238E27FC236}">
              <a16:creationId xmlns:a16="http://schemas.microsoft.com/office/drawing/2014/main" id="{E1EF06E9-9CF2-4023-AD26-01D313C32209}"/>
            </a:ext>
          </a:extLst>
        </xdr:cNvPr>
        <xdr:cNvCxnSpPr/>
      </xdr:nvCxnSpPr>
      <xdr:spPr>
        <a:xfrm>
          <a:off x="9359900" y="179984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125747</xdr:rowOff>
    </xdr:from>
    <xdr:ext cx="469744" cy="259045"/>
    <xdr:sp macro="" textlink="">
      <xdr:nvSpPr>
        <xdr:cNvPr id="466" name="【市民会館】&#10;一人当たり面積最大値テキスト">
          <a:extLst>
            <a:ext uri="{FF2B5EF4-FFF2-40B4-BE49-F238E27FC236}">
              <a16:creationId xmlns:a16="http://schemas.microsoft.com/office/drawing/2014/main" id="{2B03E692-0837-4099-AA65-73AA6C6488EF}"/>
            </a:ext>
          </a:extLst>
        </xdr:cNvPr>
        <xdr:cNvSpPr txBox="1"/>
      </xdr:nvSpPr>
      <xdr:spPr>
        <a:xfrm>
          <a:off x="9467850" y="16356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7620</xdr:rowOff>
    </xdr:from>
    <xdr:to>
      <xdr:col>55</xdr:col>
      <xdr:colOff>88900</xdr:colOff>
      <xdr:row>100</xdr:row>
      <xdr:rowOff>7620</xdr:rowOff>
    </xdr:to>
    <xdr:cxnSp macro="">
      <xdr:nvCxnSpPr>
        <xdr:cNvPr id="467" name="直線コネクタ 466">
          <a:extLst>
            <a:ext uri="{FF2B5EF4-FFF2-40B4-BE49-F238E27FC236}">
              <a16:creationId xmlns:a16="http://schemas.microsoft.com/office/drawing/2014/main" id="{308E6857-C257-4866-B651-D88178A587ED}"/>
            </a:ext>
          </a:extLst>
        </xdr:cNvPr>
        <xdr:cNvCxnSpPr/>
      </xdr:nvCxnSpPr>
      <xdr:spPr>
        <a:xfrm>
          <a:off x="9359900" y="165811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90188</xdr:rowOff>
    </xdr:from>
    <xdr:ext cx="469744" cy="259045"/>
    <xdr:sp macro="" textlink="">
      <xdr:nvSpPr>
        <xdr:cNvPr id="468" name="【市民会館】&#10;一人当たり面積平均値テキスト">
          <a:extLst>
            <a:ext uri="{FF2B5EF4-FFF2-40B4-BE49-F238E27FC236}">
              <a16:creationId xmlns:a16="http://schemas.microsoft.com/office/drawing/2014/main" id="{C6AB78AA-674B-4340-A0B2-6ACD47F0B255}"/>
            </a:ext>
          </a:extLst>
        </xdr:cNvPr>
        <xdr:cNvSpPr txBox="1"/>
      </xdr:nvSpPr>
      <xdr:spPr>
        <a:xfrm>
          <a:off x="9467850" y="17349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67311</xdr:rowOff>
    </xdr:from>
    <xdr:to>
      <xdr:col>55</xdr:col>
      <xdr:colOff>50800</xdr:colOff>
      <xdr:row>105</xdr:row>
      <xdr:rowOff>168911</xdr:rowOff>
    </xdr:to>
    <xdr:sp macro="" textlink="">
      <xdr:nvSpPr>
        <xdr:cNvPr id="469" name="フローチャート: 判断 468">
          <a:extLst>
            <a:ext uri="{FF2B5EF4-FFF2-40B4-BE49-F238E27FC236}">
              <a16:creationId xmlns:a16="http://schemas.microsoft.com/office/drawing/2014/main" id="{23E6C24D-DAD6-4816-BE36-A18E66EE261B}"/>
            </a:ext>
          </a:extLst>
        </xdr:cNvPr>
        <xdr:cNvSpPr/>
      </xdr:nvSpPr>
      <xdr:spPr>
        <a:xfrm>
          <a:off x="9398000" y="1749806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67311</xdr:rowOff>
    </xdr:from>
    <xdr:to>
      <xdr:col>50</xdr:col>
      <xdr:colOff>165100</xdr:colOff>
      <xdr:row>105</xdr:row>
      <xdr:rowOff>168911</xdr:rowOff>
    </xdr:to>
    <xdr:sp macro="" textlink="">
      <xdr:nvSpPr>
        <xdr:cNvPr id="470" name="フローチャート: 判断 469">
          <a:extLst>
            <a:ext uri="{FF2B5EF4-FFF2-40B4-BE49-F238E27FC236}">
              <a16:creationId xmlns:a16="http://schemas.microsoft.com/office/drawing/2014/main" id="{34CFF808-B71B-4A03-943C-F3B0D91A153D}"/>
            </a:ext>
          </a:extLst>
        </xdr:cNvPr>
        <xdr:cNvSpPr/>
      </xdr:nvSpPr>
      <xdr:spPr>
        <a:xfrm>
          <a:off x="8636000" y="17498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52070</xdr:rowOff>
    </xdr:from>
    <xdr:to>
      <xdr:col>46</xdr:col>
      <xdr:colOff>38100</xdr:colOff>
      <xdr:row>105</xdr:row>
      <xdr:rowOff>153670</xdr:rowOff>
    </xdr:to>
    <xdr:sp macro="" textlink="">
      <xdr:nvSpPr>
        <xdr:cNvPr id="471" name="フローチャート: 判断 470">
          <a:extLst>
            <a:ext uri="{FF2B5EF4-FFF2-40B4-BE49-F238E27FC236}">
              <a16:creationId xmlns:a16="http://schemas.microsoft.com/office/drawing/2014/main" id="{17ACA2A8-93D9-4DDE-8809-C1C414A40B09}"/>
            </a:ext>
          </a:extLst>
        </xdr:cNvPr>
        <xdr:cNvSpPr/>
      </xdr:nvSpPr>
      <xdr:spPr>
        <a:xfrm>
          <a:off x="7842250" y="174828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52070</xdr:rowOff>
    </xdr:from>
    <xdr:to>
      <xdr:col>41</xdr:col>
      <xdr:colOff>101600</xdr:colOff>
      <xdr:row>105</xdr:row>
      <xdr:rowOff>153670</xdr:rowOff>
    </xdr:to>
    <xdr:sp macro="" textlink="">
      <xdr:nvSpPr>
        <xdr:cNvPr id="472" name="フローチャート: 判断 471">
          <a:extLst>
            <a:ext uri="{FF2B5EF4-FFF2-40B4-BE49-F238E27FC236}">
              <a16:creationId xmlns:a16="http://schemas.microsoft.com/office/drawing/2014/main" id="{E7B183FC-6781-41AF-AEDE-08C1F67A74BF}"/>
            </a:ext>
          </a:extLst>
        </xdr:cNvPr>
        <xdr:cNvSpPr/>
      </xdr:nvSpPr>
      <xdr:spPr>
        <a:xfrm>
          <a:off x="7029450" y="1748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67311</xdr:rowOff>
    </xdr:from>
    <xdr:to>
      <xdr:col>36</xdr:col>
      <xdr:colOff>165100</xdr:colOff>
      <xdr:row>105</xdr:row>
      <xdr:rowOff>168911</xdr:rowOff>
    </xdr:to>
    <xdr:sp macro="" textlink="">
      <xdr:nvSpPr>
        <xdr:cNvPr id="473" name="フローチャート: 判断 472">
          <a:extLst>
            <a:ext uri="{FF2B5EF4-FFF2-40B4-BE49-F238E27FC236}">
              <a16:creationId xmlns:a16="http://schemas.microsoft.com/office/drawing/2014/main" id="{EFDB6CE6-E1A1-45AD-8633-761B995BCDAD}"/>
            </a:ext>
          </a:extLst>
        </xdr:cNvPr>
        <xdr:cNvSpPr/>
      </xdr:nvSpPr>
      <xdr:spPr>
        <a:xfrm>
          <a:off x="6235700" y="17498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BE03B424-AE1F-471A-ADD6-CB2BF06442D4}"/>
            </a:ext>
          </a:extLst>
        </xdr:cNvPr>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6E510659-26F3-499F-B27E-A7E8F2C98A00}"/>
            </a:ext>
          </a:extLst>
        </xdr:cNvPr>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9F9AD46E-4EA3-452F-AAF9-9C1E441E0478}"/>
            </a:ext>
          </a:extLst>
        </xdr:cNvPr>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50ADAFA8-8514-4C5E-92E6-A243378E91C7}"/>
            </a:ext>
          </a:extLst>
        </xdr:cNvPr>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id="{1DBF2256-7825-411F-8755-A3B3FB97AFF7}"/>
            </a:ext>
          </a:extLst>
        </xdr:cNvPr>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82550</xdr:rowOff>
    </xdr:from>
    <xdr:to>
      <xdr:col>55</xdr:col>
      <xdr:colOff>50800</xdr:colOff>
      <xdr:row>108</xdr:row>
      <xdr:rowOff>12700</xdr:rowOff>
    </xdr:to>
    <xdr:sp macro="" textlink="">
      <xdr:nvSpPr>
        <xdr:cNvPr id="479" name="楕円 478">
          <a:extLst>
            <a:ext uri="{FF2B5EF4-FFF2-40B4-BE49-F238E27FC236}">
              <a16:creationId xmlns:a16="http://schemas.microsoft.com/office/drawing/2014/main" id="{F59A7C8E-419D-43C1-A5DA-D2EBB96B42C1}"/>
            </a:ext>
          </a:extLst>
        </xdr:cNvPr>
        <xdr:cNvSpPr/>
      </xdr:nvSpPr>
      <xdr:spPr>
        <a:xfrm>
          <a:off x="9398000" y="178562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168927</xdr:rowOff>
    </xdr:from>
    <xdr:ext cx="469744" cy="259045"/>
    <xdr:sp macro="" textlink="">
      <xdr:nvSpPr>
        <xdr:cNvPr id="480" name="【市民会館】&#10;一人当たり面積該当値テキスト">
          <a:extLst>
            <a:ext uri="{FF2B5EF4-FFF2-40B4-BE49-F238E27FC236}">
              <a16:creationId xmlns:a16="http://schemas.microsoft.com/office/drawing/2014/main" id="{51B50F89-D0AD-4942-AB40-B0B4C32B18A3}"/>
            </a:ext>
          </a:extLst>
        </xdr:cNvPr>
        <xdr:cNvSpPr txBox="1"/>
      </xdr:nvSpPr>
      <xdr:spPr>
        <a:xfrm>
          <a:off x="9467850" y="1777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82550</xdr:rowOff>
    </xdr:from>
    <xdr:to>
      <xdr:col>50</xdr:col>
      <xdr:colOff>165100</xdr:colOff>
      <xdr:row>108</xdr:row>
      <xdr:rowOff>12700</xdr:rowOff>
    </xdr:to>
    <xdr:sp macro="" textlink="">
      <xdr:nvSpPr>
        <xdr:cNvPr id="481" name="楕円 480">
          <a:extLst>
            <a:ext uri="{FF2B5EF4-FFF2-40B4-BE49-F238E27FC236}">
              <a16:creationId xmlns:a16="http://schemas.microsoft.com/office/drawing/2014/main" id="{2BBC67DA-7E2D-4655-BD63-97EF48679E42}"/>
            </a:ext>
          </a:extLst>
        </xdr:cNvPr>
        <xdr:cNvSpPr/>
      </xdr:nvSpPr>
      <xdr:spPr>
        <a:xfrm>
          <a:off x="86360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133350</xdr:rowOff>
    </xdr:from>
    <xdr:to>
      <xdr:col>55</xdr:col>
      <xdr:colOff>0</xdr:colOff>
      <xdr:row>107</xdr:row>
      <xdr:rowOff>133350</xdr:rowOff>
    </xdr:to>
    <xdr:cxnSp macro="">
      <xdr:nvCxnSpPr>
        <xdr:cNvPr id="482" name="直線コネクタ 481">
          <a:extLst>
            <a:ext uri="{FF2B5EF4-FFF2-40B4-BE49-F238E27FC236}">
              <a16:creationId xmlns:a16="http://schemas.microsoft.com/office/drawing/2014/main" id="{F1ED8B0A-C1AA-42A5-B70D-9A223CCF653D}"/>
            </a:ext>
          </a:extLst>
        </xdr:cNvPr>
        <xdr:cNvCxnSpPr/>
      </xdr:nvCxnSpPr>
      <xdr:spPr>
        <a:xfrm>
          <a:off x="8686800" y="1790700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67311</xdr:rowOff>
    </xdr:from>
    <xdr:to>
      <xdr:col>46</xdr:col>
      <xdr:colOff>38100</xdr:colOff>
      <xdr:row>107</xdr:row>
      <xdr:rowOff>168911</xdr:rowOff>
    </xdr:to>
    <xdr:sp macro="" textlink="">
      <xdr:nvSpPr>
        <xdr:cNvPr id="483" name="楕円 482">
          <a:extLst>
            <a:ext uri="{FF2B5EF4-FFF2-40B4-BE49-F238E27FC236}">
              <a16:creationId xmlns:a16="http://schemas.microsoft.com/office/drawing/2014/main" id="{C49517CE-878B-43E0-B2A7-669E198DFD61}"/>
            </a:ext>
          </a:extLst>
        </xdr:cNvPr>
        <xdr:cNvSpPr/>
      </xdr:nvSpPr>
      <xdr:spPr>
        <a:xfrm>
          <a:off x="7842250" y="1784096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118111</xdr:rowOff>
    </xdr:from>
    <xdr:to>
      <xdr:col>50</xdr:col>
      <xdr:colOff>114300</xdr:colOff>
      <xdr:row>107</xdr:row>
      <xdr:rowOff>133350</xdr:rowOff>
    </xdr:to>
    <xdr:cxnSp macro="">
      <xdr:nvCxnSpPr>
        <xdr:cNvPr id="484" name="直線コネクタ 483">
          <a:extLst>
            <a:ext uri="{FF2B5EF4-FFF2-40B4-BE49-F238E27FC236}">
              <a16:creationId xmlns:a16="http://schemas.microsoft.com/office/drawing/2014/main" id="{E58415B8-A929-437D-9E8E-0CF41C7DFDFD}"/>
            </a:ext>
          </a:extLst>
        </xdr:cNvPr>
        <xdr:cNvCxnSpPr/>
      </xdr:nvCxnSpPr>
      <xdr:spPr>
        <a:xfrm>
          <a:off x="7886700" y="17891761"/>
          <a:ext cx="8001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67311</xdr:rowOff>
    </xdr:from>
    <xdr:to>
      <xdr:col>41</xdr:col>
      <xdr:colOff>101600</xdr:colOff>
      <xdr:row>107</xdr:row>
      <xdr:rowOff>168911</xdr:rowOff>
    </xdr:to>
    <xdr:sp macro="" textlink="">
      <xdr:nvSpPr>
        <xdr:cNvPr id="485" name="楕円 484">
          <a:extLst>
            <a:ext uri="{FF2B5EF4-FFF2-40B4-BE49-F238E27FC236}">
              <a16:creationId xmlns:a16="http://schemas.microsoft.com/office/drawing/2014/main" id="{D142B45B-725F-47C7-AAB1-DA081E0A6B2F}"/>
            </a:ext>
          </a:extLst>
        </xdr:cNvPr>
        <xdr:cNvSpPr/>
      </xdr:nvSpPr>
      <xdr:spPr>
        <a:xfrm>
          <a:off x="7029450" y="1784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118111</xdr:rowOff>
    </xdr:from>
    <xdr:to>
      <xdr:col>45</xdr:col>
      <xdr:colOff>177800</xdr:colOff>
      <xdr:row>107</xdr:row>
      <xdr:rowOff>118111</xdr:rowOff>
    </xdr:to>
    <xdr:cxnSp macro="">
      <xdr:nvCxnSpPr>
        <xdr:cNvPr id="486" name="直線コネクタ 485">
          <a:extLst>
            <a:ext uri="{FF2B5EF4-FFF2-40B4-BE49-F238E27FC236}">
              <a16:creationId xmlns:a16="http://schemas.microsoft.com/office/drawing/2014/main" id="{C89914EF-0BB9-4197-8B02-23EC2381A2B5}"/>
            </a:ext>
          </a:extLst>
        </xdr:cNvPr>
        <xdr:cNvCxnSpPr/>
      </xdr:nvCxnSpPr>
      <xdr:spPr>
        <a:xfrm>
          <a:off x="7080250" y="17891761"/>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59689</xdr:rowOff>
    </xdr:from>
    <xdr:to>
      <xdr:col>36</xdr:col>
      <xdr:colOff>165100</xdr:colOff>
      <xdr:row>107</xdr:row>
      <xdr:rowOff>161289</xdr:rowOff>
    </xdr:to>
    <xdr:sp macro="" textlink="">
      <xdr:nvSpPr>
        <xdr:cNvPr id="487" name="楕円 486">
          <a:extLst>
            <a:ext uri="{FF2B5EF4-FFF2-40B4-BE49-F238E27FC236}">
              <a16:creationId xmlns:a16="http://schemas.microsoft.com/office/drawing/2014/main" id="{820DB59D-D1B3-47E9-B3D0-19C1ABD1BC2E}"/>
            </a:ext>
          </a:extLst>
        </xdr:cNvPr>
        <xdr:cNvSpPr/>
      </xdr:nvSpPr>
      <xdr:spPr>
        <a:xfrm>
          <a:off x="6235700" y="1783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110489</xdr:rowOff>
    </xdr:from>
    <xdr:to>
      <xdr:col>41</xdr:col>
      <xdr:colOff>50800</xdr:colOff>
      <xdr:row>107</xdr:row>
      <xdr:rowOff>118111</xdr:rowOff>
    </xdr:to>
    <xdr:cxnSp macro="">
      <xdr:nvCxnSpPr>
        <xdr:cNvPr id="488" name="直線コネクタ 487">
          <a:extLst>
            <a:ext uri="{FF2B5EF4-FFF2-40B4-BE49-F238E27FC236}">
              <a16:creationId xmlns:a16="http://schemas.microsoft.com/office/drawing/2014/main" id="{30428941-7795-43AA-A272-625614B3DC4E}"/>
            </a:ext>
          </a:extLst>
        </xdr:cNvPr>
        <xdr:cNvCxnSpPr/>
      </xdr:nvCxnSpPr>
      <xdr:spPr>
        <a:xfrm>
          <a:off x="6286500" y="17884139"/>
          <a:ext cx="79375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13988</xdr:rowOff>
    </xdr:from>
    <xdr:ext cx="469744" cy="259045"/>
    <xdr:sp macro="" textlink="">
      <xdr:nvSpPr>
        <xdr:cNvPr id="489" name="n_1aveValue【市民会館】&#10;一人当たり面積">
          <a:extLst>
            <a:ext uri="{FF2B5EF4-FFF2-40B4-BE49-F238E27FC236}">
              <a16:creationId xmlns:a16="http://schemas.microsoft.com/office/drawing/2014/main" id="{B01026D1-1671-415B-8983-E444EBC8C6FB}"/>
            </a:ext>
          </a:extLst>
        </xdr:cNvPr>
        <xdr:cNvSpPr txBox="1"/>
      </xdr:nvSpPr>
      <xdr:spPr>
        <a:xfrm>
          <a:off x="8458277" y="1727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170197</xdr:rowOff>
    </xdr:from>
    <xdr:ext cx="469744" cy="259045"/>
    <xdr:sp macro="" textlink="">
      <xdr:nvSpPr>
        <xdr:cNvPr id="490" name="n_2aveValue【市民会館】&#10;一人当たり面積">
          <a:extLst>
            <a:ext uri="{FF2B5EF4-FFF2-40B4-BE49-F238E27FC236}">
              <a16:creationId xmlns:a16="http://schemas.microsoft.com/office/drawing/2014/main" id="{86C953DA-1F58-4840-9C56-4406CEF60E27}"/>
            </a:ext>
          </a:extLst>
        </xdr:cNvPr>
        <xdr:cNvSpPr txBox="1"/>
      </xdr:nvSpPr>
      <xdr:spPr>
        <a:xfrm>
          <a:off x="7677227" y="1725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170197</xdr:rowOff>
    </xdr:from>
    <xdr:ext cx="469744" cy="259045"/>
    <xdr:sp macro="" textlink="">
      <xdr:nvSpPr>
        <xdr:cNvPr id="491" name="n_3aveValue【市民会館】&#10;一人当たり面積">
          <a:extLst>
            <a:ext uri="{FF2B5EF4-FFF2-40B4-BE49-F238E27FC236}">
              <a16:creationId xmlns:a16="http://schemas.microsoft.com/office/drawing/2014/main" id="{89B994FA-E6E0-4922-9291-DFE756A1FA5C}"/>
            </a:ext>
          </a:extLst>
        </xdr:cNvPr>
        <xdr:cNvSpPr txBox="1"/>
      </xdr:nvSpPr>
      <xdr:spPr>
        <a:xfrm>
          <a:off x="6864427" y="1725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13988</xdr:rowOff>
    </xdr:from>
    <xdr:ext cx="469744" cy="259045"/>
    <xdr:sp macro="" textlink="">
      <xdr:nvSpPr>
        <xdr:cNvPr id="492" name="n_4aveValue【市民会館】&#10;一人当たり面積">
          <a:extLst>
            <a:ext uri="{FF2B5EF4-FFF2-40B4-BE49-F238E27FC236}">
              <a16:creationId xmlns:a16="http://schemas.microsoft.com/office/drawing/2014/main" id="{4131E7EC-CBEE-49AA-8EDA-019CE826294A}"/>
            </a:ext>
          </a:extLst>
        </xdr:cNvPr>
        <xdr:cNvSpPr txBox="1"/>
      </xdr:nvSpPr>
      <xdr:spPr>
        <a:xfrm>
          <a:off x="6070677" y="1727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3827</xdr:rowOff>
    </xdr:from>
    <xdr:ext cx="469744" cy="259045"/>
    <xdr:sp macro="" textlink="">
      <xdr:nvSpPr>
        <xdr:cNvPr id="493" name="n_1mainValue【市民会館】&#10;一人当たり面積">
          <a:extLst>
            <a:ext uri="{FF2B5EF4-FFF2-40B4-BE49-F238E27FC236}">
              <a16:creationId xmlns:a16="http://schemas.microsoft.com/office/drawing/2014/main" id="{05E7E3F7-D6B4-4858-BD0E-932F4BB19406}"/>
            </a:ext>
          </a:extLst>
        </xdr:cNvPr>
        <xdr:cNvSpPr txBox="1"/>
      </xdr:nvSpPr>
      <xdr:spPr>
        <a:xfrm>
          <a:off x="8458277" y="1794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160038</xdr:rowOff>
    </xdr:from>
    <xdr:ext cx="469744" cy="259045"/>
    <xdr:sp macro="" textlink="">
      <xdr:nvSpPr>
        <xdr:cNvPr id="494" name="n_2mainValue【市民会館】&#10;一人当たり面積">
          <a:extLst>
            <a:ext uri="{FF2B5EF4-FFF2-40B4-BE49-F238E27FC236}">
              <a16:creationId xmlns:a16="http://schemas.microsoft.com/office/drawing/2014/main" id="{8E7F572E-CCB7-46CF-841E-94ACCE6FFD50}"/>
            </a:ext>
          </a:extLst>
        </xdr:cNvPr>
        <xdr:cNvSpPr txBox="1"/>
      </xdr:nvSpPr>
      <xdr:spPr>
        <a:xfrm>
          <a:off x="7677227" y="1793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160038</xdr:rowOff>
    </xdr:from>
    <xdr:ext cx="469744" cy="259045"/>
    <xdr:sp macro="" textlink="">
      <xdr:nvSpPr>
        <xdr:cNvPr id="495" name="n_3mainValue【市民会館】&#10;一人当たり面積">
          <a:extLst>
            <a:ext uri="{FF2B5EF4-FFF2-40B4-BE49-F238E27FC236}">
              <a16:creationId xmlns:a16="http://schemas.microsoft.com/office/drawing/2014/main" id="{BEA2AD24-6056-40EF-B0D3-7512FE12AB93}"/>
            </a:ext>
          </a:extLst>
        </xdr:cNvPr>
        <xdr:cNvSpPr txBox="1"/>
      </xdr:nvSpPr>
      <xdr:spPr>
        <a:xfrm>
          <a:off x="6864427" y="1793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152416</xdr:rowOff>
    </xdr:from>
    <xdr:ext cx="469744" cy="259045"/>
    <xdr:sp macro="" textlink="">
      <xdr:nvSpPr>
        <xdr:cNvPr id="496" name="n_4mainValue【市民会館】&#10;一人当たり面積">
          <a:extLst>
            <a:ext uri="{FF2B5EF4-FFF2-40B4-BE49-F238E27FC236}">
              <a16:creationId xmlns:a16="http://schemas.microsoft.com/office/drawing/2014/main" id="{1981A610-7AC4-4BE3-803E-827B267ADB05}"/>
            </a:ext>
          </a:extLst>
        </xdr:cNvPr>
        <xdr:cNvSpPr txBox="1"/>
      </xdr:nvSpPr>
      <xdr:spPr>
        <a:xfrm>
          <a:off x="6070677" y="17926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7" name="正方形/長方形 496">
          <a:extLst>
            <a:ext uri="{FF2B5EF4-FFF2-40B4-BE49-F238E27FC236}">
              <a16:creationId xmlns:a16="http://schemas.microsoft.com/office/drawing/2014/main" id="{C31D3364-2534-4763-B8B8-B400497F6A5C}"/>
            </a:ext>
          </a:extLst>
        </xdr:cNvPr>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8" name="正方形/長方形 497">
          <a:extLst>
            <a:ext uri="{FF2B5EF4-FFF2-40B4-BE49-F238E27FC236}">
              <a16:creationId xmlns:a16="http://schemas.microsoft.com/office/drawing/2014/main" id="{2A9034E2-ADAC-49FD-B9C8-B5B1417BF4C5}"/>
            </a:ext>
          </a:extLst>
        </xdr:cNvPr>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9" name="正方形/長方形 498">
          <a:extLst>
            <a:ext uri="{FF2B5EF4-FFF2-40B4-BE49-F238E27FC236}">
              <a16:creationId xmlns:a16="http://schemas.microsoft.com/office/drawing/2014/main" id="{DA40801C-BC5A-475F-BCFF-C0BF96076E80}"/>
            </a:ext>
          </a:extLst>
        </xdr:cNvPr>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0" name="正方形/長方形 499">
          <a:extLst>
            <a:ext uri="{FF2B5EF4-FFF2-40B4-BE49-F238E27FC236}">
              <a16:creationId xmlns:a16="http://schemas.microsoft.com/office/drawing/2014/main" id="{7417DF40-0AB5-4DAD-88C1-E108765991A5}"/>
            </a:ext>
          </a:extLst>
        </xdr:cNvPr>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1" name="正方形/長方形 500">
          <a:extLst>
            <a:ext uri="{FF2B5EF4-FFF2-40B4-BE49-F238E27FC236}">
              <a16:creationId xmlns:a16="http://schemas.microsoft.com/office/drawing/2014/main" id="{055547B7-C984-4A05-A9F5-AD4C145EA8B1}"/>
            </a:ext>
          </a:extLst>
        </xdr:cNvPr>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2" name="正方形/長方形 501">
          <a:extLst>
            <a:ext uri="{FF2B5EF4-FFF2-40B4-BE49-F238E27FC236}">
              <a16:creationId xmlns:a16="http://schemas.microsoft.com/office/drawing/2014/main" id="{BCBD78EC-7CC6-44F0-9DA9-E4F6C6307295}"/>
            </a:ext>
          </a:extLst>
        </xdr:cNvPr>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3" name="正方形/長方形 502">
          <a:extLst>
            <a:ext uri="{FF2B5EF4-FFF2-40B4-BE49-F238E27FC236}">
              <a16:creationId xmlns:a16="http://schemas.microsoft.com/office/drawing/2014/main" id="{EE05C499-B53A-4175-B168-6738F3CC1F99}"/>
            </a:ext>
          </a:extLst>
        </xdr:cNvPr>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4" name="正方形/長方形 503">
          <a:extLst>
            <a:ext uri="{FF2B5EF4-FFF2-40B4-BE49-F238E27FC236}">
              <a16:creationId xmlns:a16="http://schemas.microsoft.com/office/drawing/2014/main" id="{9FAC7CEF-28B4-420F-8236-650F5456C46A}"/>
            </a:ext>
          </a:extLst>
        </xdr:cNvPr>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5" name="テキスト ボックス 504">
          <a:extLst>
            <a:ext uri="{FF2B5EF4-FFF2-40B4-BE49-F238E27FC236}">
              <a16:creationId xmlns:a16="http://schemas.microsoft.com/office/drawing/2014/main" id="{D23FE08A-0103-4CFD-AFEE-EE7A538CD9C7}"/>
            </a:ext>
          </a:extLst>
        </xdr:cNvPr>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6" name="直線コネクタ 505">
          <a:extLst>
            <a:ext uri="{FF2B5EF4-FFF2-40B4-BE49-F238E27FC236}">
              <a16:creationId xmlns:a16="http://schemas.microsoft.com/office/drawing/2014/main" id="{D6E724E5-8AA3-4CD6-B40E-1A512479819F}"/>
            </a:ext>
          </a:extLst>
        </xdr:cNvPr>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507" name="テキスト ボックス 506">
          <a:extLst>
            <a:ext uri="{FF2B5EF4-FFF2-40B4-BE49-F238E27FC236}">
              <a16:creationId xmlns:a16="http://schemas.microsoft.com/office/drawing/2014/main" id="{FD9C836A-821F-4744-8EA2-7E0C83EC7BBC}"/>
            </a:ext>
          </a:extLst>
        </xdr:cNvPr>
        <xdr:cNvSpPr txBox="1"/>
      </xdr:nvSpPr>
      <xdr:spPr>
        <a:xfrm>
          <a:off x="10842791" y="7211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8" name="直線コネクタ 507">
          <a:extLst>
            <a:ext uri="{FF2B5EF4-FFF2-40B4-BE49-F238E27FC236}">
              <a16:creationId xmlns:a16="http://schemas.microsoft.com/office/drawing/2014/main" id="{7D4C222F-4E7E-47C5-BA2B-514B98D3376E}"/>
            </a:ext>
          </a:extLst>
        </xdr:cNvPr>
        <xdr:cNvCxnSpPr/>
      </xdr:nvCxnSpPr>
      <xdr:spPr>
        <a:xfrm>
          <a:off x="11207750" y="6978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509" name="テキスト ボックス 508">
          <a:extLst>
            <a:ext uri="{FF2B5EF4-FFF2-40B4-BE49-F238E27FC236}">
              <a16:creationId xmlns:a16="http://schemas.microsoft.com/office/drawing/2014/main" id="{39E35B45-9B68-482D-AD49-A800367DB5C8}"/>
            </a:ext>
          </a:extLst>
        </xdr:cNvPr>
        <xdr:cNvSpPr txBox="1"/>
      </xdr:nvSpPr>
      <xdr:spPr>
        <a:xfrm>
          <a:off x="10842791" y="684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10" name="直線コネクタ 509">
          <a:extLst>
            <a:ext uri="{FF2B5EF4-FFF2-40B4-BE49-F238E27FC236}">
              <a16:creationId xmlns:a16="http://schemas.microsoft.com/office/drawing/2014/main" id="{650C586B-FAC2-4358-9FE8-F3CCC17E4C78}"/>
            </a:ext>
          </a:extLst>
        </xdr:cNvPr>
        <xdr:cNvCxnSpPr/>
      </xdr:nvCxnSpPr>
      <xdr:spPr>
        <a:xfrm>
          <a:off x="11207750" y="6610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11" name="テキスト ボックス 510">
          <a:extLst>
            <a:ext uri="{FF2B5EF4-FFF2-40B4-BE49-F238E27FC236}">
              <a16:creationId xmlns:a16="http://schemas.microsoft.com/office/drawing/2014/main" id="{34CA7E9A-4A5C-48EF-9FB1-05417B9C0154}"/>
            </a:ext>
          </a:extLst>
        </xdr:cNvPr>
        <xdr:cNvSpPr txBox="1"/>
      </xdr:nvSpPr>
      <xdr:spPr>
        <a:xfrm>
          <a:off x="108427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2" name="直線コネクタ 511">
          <a:extLst>
            <a:ext uri="{FF2B5EF4-FFF2-40B4-BE49-F238E27FC236}">
              <a16:creationId xmlns:a16="http://schemas.microsoft.com/office/drawing/2014/main" id="{A88320F6-5D7F-4197-B997-33ACF118C838}"/>
            </a:ext>
          </a:extLst>
        </xdr:cNvPr>
        <xdr:cNvCxnSpPr/>
      </xdr:nvCxnSpPr>
      <xdr:spPr>
        <a:xfrm>
          <a:off x="11207750" y="6248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3" name="テキスト ボックス 512">
          <a:extLst>
            <a:ext uri="{FF2B5EF4-FFF2-40B4-BE49-F238E27FC236}">
              <a16:creationId xmlns:a16="http://schemas.microsoft.com/office/drawing/2014/main" id="{83E950DB-E4F5-4F33-9345-D4B3903C2CBB}"/>
            </a:ext>
          </a:extLst>
        </xdr:cNvPr>
        <xdr:cNvSpPr txBox="1"/>
      </xdr:nvSpPr>
      <xdr:spPr>
        <a:xfrm>
          <a:off x="108427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4" name="直線コネクタ 513">
          <a:extLst>
            <a:ext uri="{FF2B5EF4-FFF2-40B4-BE49-F238E27FC236}">
              <a16:creationId xmlns:a16="http://schemas.microsoft.com/office/drawing/2014/main" id="{2E46D755-2CCF-4E52-A738-2F9142A1E2BE}"/>
            </a:ext>
          </a:extLst>
        </xdr:cNvPr>
        <xdr:cNvCxnSpPr/>
      </xdr:nvCxnSpPr>
      <xdr:spPr>
        <a:xfrm>
          <a:off x="11207750" y="5880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5" name="テキスト ボックス 514">
          <a:extLst>
            <a:ext uri="{FF2B5EF4-FFF2-40B4-BE49-F238E27FC236}">
              <a16:creationId xmlns:a16="http://schemas.microsoft.com/office/drawing/2014/main" id="{379A791A-C180-4D5B-A1BE-841D518ADCA3}"/>
            </a:ext>
          </a:extLst>
        </xdr:cNvPr>
        <xdr:cNvSpPr txBox="1"/>
      </xdr:nvSpPr>
      <xdr:spPr>
        <a:xfrm>
          <a:off x="108427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6" name="直線コネクタ 515">
          <a:extLst>
            <a:ext uri="{FF2B5EF4-FFF2-40B4-BE49-F238E27FC236}">
              <a16:creationId xmlns:a16="http://schemas.microsoft.com/office/drawing/2014/main" id="{BDDFEB50-87D1-4507-83F1-74569F446523}"/>
            </a:ext>
          </a:extLst>
        </xdr:cNvPr>
        <xdr:cNvCxnSpPr/>
      </xdr:nvCxnSpPr>
      <xdr:spPr>
        <a:xfrm>
          <a:off x="11207750" y="5511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7" name="テキスト ボックス 516">
          <a:extLst>
            <a:ext uri="{FF2B5EF4-FFF2-40B4-BE49-F238E27FC236}">
              <a16:creationId xmlns:a16="http://schemas.microsoft.com/office/drawing/2014/main" id="{4C96CCC6-288B-4439-9024-850AD764978F}"/>
            </a:ext>
          </a:extLst>
        </xdr:cNvPr>
        <xdr:cNvSpPr txBox="1"/>
      </xdr:nvSpPr>
      <xdr:spPr>
        <a:xfrm>
          <a:off x="108427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8" name="直線コネクタ 517">
          <a:extLst>
            <a:ext uri="{FF2B5EF4-FFF2-40B4-BE49-F238E27FC236}">
              <a16:creationId xmlns:a16="http://schemas.microsoft.com/office/drawing/2014/main" id="{A819BFCE-5154-4539-B781-F55080416AE6}"/>
            </a:ext>
          </a:extLst>
        </xdr:cNvPr>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519" name="テキスト ボックス 518">
          <a:extLst>
            <a:ext uri="{FF2B5EF4-FFF2-40B4-BE49-F238E27FC236}">
              <a16:creationId xmlns:a16="http://schemas.microsoft.com/office/drawing/2014/main" id="{3554B59C-B54D-4986-A186-F369016B039A}"/>
            </a:ext>
          </a:extLst>
        </xdr:cNvPr>
        <xdr:cNvSpPr txBox="1"/>
      </xdr:nvSpPr>
      <xdr:spPr>
        <a:xfrm>
          <a:off x="10842791" y="5007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20" name="【一般廃棄物処理施設】&#10;有形固定資産減価償却率グラフ枠">
          <a:extLst>
            <a:ext uri="{FF2B5EF4-FFF2-40B4-BE49-F238E27FC236}">
              <a16:creationId xmlns:a16="http://schemas.microsoft.com/office/drawing/2014/main" id="{EA3FD960-F4B4-48B9-902B-1E5E9BA12516}"/>
            </a:ext>
          </a:extLst>
        </xdr:cNvPr>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41</xdr:row>
      <xdr:rowOff>114300</xdr:rowOff>
    </xdr:from>
    <xdr:to>
      <xdr:col>85</xdr:col>
      <xdr:colOff>126364</xdr:colOff>
      <xdr:row>41</xdr:row>
      <xdr:rowOff>152400</xdr:rowOff>
    </xdr:to>
    <xdr:cxnSp macro="">
      <xdr:nvCxnSpPr>
        <xdr:cNvPr id="521" name="直線コネクタ 520">
          <a:extLst>
            <a:ext uri="{FF2B5EF4-FFF2-40B4-BE49-F238E27FC236}">
              <a16:creationId xmlns:a16="http://schemas.microsoft.com/office/drawing/2014/main" id="{7554C614-AE6C-4478-8777-123977FB7D83}"/>
            </a:ext>
          </a:extLst>
        </xdr:cNvPr>
        <xdr:cNvCxnSpPr/>
      </xdr:nvCxnSpPr>
      <xdr:spPr>
        <a:xfrm flipV="1">
          <a:off x="14699614" y="6889750"/>
          <a:ext cx="0" cy="3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48277</xdr:rowOff>
    </xdr:from>
    <xdr:ext cx="405111" cy="259045"/>
    <xdr:sp macro="" textlink="">
      <xdr:nvSpPr>
        <xdr:cNvPr id="522" name="【一般廃棄物処理施設】&#10;有形固定資産減価償却率最小値テキスト">
          <a:extLst>
            <a:ext uri="{FF2B5EF4-FFF2-40B4-BE49-F238E27FC236}">
              <a16:creationId xmlns:a16="http://schemas.microsoft.com/office/drawing/2014/main" id="{32B16779-4128-4DDC-B5B8-3D90CA800158}"/>
            </a:ext>
          </a:extLst>
        </xdr:cNvPr>
        <xdr:cNvSpPr txBox="1"/>
      </xdr:nvSpPr>
      <xdr:spPr>
        <a:xfrm>
          <a:off x="14738350" y="698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152400</xdr:rowOff>
    </xdr:from>
    <xdr:to>
      <xdr:col>86</xdr:col>
      <xdr:colOff>25400</xdr:colOff>
      <xdr:row>41</xdr:row>
      <xdr:rowOff>152400</xdr:rowOff>
    </xdr:to>
    <xdr:cxnSp macro="">
      <xdr:nvCxnSpPr>
        <xdr:cNvPr id="523" name="直線コネクタ 522">
          <a:extLst>
            <a:ext uri="{FF2B5EF4-FFF2-40B4-BE49-F238E27FC236}">
              <a16:creationId xmlns:a16="http://schemas.microsoft.com/office/drawing/2014/main" id="{E3D34E93-E0B3-4B5E-9661-A00E12898E1A}"/>
            </a:ext>
          </a:extLst>
        </xdr:cNvPr>
        <xdr:cNvCxnSpPr/>
      </xdr:nvCxnSpPr>
      <xdr:spPr>
        <a:xfrm>
          <a:off x="14611350" y="69278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10177</xdr:rowOff>
    </xdr:from>
    <xdr:ext cx="405111" cy="259045"/>
    <xdr:sp macro="" textlink="">
      <xdr:nvSpPr>
        <xdr:cNvPr id="524" name="【一般廃棄物処理施設】&#10;有形固定資産減価償却率最大値テキスト">
          <a:extLst>
            <a:ext uri="{FF2B5EF4-FFF2-40B4-BE49-F238E27FC236}">
              <a16:creationId xmlns:a16="http://schemas.microsoft.com/office/drawing/2014/main" id="{4F4D7E6A-0B30-4E36-ADA0-9EF7851F270B}"/>
            </a:ext>
          </a:extLst>
        </xdr:cNvPr>
        <xdr:cNvSpPr txBox="1"/>
      </xdr:nvSpPr>
      <xdr:spPr>
        <a:xfrm>
          <a:off x="14738350" y="6620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114300</xdr:rowOff>
    </xdr:from>
    <xdr:to>
      <xdr:col>86</xdr:col>
      <xdr:colOff>25400</xdr:colOff>
      <xdr:row>41</xdr:row>
      <xdr:rowOff>114300</xdr:rowOff>
    </xdr:to>
    <xdr:cxnSp macro="">
      <xdr:nvCxnSpPr>
        <xdr:cNvPr id="525" name="直線コネクタ 524">
          <a:extLst>
            <a:ext uri="{FF2B5EF4-FFF2-40B4-BE49-F238E27FC236}">
              <a16:creationId xmlns:a16="http://schemas.microsoft.com/office/drawing/2014/main" id="{E82D1C64-1FA2-4D03-B8EF-4B719598BEB8}"/>
            </a:ext>
          </a:extLst>
        </xdr:cNvPr>
        <xdr:cNvCxnSpPr/>
      </xdr:nvCxnSpPr>
      <xdr:spPr>
        <a:xfrm>
          <a:off x="14611350" y="68897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137177</xdr:rowOff>
    </xdr:from>
    <xdr:ext cx="405111" cy="259045"/>
    <xdr:sp macro="" textlink="">
      <xdr:nvSpPr>
        <xdr:cNvPr id="526" name="【一般廃棄物処理施設】&#10;有形固定資産減価償却率平均値テキスト">
          <a:extLst>
            <a:ext uri="{FF2B5EF4-FFF2-40B4-BE49-F238E27FC236}">
              <a16:creationId xmlns:a16="http://schemas.microsoft.com/office/drawing/2014/main" id="{75E48E70-C7BA-4EA9-84FB-EECD88F15B07}"/>
            </a:ext>
          </a:extLst>
        </xdr:cNvPr>
        <xdr:cNvSpPr txBox="1"/>
      </xdr:nvSpPr>
      <xdr:spPr>
        <a:xfrm>
          <a:off x="14738350" y="6747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63500</xdr:rowOff>
    </xdr:from>
    <xdr:to>
      <xdr:col>85</xdr:col>
      <xdr:colOff>177800</xdr:colOff>
      <xdr:row>41</xdr:row>
      <xdr:rowOff>165100</xdr:rowOff>
    </xdr:to>
    <xdr:sp macro="" textlink="">
      <xdr:nvSpPr>
        <xdr:cNvPr id="527" name="フローチャート: 判断 526">
          <a:extLst>
            <a:ext uri="{FF2B5EF4-FFF2-40B4-BE49-F238E27FC236}">
              <a16:creationId xmlns:a16="http://schemas.microsoft.com/office/drawing/2014/main" id="{1E40DC6B-5CB3-42E4-A984-48DEECB441CD}"/>
            </a:ext>
          </a:extLst>
        </xdr:cNvPr>
        <xdr:cNvSpPr/>
      </xdr:nvSpPr>
      <xdr:spPr>
        <a:xfrm>
          <a:off x="14649450" y="683895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40</xdr:row>
      <xdr:rowOff>139700</xdr:rowOff>
    </xdr:from>
    <xdr:to>
      <xdr:col>81</xdr:col>
      <xdr:colOff>101600</xdr:colOff>
      <xdr:row>41</xdr:row>
      <xdr:rowOff>69850</xdr:rowOff>
    </xdr:to>
    <xdr:sp macro="" textlink="">
      <xdr:nvSpPr>
        <xdr:cNvPr id="528" name="フローチャート: 判断 527">
          <a:extLst>
            <a:ext uri="{FF2B5EF4-FFF2-40B4-BE49-F238E27FC236}">
              <a16:creationId xmlns:a16="http://schemas.microsoft.com/office/drawing/2014/main" id="{61766AB6-45D1-4410-AA3E-11B4964E4D3A}"/>
            </a:ext>
          </a:extLst>
        </xdr:cNvPr>
        <xdr:cNvSpPr/>
      </xdr:nvSpPr>
      <xdr:spPr>
        <a:xfrm>
          <a:off x="13887450" y="67500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82550</xdr:rowOff>
    </xdr:from>
    <xdr:to>
      <xdr:col>76</xdr:col>
      <xdr:colOff>165100</xdr:colOff>
      <xdr:row>40</xdr:row>
      <xdr:rowOff>12700</xdr:rowOff>
    </xdr:to>
    <xdr:sp macro="" textlink="">
      <xdr:nvSpPr>
        <xdr:cNvPr id="529" name="フローチャート: 判断 528">
          <a:extLst>
            <a:ext uri="{FF2B5EF4-FFF2-40B4-BE49-F238E27FC236}">
              <a16:creationId xmlns:a16="http://schemas.microsoft.com/office/drawing/2014/main" id="{B49602B4-EDC4-4004-921A-3C463B5D84E3}"/>
            </a:ext>
          </a:extLst>
        </xdr:cNvPr>
        <xdr:cNvSpPr/>
      </xdr:nvSpPr>
      <xdr:spPr>
        <a:xfrm>
          <a:off x="13093700" y="65278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101600</xdr:rowOff>
    </xdr:from>
    <xdr:to>
      <xdr:col>72</xdr:col>
      <xdr:colOff>38100</xdr:colOff>
      <xdr:row>37</xdr:row>
      <xdr:rowOff>31750</xdr:rowOff>
    </xdr:to>
    <xdr:sp macro="" textlink="">
      <xdr:nvSpPr>
        <xdr:cNvPr id="530" name="フローチャート: 判断 529">
          <a:extLst>
            <a:ext uri="{FF2B5EF4-FFF2-40B4-BE49-F238E27FC236}">
              <a16:creationId xmlns:a16="http://schemas.microsoft.com/office/drawing/2014/main" id="{E4739509-778A-406F-87A7-D2E3698C75E8}"/>
            </a:ext>
          </a:extLst>
        </xdr:cNvPr>
        <xdr:cNvSpPr/>
      </xdr:nvSpPr>
      <xdr:spPr>
        <a:xfrm>
          <a:off x="12299950" y="60515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33</xdr:row>
      <xdr:rowOff>82550</xdr:rowOff>
    </xdr:from>
    <xdr:to>
      <xdr:col>67</xdr:col>
      <xdr:colOff>101600</xdr:colOff>
      <xdr:row>34</xdr:row>
      <xdr:rowOff>12700</xdr:rowOff>
    </xdr:to>
    <xdr:sp macro="" textlink="">
      <xdr:nvSpPr>
        <xdr:cNvPr id="531" name="フローチャート: 判断 530">
          <a:extLst>
            <a:ext uri="{FF2B5EF4-FFF2-40B4-BE49-F238E27FC236}">
              <a16:creationId xmlns:a16="http://schemas.microsoft.com/office/drawing/2014/main" id="{B01A90EA-CD90-478A-BBC4-706626A0CB5A}"/>
            </a:ext>
          </a:extLst>
        </xdr:cNvPr>
        <xdr:cNvSpPr/>
      </xdr:nvSpPr>
      <xdr:spPr>
        <a:xfrm>
          <a:off x="11487150" y="55372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177B45B3-6F53-452B-AFE1-8F05C9090431}"/>
            </a:ext>
          </a:extLst>
        </xdr:cNvPr>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848E0993-914C-4CC0-8FBD-ADFA6A570BFC}"/>
            </a:ext>
          </a:extLst>
        </xdr:cNvPr>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2FD46CAD-D23E-4347-A5FE-BB2428C518DF}"/>
            </a:ext>
          </a:extLst>
        </xdr:cNvPr>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AB653D79-12F7-448B-BA2C-109B00B94BC2}"/>
            </a:ext>
          </a:extLst>
        </xdr:cNvPr>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6CFC9C00-67FD-457A-92F9-8167B399DD66}"/>
            </a:ext>
          </a:extLst>
        </xdr:cNvPr>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63500</xdr:rowOff>
    </xdr:from>
    <xdr:to>
      <xdr:col>85</xdr:col>
      <xdr:colOff>177800</xdr:colOff>
      <xdr:row>41</xdr:row>
      <xdr:rowOff>165100</xdr:rowOff>
    </xdr:to>
    <xdr:sp macro="" textlink="">
      <xdr:nvSpPr>
        <xdr:cNvPr id="537" name="楕円 536">
          <a:extLst>
            <a:ext uri="{FF2B5EF4-FFF2-40B4-BE49-F238E27FC236}">
              <a16:creationId xmlns:a16="http://schemas.microsoft.com/office/drawing/2014/main" id="{7E12A055-7FC7-477C-B384-488D5A4BD777}"/>
            </a:ext>
          </a:extLst>
        </xdr:cNvPr>
        <xdr:cNvSpPr/>
      </xdr:nvSpPr>
      <xdr:spPr>
        <a:xfrm>
          <a:off x="14649450" y="683895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92727</xdr:rowOff>
    </xdr:from>
    <xdr:ext cx="405111" cy="259045"/>
    <xdr:sp macro="" textlink="">
      <xdr:nvSpPr>
        <xdr:cNvPr id="538" name="【一般廃棄物処理施設】&#10;有形固定資産減価償却率該当値テキスト">
          <a:extLst>
            <a:ext uri="{FF2B5EF4-FFF2-40B4-BE49-F238E27FC236}">
              <a16:creationId xmlns:a16="http://schemas.microsoft.com/office/drawing/2014/main" id="{84680F63-9287-4963-A2C2-643C1BC2F912}"/>
            </a:ext>
          </a:extLst>
        </xdr:cNvPr>
        <xdr:cNvSpPr txBox="1"/>
      </xdr:nvSpPr>
      <xdr:spPr>
        <a:xfrm>
          <a:off x="14738350" y="6868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139700</xdr:rowOff>
    </xdr:from>
    <xdr:to>
      <xdr:col>81</xdr:col>
      <xdr:colOff>101600</xdr:colOff>
      <xdr:row>41</xdr:row>
      <xdr:rowOff>69850</xdr:rowOff>
    </xdr:to>
    <xdr:sp macro="" textlink="">
      <xdr:nvSpPr>
        <xdr:cNvPr id="539" name="楕円 538">
          <a:extLst>
            <a:ext uri="{FF2B5EF4-FFF2-40B4-BE49-F238E27FC236}">
              <a16:creationId xmlns:a16="http://schemas.microsoft.com/office/drawing/2014/main" id="{D5B36D6F-8F0A-4D87-95D5-522A43837354}"/>
            </a:ext>
          </a:extLst>
        </xdr:cNvPr>
        <xdr:cNvSpPr/>
      </xdr:nvSpPr>
      <xdr:spPr>
        <a:xfrm>
          <a:off x="13887450" y="67500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19050</xdr:rowOff>
    </xdr:from>
    <xdr:to>
      <xdr:col>85</xdr:col>
      <xdr:colOff>127000</xdr:colOff>
      <xdr:row>41</xdr:row>
      <xdr:rowOff>114300</xdr:rowOff>
    </xdr:to>
    <xdr:cxnSp macro="">
      <xdr:nvCxnSpPr>
        <xdr:cNvPr id="540" name="直線コネクタ 539">
          <a:extLst>
            <a:ext uri="{FF2B5EF4-FFF2-40B4-BE49-F238E27FC236}">
              <a16:creationId xmlns:a16="http://schemas.microsoft.com/office/drawing/2014/main" id="{6D28FACD-8985-4AF3-87A3-766DC11875AF}"/>
            </a:ext>
          </a:extLst>
        </xdr:cNvPr>
        <xdr:cNvCxnSpPr/>
      </xdr:nvCxnSpPr>
      <xdr:spPr>
        <a:xfrm>
          <a:off x="13938250" y="6794500"/>
          <a:ext cx="762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82550</xdr:rowOff>
    </xdr:from>
    <xdr:to>
      <xdr:col>76</xdr:col>
      <xdr:colOff>165100</xdr:colOff>
      <xdr:row>40</xdr:row>
      <xdr:rowOff>12700</xdr:rowOff>
    </xdr:to>
    <xdr:sp macro="" textlink="">
      <xdr:nvSpPr>
        <xdr:cNvPr id="541" name="楕円 540">
          <a:extLst>
            <a:ext uri="{FF2B5EF4-FFF2-40B4-BE49-F238E27FC236}">
              <a16:creationId xmlns:a16="http://schemas.microsoft.com/office/drawing/2014/main" id="{F9EF1EAA-3495-4D26-82B4-4BDB9A585C8D}"/>
            </a:ext>
          </a:extLst>
        </xdr:cNvPr>
        <xdr:cNvSpPr/>
      </xdr:nvSpPr>
      <xdr:spPr>
        <a:xfrm>
          <a:off x="13093700" y="65278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133350</xdr:rowOff>
    </xdr:from>
    <xdr:to>
      <xdr:col>81</xdr:col>
      <xdr:colOff>50800</xdr:colOff>
      <xdr:row>41</xdr:row>
      <xdr:rowOff>19050</xdr:rowOff>
    </xdr:to>
    <xdr:cxnSp macro="">
      <xdr:nvCxnSpPr>
        <xdr:cNvPr id="542" name="直線コネクタ 541">
          <a:extLst>
            <a:ext uri="{FF2B5EF4-FFF2-40B4-BE49-F238E27FC236}">
              <a16:creationId xmlns:a16="http://schemas.microsoft.com/office/drawing/2014/main" id="{1DFAA1FE-3B70-4112-BAB2-5191A35A63D1}"/>
            </a:ext>
          </a:extLst>
        </xdr:cNvPr>
        <xdr:cNvCxnSpPr/>
      </xdr:nvCxnSpPr>
      <xdr:spPr>
        <a:xfrm>
          <a:off x="13144500" y="6578600"/>
          <a:ext cx="79375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101600</xdr:rowOff>
    </xdr:from>
    <xdr:to>
      <xdr:col>72</xdr:col>
      <xdr:colOff>38100</xdr:colOff>
      <xdr:row>37</xdr:row>
      <xdr:rowOff>31750</xdr:rowOff>
    </xdr:to>
    <xdr:sp macro="" textlink="">
      <xdr:nvSpPr>
        <xdr:cNvPr id="543" name="楕円 542">
          <a:extLst>
            <a:ext uri="{FF2B5EF4-FFF2-40B4-BE49-F238E27FC236}">
              <a16:creationId xmlns:a16="http://schemas.microsoft.com/office/drawing/2014/main" id="{F4267E6B-3ABD-425C-BFDB-3EAEFF44B380}"/>
            </a:ext>
          </a:extLst>
        </xdr:cNvPr>
        <xdr:cNvSpPr/>
      </xdr:nvSpPr>
      <xdr:spPr>
        <a:xfrm>
          <a:off x="12299950" y="60515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152400</xdr:rowOff>
    </xdr:from>
    <xdr:to>
      <xdr:col>76</xdr:col>
      <xdr:colOff>114300</xdr:colOff>
      <xdr:row>39</xdr:row>
      <xdr:rowOff>133350</xdr:rowOff>
    </xdr:to>
    <xdr:cxnSp macro="">
      <xdr:nvCxnSpPr>
        <xdr:cNvPr id="544" name="直線コネクタ 543">
          <a:extLst>
            <a:ext uri="{FF2B5EF4-FFF2-40B4-BE49-F238E27FC236}">
              <a16:creationId xmlns:a16="http://schemas.microsoft.com/office/drawing/2014/main" id="{580F324F-1394-44D5-8969-4E48B94CBEF5}"/>
            </a:ext>
          </a:extLst>
        </xdr:cNvPr>
        <xdr:cNvCxnSpPr/>
      </xdr:nvCxnSpPr>
      <xdr:spPr>
        <a:xfrm>
          <a:off x="12344400" y="6102350"/>
          <a:ext cx="800100" cy="476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82550</xdr:rowOff>
    </xdr:from>
    <xdr:to>
      <xdr:col>67</xdr:col>
      <xdr:colOff>101600</xdr:colOff>
      <xdr:row>34</xdr:row>
      <xdr:rowOff>12700</xdr:rowOff>
    </xdr:to>
    <xdr:sp macro="" textlink="">
      <xdr:nvSpPr>
        <xdr:cNvPr id="545" name="楕円 544">
          <a:extLst>
            <a:ext uri="{FF2B5EF4-FFF2-40B4-BE49-F238E27FC236}">
              <a16:creationId xmlns:a16="http://schemas.microsoft.com/office/drawing/2014/main" id="{206E018B-0866-4562-9F84-F9942E2B52BA}"/>
            </a:ext>
          </a:extLst>
        </xdr:cNvPr>
        <xdr:cNvSpPr/>
      </xdr:nvSpPr>
      <xdr:spPr>
        <a:xfrm>
          <a:off x="11487150" y="55372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33</xdr:row>
      <xdr:rowOff>133350</xdr:rowOff>
    </xdr:from>
    <xdr:to>
      <xdr:col>71</xdr:col>
      <xdr:colOff>177800</xdr:colOff>
      <xdr:row>36</xdr:row>
      <xdr:rowOff>152400</xdr:rowOff>
    </xdr:to>
    <xdr:cxnSp macro="">
      <xdr:nvCxnSpPr>
        <xdr:cNvPr id="546" name="直線コネクタ 545">
          <a:extLst>
            <a:ext uri="{FF2B5EF4-FFF2-40B4-BE49-F238E27FC236}">
              <a16:creationId xmlns:a16="http://schemas.microsoft.com/office/drawing/2014/main" id="{6EF59C9E-2D0F-4C4B-A861-4532AE127340}"/>
            </a:ext>
          </a:extLst>
        </xdr:cNvPr>
        <xdr:cNvCxnSpPr/>
      </xdr:nvCxnSpPr>
      <xdr:spPr>
        <a:xfrm>
          <a:off x="11537950" y="5588000"/>
          <a:ext cx="806450" cy="514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41</xdr:row>
      <xdr:rowOff>60977</xdr:rowOff>
    </xdr:from>
    <xdr:ext cx="405111" cy="259045"/>
    <xdr:sp macro="" textlink="">
      <xdr:nvSpPr>
        <xdr:cNvPr id="547" name="n_1aveValue【一般廃棄物処理施設】&#10;有形固定資産減価償却率">
          <a:extLst>
            <a:ext uri="{FF2B5EF4-FFF2-40B4-BE49-F238E27FC236}">
              <a16:creationId xmlns:a16="http://schemas.microsoft.com/office/drawing/2014/main" id="{94C130CB-0EDC-4957-B83F-CA8331248530}"/>
            </a:ext>
          </a:extLst>
        </xdr:cNvPr>
        <xdr:cNvSpPr txBox="1"/>
      </xdr:nvSpPr>
      <xdr:spPr>
        <a:xfrm>
          <a:off x="13742044" y="683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3827</xdr:rowOff>
    </xdr:from>
    <xdr:ext cx="405111" cy="259045"/>
    <xdr:sp macro="" textlink="">
      <xdr:nvSpPr>
        <xdr:cNvPr id="548" name="n_2aveValue【一般廃棄物処理施設】&#10;有形固定資産減価償却率">
          <a:extLst>
            <a:ext uri="{FF2B5EF4-FFF2-40B4-BE49-F238E27FC236}">
              <a16:creationId xmlns:a16="http://schemas.microsoft.com/office/drawing/2014/main" id="{3C35064C-AB6E-407D-B721-F94CC0EF7FCC}"/>
            </a:ext>
          </a:extLst>
        </xdr:cNvPr>
        <xdr:cNvSpPr txBox="1"/>
      </xdr:nvSpPr>
      <xdr:spPr>
        <a:xfrm>
          <a:off x="12960994" y="661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22877</xdr:rowOff>
    </xdr:from>
    <xdr:ext cx="405111" cy="259045"/>
    <xdr:sp macro="" textlink="">
      <xdr:nvSpPr>
        <xdr:cNvPr id="549" name="n_3aveValue【一般廃棄物処理施設】&#10;有形固定資産減価償却率">
          <a:extLst>
            <a:ext uri="{FF2B5EF4-FFF2-40B4-BE49-F238E27FC236}">
              <a16:creationId xmlns:a16="http://schemas.microsoft.com/office/drawing/2014/main" id="{207B4056-AE95-4016-BBC5-4428D52CD0C7}"/>
            </a:ext>
          </a:extLst>
        </xdr:cNvPr>
        <xdr:cNvSpPr txBox="1"/>
      </xdr:nvSpPr>
      <xdr:spPr>
        <a:xfrm>
          <a:off x="12167244" y="6137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3827</xdr:rowOff>
    </xdr:from>
    <xdr:ext cx="405111" cy="259045"/>
    <xdr:sp macro="" textlink="">
      <xdr:nvSpPr>
        <xdr:cNvPr id="550" name="n_4aveValue【一般廃棄物処理施設】&#10;有形固定資産減価償却率">
          <a:extLst>
            <a:ext uri="{FF2B5EF4-FFF2-40B4-BE49-F238E27FC236}">
              <a16:creationId xmlns:a16="http://schemas.microsoft.com/office/drawing/2014/main" id="{AC643A20-4864-49A2-9E45-5AD179CE573F}"/>
            </a:ext>
          </a:extLst>
        </xdr:cNvPr>
        <xdr:cNvSpPr txBox="1"/>
      </xdr:nvSpPr>
      <xdr:spPr>
        <a:xfrm>
          <a:off x="11354444" y="562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86377</xdr:rowOff>
    </xdr:from>
    <xdr:ext cx="405111" cy="259045"/>
    <xdr:sp macro="" textlink="">
      <xdr:nvSpPr>
        <xdr:cNvPr id="551" name="n_1mainValue【一般廃棄物処理施設】&#10;有形固定資産減価償却率">
          <a:extLst>
            <a:ext uri="{FF2B5EF4-FFF2-40B4-BE49-F238E27FC236}">
              <a16:creationId xmlns:a16="http://schemas.microsoft.com/office/drawing/2014/main" id="{B6A12B8B-423D-45E3-95D0-529C97BD9CBC}"/>
            </a:ext>
          </a:extLst>
        </xdr:cNvPr>
        <xdr:cNvSpPr txBox="1"/>
      </xdr:nvSpPr>
      <xdr:spPr>
        <a:xfrm>
          <a:off x="13742044" y="6531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29227</xdr:rowOff>
    </xdr:from>
    <xdr:ext cx="405111" cy="259045"/>
    <xdr:sp macro="" textlink="">
      <xdr:nvSpPr>
        <xdr:cNvPr id="552" name="n_2mainValue【一般廃棄物処理施設】&#10;有形固定資産減価償却率">
          <a:extLst>
            <a:ext uri="{FF2B5EF4-FFF2-40B4-BE49-F238E27FC236}">
              <a16:creationId xmlns:a16="http://schemas.microsoft.com/office/drawing/2014/main" id="{CF6A9FE4-746A-428B-8E3A-38005B42CBB9}"/>
            </a:ext>
          </a:extLst>
        </xdr:cNvPr>
        <xdr:cNvSpPr txBox="1"/>
      </xdr:nvSpPr>
      <xdr:spPr>
        <a:xfrm>
          <a:off x="12960994" y="630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48277</xdr:rowOff>
    </xdr:from>
    <xdr:ext cx="405111" cy="259045"/>
    <xdr:sp macro="" textlink="">
      <xdr:nvSpPr>
        <xdr:cNvPr id="553" name="n_3mainValue【一般廃棄物処理施設】&#10;有形固定資産減価償却率">
          <a:extLst>
            <a:ext uri="{FF2B5EF4-FFF2-40B4-BE49-F238E27FC236}">
              <a16:creationId xmlns:a16="http://schemas.microsoft.com/office/drawing/2014/main" id="{04892EB5-D60D-456A-AD89-943E7DD5FE30}"/>
            </a:ext>
          </a:extLst>
        </xdr:cNvPr>
        <xdr:cNvSpPr txBox="1"/>
      </xdr:nvSpPr>
      <xdr:spPr>
        <a:xfrm>
          <a:off x="12167244" y="5833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29227</xdr:rowOff>
    </xdr:from>
    <xdr:ext cx="405111" cy="259045"/>
    <xdr:sp macro="" textlink="">
      <xdr:nvSpPr>
        <xdr:cNvPr id="554" name="n_4mainValue【一般廃棄物処理施設】&#10;有形固定資産減価償却率">
          <a:extLst>
            <a:ext uri="{FF2B5EF4-FFF2-40B4-BE49-F238E27FC236}">
              <a16:creationId xmlns:a16="http://schemas.microsoft.com/office/drawing/2014/main" id="{5EBABAD3-E167-4576-8E44-6C7D71156A22}"/>
            </a:ext>
          </a:extLst>
        </xdr:cNvPr>
        <xdr:cNvSpPr txBox="1"/>
      </xdr:nvSpPr>
      <xdr:spPr>
        <a:xfrm>
          <a:off x="11354444" y="5318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5" name="正方形/長方形 554">
          <a:extLst>
            <a:ext uri="{FF2B5EF4-FFF2-40B4-BE49-F238E27FC236}">
              <a16:creationId xmlns:a16="http://schemas.microsoft.com/office/drawing/2014/main" id="{CA14E23C-221E-4ADE-AFD8-7D5DB406B0AB}"/>
            </a:ext>
          </a:extLst>
        </xdr:cNvPr>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6" name="正方形/長方形 555">
          <a:extLst>
            <a:ext uri="{FF2B5EF4-FFF2-40B4-BE49-F238E27FC236}">
              <a16:creationId xmlns:a16="http://schemas.microsoft.com/office/drawing/2014/main" id="{2A02BC2C-1834-438E-9E1C-DF8F38E70343}"/>
            </a:ext>
          </a:extLst>
        </xdr:cNvPr>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7" name="正方形/長方形 556">
          <a:extLst>
            <a:ext uri="{FF2B5EF4-FFF2-40B4-BE49-F238E27FC236}">
              <a16:creationId xmlns:a16="http://schemas.microsoft.com/office/drawing/2014/main" id="{329E1915-EDAF-4582-8D2B-71A12EA94F34}"/>
            </a:ext>
          </a:extLst>
        </xdr:cNvPr>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8" name="正方形/長方形 557">
          <a:extLst>
            <a:ext uri="{FF2B5EF4-FFF2-40B4-BE49-F238E27FC236}">
              <a16:creationId xmlns:a16="http://schemas.microsoft.com/office/drawing/2014/main" id="{DFBF876E-6BA8-4996-9BCA-C395140E2A66}"/>
            </a:ext>
          </a:extLst>
        </xdr:cNvPr>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9" name="正方形/長方形 558">
          <a:extLst>
            <a:ext uri="{FF2B5EF4-FFF2-40B4-BE49-F238E27FC236}">
              <a16:creationId xmlns:a16="http://schemas.microsoft.com/office/drawing/2014/main" id="{BFBE0E75-9E63-4558-8A80-130F4FCAFC11}"/>
            </a:ext>
          </a:extLst>
        </xdr:cNvPr>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0" name="正方形/長方形 559">
          <a:extLst>
            <a:ext uri="{FF2B5EF4-FFF2-40B4-BE49-F238E27FC236}">
              <a16:creationId xmlns:a16="http://schemas.microsoft.com/office/drawing/2014/main" id="{C12C4A75-8756-4B30-ACDC-16203DDAFBA2}"/>
            </a:ext>
          </a:extLst>
        </xdr:cNvPr>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1" name="正方形/長方形 560">
          <a:extLst>
            <a:ext uri="{FF2B5EF4-FFF2-40B4-BE49-F238E27FC236}">
              <a16:creationId xmlns:a16="http://schemas.microsoft.com/office/drawing/2014/main" id="{EC46E706-D6BE-4F4C-B223-8ED121754F38}"/>
            </a:ext>
          </a:extLst>
        </xdr:cNvPr>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2" name="正方形/長方形 561">
          <a:extLst>
            <a:ext uri="{FF2B5EF4-FFF2-40B4-BE49-F238E27FC236}">
              <a16:creationId xmlns:a16="http://schemas.microsoft.com/office/drawing/2014/main" id="{4CBBAD0D-7A6E-4F53-A918-805914F4F967}"/>
            </a:ext>
          </a:extLst>
        </xdr:cNvPr>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3" name="テキスト ボックス 562">
          <a:extLst>
            <a:ext uri="{FF2B5EF4-FFF2-40B4-BE49-F238E27FC236}">
              <a16:creationId xmlns:a16="http://schemas.microsoft.com/office/drawing/2014/main" id="{230C2708-3E70-48BA-88B9-D1838E53B2B2}"/>
            </a:ext>
          </a:extLst>
        </xdr:cNvPr>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4" name="直線コネクタ 563">
          <a:extLst>
            <a:ext uri="{FF2B5EF4-FFF2-40B4-BE49-F238E27FC236}">
              <a16:creationId xmlns:a16="http://schemas.microsoft.com/office/drawing/2014/main" id="{314C9485-DEA3-43AC-A5F4-42F7BB0A908A}"/>
            </a:ext>
          </a:extLst>
        </xdr:cNvPr>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5" name="直線コネクタ 564">
          <a:extLst>
            <a:ext uri="{FF2B5EF4-FFF2-40B4-BE49-F238E27FC236}">
              <a16:creationId xmlns:a16="http://schemas.microsoft.com/office/drawing/2014/main" id="{9B3F7873-7AE6-4B04-A27F-ED66E564CBF7}"/>
            </a:ext>
          </a:extLst>
        </xdr:cNvPr>
        <xdr:cNvCxnSpPr/>
      </xdr:nvCxnSpPr>
      <xdr:spPr>
        <a:xfrm>
          <a:off x="164592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66" name="テキスト ボックス 565">
          <a:extLst>
            <a:ext uri="{FF2B5EF4-FFF2-40B4-BE49-F238E27FC236}">
              <a16:creationId xmlns:a16="http://schemas.microsoft.com/office/drawing/2014/main" id="{9554E5A7-1F83-4DC7-B5D6-8BB68F3EFF2E}"/>
            </a:ext>
          </a:extLst>
        </xdr:cNvPr>
        <xdr:cNvSpPr txBox="1"/>
      </xdr:nvSpPr>
      <xdr:spPr>
        <a:xfrm>
          <a:off x="16248514" y="684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7" name="直線コネクタ 566">
          <a:extLst>
            <a:ext uri="{FF2B5EF4-FFF2-40B4-BE49-F238E27FC236}">
              <a16:creationId xmlns:a16="http://schemas.microsoft.com/office/drawing/2014/main" id="{A7720F76-9CF8-4421-A369-69A6357F935F}"/>
            </a:ext>
          </a:extLst>
        </xdr:cNvPr>
        <xdr:cNvCxnSpPr/>
      </xdr:nvCxnSpPr>
      <xdr:spPr>
        <a:xfrm>
          <a:off x="164592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68" name="テキスト ボックス 567">
          <a:extLst>
            <a:ext uri="{FF2B5EF4-FFF2-40B4-BE49-F238E27FC236}">
              <a16:creationId xmlns:a16="http://schemas.microsoft.com/office/drawing/2014/main" id="{067B1882-A9A5-4FD9-A8ED-326869430690}"/>
            </a:ext>
          </a:extLst>
        </xdr:cNvPr>
        <xdr:cNvSpPr txBox="1"/>
      </xdr:nvSpPr>
      <xdr:spPr>
        <a:xfrm>
          <a:off x="15985051" y="6474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9" name="直線コネクタ 568">
          <a:extLst>
            <a:ext uri="{FF2B5EF4-FFF2-40B4-BE49-F238E27FC236}">
              <a16:creationId xmlns:a16="http://schemas.microsoft.com/office/drawing/2014/main" id="{265932F3-341E-48CF-8933-4D5BA9022942}"/>
            </a:ext>
          </a:extLst>
        </xdr:cNvPr>
        <xdr:cNvCxnSpPr/>
      </xdr:nvCxnSpPr>
      <xdr:spPr>
        <a:xfrm>
          <a:off x="164592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70" name="テキスト ボックス 569">
          <a:extLst>
            <a:ext uri="{FF2B5EF4-FFF2-40B4-BE49-F238E27FC236}">
              <a16:creationId xmlns:a16="http://schemas.microsoft.com/office/drawing/2014/main" id="{CC660033-FFAB-40A4-9873-604729D19751}"/>
            </a:ext>
          </a:extLst>
        </xdr:cNvPr>
        <xdr:cNvSpPr txBox="1"/>
      </xdr:nvSpPr>
      <xdr:spPr>
        <a:xfrm>
          <a:off x="15939981" y="6112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71" name="直線コネクタ 570">
          <a:extLst>
            <a:ext uri="{FF2B5EF4-FFF2-40B4-BE49-F238E27FC236}">
              <a16:creationId xmlns:a16="http://schemas.microsoft.com/office/drawing/2014/main" id="{0CA1410B-D201-4B0A-9E9D-2CC2F8FF1EDA}"/>
            </a:ext>
          </a:extLst>
        </xdr:cNvPr>
        <xdr:cNvCxnSpPr/>
      </xdr:nvCxnSpPr>
      <xdr:spPr>
        <a:xfrm>
          <a:off x="164592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72" name="テキスト ボックス 571">
          <a:extLst>
            <a:ext uri="{FF2B5EF4-FFF2-40B4-BE49-F238E27FC236}">
              <a16:creationId xmlns:a16="http://schemas.microsoft.com/office/drawing/2014/main" id="{865FF17E-E687-4826-9279-128510D4EC05}"/>
            </a:ext>
          </a:extLst>
        </xdr:cNvPr>
        <xdr:cNvSpPr txBox="1"/>
      </xdr:nvSpPr>
      <xdr:spPr>
        <a:xfrm>
          <a:off x="15939981" y="57442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3" name="直線コネクタ 572">
          <a:extLst>
            <a:ext uri="{FF2B5EF4-FFF2-40B4-BE49-F238E27FC236}">
              <a16:creationId xmlns:a16="http://schemas.microsoft.com/office/drawing/2014/main" id="{F4CD7318-4B98-4FE7-BE7D-E31667E29243}"/>
            </a:ext>
          </a:extLst>
        </xdr:cNvPr>
        <xdr:cNvCxnSpPr/>
      </xdr:nvCxnSpPr>
      <xdr:spPr>
        <a:xfrm>
          <a:off x="164592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74" name="テキスト ボックス 573">
          <a:extLst>
            <a:ext uri="{FF2B5EF4-FFF2-40B4-BE49-F238E27FC236}">
              <a16:creationId xmlns:a16="http://schemas.microsoft.com/office/drawing/2014/main" id="{29A21D82-EC99-4838-933C-B5BE082B9ADD}"/>
            </a:ext>
          </a:extLst>
        </xdr:cNvPr>
        <xdr:cNvSpPr txBox="1"/>
      </xdr:nvSpPr>
      <xdr:spPr>
        <a:xfrm>
          <a:off x="15939981" y="53759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5" name="直線コネクタ 574">
          <a:extLst>
            <a:ext uri="{FF2B5EF4-FFF2-40B4-BE49-F238E27FC236}">
              <a16:creationId xmlns:a16="http://schemas.microsoft.com/office/drawing/2014/main" id="{2A3A564D-B4A0-417A-9FC9-901C41E7CD99}"/>
            </a:ext>
          </a:extLst>
        </xdr:cNvPr>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6" name="テキスト ボックス 575">
          <a:extLst>
            <a:ext uri="{FF2B5EF4-FFF2-40B4-BE49-F238E27FC236}">
              <a16:creationId xmlns:a16="http://schemas.microsoft.com/office/drawing/2014/main" id="{1D44754D-E2B6-4DB5-860E-2068882E87CB}"/>
            </a:ext>
          </a:extLst>
        </xdr:cNvPr>
        <xdr:cNvSpPr txBox="1"/>
      </xdr:nvSpPr>
      <xdr:spPr>
        <a:xfrm>
          <a:off x="15939981" y="5007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7" name="【一般廃棄物処理施設】&#10;一人当たり有形固定資産（償却資産）額グラフ枠">
          <a:extLst>
            <a:ext uri="{FF2B5EF4-FFF2-40B4-BE49-F238E27FC236}">
              <a16:creationId xmlns:a16="http://schemas.microsoft.com/office/drawing/2014/main" id="{40F8FA1E-67B7-432C-90B9-15CAE7CE4372}"/>
            </a:ext>
          </a:extLst>
        </xdr:cNvPr>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119535</xdr:rowOff>
    </xdr:from>
    <xdr:to>
      <xdr:col>116</xdr:col>
      <xdr:colOff>62864</xdr:colOff>
      <xdr:row>42</xdr:row>
      <xdr:rowOff>37589</xdr:rowOff>
    </xdr:to>
    <xdr:cxnSp macro="">
      <xdr:nvCxnSpPr>
        <xdr:cNvPr id="578" name="直線コネクタ 577">
          <a:extLst>
            <a:ext uri="{FF2B5EF4-FFF2-40B4-BE49-F238E27FC236}">
              <a16:creationId xmlns:a16="http://schemas.microsoft.com/office/drawing/2014/main" id="{644E9505-905F-4C65-89C4-C149619F0F5C}"/>
            </a:ext>
          </a:extLst>
        </xdr:cNvPr>
        <xdr:cNvCxnSpPr/>
      </xdr:nvCxnSpPr>
      <xdr:spPr>
        <a:xfrm flipV="1">
          <a:off x="19951064" y="5574185"/>
          <a:ext cx="0" cy="1403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41416</xdr:rowOff>
    </xdr:from>
    <xdr:ext cx="313932" cy="259045"/>
    <xdr:sp macro="" textlink="">
      <xdr:nvSpPr>
        <xdr:cNvPr id="579" name="【一般廃棄物処理施設】&#10;一人当たり有形固定資産（償却資産）額最小値テキスト">
          <a:extLst>
            <a:ext uri="{FF2B5EF4-FFF2-40B4-BE49-F238E27FC236}">
              <a16:creationId xmlns:a16="http://schemas.microsoft.com/office/drawing/2014/main" id="{239733CA-C15B-4267-8296-BBB9DF37A6E7}"/>
            </a:ext>
          </a:extLst>
        </xdr:cNvPr>
        <xdr:cNvSpPr txBox="1"/>
      </xdr:nvSpPr>
      <xdr:spPr>
        <a:xfrm>
          <a:off x="19989800" y="69819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37589</xdr:rowOff>
    </xdr:from>
    <xdr:to>
      <xdr:col>116</xdr:col>
      <xdr:colOff>152400</xdr:colOff>
      <xdr:row>42</xdr:row>
      <xdr:rowOff>37589</xdr:rowOff>
    </xdr:to>
    <xdr:cxnSp macro="">
      <xdr:nvCxnSpPr>
        <xdr:cNvPr id="580" name="直線コネクタ 579">
          <a:extLst>
            <a:ext uri="{FF2B5EF4-FFF2-40B4-BE49-F238E27FC236}">
              <a16:creationId xmlns:a16="http://schemas.microsoft.com/office/drawing/2014/main" id="{8B6AEEFF-6736-414E-B327-A6CE7501767F}"/>
            </a:ext>
          </a:extLst>
        </xdr:cNvPr>
        <xdr:cNvCxnSpPr/>
      </xdr:nvCxnSpPr>
      <xdr:spPr>
        <a:xfrm>
          <a:off x="19881850" y="69781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66212</xdr:rowOff>
    </xdr:from>
    <xdr:ext cx="599010" cy="259045"/>
    <xdr:sp macro="" textlink="">
      <xdr:nvSpPr>
        <xdr:cNvPr id="581" name="【一般廃棄物処理施設】&#10;一人当たり有形固定資産（償却資産）額最大値テキスト">
          <a:extLst>
            <a:ext uri="{FF2B5EF4-FFF2-40B4-BE49-F238E27FC236}">
              <a16:creationId xmlns:a16="http://schemas.microsoft.com/office/drawing/2014/main" id="{4797E09D-31C9-45E2-9208-AA3EAD546F8D}"/>
            </a:ext>
          </a:extLst>
        </xdr:cNvPr>
        <xdr:cNvSpPr txBox="1"/>
      </xdr:nvSpPr>
      <xdr:spPr>
        <a:xfrm>
          <a:off x="19989800" y="5355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119535</xdr:rowOff>
    </xdr:from>
    <xdr:to>
      <xdr:col>116</xdr:col>
      <xdr:colOff>152400</xdr:colOff>
      <xdr:row>33</xdr:row>
      <xdr:rowOff>119535</xdr:rowOff>
    </xdr:to>
    <xdr:cxnSp macro="">
      <xdr:nvCxnSpPr>
        <xdr:cNvPr id="582" name="直線コネクタ 581">
          <a:extLst>
            <a:ext uri="{FF2B5EF4-FFF2-40B4-BE49-F238E27FC236}">
              <a16:creationId xmlns:a16="http://schemas.microsoft.com/office/drawing/2014/main" id="{72E9C8B8-B72B-4183-9238-C6477AFC206D}"/>
            </a:ext>
          </a:extLst>
        </xdr:cNvPr>
        <xdr:cNvCxnSpPr/>
      </xdr:nvCxnSpPr>
      <xdr:spPr>
        <a:xfrm>
          <a:off x="19881850" y="557418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299</xdr:rowOff>
    </xdr:from>
    <xdr:ext cx="534377" cy="259045"/>
    <xdr:sp macro="" textlink="">
      <xdr:nvSpPr>
        <xdr:cNvPr id="583" name="【一般廃棄物処理施設】&#10;一人当たり有形固定資産（償却資産）額平均値テキスト">
          <a:extLst>
            <a:ext uri="{FF2B5EF4-FFF2-40B4-BE49-F238E27FC236}">
              <a16:creationId xmlns:a16="http://schemas.microsoft.com/office/drawing/2014/main" id="{ED5A8310-7EA1-4D22-B808-C5A5AC4498CA}"/>
            </a:ext>
          </a:extLst>
        </xdr:cNvPr>
        <xdr:cNvSpPr txBox="1"/>
      </xdr:nvSpPr>
      <xdr:spPr>
        <a:xfrm>
          <a:off x="19989800" y="6445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21872</xdr:rowOff>
    </xdr:from>
    <xdr:to>
      <xdr:col>116</xdr:col>
      <xdr:colOff>114300</xdr:colOff>
      <xdr:row>39</xdr:row>
      <xdr:rowOff>123472</xdr:rowOff>
    </xdr:to>
    <xdr:sp macro="" textlink="">
      <xdr:nvSpPr>
        <xdr:cNvPr id="584" name="フローチャート: 判断 583">
          <a:extLst>
            <a:ext uri="{FF2B5EF4-FFF2-40B4-BE49-F238E27FC236}">
              <a16:creationId xmlns:a16="http://schemas.microsoft.com/office/drawing/2014/main" id="{1889A56A-84A5-4BDA-BAAE-D081CC7A5BE7}"/>
            </a:ext>
          </a:extLst>
        </xdr:cNvPr>
        <xdr:cNvSpPr/>
      </xdr:nvSpPr>
      <xdr:spPr>
        <a:xfrm>
          <a:off x="19900900" y="646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167109</xdr:rowOff>
    </xdr:from>
    <xdr:to>
      <xdr:col>112</xdr:col>
      <xdr:colOff>38100</xdr:colOff>
      <xdr:row>39</xdr:row>
      <xdr:rowOff>97259</xdr:rowOff>
    </xdr:to>
    <xdr:sp macro="" textlink="">
      <xdr:nvSpPr>
        <xdr:cNvPr id="585" name="フローチャート: 判断 584">
          <a:extLst>
            <a:ext uri="{FF2B5EF4-FFF2-40B4-BE49-F238E27FC236}">
              <a16:creationId xmlns:a16="http://schemas.microsoft.com/office/drawing/2014/main" id="{08403ED7-EF8A-481F-AD12-C08E6BBFA3D5}"/>
            </a:ext>
          </a:extLst>
        </xdr:cNvPr>
        <xdr:cNvSpPr/>
      </xdr:nvSpPr>
      <xdr:spPr>
        <a:xfrm>
          <a:off x="19157950" y="644725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5519</xdr:rowOff>
    </xdr:from>
    <xdr:to>
      <xdr:col>107</xdr:col>
      <xdr:colOff>101600</xdr:colOff>
      <xdr:row>39</xdr:row>
      <xdr:rowOff>107119</xdr:rowOff>
    </xdr:to>
    <xdr:sp macro="" textlink="">
      <xdr:nvSpPr>
        <xdr:cNvPr id="586" name="フローチャート: 判断 585">
          <a:extLst>
            <a:ext uri="{FF2B5EF4-FFF2-40B4-BE49-F238E27FC236}">
              <a16:creationId xmlns:a16="http://schemas.microsoft.com/office/drawing/2014/main" id="{9E058878-5B36-4B44-883D-504ADA5A6ECC}"/>
            </a:ext>
          </a:extLst>
        </xdr:cNvPr>
        <xdr:cNvSpPr/>
      </xdr:nvSpPr>
      <xdr:spPr>
        <a:xfrm>
          <a:off x="18345150" y="645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9101</xdr:rowOff>
    </xdr:from>
    <xdr:to>
      <xdr:col>102</xdr:col>
      <xdr:colOff>165100</xdr:colOff>
      <xdr:row>39</xdr:row>
      <xdr:rowOff>110701</xdr:rowOff>
    </xdr:to>
    <xdr:sp macro="" textlink="">
      <xdr:nvSpPr>
        <xdr:cNvPr id="587" name="フローチャート: 判断 586">
          <a:extLst>
            <a:ext uri="{FF2B5EF4-FFF2-40B4-BE49-F238E27FC236}">
              <a16:creationId xmlns:a16="http://schemas.microsoft.com/office/drawing/2014/main" id="{2D542814-EAF7-438C-9FB6-AD958BA0E984}"/>
            </a:ext>
          </a:extLst>
        </xdr:cNvPr>
        <xdr:cNvSpPr/>
      </xdr:nvSpPr>
      <xdr:spPr>
        <a:xfrm>
          <a:off x="17551400" y="645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118295</xdr:rowOff>
    </xdr:from>
    <xdr:to>
      <xdr:col>98</xdr:col>
      <xdr:colOff>38100</xdr:colOff>
      <xdr:row>39</xdr:row>
      <xdr:rowOff>48445</xdr:rowOff>
    </xdr:to>
    <xdr:sp macro="" textlink="">
      <xdr:nvSpPr>
        <xdr:cNvPr id="588" name="フローチャート: 判断 587">
          <a:extLst>
            <a:ext uri="{FF2B5EF4-FFF2-40B4-BE49-F238E27FC236}">
              <a16:creationId xmlns:a16="http://schemas.microsoft.com/office/drawing/2014/main" id="{F1BC693F-89BD-4601-B9A3-2396AC8ACAB9}"/>
            </a:ext>
          </a:extLst>
        </xdr:cNvPr>
        <xdr:cNvSpPr/>
      </xdr:nvSpPr>
      <xdr:spPr>
        <a:xfrm>
          <a:off x="16757650" y="639844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D47B9391-3491-49D1-928D-250BC6BE4D6D}"/>
            </a:ext>
          </a:extLst>
        </xdr:cNvPr>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2AD0FA4E-0FE4-4675-997B-B08FF856890E}"/>
            </a:ext>
          </a:extLst>
        </xdr:cNvPr>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1C00B213-FF51-4928-93D3-5F524DFB137E}"/>
            </a:ext>
          </a:extLst>
        </xdr:cNvPr>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2" name="テキスト ボックス 591">
          <a:extLst>
            <a:ext uri="{FF2B5EF4-FFF2-40B4-BE49-F238E27FC236}">
              <a16:creationId xmlns:a16="http://schemas.microsoft.com/office/drawing/2014/main" id="{EDE3878F-6EB7-4F71-B309-014FE399B1E0}"/>
            </a:ext>
          </a:extLst>
        </xdr:cNvPr>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3" name="テキスト ボックス 592">
          <a:extLst>
            <a:ext uri="{FF2B5EF4-FFF2-40B4-BE49-F238E27FC236}">
              <a16:creationId xmlns:a16="http://schemas.microsoft.com/office/drawing/2014/main" id="{F7F8D8E6-C62F-4A2D-98F6-69C02E08979F}"/>
            </a:ext>
          </a:extLst>
        </xdr:cNvPr>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161386</xdr:rowOff>
    </xdr:from>
    <xdr:to>
      <xdr:col>116</xdr:col>
      <xdr:colOff>114300</xdr:colOff>
      <xdr:row>39</xdr:row>
      <xdr:rowOff>91536</xdr:rowOff>
    </xdr:to>
    <xdr:sp macro="" textlink="">
      <xdr:nvSpPr>
        <xdr:cNvPr id="594" name="楕円 593">
          <a:extLst>
            <a:ext uri="{FF2B5EF4-FFF2-40B4-BE49-F238E27FC236}">
              <a16:creationId xmlns:a16="http://schemas.microsoft.com/office/drawing/2014/main" id="{CFFC2248-EC45-4DED-98C1-A623EE2F1E87}"/>
            </a:ext>
          </a:extLst>
        </xdr:cNvPr>
        <xdr:cNvSpPr/>
      </xdr:nvSpPr>
      <xdr:spPr>
        <a:xfrm>
          <a:off x="19900900" y="644153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12813</xdr:rowOff>
    </xdr:from>
    <xdr:ext cx="534377" cy="259045"/>
    <xdr:sp macro="" textlink="">
      <xdr:nvSpPr>
        <xdr:cNvPr id="595" name="【一般廃棄物処理施設】&#10;一人当たり有形固定資産（償却資産）額該当値テキスト">
          <a:extLst>
            <a:ext uri="{FF2B5EF4-FFF2-40B4-BE49-F238E27FC236}">
              <a16:creationId xmlns:a16="http://schemas.microsoft.com/office/drawing/2014/main" id="{9AE228AD-58F4-4733-AC0E-80571D996D6D}"/>
            </a:ext>
          </a:extLst>
        </xdr:cNvPr>
        <xdr:cNvSpPr txBox="1"/>
      </xdr:nvSpPr>
      <xdr:spPr>
        <a:xfrm>
          <a:off x="19989800" y="629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122753</xdr:rowOff>
    </xdr:from>
    <xdr:to>
      <xdr:col>112</xdr:col>
      <xdr:colOff>38100</xdr:colOff>
      <xdr:row>39</xdr:row>
      <xdr:rowOff>52903</xdr:rowOff>
    </xdr:to>
    <xdr:sp macro="" textlink="">
      <xdr:nvSpPr>
        <xdr:cNvPr id="596" name="楕円 595">
          <a:extLst>
            <a:ext uri="{FF2B5EF4-FFF2-40B4-BE49-F238E27FC236}">
              <a16:creationId xmlns:a16="http://schemas.microsoft.com/office/drawing/2014/main" id="{1804FC3D-8B80-4DBE-816C-4F797988BACE}"/>
            </a:ext>
          </a:extLst>
        </xdr:cNvPr>
        <xdr:cNvSpPr/>
      </xdr:nvSpPr>
      <xdr:spPr>
        <a:xfrm>
          <a:off x="19157950" y="640290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2103</xdr:rowOff>
    </xdr:from>
    <xdr:to>
      <xdr:col>116</xdr:col>
      <xdr:colOff>63500</xdr:colOff>
      <xdr:row>39</xdr:row>
      <xdr:rowOff>40736</xdr:rowOff>
    </xdr:to>
    <xdr:cxnSp macro="">
      <xdr:nvCxnSpPr>
        <xdr:cNvPr id="597" name="直線コネクタ 596">
          <a:extLst>
            <a:ext uri="{FF2B5EF4-FFF2-40B4-BE49-F238E27FC236}">
              <a16:creationId xmlns:a16="http://schemas.microsoft.com/office/drawing/2014/main" id="{8B1E6657-988D-4F74-B7F4-E51AF672D5AC}"/>
            </a:ext>
          </a:extLst>
        </xdr:cNvPr>
        <xdr:cNvCxnSpPr/>
      </xdr:nvCxnSpPr>
      <xdr:spPr>
        <a:xfrm>
          <a:off x="19202400" y="6447353"/>
          <a:ext cx="749300" cy="38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133131</xdr:rowOff>
    </xdr:from>
    <xdr:to>
      <xdr:col>107</xdr:col>
      <xdr:colOff>101600</xdr:colOff>
      <xdr:row>39</xdr:row>
      <xdr:rowOff>63281</xdr:rowOff>
    </xdr:to>
    <xdr:sp macro="" textlink="">
      <xdr:nvSpPr>
        <xdr:cNvPr id="598" name="楕円 597">
          <a:extLst>
            <a:ext uri="{FF2B5EF4-FFF2-40B4-BE49-F238E27FC236}">
              <a16:creationId xmlns:a16="http://schemas.microsoft.com/office/drawing/2014/main" id="{31136BD7-83DA-40FF-8461-CAE41F0A00A0}"/>
            </a:ext>
          </a:extLst>
        </xdr:cNvPr>
        <xdr:cNvSpPr/>
      </xdr:nvSpPr>
      <xdr:spPr>
        <a:xfrm>
          <a:off x="18345150" y="641328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2103</xdr:rowOff>
    </xdr:from>
    <xdr:to>
      <xdr:col>111</xdr:col>
      <xdr:colOff>177800</xdr:colOff>
      <xdr:row>39</xdr:row>
      <xdr:rowOff>12481</xdr:rowOff>
    </xdr:to>
    <xdr:cxnSp macro="">
      <xdr:nvCxnSpPr>
        <xdr:cNvPr id="599" name="直線コネクタ 598">
          <a:extLst>
            <a:ext uri="{FF2B5EF4-FFF2-40B4-BE49-F238E27FC236}">
              <a16:creationId xmlns:a16="http://schemas.microsoft.com/office/drawing/2014/main" id="{D43198C3-48B6-48EE-8862-C2E7521A2AE8}"/>
            </a:ext>
          </a:extLst>
        </xdr:cNvPr>
        <xdr:cNvCxnSpPr/>
      </xdr:nvCxnSpPr>
      <xdr:spPr>
        <a:xfrm flipV="1">
          <a:off x="18395950" y="6447353"/>
          <a:ext cx="806450" cy="10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127668</xdr:rowOff>
    </xdr:from>
    <xdr:to>
      <xdr:col>102</xdr:col>
      <xdr:colOff>165100</xdr:colOff>
      <xdr:row>39</xdr:row>
      <xdr:rowOff>57818</xdr:rowOff>
    </xdr:to>
    <xdr:sp macro="" textlink="">
      <xdr:nvSpPr>
        <xdr:cNvPr id="600" name="楕円 599">
          <a:extLst>
            <a:ext uri="{FF2B5EF4-FFF2-40B4-BE49-F238E27FC236}">
              <a16:creationId xmlns:a16="http://schemas.microsoft.com/office/drawing/2014/main" id="{8D6F9566-C2F7-46E9-952E-A7F1876A22AF}"/>
            </a:ext>
          </a:extLst>
        </xdr:cNvPr>
        <xdr:cNvSpPr/>
      </xdr:nvSpPr>
      <xdr:spPr>
        <a:xfrm>
          <a:off x="17551400" y="640781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7018</xdr:rowOff>
    </xdr:from>
    <xdr:to>
      <xdr:col>107</xdr:col>
      <xdr:colOff>50800</xdr:colOff>
      <xdr:row>39</xdr:row>
      <xdr:rowOff>12481</xdr:rowOff>
    </xdr:to>
    <xdr:cxnSp macro="">
      <xdr:nvCxnSpPr>
        <xdr:cNvPr id="601" name="直線コネクタ 600">
          <a:extLst>
            <a:ext uri="{FF2B5EF4-FFF2-40B4-BE49-F238E27FC236}">
              <a16:creationId xmlns:a16="http://schemas.microsoft.com/office/drawing/2014/main" id="{D7516D7A-DE52-4600-BDA4-910D7A36E5C2}"/>
            </a:ext>
          </a:extLst>
        </xdr:cNvPr>
        <xdr:cNvCxnSpPr/>
      </xdr:nvCxnSpPr>
      <xdr:spPr>
        <a:xfrm>
          <a:off x="17602200" y="6452268"/>
          <a:ext cx="793750" cy="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117099</xdr:rowOff>
    </xdr:from>
    <xdr:to>
      <xdr:col>98</xdr:col>
      <xdr:colOff>38100</xdr:colOff>
      <xdr:row>39</xdr:row>
      <xdr:rowOff>47249</xdr:rowOff>
    </xdr:to>
    <xdr:sp macro="" textlink="">
      <xdr:nvSpPr>
        <xdr:cNvPr id="602" name="楕円 601">
          <a:extLst>
            <a:ext uri="{FF2B5EF4-FFF2-40B4-BE49-F238E27FC236}">
              <a16:creationId xmlns:a16="http://schemas.microsoft.com/office/drawing/2014/main" id="{20C33341-5FD4-41CB-877E-B188630B0379}"/>
            </a:ext>
          </a:extLst>
        </xdr:cNvPr>
        <xdr:cNvSpPr/>
      </xdr:nvSpPr>
      <xdr:spPr>
        <a:xfrm>
          <a:off x="16757650" y="639724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167899</xdr:rowOff>
    </xdr:from>
    <xdr:to>
      <xdr:col>102</xdr:col>
      <xdr:colOff>114300</xdr:colOff>
      <xdr:row>39</xdr:row>
      <xdr:rowOff>7018</xdr:rowOff>
    </xdr:to>
    <xdr:cxnSp macro="">
      <xdr:nvCxnSpPr>
        <xdr:cNvPr id="603" name="直線コネクタ 602">
          <a:extLst>
            <a:ext uri="{FF2B5EF4-FFF2-40B4-BE49-F238E27FC236}">
              <a16:creationId xmlns:a16="http://schemas.microsoft.com/office/drawing/2014/main" id="{DF8206EE-E373-43C8-9B42-F065C5434B99}"/>
            </a:ext>
          </a:extLst>
        </xdr:cNvPr>
        <xdr:cNvCxnSpPr/>
      </xdr:nvCxnSpPr>
      <xdr:spPr>
        <a:xfrm>
          <a:off x="16802100" y="6448049"/>
          <a:ext cx="800100" cy="4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88386</xdr:rowOff>
    </xdr:from>
    <xdr:ext cx="534377" cy="259045"/>
    <xdr:sp macro="" textlink="">
      <xdr:nvSpPr>
        <xdr:cNvPr id="604" name="n_1aveValue【一般廃棄物処理施設】&#10;一人当たり有形固定資産（償却資産）額">
          <a:extLst>
            <a:ext uri="{FF2B5EF4-FFF2-40B4-BE49-F238E27FC236}">
              <a16:creationId xmlns:a16="http://schemas.microsoft.com/office/drawing/2014/main" id="{C8A1F3D8-C353-4301-9912-95D83F601AC5}"/>
            </a:ext>
          </a:extLst>
        </xdr:cNvPr>
        <xdr:cNvSpPr txBox="1"/>
      </xdr:nvSpPr>
      <xdr:spPr>
        <a:xfrm>
          <a:off x="18947911" y="6533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98246</xdr:rowOff>
    </xdr:from>
    <xdr:ext cx="534377" cy="259045"/>
    <xdr:sp macro="" textlink="">
      <xdr:nvSpPr>
        <xdr:cNvPr id="605" name="n_2aveValue【一般廃棄物処理施設】&#10;一人当たり有形固定資産（償却資産）額">
          <a:extLst>
            <a:ext uri="{FF2B5EF4-FFF2-40B4-BE49-F238E27FC236}">
              <a16:creationId xmlns:a16="http://schemas.microsoft.com/office/drawing/2014/main" id="{5A101D95-C899-4387-ADFC-490E40EA1937}"/>
            </a:ext>
          </a:extLst>
        </xdr:cNvPr>
        <xdr:cNvSpPr txBox="1"/>
      </xdr:nvSpPr>
      <xdr:spPr>
        <a:xfrm>
          <a:off x="18166861" y="6543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101828</xdr:rowOff>
    </xdr:from>
    <xdr:ext cx="534377" cy="259045"/>
    <xdr:sp macro="" textlink="">
      <xdr:nvSpPr>
        <xdr:cNvPr id="606" name="n_3aveValue【一般廃棄物処理施設】&#10;一人当たり有形固定資産（償却資産）額">
          <a:extLst>
            <a:ext uri="{FF2B5EF4-FFF2-40B4-BE49-F238E27FC236}">
              <a16:creationId xmlns:a16="http://schemas.microsoft.com/office/drawing/2014/main" id="{3E3C0375-B1CF-401E-84F4-F02B2BB80BFE}"/>
            </a:ext>
          </a:extLst>
        </xdr:cNvPr>
        <xdr:cNvSpPr txBox="1"/>
      </xdr:nvSpPr>
      <xdr:spPr>
        <a:xfrm>
          <a:off x="17354061" y="6547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39572</xdr:rowOff>
    </xdr:from>
    <xdr:ext cx="534377" cy="259045"/>
    <xdr:sp macro="" textlink="">
      <xdr:nvSpPr>
        <xdr:cNvPr id="607" name="n_4aveValue【一般廃棄物処理施設】&#10;一人当たり有形固定資産（償却資産）額">
          <a:extLst>
            <a:ext uri="{FF2B5EF4-FFF2-40B4-BE49-F238E27FC236}">
              <a16:creationId xmlns:a16="http://schemas.microsoft.com/office/drawing/2014/main" id="{795F4E40-5453-4364-B906-4D37BCDD078F}"/>
            </a:ext>
          </a:extLst>
        </xdr:cNvPr>
        <xdr:cNvSpPr txBox="1"/>
      </xdr:nvSpPr>
      <xdr:spPr>
        <a:xfrm>
          <a:off x="16560311" y="6484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37</xdr:row>
      <xdr:rowOff>69430</xdr:rowOff>
    </xdr:from>
    <xdr:ext cx="534377" cy="259045"/>
    <xdr:sp macro="" textlink="">
      <xdr:nvSpPr>
        <xdr:cNvPr id="608" name="n_1mainValue【一般廃棄物処理施設】&#10;一人当たり有形固定資産（償却資産）額">
          <a:extLst>
            <a:ext uri="{FF2B5EF4-FFF2-40B4-BE49-F238E27FC236}">
              <a16:creationId xmlns:a16="http://schemas.microsoft.com/office/drawing/2014/main" id="{9DB79B0C-990D-4145-ABE2-7F0D18B3F697}"/>
            </a:ext>
          </a:extLst>
        </xdr:cNvPr>
        <xdr:cNvSpPr txBox="1"/>
      </xdr:nvSpPr>
      <xdr:spPr>
        <a:xfrm>
          <a:off x="18947911" y="6184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79808</xdr:rowOff>
    </xdr:from>
    <xdr:ext cx="534377" cy="259045"/>
    <xdr:sp macro="" textlink="">
      <xdr:nvSpPr>
        <xdr:cNvPr id="609" name="n_2mainValue【一般廃棄物処理施設】&#10;一人当たり有形固定資産（償却資産）額">
          <a:extLst>
            <a:ext uri="{FF2B5EF4-FFF2-40B4-BE49-F238E27FC236}">
              <a16:creationId xmlns:a16="http://schemas.microsoft.com/office/drawing/2014/main" id="{FC1F0861-6AE5-49F3-9BD4-739E3BAC234E}"/>
            </a:ext>
          </a:extLst>
        </xdr:cNvPr>
        <xdr:cNvSpPr txBox="1"/>
      </xdr:nvSpPr>
      <xdr:spPr>
        <a:xfrm>
          <a:off x="18166861" y="6194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74345</xdr:rowOff>
    </xdr:from>
    <xdr:ext cx="534377" cy="259045"/>
    <xdr:sp macro="" textlink="">
      <xdr:nvSpPr>
        <xdr:cNvPr id="610" name="n_3mainValue【一般廃棄物処理施設】&#10;一人当たり有形固定資産（償却資産）額">
          <a:extLst>
            <a:ext uri="{FF2B5EF4-FFF2-40B4-BE49-F238E27FC236}">
              <a16:creationId xmlns:a16="http://schemas.microsoft.com/office/drawing/2014/main" id="{7AA75796-6D6C-4E2E-B9AC-3C322CD5BD93}"/>
            </a:ext>
          </a:extLst>
        </xdr:cNvPr>
        <xdr:cNvSpPr txBox="1"/>
      </xdr:nvSpPr>
      <xdr:spPr>
        <a:xfrm>
          <a:off x="17354061" y="618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63776</xdr:rowOff>
    </xdr:from>
    <xdr:ext cx="534377" cy="259045"/>
    <xdr:sp macro="" textlink="">
      <xdr:nvSpPr>
        <xdr:cNvPr id="611" name="n_4mainValue【一般廃棄物処理施設】&#10;一人当たり有形固定資産（償却資産）額">
          <a:extLst>
            <a:ext uri="{FF2B5EF4-FFF2-40B4-BE49-F238E27FC236}">
              <a16:creationId xmlns:a16="http://schemas.microsoft.com/office/drawing/2014/main" id="{A56C13F5-12B8-406B-A012-9E72F3566B05}"/>
            </a:ext>
          </a:extLst>
        </xdr:cNvPr>
        <xdr:cNvSpPr txBox="1"/>
      </xdr:nvSpPr>
      <xdr:spPr>
        <a:xfrm>
          <a:off x="16560311" y="617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2" name="正方形/長方形 611">
          <a:extLst>
            <a:ext uri="{FF2B5EF4-FFF2-40B4-BE49-F238E27FC236}">
              <a16:creationId xmlns:a16="http://schemas.microsoft.com/office/drawing/2014/main" id="{DC80E7D3-16E1-4BCB-BF01-0F516488DA3D}"/>
            </a:ext>
          </a:extLst>
        </xdr:cNvPr>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3" name="正方形/長方形 612">
          <a:extLst>
            <a:ext uri="{FF2B5EF4-FFF2-40B4-BE49-F238E27FC236}">
              <a16:creationId xmlns:a16="http://schemas.microsoft.com/office/drawing/2014/main" id="{56263579-E01F-4CF1-90C6-D2E1CA3F31D9}"/>
            </a:ext>
          </a:extLst>
        </xdr:cNvPr>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4" name="正方形/長方形 613">
          <a:extLst>
            <a:ext uri="{FF2B5EF4-FFF2-40B4-BE49-F238E27FC236}">
              <a16:creationId xmlns:a16="http://schemas.microsoft.com/office/drawing/2014/main" id="{B2AAC197-B726-4D31-A9A1-A4F99ADE58A9}"/>
            </a:ext>
          </a:extLst>
        </xdr:cNvPr>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5" name="正方形/長方形 614">
          <a:extLst>
            <a:ext uri="{FF2B5EF4-FFF2-40B4-BE49-F238E27FC236}">
              <a16:creationId xmlns:a16="http://schemas.microsoft.com/office/drawing/2014/main" id="{3F2A0CCF-C626-4188-8081-1F20E2AA0E4E}"/>
            </a:ext>
          </a:extLst>
        </xdr:cNvPr>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6" name="正方形/長方形 615">
          <a:extLst>
            <a:ext uri="{FF2B5EF4-FFF2-40B4-BE49-F238E27FC236}">
              <a16:creationId xmlns:a16="http://schemas.microsoft.com/office/drawing/2014/main" id="{96FD069B-4AE3-464D-B2DE-7656446097BC}"/>
            </a:ext>
          </a:extLst>
        </xdr:cNvPr>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7" name="正方形/長方形 616">
          <a:extLst>
            <a:ext uri="{FF2B5EF4-FFF2-40B4-BE49-F238E27FC236}">
              <a16:creationId xmlns:a16="http://schemas.microsoft.com/office/drawing/2014/main" id="{0248033E-887B-409E-A969-1A8710252003}"/>
            </a:ext>
          </a:extLst>
        </xdr:cNvPr>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8" name="正方形/長方形 617">
          <a:extLst>
            <a:ext uri="{FF2B5EF4-FFF2-40B4-BE49-F238E27FC236}">
              <a16:creationId xmlns:a16="http://schemas.microsoft.com/office/drawing/2014/main" id="{6164A324-B3AF-43B0-90B5-AF59C795F5CD}"/>
            </a:ext>
          </a:extLst>
        </xdr:cNvPr>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9" name="正方形/長方形 618">
          <a:extLst>
            <a:ext uri="{FF2B5EF4-FFF2-40B4-BE49-F238E27FC236}">
              <a16:creationId xmlns:a16="http://schemas.microsoft.com/office/drawing/2014/main" id="{39113941-3482-4689-A27C-7D96AEF2A1E4}"/>
            </a:ext>
          </a:extLst>
        </xdr:cNvPr>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0" name="テキスト ボックス 619">
          <a:extLst>
            <a:ext uri="{FF2B5EF4-FFF2-40B4-BE49-F238E27FC236}">
              <a16:creationId xmlns:a16="http://schemas.microsoft.com/office/drawing/2014/main" id="{B031072F-5C59-4E3C-8332-7C52AB6D2357}"/>
            </a:ext>
          </a:extLst>
        </xdr:cNvPr>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1" name="直線コネクタ 620">
          <a:extLst>
            <a:ext uri="{FF2B5EF4-FFF2-40B4-BE49-F238E27FC236}">
              <a16:creationId xmlns:a16="http://schemas.microsoft.com/office/drawing/2014/main" id="{A9F77887-395B-4D95-9EDD-7D453B1FA8AC}"/>
            </a:ext>
          </a:extLst>
        </xdr:cNvPr>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2" name="テキスト ボックス 621">
          <a:extLst>
            <a:ext uri="{FF2B5EF4-FFF2-40B4-BE49-F238E27FC236}">
              <a16:creationId xmlns:a16="http://schemas.microsoft.com/office/drawing/2014/main" id="{3123985F-F870-4E52-BEA8-CE70AFF930F7}"/>
            </a:ext>
          </a:extLst>
        </xdr:cNvPr>
        <xdr:cNvSpPr txBox="1"/>
      </xdr:nvSpPr>
      <xdr:spPr>
        <a:xfrm>
          <a:off x="1079772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3" name="直線コネクタ 622">
          <a:extLst>
            <a:ext uri="{FF2B5EF4-FFF2-40B4-BE49-F238E27FC236}">
              <a16:creationId xmlns:a16="http://schemas.microsoft.com/office/drawing/2014/main" id="{3BF46AEA-4FEE-4EDB-A9A0-C1B7294A69BE}"/>
            </a:ext>
          </a:extLst>
        </xdr:cNvPr>
        <xdr:cNvCxnSpPr/>
      </xdr:nvCxnSpPr>
      <xdr:spPr>
        <a:xfrm>
          <a:off x="11207750" y="1070337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4" name="テキスト ボックス 623">
          <a:extLst>
            <a:ext uri="{FF2B5EF4-FFF2-40B4-BE49-F238E27FC236}">
              <a16:creationId xmlns:a16="http://schemas.microsoft.com/office/drawing/2014/main" id="{992427E8-9ADA-4A40-80DA-D5860666A9FB}"/>
            </a:ext>
          </a:extLst>
        </xdr:cNvPr>
        <xdr:cNvSpPr txBox="1"/>
      </xdr:nvSpPr>
      <xdr:spPr>
        <a:xfrm>
          <a:off x="1079772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5" name="直線コネクタ 624">
          <a:extLst>
            <a:ext uri="{FF2B5EF4-FFF2-40B4-BE49-F238E27FC236}">
              <a16:creationId xmlns:a16="http://schemas.microsoft.com/office/drawing/2014/main" id="{FF062845-D456-4742-A954-F66753006F11}"/>
            </a:ext>
          </a:extLst>
        </xdr:cNvPr>
        <xdr:cNvCxnSpPr/>
      </xdr:nvCxnSpPr>
      <xdr:spPr>
        <a:xfrm>
          <a:off x="11207750" y="103895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6" name="テキスト ボックス 625">
          <a:extLst>
            <a:ext uri="{FF2B5EF4-FFF2-40B4-BE49-F238E27FC236}">
              <a16:creationId xmlns:a16="http://schemas.microsoft.com/office/drawing/2014/main" id="{8B0472A9-11C2-4904-961C-50F8ED4D38F8}"/>
            </a:ext>
          </a:extLst>
        </xdr:cNvPr>
        <xdr:cNvSpPr txBox="1"/>
      </xdr:nvSpPr>
      <xdr:spPr>
        <a:xfrm>
          <a:off x="108427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7" name="直線コネクタ 626">
          <a:extLst>
            <a:ext uri="{FF2B5EF4-FFF2-40B4-BE49-F238E27FC236}">
              <a16:creationId xmlns:a16="http://schemas.microsoft.com/office/drawing/2014/main" id="{92A26094-76D8-450E-8637-37ABE1ED9245}"/>
            </a:ext>
          </a:extLst>
        </xdr:cNvPr>
        <xdr:cNvCxnSpPr/>
      </xdr:nvCxnSpPr>
      <xdr:spPr>
        <a:xfrm>
          <a:off x="11207750" y="1007563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8" name="テキスト ボックス 627">
          <a:extLst>
            <a:ext uri="{FF2B5EF4-FFF2-40B4-BE49-F238E27FC236}">
              <a16:creationId xmlns:a16="http://schemas.microsoft.com/office/drawing/2014/main" id="{F6739570-5DC6-4B29-811E-5E838BB9FCF4}"/>
            </a:ext>
          </a:extLst>
        </xdr:cNvPr>
        <xdr:cNvSpPr txBox="1"/>
      </xdr:nvSpPr>
      <xdr:spPr>
        <a:xfrm>
          <a:off x="108427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9" name="直線コネクタ 628">
          <a:extLst>
            <a:ext uri="{FF2B5EF4-FFF2-40B4-BE49-F238E27FC236}">
              <a16:creationId xmlns:a16="http://schemas.microsoft.com/office/drawing/2014/main" id="{A38CA160-9DDD-44F9-926F-E66806C288DF}"/>
            </a:ext>
          </a:extLst>
        </xdr:cNvPr>
        <xdr:cNvCxnSpPr/>
      </xdr:nvCxnSpPr>
      <xdr:spPr>
        <a:xfrm>
          <a:off x="11207750" y="975541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30" name="テキスト ボックス 629">
          <a:extLst>
            <a:ext uri="{FF2B5EF4-FFF2-40B4-BE49-F238E27FC236}">
              <a16:creationId xmlns:a16="http://schemas.microsoft.com/office/drawing/2014/main" id="{218CA959-278A-484F-BDEA-53BE2D8019FB}"/>
            </a:ext>
          </a:extLst>
        </xdr:cNvPr>
        <xdr:cNvSpPr txBox="1"/>
      </xdr:nvSpPr>
      <xdr:spPr>
        <a:xfrm>
          <a:off x="108427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1" name="直線コネクタ 630">
          <a:extLst>
            <a:ext uri="{FF2B5EF4-FFF2-40B4-BE49-F238E27FC236}">
              <a16:creationId xmlns:a16="http://schemas.microsoft.com/office/drawing/2014/main" id="{3F136932-910C-4664-BF0E-5CB090D1C052}"/>
            </a:ext>
          </a:extLst>
        </xdr:cNvPr>
        <xdr:cNvCxnSpPr/>
      </xdr:nvCxnSpPr>
      <xdr:spPr>
        <a:xfrm>
          <a:off x="11207750" y="94415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2" name="テキスト ボックス 631">
          <a:extLst>
            <a:ext uri="{FF2B5EF4-FFF2-40B4-BE49-F238E27FC236}">
              <a16:creationId xmlns:a16="http://schemas.microsoft.com/office/drawing/2014/main" id="{011437C0-EEE3-47EF-90B0-EB03F70463CF}"/>
            </a:ext>
          </a:extLst>
        </xdr:cNvPr>
        <xdr:cNvSpPr txBox="1"/>
      </xdr:nvSpPr>
      <xdr:spPr>
        <a:xfrm>
          <a:off x="108427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3" name="直線コネクタ 632">
          <a:extLst>
            <a:ext uri="{FF2B5EF4-FFF2-40B4-BE49-F238E27FC236}">
              <a16:creationId xmlns:a16="http://schemas.microsoft.com/office/drawing/2014/main" id="{C504991C-94B2-41D9-AF5B-9A87562C4023}"/>
            </a:ext>
          </a:extLst>
        </xdr:cNvPr>
        <xdr:cNvCxnSpPr/>
      </xdr:nvCxnSpPr>
      <xdr:spPr>
        <a:xfrm>
          <a:off x="11207750" y="912767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4" name="テキスト ボックス 633">
          <a:extLst>
            <a:ext uri="{FF2B5EF4-FFF2-40B4-BE49-F238E27FC236}">
              <a16:creationId xmlns:a16="http://schemas.microsoft.com/office/drawing/2014/main" id="{39763BFD-1ECE-4B81-A596-B5F7B0AA9FA8}"/>
            </a:ext>
          </a:extLst>
        </xdr:cNvPr>
        <xdr:cNvSpPr txBox="1"/>
      </xdr:nvSpPr>
      <xdr:spPr>
        <a:xfrm>
          <a:off x="10906911" y="89917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5" name="直線コネクタ 634">
          <a:extLst>
            <a:ext uri="{FF2B5EF4-FFF2-40B4-BE49-F238E27FC236}">
              <a16:creationId xmlns:a16="http://schemas.microsoft.com/office/drawing/2014/main" id="{1613723F-00DA-4D00-B13A-C8EFECDFC49A}"/>
            </a:ext>
          </a:extLst>
        </xdr:cNvPr>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6" name="【保健センター・保健所】&#10;有形固定資産減価償却率グラフ枠">
          <a:extLst>
            <a:ext uri="{FF2B5EF4-FFF2-40B4-BE49-F238E27FC236}">
              <a16:creationId xmlns:a16="http://schemas.microsoft.com/office/drawing/2014/main" id="{F871DA06-5000-4195-B244-6FC9E890AD9D}"/>
            </a:ext>
          </a:extLst>
        </xdr:cNvPr>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106135</xdr:rowOff>
    </xdr:from>
    <xdr:to>
      <xdr:col>85</xdr:col>
      <xdr:colOff>126364</xdr:colOff>
      <xdr:row>63</xdr:row>
      <xdr:rowOff>151856</xdr:rowOff>
    </xdr:to>
    <xdr:cxnSp macro="">
      <xdr:nvCxnSpPr>
        <xdr:cNvPr id="637" name="直線コネクタ 636">
          <a:extLst>
            <a:ext uri="{FF2B5EF4-FFF2-40B4-BE49-F238E27FC236}">
              <a16:creationId xmlns:a16="http://schemas.microsoft.com/office/drawing/2014/main" id="{32C2E14B-B5EE-44E9-93BC-3422E41B56CF}"/>
            </a:ext>
          </a:extLst>
        </xdr:cNvPr>
        <xdr:cNvCxnSpPr/>
      </xdr:nvCxnSpPr>
      <xdr:spPr>
        <a:xfrm flipV="1">
          <a:off x="14699614" y="9192985"/>
          <a:ext cx="0" cy="1366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155683</xdr:rowOff>
    </xdr:from>
    <xdr:ext cx="405111" cy="259045"/>
    <xdr:sp macro="" textlink="">
      <xdr:nvSpPr>
        <xdr:cNvPr id="638" name="【保健センター・保健所】&#10;有形固定資産減価償却率最小値テキスト">
          <a:extLst>
            <a:ext uri="{FF2B5EF4-FFF2-40B4-BE49-F238E27FC236}">
              <a16:creationId xmlns:a16="http://schemas.microsoft.com/office/drawing/2014/main" id="{6F7438A1-5608-4587-94F4-1BEB2B5C1333}"/>
            </a:ext>
          </a:extLst>
        </xdr:cNvPr>
        <xdr:cNvSpPr txBox="1"/>
      </xdr:nvSpPr>
      <xdr:spPr>
        <a:xfrm>
          <a:off x="14738350" y="10563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151856</xdr:rowOff>
    </xdr:from>
    <xdr:to>
      <xdr:col>86</xdr:col>
      <xdr:colOff>25400</xdr:colOff>
      <xdr:row>63</xdr:row>
      <xdr:rowOff>151856</xdr:rowOff>
    </xdr:to>
    <xdr:cxnSp macro="">
      <xdr:nvCxnSpPr>
        <xdr:cNvPr id="639" name="直線コネクタ 638">
          <a:extLst>
            <a:ext uri="{FF2B5EF4-FFF2-40B4-BE49-F238E27FC236}">
              <a16:creationId xmlns:a16="http://schemas.microsoft.com/office/drawing/2014/main" id="{7EBB37DA-9C56-4A2E-83D4-2C04CDB8C86A}"/>
            </a:ext>
          </a:extLst>
        </xdr:cNvPr>
        <xdr:cNvCxnSpPr/>
      </xdr:nvCxnSpPr>
      <xdr:spPr>
        <a:xfrm>
          <a:off x="14611350" y="1055950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52812</xdr:rowOff>
    </xdr:from>
    <xdr:ext cx="340478" cy="259045"/>
    <xdr:sp macro="" textlink="">
      <xdr:nvSpPr>
        <xdr:cNvPr id="640" name="【保健センター・保健所】&#10;有形固定資産減価償却率最大値テキスト">
          <a:extLst>
            <a:ext uri="{FF2B5EF4-FFF2-40B4-BE49-F238E27FC236}">
              <a16:creationId xmlns:a16="http://schemas.microsoft.com/office/drawing/2014/main" id="{F57BEC2A-8127-4A94-8017-ED90408D8CC9}"/>
            </a:ext>
          </a:extLst>
        </xdr:cNvPr>
        <xdr:cNvSpPr txBox="1"/>
      </xdr:nvSpPr>
      <xdr:spPr>
        <a:xfrm>
          <a:off x="14738350" y="89745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106135</xdr:rowOff>
    </xdr:from>
    <xdr:to>
      <xdr:col>86</xdr:col>
      <xdr:colOff>25400</xdr:colOff>
      <xdr:row>55</xdr:row>
      <xdr:rowOff>106135</xdr:rowOff>
    </xdr:to>
    <xdr:cxnSp macro="">
      <xdr:nvCxnSpPr>
        <xdr:cNvPr id="641" name="直線コネクタ 640">
          <a:extLst>
            <a:ext uri="{FF2B5EF4-FFF2-40B4-BE49-F238E27FC236}">
              <a16:creationId xmlns:a16="http://schemas.microsoft.com/office/drawing/2014/main" id="{5F2469A2-3671-479A-8AD0-24C2F4BA1315}"/>
            </a:ext>
          </a:extLst>
        </xdr:cNvPr>
        <xdr:cNvCxnSpPr/>
      </xdr:nvCxnSpPr>
      <xdr:spPr>
        <a:xfrm>
          <a:off x="14611350" y="919298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84381</xdr:rowOff>
    </xdr:from>
    <xdr:ext cx="405111" cy="259045"/>
    <xdr:sp macro="" textlink="">
      <xdr:nvSpPr>
        <xdr:cNvPr id="642" name="【保健センター・保健所】&#10;有形固定資産減価償却率平均値テキスト">
          <a:extLst>
            <a:ext uri="{FF2B5EF4-FFF2-40B4-BE49-F238E27FC236}">
              <a16:creationId xmlns:a16="http://schemas.microsoft.com/office/drawing/2014/main" id="{27D82716-475A-477C-988F-7735059E20D5}"/>
            </a:ext>
          </a:extLst>
        </xdr:cNvPr>
        <xdr:cNvSpPr txBox="1"/>
      </xdr:nvSpPr>
      <xdr:spPr>
        <a:xfrm>
          <a:off x="14738350" y="98316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105954</xdr:rowOff>
    </xdr:from>
    <xdr:to>
      <xdr:col>85</xdr:col>
      <xdr:colOff>177800</xdr:colOff>
      <xdr:row>60</xdr:row>
      <xdr:rowOff>36104</xdr:rowOff>
    </xdr:to>
    <xdr:sp macro="" textlink="">
      <xdr:nvSpPr>
        <xdr:cNvPr id="643" name="フローチャート: 判断 642">
          <a:extLst>
            <a:ext uri="{FF2B5EF4-FFF2-40B4-BE49-F238E27FC236}">
              <a16:creationId xmlns:a16="http://schemas.microsoft.com/office/drawing/2014/main" id="{29B6D219-4286-4A01-BE06-0E7A1D7BAE8E}"/>
            </a:ext>
          </a:extLst>
        </xdr:cNvPr>
        <xdr:cNvSpPr/>
      </xdr:nvSpPr>
      <xdr:spPr>
        <a:xfrm>
          <a:off x="14649450" y="985320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168003</xdr:rowOff>
    </xdr:from>
    <xdr:to>
      <xdr:col>81</xdr:col>
      <xdr:colOff>101600</xdr:colOff>
      <xdr:row>60</xdr:row>
      <xdr:rowOff>98153</xdr:rowOff>
    </xdr:to>
    <xdr:sp macro="" textlink="">
      <xdr:nvSpPr>
        <xdr:cNvPr id="644" name="フローチャート: 判断 643">
          <a:extLst>
            <a:ext uri="{FF2B5EF4-FFF2-40B4-BE49-F238E27FC236}">
              <a16:creationId xmlns:a16="http://schemas.microsoft.com/office/drawing/2014/main" id="{EDA01103-EBD5-40E8-82DB-A6F99938B430}"/>
            </a:ext>
          </a:extLst>
        </xdr:cNvPr>
        <xdr:cNvSpPr/>
      </xdr:nvSpPr>
      <xdr:spPr>
        <a:xfrm>
          <a:off x="13887450" y="991525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114119</xdr:rowOff>
    </xdr:from>
    <xdr:to>
      <xdr:col>76</xdr:col>
      <xdr:colOff>165100</xdr:colOff>
      <xdr:row>60</xdr:row>
      <xdr:rowOff>44269</xdr:rowOff>
    </xdr:to>
    <xdr:sp macro="" textlink="">
      <xdr:nvSpPr>
        <xdr:cNvPr id="645" name="フローチャート: 判断 644">
          <a:extLst>
            <a:ext uri="{FF2B5EF4-FFF2-40B4-BE49-F238E27FC236}">
              <a16:creationId xmlns:a16="http://schemas.microsoft.com/office/drawing/2014/main" id="{06A48294-5C60-43E6-B49B-55434B6A1FC7}"/>
            </a:ext>
          </a:extLst>
        </xdr:cNvPr>
        <xdr:cNvSpPr/>
      </xdr:nvSpPr>
      <xdr:spPr>
        <a:xfrm>
          <a:off x="13093700" y="986136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140244</xdr:rowOff>
    </xdr:from>
    <xdr:to>
      <xdr:col>72</xdr:col>
      <xdr:colOff>38100</xdr:colOff>
      <xdr:row>60</xdr:row>
      <xdr:rowOff>70394</xdr:rowOff>
    </xdr:to>
    <xdr:sp macro="" textlink="">
      <xdr:nvSpPr>
        <xdr:cNvPr id="646" name="フローチャート: 判断 645">
          <a:extLst>
            <a:ext uri="{FF2B5EF4-FFF2-40B4-BE49-F238E27FC236}">
              <a16:creationId xmlns:a16="http://schemas.microsoft.com/office/drawing/2014/main" id="{219C134C-2556-4CB3-A884-463E67461313}"/>
            </a:ext>
          </a:extLst>
        </xdr:cNvPr>
        <xdr:cNvSpPr/>
      </xdr:nvSpPr>
      <xdr:spPr>
        <a:xfrm>
          <a:off x="12299950" y="988749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104322</xdr:rowOff>
    </xdr:from>
    <xdr:to>
      <xdr:col>67</xdr:col>
      <xdr:colOff>101600</xdr:colOff>
      <xdr:row>60</xdr:row>
      <xdr:rowOff>34472</xdr:rowOff>
    </xdr:to>
    <xdr:sp macro="" textlink="">
      <xdr:nvSpPr>
        <xdr:cNvPr id="647" name="フローチャート: 判断 646">
          <a:extLst>
            <a:ext uri="{FF2B5EF4-FFF2-40B4-BE49-F238E27FC236}">
              <a16:creationId xmlns:a16="http://schemas.microsoft.com/office/drawing/2014/main" id="{9A814485-AC1D-4179-935F-CC8E441AF2E7}"/>
            </a:ext>
          </a:extLst>
        </xdr:cNvPr>
        <xdr:cNvSpPr/>
      </xdr:nvSpPr>
      <xdr:spPr>
        <a:xfrm>
          <a:off x="11487150" y="985157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43BC7255-562C-4677-9688-00AD24B9D589}"/>
            </a:ext>
          </a:extLst>
        </xdr:cNvPr>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0D016AB1-6551-4CE3-BE4B-2FD1B1EF0F1D}"/>
            </a:ext>
          </a:extLst>
        </xdr:cNvPr>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3302A79B-3B47-4E90-A044-0F07F41DECA2}"/>
            </a:ext>
          </a:extLst>
        </xdr:cNvPr>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1" name="テキスト ボックス 650">
          <a:extLst>
            <a:ext uri="{FF2B5EF4-FFF2-40B4-BE49-F238E27FC236}">
              <a16:creationId xmlns:a16="http://schemas.microsoft.com/office/drawing/2014/main" id="{A99E29C5-3380-458E-BC93-3CB822617BF9}"/>
            </a:ext>
          </a:extLst>
        </xdr:cNvPr>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2" name="テキスト ボックス 651">
          <a:extLst>
            <a:ext uri="{FF2B5EF4-FFF2-40B4-BE49-F238E27FC236}">
              <a16:creationId xmlns:a16="http://schemas.microsoft.com/office/drawing/2014/main" id="{1FCC3DAD-0CC7-4B7B-BFCE-07FE878A83DF}"/>
            </a:ext>
          </a:extLst>
        </xdr:cNvPr>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55335</xdr:rowOff>
    </xdr:from>
    <xdr:to>
      <xdr:col>85</xdr:col>
      <xdr:colOff>177800</xdr:colOff>
      <xdr:row>55</xdr:row>
      <xdr:rowOff>156935</xdr:rowOff>
    </xdr:to>
    <xdr:sp macro="" textlink="">
      <xdr:nvSpPr>
        <xdr:cNvPr id="653" name="楕円 652">
          <a:extLst>
            <a:ext uri="{FF2B5EF4-FFF2-40B4-BE49-F238E27FC236}">
              <a16:creationId xmlns:a16="http://schemas.microsoft.com/office/drawing/2014/main" id="{648F9F5E-A5E0-49FD-BB83-CD9528124354}"/>
            </a:ext>
          </a:extLst>
        </xdr:cNvPr>
        <xdr:cNvSpPr/>
      </xdr:nvSpPr>
      <xdr:spPr>
        <a:xfrm>
          <a:off x="14649450" y="914218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8362</xdr:rowOff>
    </xdr:from>
    <xdr:ext cx="340478" cy="259045"/>
    <xdr:sp macro="" textlink="">
      <xdr:nvSpPr>
        <xdr:cNvPr id="654" name="【保健センター・保健所】&#10;有形固定資産減価償却率該当値テキスト">
          <a:extLst>
            <a:ext uri="{FF2B5EF4-FFF2-40B4-BE49-F238E27FC236}">
              <a16:creationId xmlns:a16="http://schemas.microsoft.com/office/drawing/2014/main" id="{6D64A4FB-DC49-4DD3-BD3F-CF35CD83A86F}"/>
            </a:ext>
          </a:extLst>
        </xdr:cNvPr>
        <xdr:cNvSpPr txBox="1"/>
      </xdr:nvSpPr>
      <xdr:spPr>
        <a:xfrm>
          <a:off x="14738350" y="90952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56969</xdr:rowOff>
    </xdr:from>
    <xdr:to>
      <xdr:col>81</xdr:col>
      <xdr:colOff>101600</xdr:colOff>
      <xdr:row>63</xdr:row>
      <xdr:rowOff>158569</xdr:rowOff>
    </xdr:to>
    <xdr:sp macro="" textlink="">
      <xdr:nvSpPr>
        <xdr:cNvPr id="655" name="楕円 654">
          <a:extLst>
            <a:ext uri="{FF2B5EF4-FFF2-40B4-BE49-F238E27FC236}">
              <a16:creationId xmlns:a16="http://schemas.microsoft.com/office/drawing/2014/main" id="{340CD24E-4641-4975-B8D7-34D423AD91B2}"/>
            </a:ext>
          </a:extLst>
        </xdr:cNvPr>
        <xdr:cNvSpPr/>
      </xdr:nvSpPr>
      <xdr:spPr>
        <a:xfrm>
          <a:off x="13887450" y="10464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55</xdr:row>
      <xdr:rowOff>106135</xdr:rowOff>
    </xdr:from>
    <xdr:to>
      <xdr:col>85</xdr:col>
      <xdr:colOff>127000</xdr:colOff>
      <xdr:row>63</xdr:row>
      <xdr:rowOff>107769</xdr:rowOff>
    </xdr:to>
    <xdr:cxnSp macro="">
      <xdr:nvCxnSpPr>
        <xdr:cNvPr id="656" name="直線コネクタ 655">
          <a:extLst>
            <a:ext uri="{FF2B5EF4-FFF2-40B4-BE49-F238E27FC236}">
              <a16:creationId xmlns:a16="http://schemas.microsoft.com/office/drawing/2014/main" id="{B3D6A3E6-9974-4CE5-B6D7-C6E69A3F78B7}"/>
            </a:ext>
          </a:extLst>
        </xdr:cNvPr>
        <xdr:cNvCxnSpPr/>
      </xdr:nvCxnSpPr>
      <xdr:spPr>
        <a:xfrm flipV="1">
          <a:off x="13938250" y="9192985"/>
          <a:ext cx="762000" cy="1322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25944</xdr:rowOff>
    </xdr:from>
    <xdr:to>
      <xdr:col>76</xdr:col>
      <xdr:colOff>165100</xdr:colOff>
      <xdr:row>63</xdr:row>
      <xdr:rowOff>127544</xdr:rowOff>
    </xdr:to>
    <xdr:sp macro="" textlink="">
      <xdr:nvSpPr>
        <xdr:cNvPr id="657" name="楕円 656">
          <a:extLst>
            <a:ext uri="{FF2B5EF4-FFF2-40B4-BE49-F238E27FC236}">
              <a16:creationId xmlns:a16="http://schemas.microsoft.com/office/drawing/2014/main" id="{26AC1BC6-B8D7-4BA8-B23F-243B3CB0BD72}"/>
            </a:ext>
          </a:extLst>
        </xdr:cNvPr>
        <xdr:cNvSpPr/>
      </xdr:nvSpPr>
      <xdr:spPr>
        <a:xfrm>
          <a:off x="13093700" y="10433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76744</xdr:rowOff>
    </xdr:from>
    <xdr:to>
      <xdr:col>81</xdr:col>
      <xdr:colOff>50800</xdr:colOff>
      <xdr:row>63</xdr:row>
      <xdr:rowOff>107769</xdr:rowOff>
    </xdr:to>
    <xdr:cxnSp macro="">
      <xdr:nvCxnSpPr>
        <xdr:cNvPr id="658" name="直線コネクタ 657">
          <a:extLst>
            <a:ext uri="{FF2B5EF4-FFF2-40B4-BE49-F238E27FC236}">
              <a16:creationId xmlns:a16="http://schemas.microsoft.com/office/drawing/2014/main" id="{3708CA45-7762-4471-A16D-EAF91B8FF1AA}"/>
            </a:ext>
          </a:extLst>
        </xdr:cNvPr>
        <xdr:cNvCxnSpPr/>
      </xdr:nvCxnSpPr>
      <xdr:spPr>
        <a:xfrm>
          <a:off x="13144500" y="10484394"/>
          <a:ext cx="79375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164737</xdr:rowOff>
    </xdr:from>
    <xdr:to>
      <xdr:col>72</xdr:col>
      <xdr:colOff>38100</xdr:colOff>
      <xdr:row>63</xdr:row>
      <xdr:rowOff>94887</xdr:rowOff>
    </xdr:to>
    <xdr:sp macro="" textlink="">
      <xdr:nvSpPr>
        <xdr:cNvPr id="659" name="楕円 658">
          <a:extLst>
            <a:ext uri="{FF2B5EF4-FFF2-40B4-BE49-F238E27FC236}">
              <a16:creationId xmlns:a16="http://schemas.microsoft.com/office/drawing/2014/main" id="{7BBA5BB5-B486-4BB3-AB93-34EBDEA36BD8}"/>
            </a:ext>
          </a:extLst>
        </xdr:cNvPr>
        <xdr:cNvSpPr/>
      </xdr:nvSpPr>
      <xdr:spPr>
        <a:xfrm>
          <a:off x="12299950" y="1040728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44087</xdr:rowOff>
    </xdr:from>
    <xdr:to>
      <xdr:col>76</xdr:col>
      <xdr:colOff>114300</xdr:colOff>
      <xdr:row>63</xdr:row>
      <xdr:rowOff>76744</xdr:rowOff>
    </xdr:to>
    <xdr:cxnSp macro="">
      <xdr:nvCxnSpPr>
        <xdr:cNvPr id="660" name="直線コネクタ 659">
          <a:extLst>
            <a:ext uri="{FF2B5EF4-FFF2-40B4-BE49-F238E27FC236}">
              <a16:creationId xmlns:a16="http://schemas.microsoft.com/office/drawing/2014/main" id="{EDF9D870-83E5-47F2-9A4A-38294B655B5E}"/>
            </a:ext>
          </a:extLst>
        </xdr:cNvPr>
        <xdr:cNvCxnSpPr/>
      </xdr:nvCxnSpPr>
      <xdr:spPr>
        <a:xfrm>
          <a:off x="12344400" y="10451737"/>
          <a:ext cx="8001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132080</xdr:rowOff>
    </xdr:from>
    <xdr:to>
      <xdr:col>67</xdr:col>
      <xdr:colOff>101600</xdr:colOff>
      <xdr:row>63</xdr:row>
      <xdr:rowOff>62230</xdr:rowOff>
    </xdr:to>
    <xdr:sp macro="" textlink="">
      <xdr:nvSpPr>
        <xdr:cNvPr id="661" name="楕円 660">
          <a:extLst>
            <a:ext uri="{FF2B5EF4-FFF2-40B4-BE49-F238E27FC236}">
              <a16:creationId xmlns:a16="http://schemas.microsoft.com/office/drawing/2014/main" id="{876A1237-E087-4F3B-BB38-67AD4D9DAF0A}"/>
            </a:ext>
          </a:extLst>
        </xdr:cNvPr>
        <xdr:cNvSpPr/>
      </xdr:nvSpPr>
      <xdr:spPr>
        <a:xfrm>
          <a:off x="11487150" y="103746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63</xdr:row>
      <xdr:rowOff>11430</xdr:rowOff>
    </xdr:from>
    <xdr:to>
      <xdr:col>71</xdr:col>
      <xdr:colOff>177800</xdr:colOff>
      <xdr:row>63</xdr:row>
      <xdr:rowOff>44087</xdr:rowOff>
    </xdr:to>
    <xdr:cxnSp macro="">
      <xdr:nvCxnSpPr>
        <xdr:cNvPr id="662" name="直線コネクタ 661">
          <a:extLst>
            <a:ext uri="{FF2B5EF4-FFF2-40B4-BE49-F238E27FC236}">
              <a16:creationId xmlns:a16="http://schemas.microsoft.com/office/drawing/2014/main" id="{A5DBED5B-6FD8-4A75-9E9A-651713926C95}"/>
            </a:ext>
          </a:extLst>
        </xdr:cNvPr>
        <xdr:cNvCxnSpPr/>
      </xdr:nvCxnSpPr>
      <xdr:spPr>
        <a:xfrm>
          <a:off x="11537950" y="10419080"/>
          <a:ext cx="80645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114680</xdr:rowOff>
    </xdr:from>
    <xdr:ext cx="405111" cy="259045"/>
    <xdr:sp macro="" textlink="">
      <xdr:nvSpPr>
        <xdr:cNvPr id="663" name="n_1aveValue【保健センター・保健所】&#10;有形固定資産減価償却率">
          <a:extLst>
            <a:ext uri="{FF2B5EF4-FFF2-40B4-BE49-F238E27FC236}">
              <a16:creationId xmlns:a16="http://schemas.microsoft.com/office/drawing/2014/main" id="{E6825487-758C-4413-AFBA-5D63F37536C4}"/>
            </a:ext>
          </a:extLst>
        </xdr:cNvPr>
        <xdr:cNvSpPr txBox="1"/>
      </xdr:nvSpPr>
      <xdr:spPr>
        <a:xfrm>
          <a:off x="13742044" y="9696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60796</xdr:rowOff>
    </xdr:from>
    <xdr:ext cx="405111" cy="259045"/>
    <xdr:sp macro="" textlink="">
      <xdr:nvSpPr>
        <xdr:cNvPr id="664" name="n_2aveValue【保健センター・保健所】&#10;有形固定資産減価償却率">
          <a:extLst>
            <a:ext uri="{FF2B5EF4-FFF2-40B4-BE49-F238E27FC236}">
              <a16:creationId xmlns:a16="http://schemas.microsoft.com/office/drawing/2014/main" id="{F6850F60-B084-407C-A2BE-DDE87A4E929B}"/>
            </a:ext>
          </a:extLst>
        </xdr:cNvPr>
        <xdr:cNvSpPr txBox="1"/>
      </xdr:nvSpPr>
      <xdr:spPr>
        <a:xfrm>
          <a:off x="12960994" y="964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86921</xdr:rowOff>
    </xdr:from>
    <xdr:ext cx="405111" cy="259045"/>
    <xdr:sp macro="" textlink="">
      <xdr:nvSpPr>
        <xdr:cNvPr id="665" name="n_3aveValue【保健センター・保健所】&#10;有形固定資産減価償却率">
          <a:extLst>
            <a:ext uri="{FF2B5EF4-FFF2-40B4-BE49-F238E27FC236}">
              <a16:creationId xmlns:a16="http://schemas.microsoft.com/office/drawing/2014/main" id="{41353D48-CE12-4518-8C07-266FAAA8DAFE}"/>
            </a:ext>
          </a:extLst>
        </xdr:cNvPr>
        <xdr:cNvSpPr txBox="1"/>
      </xdr:nvSpPr>
      <xdr:spPr>
        <a:xfrm>
          <a:off x="12167244" y="9669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50999</xdr:rowOff>
    </xdr:from>
    <xdr:ext cx="405111" cy="259045"/>
    <xdr:sp macro="" textlink="">
      <xdr:nvSpPr>
        <xdr:cNvPr id="666" name="n_4aveValue【保健センター・保健所】&#10;有形固定資産減価償却率">
          <a:extLst>
            <a:ext uri="{FF2B5EF4-FFF2-40B4-BE49-F238E27FC236}">
              <a16:creationId xmlns:a16="http://schemas.microsoft.com/office/drawing/2014/main" id="{086C88F9-DEFB-4D54-9107-E4D32C603EB1}"/>
            </a:ext>
          </a:extLst>
        </xdr:cNvPr>
        <xdr:cNvSpPr txBox="1"/>
      </xdr:nvSpPr>
      <xdr:spPr>
        <a:xfrm>
          <a:off x="11354444" y="9633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149696</xdr:rowOff>
    </xdr:from>
    <xdr:ext cx="405111" cy="259045"/>
    <xdr:sp macro="" textlink="">
      <xdr:nvSpPr>
        <xdr:cNvPr id="667" name="n_1mainValue【保健センター・保健所】&#10;有形固定資産減価償却率">
          <a:extLst>
            <a:ext uri="{FF2B5EF4-FFF2-40B4-BE49-F238E27FC236}">
              <a16:creationId xmlns:a16="http://schemas.microsoft.com/office/drawing/2014/main" id="{2DA3BA42-2DF4-48B6-AA94-8E8DA987EF87}"/>
            </a:ext>
          </a:extLst>
        </xdr:cNvPr>
        <xdr:cNvSpPr txBox="1"/>
      </xdr:nvSpPr>
      <xdr:spPr>
        <a:xfrm>
          <a:off x="13742044" y="10557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118671</xdr:rowOff>
    </xdr:from>
    <xdr:ext cx="405111" cy="259045"/>
    <xdr:sp macro="" textlink="">
      <xdr:nvSpPr>
        <xdr:cNvPr id="668" name="n_2mainValue【保健センター・保健所】&#10;有形固定資産減価償却率">
          <a:extLst>
            <a:ext uri="{FF2B5EF4-FFF2-40B4-BE49-F238E27FC236}">
              <a16:creationId xmlns:a16="http://schemas.microsoft.com/office/drawing/2014/main" id="{3A660F6D-4192-48F1-A2DD-F6FF0B02E2E0}"/>
            </a:ext>
          </a:extLst>
        </xdr:cNvPr>
        <xdr:cNvSpPr txBox="1"/>
      </xdr:nvSpPr>
      <xdr:spPr>
        <a:xfrm>
          <a:off x="12960994" y="10526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86014</xdr:rowOff>
    </xdr:from>
    <xdr:ext cx="405111" cy="259045"/>
    <xdr:sp macro="" textlink="">
      <xdr:nvSpPr>
        <xdr:cNvPr id="669" name="n_3mainValue【保健センター・保健所】&#10;有形固定資産減価償却率">
          <a:extLst>
            <a:ext uri="{FF2B5EF4-FFF2-40B4-BE49-F238E27FC236}">
              <a16:creationId xmlns:a16="http://schemas.microsoft.com/office/drawing/2014/main" id="{8B661996-1F58-4374-9394-9ED5ABB5DA21}"/>
            </a:ext>
          </a:extLst>
        </xdr:cNvPr>
        <xdr:cNvSpPr txBox="1"/>
      </xdr:nvSpPr>
      <xdr:spPr>
        <a:xfrm>
          <a:off x="12167244" y="10493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53357</xdr:rowOff>
    </xdr:from>
    <xdr:ext cx="405111" cy="259045"/>
    <xdr:sp macro="" textlink="">
      <xdr:nvSpPr>
        <xdr:cNvPr id="670" name="n_4mainValue【保健センター・保健所】&#10;有形固定資産減価償却率">
          <a:extLst>
            <a:ext uri="{FF2B5EF4-FFF2-40B4-BE49-F238E27FC236}">
              <a16:creationId xmlns:a16="http://schemas.microsoft.com/office/drawing/2014/main" id="{DD3C5BFE-DF8E-4D2F-85A8-4C1A192CD029}"/>
            </a:ext>
          </a:extLst>
        </xdr:cNvPr>
        <xdr:cNvSpPr txBox="1"/>
      </xdr:nvSpPr>
      <xdr:spPr>
        <a:xfrm>
          <a:off x="11354444" y="10461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1" name="正方形/長方形 670">
          <a:extLst>
            <a:ext uri="{FF2B5EF4-FFF2-40B4-BE49-F238E27FC236}">
              <a16:creationId xmlns:a16="http://schemas.microsoft.com/office/drawing/2014/main" id="{826774CF-EFEE-4CD2-9E83-4AC8B23BC340}"/>
            </a:ext>
          </a:extLst>
        </xdr:cNvPr>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2" name="正方形/長方形 671">
          <a:extLst>
            <a:ext uri="{FF2B5EF4-FFF2-40B4-BE49-F238E27FC236}">
              <a16:creationId xmlns:a16="http://schemas.microsoft.com/office/drawing/2014/main" id="{CE9E3A71-8A16-44A4-9361-4745FF9C88A9}"/>
            </a:ext>
          </a:extLst>
        </xdr:cNvPr>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3" name="正方形/長方形 672">
          <a:extLst>
            <a:ext uri="{FF2B5EF4-FFF2-40B4-BE49-F238E27FC236}">
              <a16:creationId xmlns:a16="http://schemas.microsoft.com/office/drawing/2014/main" id="{48AFB553-A110-4FA9-A8ED-649C57616B66}"/>
            </a:ext>
          </a:extLst>
        </xdr:cNvPr>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4" name="正方形/長方形 673">
          <a:extLst>
            <a:ext uri="{FF2B5EF4-FFF2-40B4-BE49-F238E27FC236}">
              <a16:creationId xmlns:a16="http://schemas.microsoft.com/office/drawing/2014/main" id="{AE5E3E1C-7A6E-4AB7-9F38-E524A07BE527}"/>
            </a:ext>
          </a:extLst>
        </xdr:cNvPr>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5" name="正方形/長方形 674">
          <a:extLst>
            <a:ext uri="{FF2B5EF4-FFF2-40B4-BE49-F238E27FC236}">
              <a16:creationId xmlns:a16="http://schemas.microsoft.com/office/drawing/2014/main" id="{016E77FE-7294-4339-BA7D-02DBC09346E3}"/>
            </a:ext>
          </a:extLst>
        </xdr:cNvPr>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6" name="正方形/長方形 675">
          <a:extLst>
            <a:ext uri="{FF2B5EF4-FFF2-40B4-BE49-F238E27FC236}">
              <a16:creationId xmlns:a16="http://schemas.microsoft.com/office/drawing/2014/main" id="{99061315-74BD-466C-9448-90284BE4928D}"/>
            </a:ext>
          </a:extLst>
        </xdr:cNvPr>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7" name="正方形/長方形 676">
          <a:extLst>
            <a:ext uri="{FF2B5EF4-FFF2-40B4-BE49-F238E27FC236}">
              <a16:creationId xmlns:a16="http://schemas.microsoft.com/office/drawing/2014/main" id="{35FB0731-8DF1-4297-B5D0-0CF35A2E98CA}"/>
            </a:ext>
          </a:extLst>
        </xdr:cNvPr>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8" name="正方形/長方形 677">
          <a:extLst>
            <a:ext uri="{FF2B5EF4-FFF2-40B4-BE49-F238E27FC236}">
              <a16:creationId xmlns:a16="http://schemas.microsoft.com/office/drawing/2014/main" id="{4E4DB0CB-2B32-4933-86E6-0B41A7308DD7}"/>
            </a:ext>
          </a:extLst>
        </xdr:cNvPr>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9" name="テキスト ボックス 678">
          <a:extLst>
            <a:ext uri="{FF2B5EF4-FFF2-40B4-BE49-F238E27FC236}">
              <a16:creationId xmlns:a16="http://schemas.microsoft.com/office/drawing/2014/main" id="{0CD0A652-68B2-41A2-88FD-086DCD7D2139}"/>
            </a:ext>
          </a:extLst>
        </xdr:cNvPr>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0" name="直線コネクタ 679">
          <a:extLst>
            <a:ext uri="{FF2B5EF4-FFF2-40B4-BE49-F238E27FC236}">
              <a16:creationId xmlns:a16="http://schemas.microsoft.com/office/drawing/2014/main" id="{F2A37263-4E58-4E3F-9844-09FF2A4B6A35}"/>
            </a:ext>
          </a:extLst>
        </xdr:cNvPr>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81" name="直線コネクタ 680">
          <a:extLst>
            <a:ext uri="{FF2B5EF4-FFF2-40B4-BE49-F238E27FC236}">
              <a16:creationId xmlns:a16="http://schemas.microsoft.com/office/drawing/2014/main" id="{E5E858A1-9004-41B4-B48B-666A4EECF05C}"/>
            </a:ext>
          </a:extLst>
        </xdr:cNvPr>
        <xdr:cNvCxnSpPr/>
      </xdr:nvCxnSpPr>
      <xdr:spPr>
        <a:xfrm>
          <a:off x="164592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2" name="テキスト ボックス 681">
          <a:extLst>
            <a:ext uri="{FF2B5EF4-FFF2-40B4-BE49-F238E27FC236}">
              <a16:creationId xmlns:a16="http://schemas.microsoft.com/office/drawing/2014/main" id="{870142AF-B7F3-4F2C-B216-C1A756E3F5DC}"/>
            </a:ext>
          </a:extLst>
        </xdr:cNvPr>
        <xdr:cNvSpPr txBox="1"/>
      </xdr:nvSpPr>
      <xdr:spPr>
        <a:xfrm>
          <a:off x="1604917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3" name="直線コネクタ 682">
          <a:extLst>
            <a:ext uri="{FF2B5EF4-FFF2-40B4-BE49-F238E27FC236}">
              <a16:creationId xmlns:a16="http://schemas.microsoft.com/office/drawing/2014/main" id="{9577831A-CE69-41E5-9195-23D911D94178}"/>
            </a:ext>
          </a:extLst>
        </xdr:cNvPr>
        <xdr:cNvCxnSpPr/>
      </xdr:nvCxnSpPr>
      <xdr:spPr>
        <a:xfrm>
          <a:off x="164592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4" name="テキスト ボックス 683">
          <a:extLst>
            <a:ext uri="{FF2B5EF4-FFF2-40B4-BE49-F238E27FC236}">
              <a16:creationId xmlns:a16="http://schemas.microsoft.com/office/drawing/2014/main" id="{45CA6D28-1854-4547-B4AB-4AF1F091E07D}"/>
            </a:ext>
          </a:extLst>
        </xdr:cNvPr>
        <xdr:cNvSpPr txBox="1"/>
      </xdr:nvSpPr>
      <xdr:spPr>
        <a:xfrm>
          <a:off x="1604917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5" name="直線コネクタ 684">
          <a:extLst>
            <a:ext uri="{FF2B5EF4-FFF2-40B4-BE49-F238E27FC236}">
              <a16:creationId xmlns:a16="http://schemas.microsoft.com/office/drawing/2014/main" id="{9FC11AB4-B6F0-4DA9-A7E6-4F10DB0B7F8B}"/>
            </a:ext>
          </a:extLst>
        </xdr:cNvPr>
        <xdr:cNvCxnSpPr/>
      </xdr:nvCxnSpPr>
      <xdr:spPr>
        <a:xfrm>
          <a:off x="164592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6" name="テキスト ボックス 685">
          <a:extLst>
            <a:ext uri="{FF2B5EF4-FFF2-40B4-BE49-F238E27FC236}">
              <a16:creationId xmlns:a16="http://schemas.microsoft.com/office/drawing/2014/main" id="{462A3205-BDB4-4834-8C57-1503DBAA976E}"/>
            </a:ext>
          </a:extLst>
        </xdr:cNvPr>
        <xdr:cNvSpPr txBox="1"/>
      </xdr:nvSpPr>
      <xdr:spPr>
        <a:xfrm>
          <a:off x="16049171" y="977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7" name="直線コネクタ 686">
          <a:extLst>
            <a:ext uri="{FF2B5EF4-FFF2-40B4-BE49-F238E27FC236}">
              <a16:creationId xmlns:a16="http://schemas.microsoft.com/office/drawing/2014/main" id="{55B9D4F3-5472-42C4-AD5A-F41EB32BC5FC}"/>
            </a:ext>
          </a:extLst>
        </xdr:cNvPr>
        <xdr:cNvCxnSpPr/>
      </xdr:nvCxnSpPr>
      <xdr:spPr>
        <a:xfrm>
          <a:off x="164592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8" name="テキスト ボックス 687">
          <a:extLst>
            <a:ext uri="{FF2B5EF4-FFF2-40B4-BE49-F238E27FC236}">
              <a16:creationId xmlns:a16="http://schemas.microsoft.com/office/drawing/2014/main" id="{6E5D5BDA-C0E2-461A-B7A7-05B9282250F3}"/>
            </a:ext>
          </a:extLst>
        </xdr:cNvPr>
        <xdr:cNvSpPr txBox="1"/>
      </xdr:nvSpPr>
      <xdr:spPr>
        <a:xfrm>
          <a:off x="16049171" y="941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9" name="直線コネクタ 688">
          <a:extLst>
            <a:ext uri="{FF2B5EF4-FFF2-40B4-BE49-F238E27FC236}">
              <a16:creationId xmlns:a16="http://schemas.microsoft.com/office/drawing/2014/main" id="{2472CFAE-04D7-43FB-91E4-133AD666C18E}"/>
            </a:ext>
          </a:extLst>
        </xdr:cNvPr>
        <xdr:cNvCxnSpPr/>
      </xdr:nvCxnSpPr>
      <xdr:spPr>
        <a:xfrm>
          <a:off x="164592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90" name="テキスト ボックス 689">
          <a:extLst>
            <a:ext uri="{FF2B5EF4-FFF2-40B4-BE49-F238E27FC236}">
              <a16:creationId xmlns:a16="http://schemas.microsoft.com/office/drawing/2014/main" id="{74855B0F-6560-4899-B705-542C42D96BD1}"/>
            </a:ext>
          </a:extLst>
        </xdr:cNvPr>
        <xdr:cNvSpPr txBox="1"/>
      </xdr:nvSpPr>
      <xdr:spPr>
        <a:xfrm>
          <a:off x="1604917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1" name="直線コネクタ 690">
          <a:extLst>
            <a:ext uri="{FF2B5EF4-FFF2-40B4-BE49-F238E27FC236}">
              <a16:creationId xmlns:a16="http://schemas.microsoft.com/office/drawing/2014/main" id="{A82F6E81-7C3E-4B0B-AC6C-62BBFF1388A1}"/>
            </a:ext>
          </a:extLst>
        </xdr:cNvPr>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2" name="テキスト ボックス 691">
          <a:extLst>
            <a:ext uri="{FF2B5EF4-FFF2-40B4-BE49-F238E27FC236}">
              <a16:creationId xmlns:a16="http://schemas.microsoft.com/office/drawing/2014/main" id="{862B1E2F-317A-4381-8801-9EF2160C9988}"/>
            </a:ext>
          </a:extLst>
        </xdr:cNvPr>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3" name="【保健センター・保健所】&#10;一人当たり面積グラフ枠">
          <a:extLst>
            <a:ext uri="{FF2B5EF4-FFF2-40B4-BE49-F238E27FC236}">
              <a16:creationId xmlns:a16="http://schemas.microsoft.com/office/drawing/2014/main" id="{F0D44CA1-A8BF-416D-9C24-4BB93AB6A37E}"/>
            </a:ext>
          </a:extLst>
        </xdr:cNvPr>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38100</xdr:rowOff>
    </xdr:from>
    <xdr:to>
      <xdr:col>116</xdr:col>
      <xdr:colOff>62864</xdr:colOff>
      <xdr:row>64</xdr:row>
      <xdr:rowOff>38100</xdr:rowOff>
    </xdr:to>
    <xdr:cxnSp macro="">
      <xdr:nvCxnSpPr>
        <xdr:cNvPr id="694" name="直線コネクタ 693">
          <a:extLst>
            <a:ext uri="{FF2B5EF4-FFF2-40B4-BE49-F238E27FC236}">
              <a16:creationId xmlns:a16="http://schemas.microsoft.com/office/drawing/2014/main" id="{643D80BC-8702-484F-9C00-8B0DCE1C422E}"/>
            </a:ext>
          </a:extLst>
        </xdr:cNvPr>
        <xdr:cNvCxnSpPr/>
      </xdr:nvCxnSpPr>
      <xdr:spPr>
        <a:xfrm flipV="1">
          <a:off x="19951064" y="912495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695" name="【保健センター・保健所】&#10;一人当たり面積最小値テキスト">
          <a:extLst>
            <a:ext uri="{FF2B5EF4-FFF2-40B4-BE49-F238E27FC236}">
              <a16:creationId xmlns:a16="http://schemas.microsoft.com/office/drawing/2014/main" id="{FEF5A595-4ABB-414C-BD40-2595E5A64B61}"/>
            </a:ext>
          </a:extLst>
        </xdr:cNvPr>
        <xdr:cNvSpPr txBox="1"/>
      </xdr:nvSpPr>
      <xdr:spPr>
        <a:xfrm>
          <a:off x="19989800" y="1061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696" name="直線コネクタ 695">
          <a:extLst>
            <a:ext uri="{FF2B5EF4-FFF2-40B4-BE49-F238E27FC236}">
              <a16:creationId xmlns:a16="http://schemas.microsoft.com/office/drawing/2014/main" id="{92AB88E4-30C1-4673-8D27-80E1E4C76D71}"/>
            </a:ext>
          </a:extLst>
        </xdr:cNvPr>
        <xdr:cNvCxnSpPr/>
      </xdr:nvCxnSpPr>
      <xdr:spPr>
        <a:xfrm>
          <a:off x="19881850" y="106108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156227</xdr:rowOff>
    </xdr:from>
    <xdr:ext cx="469744" cy="259045"/>
    <xdr:sp macro="" textlink="">
      <xdr:nvSpPr>
        <xdr:cNvPr id="697" name="【保健センター・保健所】&#10;一人当たり面積最大値テキスト">
          <a:extLst>
            <a:ext uri="{FF2B5EF4-FFF2-40B4-BE49-F238E27FC236}">
              <a16:creationId xmlns:a16="http://schemas.microsoft.com/office/drawing/2014/main" id="{BC0F81CD-EB96-4BA9-9B89-68DB22E9C2DB}"/>
            </a:ext>
          </a:extLst>
        </xdr:cNvPr>
        <xdr:cNvSpPr txBox="1"/>
      </xdr:nvSpPr>
      <xdr:spPr>
        <a:xfrm>
          <a:off x="19989800" y="891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38100</xdr:rowOff>
    </xdr:from>
    <xdr:to>
      <xdr:col>116</xdr:col>
      <xdr:colOff>152400</xdr:colOff>
      <xdr:row>55</xdr:row>
      <xdr:rowOff>38100</xdr:rowOff>
    </xdr:to>
    <xdr:cxnSp macro="">
      <xdr:nvCxnSpPr>
        <xdr:cNvPr id="698" name="直線コネクタ 697">
          <a:extLst>
            <a:ext uri="{FF2B5EF4-FFF2-40B4-BE49-F238E27FC236}">
              <a16:creationId xmlns:a16="http://schemas.microsoft.com/office/drawing/2014/main" id="{829059D6-D1B8-4985-B6E0-7A2B25E3675A}"/>
            </a:ext>
          </a:extLst>
        </xdr:cNvPr>
        <xdr:cNvCxnSpPr/>
      </xdr:nvCxnSpPr>
      <xdr:spPr>
        <a:xfrm>
          <a:off x="19881850" y="91249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67327</xdr:rowOff>
    </xdr:from>
    <xdr:ext cx="469744" cy="259045"/>
    <xdr:sp macro="" textlink="">
      <xdr:nvSpPr>
        <xdr:cNvPr id="699" name="【保健センター・保健所】&#10;一人当たり面積平均値テキスト">
          <a:extLst>
            <a:ext uri="{FF2B5EF4-FFF2-40B4-BE49-F238E27FC236}">
              <a16:creationId xmlns:a16="http://schemas.microsoft.com/office/drawing/2014/main" id="{7F82AE11-8382-47C2-B5E5-1BDBA8460D20}"/>
            </a:ext>
          </a:extLst>
        </xdr:cNvPr>
        <xdr:cNvSpPr txBox="1"/>
      </xdr:nvSpPr>
      <xdr:spPr>
        <a:xfrm>
          <a:off x="19989800" y="10144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44450</xdr:rowOff>
    </xdr:from>
    <xdr:to>
      <xdr:col>116</xdr:col>
      <xdr:colOff>114300</xdr:colOff>
      <xdr:row>62</xdr:row>
      <xdr:rowOff>146050</xdr:rowOff>
    </xdr:to>
    <xdr:sp macro="" textlink="">
      <xdr:nvSpPr>
        <xdr:cNvPr id="700" name="フローチャート: 判断 699">
          <a:extLst>
            <a:ext uri="{FF2B5EF4-FFF2-40B4-BE49-F238E27FC236}">
              <a16:creationId xmlns:a16="http://schemas.microsoft.com/office/drawing/2014/main" id="{E8CDAFAB-F126-47BC-A626-1AB30AB69478}"/>
            </a:ext>
          </a:extLst>
        </xdr:cNvPr>
        <xdr:cNvSpPr/>
      </xdr:nvSpPr>
      <xdr:spPr>
        <a:xfrm>
          <a:off x="19900900" y="1028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44450</xdr:rowOff>
    </xdr:from>
    <xdr:to>
      <xdr:col>112</xdr:col>
      <xdr:colOff>38100</xdr:colOff>
      <xdr:row>62</xdr:row>
      <xdr:rowOff>146050</xdr:rowOff>
    </xdr:to>
    <xdr:sp macro="" textlink="">
      <xdr:nvSpPr>
        <xdr:cNvPr id="701" name="フローチャート: 判断 700">
          <a:extLst>
            <a:ext uri="{FF2B5EF4-FFF2-40B4-BE49-F238E27FC236}">
              <a16:creationId xmlns:a16="http://schemas.microsoft.com/office/drawing/2014/main" id="{0E75593E-32D8-4071-A8B3-410E60170079}"/>
            </a:ext>
          </a:extLst>
        </xdr:cNvPr>
        <xdr:cNvSpPr/>
      </xdr:nvSpPr>
      <xdr:spPr>
        <a:xfrm>
          <a:off x="19157950" y="102870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25400</xdr:rowOff>
    </xdr:from>
    <xdr:to>
      <xdr:col>107</xdr:col>
      <xdr:colOff>101600</xdr:colOff>
      <xdr:row>62</xdr:row>
      <xdr:rowOff>127000</xdr:rowOff>
    </xdr:to>
    <xdr:sp macro="" textlink="">
      <xdr:nvSpPr>
        <xdr:cNvPr id="702" name="フローチャート: 判断 701">
          <a:extLst>
            <a:ext uri="{FF2B5EF4-FFF2-40B4-BE49-F238E27FC236}">
              <a16:creationId xmlns:a16="http://schemas.microsoft.com/office/drawing/2014/main" id="{C2B07734-8A0F-4D3F-95F5-E7D968FB0273}"/>
            </a:ext>
          </a:extLst>
        </xdr:cNvPr>
        <xdr:cNvSpPr/>
      </xdr:nvSpPr>
      <xdr:spPr>
        <a:xfrm>
          <a:off x="18345150" y="1026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25400</xdr:rowOff>
    </xdr:from>
    <xdr:to>
      <xdr:col>102</xdr:col>
      <xdr:colOff>165100</xdr:colOff>
      <xdr:row>62</xdr:row>
      <xdr:rowOff>127000</xdr:rowOff>
    </xdr:to>
    <xdr:sp macro="" textlink="">
      <xdr:nvSpPr>
        <xdr:cNvPr id="703" name="フローチャート: 判断 702">
          <a:extLst>
            <a:ext uri="{FF2B5EF4-FFF2-40B4-BE49-F238E27FC236}">
              <a16:creationId xmlns:a16="http://schemas.microsoft.com/office/drawing/2014/main" id="{FA7E1EAD-9240-4470-918B-D43EB278DF20}"/>
            </a:ext>
          </a:extLst>
        </xdr:cNvPr>
        <xdr:cNvSpPr/>
      </xdr:nvSpPr>
      <xdr:spPr>
        <a:xfrm>
          <a:off x="17551400" y="1026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63500</xdr:rowOff>
    </xdr:from>
    <xdr:to>
      <xdr:col>98</xdr:col>
      <xdr:colOff>38100</xdr:colOff>
      <xdr:row>62</xdr:row>
      <xdr:rowOff>165100</xdr:rowOff>
    </xdr:to>
    <xdr:sp macro="" textlink="">
      <xdr:nvSpPr>
        <xdr:cNvPr id="704" name="フローチャート: 判断 703">
          <a:extLst>
            <a:ext uri="{FF2B5EF4-FFF2-40B4-BE49-F238E27FC236}">
              <a16:creationId xmlns:a16="http://schemas.microsoft.com/office/drawing/2014/main" id="{5897EF49-4320-4CBA-9B5E-63AE6A2A7EE8}"/>
            </a:ext>
          </a:extLst>
        </xdr:cNvPr>
        <xdr:cNvSpPr/>
      </xdr:nvSpPr>
      <xdr:spPr>
        <a:xfrm>
          <a:off x="16757650" y="103060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4231F81E-9369-4D7C-848F-4219FBAD5B46}"/>
            </a:ext>
          </a:extLst>
        </xdr:cNvPr>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42A11976-67A7-40B8-AEFB-473D0091BB2A}"/>
            </a:ext>
          </a:extLst>
        </xdr:cNvPr>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id="{5379A6E5-5C19-4B6B-9DD7-8DD2B2E1FDCA}"/>
            </a:ext>
          </a:extLst>
        </xdr:cNvPr>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8" name="テキスト ボックス 707">
          <a:extLst>
            <a:ext uri="{FF2B5EF4-FFF2-40B4-BE49-F238E27FC236}">
              <a16:creationId xmlns:a16="http://schemas.microsoft.com/office/drawing/2014/main" id="{BFF51A94-DBD8-4A99-833C-89B9611D63D7}"/>
            </a:ext>
          </a:extLst>
        </xdr:cNvPr>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9" name="テキスト ボックス 708">
          <a:extLst>
            <a:ext uri="{FF2B5EF4-FFF2-40B4-BE49-F238E27FC236}">
              <a16:creationId xmlns:a16="http://schemas.microsoft.com/office/drawing/2014/main" id="{AE9BF4A4-8878-41DB-9777-0871C6D55669}"/>
            </a:ext>
          </a:extLst>
        </xdr:cNvPr>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63500</xdr:rowOff>
    </xdr:from>
    <xdr:to>
      <xdr:col>116</xdr:col>
      <xdr:colOff>114300</xdr:colOff>
      <xdr:row>63</xdr:row>
      <xdr:rowOff>165100</xdr:rowOff>
    </xdr:to>
    <xdr:sp macro="" textlink="">
      <xdr:nvSpPr>
        <xdr:cNvPr id="710" name="楕円 709">
          <a:extLst>
            <a:ext uri="{FF2B5EF4-FFF2-40B4-BE49-F238E27FC236}">
              <a16:creationId xmlns:a16="http://schemas.microsoft.com/office/drawing/2014/main" id="{75C22157-8D4B-4E06-BF81-7D12FCBB61A6}"/>
            </a:ext>
          </a:extLst>
        </xdr:cNvPr>
        <xdr:cNvSpPr/>
      </xdr:nvSpPr>
      <xdr:spPr>
        <a:xfrm>
          <a:off x="19900900" y="1047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149877</xdr:rowOff>
    </xdr:from>
    <xdr:ext cx="469744" cy="259045"/>
    <xdr:sp macro="" textlink="">
      <xdr:nvSpPr>
        <xdr:cNvPr id="711" name="【保健センター・保健所】&#10;一人当たり面積該当値テキスト">
          <a:extLst>
            <a:ext uri="{FF2B5EF4-FFF2-40B4-BE49-F238E27FC236}">
              <a16:creationId xmlns:a16="http://schemas.microsoft.com/office/drawing/2014/main" id="{30D0506F-9E58-4E5D-96B1-2690A5BA2EB6}"/>
            </a:ext>
          </a:extLst>
        </xdr:cNvPr>
        <xdr:cNvSpPr txBox="1"/>
      </xdr:nvSpPr>
      <xdr:spPr>
        <a:xfrm>
          <a:off x="19989800" y="1039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63500</xdr:rowOff>
    </xdr:from>
    <xdr:to>
      <xdr:col>112</xdr:col>
      <xdr:colOff>38100</xdr:colOff>
      <xdr:row>63</xdr:row>
      <xdr:rowOff>165100</xdr:rowOff>
    </xdr:to>
    <xdr:sp macro="" textlink="">
      <xdr:nvSpPr>
        <xdr:cNvPr id="712" name="楕円 711">
          <a:extLst>
            <a:ext uri="{FF2B5EF4-FFF2-40B4-BE49-F238E27FC236}">
              <a16:creationId xmlns:a16="http://schemas.microsoft.com/office/drawing/2014/main" id="{7E614AC5-FBD1-467A-B45D-BFA6B7E017B5}"/>
            </a:ext>
          </a:extLst>
        </xdr:cNvPr>
        <xdr:cNvSpPr/>
      </xdr:nvSpPr>
      <xdr:spPr>
        <a:xfrm>
          <a:off x="19157950" y="104711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114300</xdr:rowOff>
    </xdr:from>
    <xdr:to>
      <xdr:col>116</xdr:col>
      <xdr:colOff>63500</xdr:colOff>
      <xdr:row>63</xdr:row>
      <xdr:rowOff>114300</xdr:rowOff>
    </xdr:to>
    <xdr:cxnSp macro="">
      <xdr:nvCxnSpPr>
        <xdr:cNvPr id="713" name="直線コネクタ 712">
          <a:extLst>
            <a:ext uri="{FF2B5EF4-FFF2-40B4-BE49-F238E27FC236}">
              <a16:creationId xmlns:a16="http://schemas.microsoft.com/office/drawing/2014/main" id="{5EF58C9E-6287-4B15-AD18-989561851695}"/>
            </a:ext>
          </a:extLst>
        </xdr:cNvPr>
        <xdr:cNvCxnSpPr/>
      </xdr:nvCxnSpPr>
      <xdr:spPr>
        <a:xfrm>
          <a:off x="19202400" y="1052195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63500</xdr:rowOff>
    </xdr:from>
    <xdr:to>
      <xdr:col>107</xdr:col>
      <xdr:colOff>101600</xdr:colOff>
      <xdr:row>63</xdr:row>
      <xdr:rowOff>165100</xdr:rowOff>
    </xdr:to>
    <xdr:sp macro="" textlink="">
      <xdr:nvSpPr>
        <xdr:cNvPr id="714" name="楕円 713">
          <a:extLst>
            <a:ext uri="{FF2B5EF4-FFF2-40B4-BE49-F238E27FC236}">
              <a16:creationId xmlns:a16="http://schemas.microsoft.com/office/drawing/2014/main" id="{9ABE1228-D311-4264-A24C-84F95A637E06}"/>
            </a:ext>
          </a:extLst>
        </xdr:cNvPr>
        <xdr:cNvSpPr/>
      </xdr:nvSpPr>
      <xdr:spPr>
        <a:xfrm>
          <a:off x="18345150" y="1047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114300</xdr:rowOff>
    </xdr:from>
    <xdr:to>
      <xdr:col>111</xdr:col>
      <xdr:colOff>177800</xdr:colOff>
      <xdr:row>63</xdr:row>
      <xdr:rowOff>114300</xdr:rowOff>
    </xdr:to>
    <xdr:cxnSp macro="">
      <xdr:nvCxnSpPr>
        <xdr:cNvPr id="715" name="直線コネクタ 714">
          <a:extLst>
            <a:ext uri="{FF2B5EF4-FFF2-40B4-BE49-F238E27FC236}">
              <a16:creationId xmlns:a16="http://schemas.microsoft.com/office/drawing/2014/main" id="{94F9E298-F39F-4E77-BBE8-A7FE34500AA7}"/>
            </a:ext>
          </a:extLst>
        </xdr:cNvPr>
        <xdr:cNvCxnSpPr/>
      </xdr:nvCxnSpPr>
      <xdr:spPr>
        <a:xfrm>
          <a:off x="18395950" y="1052195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63500</xdr:rowOff>
    </xdr:from>
    <xdr:to>
      <xdr:col>102</xdr:col>
      <xdr:colOff>165100</xdr:colOff>
      <xdr:row>63</xdr:row>
      <xdr:rowOff>165100</xdr:rowOff>
    </xdr:to>
    <xdr:sp macro="" textlink="">
      <xdr:nvSpPr>
        <xdr:cNvPr id="716" name="楕円 715">
          <a:extLst>
            <a:ext uri="{FF2B5EF4-FFF2-40B4-BE49-F238E27FC236}">
              <a16:creationId xmlns:a16="http://schemas.microsoft.com/office/drawing/2014/main" id="{4E323A6A-2770-4041-9F5B-D6C1E32FEDAA}"/>
            </a:ext>
          </a:extLst>
        </xdr:cNvPr>
        <xdr:cNvSpPr/>
      </xdr:nvSpPr>
      <xdr:spPr>
        <a:xfrm>
          <a:off x="17551400" y="1047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114300</xdr:rowOff>
    </xdr:from>
    <xdr:to>
      <xdr:col>107</xdr:col>
      <xdr:colOff>50800</xdr:colOff>
      <xdr:row>63</xdr:row>
      <xdr:rowOff>114300</xdr:rowOff>
    </xdr:to>
    <xdr:cxnSp macro="">
      <xdr:nvCxnSpPr>
        <xdr:cNvPr id="717" name="直線コネクタ 716">
          <a:extLst>
            <a:ext uri="{FF2B5EF4-FFF2-40B4-BE49-F238E27FC236}">
              <a16:creationId xmlns:a16="http://schemas.microsoft.com/office/drawing/2014/main" id="{70A5F6BF-6053-49E6-8C76-61CDC447F721}"/>
            </a:ext>
          </a:extLst>
        </xdr:cNvPr>
        <xdr:cNvCxnSpPr/>
      </xdr:nvCxnSpPr>
      <xdr:spPr>
        <a:xfrm>
          <a:off x="17602200" y="1052195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63500</xdr:rowOff>
    </xdr:from>
    <xdr:to>
      <xdr:col>98</xdr:col>
      <xdr:colOff>38100</xdr:colOff>
      <xdr:row>63</xdr:row>
      <xdr:rowOff>165100</xdr:rowOff>
    </xdr:to>
    <xdr:sp macro="" textlink="">
      <xdr:nvSpPr>
        <xdr:cNvPr id="718" name="楕円 717">
          <a:extLst>
            <a:ext uri="{FF2B5EF4-FFF2-40B4-BE49-F238E27FC236}">
              <a16:creationId xmlns:a16="http://schemas.microsoft.com/office/drawing/2014/main" id="{AD026A01-ABF6-4D0C-9AF4-7FCD6D6F42C6}"/>
            </a:ext>
          </a:extLst>
        </xdr:cNvPr>
        <xdr:cNvSpPr/>
      </xdr:nvSpPr>
      <xdr:spPr>
        <a:xfrm>
          <a:off x="16757650" y="104711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114300</xdr:rowOff>
    </xdr:from>
    <xdr:to>
      <xdr:col>102</xdr:col>
      <xdr:colOff>114300</xdr:colOff>
      <xdr:row>63</xdr:row>
      <xdr:rowOff>114300</xdr:rowOff>
    </xdr:to>
    <xdr:cxnSp macro="">
      <xdr:nvCxnSpPr>
        <xdr:cNvPr id="719" name="直線コネクタ 718">
          <a:extLst>
            <a:ext uri="{FF2B5EF4-FFF2-40B4-BE49-F238E27FC236}">
              <a16:creationId xmlns:a16="http://schemas.microsoft.com/office/drawing/2014/main" id="{FB4367AB-BE5D-419B-9640-7C7E08E12A2F}"/>
            </a:ext>
          </a:extLst>
        </xdr:cNvPr>
        <xdr:cNvCxnSpPr/>
      </xdr:nvCxnSpPr>
      <xdr:spPr>
        <a:xfrm>
          <a:off x="16802100" y="1052195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162577</xdr:rowOff>
    </xdr:from>
    <xdr:ext cx="469744" cy="259045"/>
    <xdr:sp macro="" textlink="">
      <xdr:nvSpPr>
        <xdr:cNvPr id="720" name="n_1aveValue【保健センター・保健所】&#10;一人当たり面積">
          <a:extLst>
            <a:ext uri="{FF2B5EF4-FFF2-40B4-BE49-F238E27FC236}">
              <a16:creationId xmlns:a16="http://schemas.microsoft.com/office/drawing/2014/main" id="{BA175825-9CEE-474A-8FA3-F2A9207C0B65}"/>
            </a:ext>
          </a:extLst>
        </xdr:cNvPr>
        <xdr:cNvSpPr txBox="1"/>
      </xdr:nvSpPr>
      <xdr:spPr>
        <a:xfrm>
          <a:off x="18980227" y="1007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143527</xdr:rowOff>
    </xdr:from>
    <xdr:ext cx="469744" cy="259045"/>
    <xdr:sp macro="" textlink="">
      <xdr:nvSpPr>
        <xdr:cNvPr id="721" name="n_2aveValue【保健センター・保健所】&#10;一人当たり面積">
          <a:extLst>
            <a:ext uri="{FF2B5EF4-FFF2-40B4-BE49-F238E27FC236}">
              <a16:creationId xmlns:a16="http://schemas.microsoft.com/office/drawing/2014/main" id="{D684DBD0-9AA7-4CB1-87CC-0F21CB102D15}"/>
            </a:ext>
          </a:extLst>
        </xdr:cNvPr>
        <xdr:cNvSpPr txBox="1"/>
      </xdr:nvSpPr>
      <xdr:spPr>
        <a:xfrm>
          <a:off x="18180127" y="10055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143527</xdr:rowOff>
    </xdr:from>
    <xdr:ext cx="469744" cy="259045"/>
    <xdr:sp macro="" textlink="">
      <xdr:nvSpPr>
        <xdr:cNvPr id="722" name="n_3aveValue【保健センター・保健所】&#10;一人当たり面積">
          <a:extLst>
            <a:ext uri="{FF2B5EF4-FFF2-40B4-BE49-F238E27FC236}">
              <a16:creationId xmlns:a16="http://schemas.microsoft.com/office/drawing/2014/main" id="{89593781-6711-4AD1-B013-820A0FECA6BC}"/>
            </a:ext>
          </a:extLst>
        </xdr:cNvPr>
        <xdr:cNvSpPr txBox="1"/>
      </xdr:nvSpPr>
      <xdr:spPr>
        <a:xfrm>
          <a:off x="17386377" y="10055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10177</xdr:rowOff>
    </xdr:from>
    <xdr:ext cx="469744" cy="259045"/>
    <xdr:sp macro="" textlink="">
      <xdr:nvSpPr>
        <xdr:cNvPr id="723" name="n_4aveValue【保健センター・保健所】&#10;一人当たり面積">
          <a:extLst>
            <a:ext uri="{FF2B5EF4-FFF2-40B4-BE49-F238E27FC236}">
              <a16:creationId xmlns:a16="http://schemas.microsoft.com/office/drawing/2014/main" id="{7553731C-9620-43E2-8374-9DB17F77E41A}"/>
            </a:ext>
          </a:extLst>
        </xdr:cNvPr>
        <xdr:cNvSpPr txBox="1"/>
      </xdr:nvSpPr>
      <xdr:spPr>
        <a:xfrm>
          <a:off x="16592627" y="1008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156227</xdr:rowOff>
    </xdr:from>
    <xdr:ext cx="469744" cy="259045"/>
    <xdr:sp macro="" textlink="">
      <xdr:nvSpPr>
        <xdr:cNvPr id="724" name="n_1mainValue【保健センター・保健所】&#10;一人当たり面積">
          <a:extLst>
            <a:ext uri="{FF2B5EF4-FFF2-40B4-BE49-F238E27FC236}">
              <a16:creationId xmlns:a16="http://schemas.microsoft.com/office/drawing/2014/main" id="{9B4F920F-A02B-4DA1-9082-08EF99EED614}"/>
            </a:ext>
          </a:extLst>
        </xdr:cNvPr>
        <xdr:cNvSpPr txBox="1"/>
      </xdr:nvSpPr>
      <xdr:spPr>
        <a:xfrm>
          <a:off x="18980227" y="10563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156227</xdr:rowOff>
    </xdr:from>
    <xdr:ext cx="469744" cy="259045"/>
    <xdr:sp macro="" textlink="">
      <xdr:nvSpPr>
        <xdr:cNvPr id="725" name="n_2mainValue【保健センター・保健所】&#10;一人当たり面積">
          <a:extLst>
            <a:ext uri="{FF2B5EF4-FFF2-40B4-BE49-F238E27FC236}">
              <a16:creationId xmlns:a16="http://schemas.microsoft.com/office/drawing/2014/main" id="{B33C7F8B-E1BD-4B4F-9CF5-312D9DB6B49F}"/>
            </a:ext>
          </a:extLst>
        </xdr:cNvPr>
        <xdr:cNvSpPr txBox="1"/>
      </xdr:nvSpPr>
      <xdr:spPr>
        <a:xfrm>
          <a:off x="18180127" y="10563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156227</xdr:rowOff>
    </xdr:from>
    <xdr:ext cx="469744" cy="259045"/>
    <xdr:sp macro="" textlink="">
      <xdr:nvSpPr>
        <xdr:cNvPr id="726" name="n_3mainValue【保健センター・保健所】&#10;一人当たり面積">
          <a:extLst>
            <a:ext uri="{FF2B5EF4-FFF2-40B4-BE49-F238E27FC236}">
              <a16:creationId xmlns:a16="http://schemas.microsoft.com/office/drawing/2014/main" id="{D1F8FEF8-1373-4F79-8512-02F542624EDF}"/>
            </a:ext>
          </a:extLst>
        </xdr:cNvPr>
        <xdr:cNvSpPr txBox="1"/>
      </xdr:nvSpPr>
      <xdr:spPr>
        <a:xfrm>
          <a:off x="17386377" y="10563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156227</xdr:rowOff>
    </xdr:from>
    <xdr:ext cx="469744" cy="259045"/>
    <xdr:sp macro="" textlink="">
      <xdr:nvSpPr>
        <xdr:cNvPr id="727" name="n_4mainValue【保健センター・保健所】&#10;一人当たり面積">
          <a:extLst>
            <a:ext uri="{FF2B5EF4-FFF2-40B4-BE49-F238E27FC236}">
              <a16:creationId xmlns:a16="http://schemas.microsoft.com/office/drawing/2014/main" id="{2319B95D-66E9-4AB1-A4C2-608995A22BFA}"/>
            </a:ext>
          </a:extLst>
        </xdr:cNvPr>
        <xdr:cNvSpPr txBox="1"/>
      </xdr:nvSpPr>
      <xdr:spPr>
        <a:xfrm>
          <a:off x="16592627" y="10563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8" name="正方形/長方形 727">
          <a:extLst>
            <a:ext uri="{FF2B5EF4-FFF2-40B4-BE49-F238E27FC236}">
              <a16:creationId xmlns:a16="http://schemas.microsoft.com/office/drawing/2014/main" id="{41C0264E-99B1-415B-923C-6B5D63A50F3B}"/>
            </a:ext>
          </a:extLst>
        </xdr:cNvPr>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65</xdr:col>
      <xdr:colOff>63500</xdr:colOff>
      <xdr:row>72</xdr:row>
      <xdr:rowOff>127000</xdr:rowOff>
    </xdr:from>
    <xdr:to>
      <xdr:col>73</xdr:col>
      <xdr:colOff>63500</xdr:colOff>
      <xdr:row>74</xdr:row>
      <xdr:rowOff>38100</xdr:rowOff>
    </xdr:to>
    <xdr:sp macro="" textlink="">
      <xdr:nvSpPr>
        <xdr:cNvPr id="729" name="正方形/長方形 728">
          <a:extLst>
            <a:ext uri="{FF2B5EF4-FFF2-40B4-BE49-F238E27FC236}">
              <a16:creationId xmlns:a16="http://schemas.microsoft.com/office/drawing/2014/main" id="{64CA8A05-9CE2-4675-AA35-648DA6FA0F79}"/>
            </a:ext>
          </a:extLst>
        </xdr:cNvPr>
        <xdr:cNvSpPr/>
      </xdr:nvSpPr>
      <xdr:spPr>
        <a:xfrm>
          <a:off x="112077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65</xdr:col>
      <xdr:colOff>63500</xdr:colOff>
      <xdr:row>73</xdr:row>
      <xdr:rowOff>158750</xdr:rowOff>
    </xdr:from>
    <xdr:to>
      <xdr:col>73</xdr:col>
      <xdr:colOff>63500</xdr:colOff>
      <xdr:row>75</xdr:row>
      <xdr:rowOff>69850</xdr:rowOff>
    </xdr:to>
    <xdr:sp macro="" textlink="">
      <xdr:nvSpPr>
        <xdr:cNvPr id="730" name="正方形/長方形 729">
          <a:extLst>
            <a:ext uri="{FF2B5EF4-FFF2-40B4-BE49-F238E27FC236}">
              <a16:creationId xmlns:a16="http://schemas.microsoft.com/office/drawing/2014/main" id="{B64E3133-1D11-405A-A43D-EE4853405037}"/>
            </a:ext>
          </a:extLst>
        </xdr:cNvPr>
        <xdr:cNvSpPr/>
      </xdr:nvSpPr>
      <xdr:spPr>
        <a:xfrm>
          <a:off x="112077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0</xdr:colOff>
      <xdr:row>72</xdr:row>
      <xdr:rowOff>127000</xdr:rowOff>
    </xdr:from>
    <xdr:to>
      <xdr:col>80</xdr:col>
      <xdr:colOff>0</xdr:colOff>
      <xdr:row>74</xdr:row>
      <xdr:rowOff>38100</xdr:rowOff>
    </xdr:to>
    <xdr:sp macro="" textlink="">
      <xdr:nvSpPr>
        <xdr:cNvPr id="731" name="正方形/長方形 730">
          <a:extLst>
            <a:ext uri="{FF2B5EF4-FFF2-40B4-BE49-F238E27FC236}">
              <a16:creationId xmlns:a16="http://schemas.microsoft.com/office/drawing/2014/main" id="{89AD3D05-4829-4AA2-B33E-F1D11CA865F8}"/>
            </a:ext>
          </a:extLst>
        </xdr:cNvPr>
        <xdr:cNvSpPr/>
      </xdr:nvSpPr>
      <xdr:spPr>
        <a:xfrm>
          <a:off x="123444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72</xdr:col>
      <xdr:colOff>0</xdr:colOff>
      <xdr:row>73</xdr:row>
      <xdr:rowOff>158750</xdr:rowOff>
    </xdr:from>
    <xdr:to>
      <xdr:col>80</xdr:col>
      <xdr:colOff>0</xdr:colOff>
      <xdr:row>75</xdr:row>
      <xdr:rowOff>69850</xdr:rowOff>
    </xdr:to>
    <xdr:sp macro="" textlink="">
      <xdr:nvSpPr>
        <xdr:cNvPr id="732" name="正方形/長方形 731">
          <a:extLst>
            <a:ext uri="{FF2B5EF4-FFF2-40B4-BE49-F238E27FC236}">
              <a16:creationId xmlns:a16="http://schemas.microsoft.com/office/drawing/2014/main" id="{F116FEB7-C70D-4241-9E1B-97D7A4ACF084}"/>
            </a:ext>
          </a:extLst>
        </xdr:cNvPr>
        <xdr:cNvSpPr/>
      </xdr:nvSpPr>
      <xdr:spPr>
        <a:xfrm>
          <a:off x="123444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3" name="正方形/長方形 732">
          <a:extLst>
            <a:ext uri="{FF2B5EF4-FFF2-40B4-BE49-F238E27FC236}">
              <a16:creationId xmlns:a16="http://schemas.microsoft.com/office/drawing/2014/main" id="{32010D71-ECF3-4DD1-9485-1372BBEE30FE}"/>
            </a:ext>
          </a:extLst>
        </xdr:cNvPr>
        <xdr:cNvSpPr/>
      </xdr:nvSpPr>
      <xdr:spPr>
        <a:xfrm>
          <a:off x="11207750" y="1248410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34" name="正方形/長方形 733">
          <a:extLst>
            <a:ext uri="{FF2B5EF4-FFF2-40B4-BE49-F238E27FC236}">
              <a16:creationId xmlns:a16="http://schemas.microsoft.com/office/drawing/2014/main" id="{9EF403E8-5400-40C5-B7F9-9EA53F6D98B0}"/>
            </a:ext>
          </a:extLst>
        </xdr:cNvPr>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0</xdr:colOff>
      <xdr:row>72</xdr:row>
      <xdr:rowOff>127000</xdr:rowOff>
    </xdr:from>
    <xdr:to>
      <xdr:col>104</xdr:col>
      <xdr:colOff>0</xdr:colOff>
      <xdr:row>74</xdr:row>
      <xdr:rowOff>38100</xdr:rowOff>
    </xdr:to>
    <xdr:sp macro="" textlink="">
      <xdr:nvSpPr>
        <xdr:cNvPr id="735" name="正方形/長方形 734">
          <a:extLst>
            <a:ext uri="{FF2B5EF4-FFF2-40B4-BE49-F238E27FC236}">
              <a16:creationId xmlns:a16="http://schemas.microsoft.com/office/drawing/2014/main" id="{A44F9129-DB00-484A-A9EF-6007AC94EF8D}"/>
            </a:ext>
          </a:extLst>
        </xdr:cNvPr>
        <xdr:cNvSpPr/>
      </xdr:nvSpPr>
      <xdr:spPr>
        <a:xfrm>
          <a:off x="16459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96</xdr:col>
      <xdr:colOff>0</xdr:colOff>
      <xdr:row>73</xdr:row>
      <xdr:rowOff>158750</xdr:rowOff>
    </xdr:from>
    <xdr:to>
      <xdr:col>104</xdr:col>
      <xdr:colOff>0</xdr:colOff>
      <xdr:row>75</xdr:row>
      <xdr:rowOff>69850</xdr:rowOff>
    </xdr:to>
    <xdr:sp macro="" textlink="">
      <xdr:nvSpPr>
        <xdr:cNvPr id="736" name="正方形/長方形 735">
          <a:extLst>
            <a:ext uri="{FF2B5EF4-FFF2-40B4-BE49-F238E27FC236}">
              <a16:creationId xmlns:a16="http://schemas.microsoft.com/office/drawing/2014/main" id="{94AE6C1A-F9F4-4A45-A9CD-566EC93E939A}"/>
            </a:ext>
          </a:extLst>
        </xdr:cNvPr>
        <xdr:cNvSpPr/>
      </xdr:nvSpPr>
      <xdr:spPr>
        <a:xfrm>
          <a:off x="16459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127000</xdr:colOff>
      <xdr:row>72</xdr:row>
      <xdr:rowOff>127000</xdr:rowOff>
    </xdr:from>
    <xdr:to>
      <xdr:col>110</xdr:col>
      <xdr:colOff>127000</xdr:colOff>
      <xdr:row>74</xdr:row>
      <xdr:rowOff>38100</xdr:rowOff>
    </xdr:to>
    <xdr:sp macro="" textlink="">
      <xdr:nvSpPr>
        <xdr:cNvPr id="737" name="正方形/長方形 736">
          <a:extLst>
            <a:ext uri="{FF2B5EF4-FFF2-40B4-BE49-F238E27FC236}">
              <a16:creationId xmlns:a16="http://schemas.microsoft.com/office/drawing/2014/main" id="{D0A8F383-9231-4E94-8961-2BDDF8C9B9D7}"/>
            </a:ext>
          </a:extLst>
        </xdr:cNvPr>
        <xdr:cNvSpPr/>
      </xdr:nvSpPr>
      <xdr:spPr>
        <a:xfrm>
          <a:off x="17614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102</xdr:col>
      <xdr:colOff>127000</xdr:colOff>
      <xdr:row>73</xdr:row>
      <xdr:rowOff>158750</xdr:rowOff>
    </xdr:from>
    <xdr:to>
      <xdr:col>110</xdr:col>
      <xdr:colOff>127000</xdr:colOff>
      <xdr:row>75</xdr:row>
      <xdr:rowOff>69850</xdr:rowOff>
    </xdr:to>
    <xdr:sp macro="" textlink="">
      <xdr:nvSpPr>
        <xdr:cNvPr id="738" name="正方形/長方形 737">
          <a:extLst>
            <a:ext uri="{FF2B5EF4-FFF2-40B4-BE49-F238E27FC236}">
              <a16:creationId xmlns:a16="http://schemas.microsoft.com/office/drawing/2014/main" id="{2C0626B5-D2CD-4490-8A5D-1E1FE07214E0}"/>
            </a:ext>
          </a:extLst>
        </xdr:cNvPr>
        <xdr:cNvSpPr/>
      </xdr:nvSpPr>
      <xdr:spPr>
        <a:xfrm>
          <a:off x="17614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9" name="正方形/長方形 738">
          <a:extLst>
            <a:ext uri="{FF2B5EF4-FFF2-40B4-BE49-F238E27FC236}">
              <a16:creationId xmlns:a16="http://schemas.microsoft.com/office/drawing/2014/main" id="{CA4A5392-6A57-40E5-8069-3E482910A0D4}"/>
            </a:ext>
          </a:extLst>
        </xdr:cNvPr>
        <xdr:cNvSpPr/>
      </xdr:nvSpPr>
      <xdr:spPr>
        <a:xfrm>
          <a:off x="16459200" y="124841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a:extLst>
            <a:ext uri="{FF2B5EF4-FFF2-40B4-BE49-F238E27FC236}">
              <a16:creationId xmlns:a16="http://schemas.microsoft.com/office/drawing/2014/main" id="{8A4898C0-A2AB-4B7E-BBD7-46E7A9A3CA42}"/>
            </a:ext>
          </a:extLst>
        </xdr:cNvPr>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a:extLst>
            <a:ext uri="{FF2B5EF4-FFF2-40B4-BE49-F238E27FC236}">
              <a16:creationId xmlns:a16="http://schemas.microsoft.com/office/drawing/2014/main" id="{AC330A6B-FD3E-40FA-B3FD-F060341CBCC3}"/>
            </a:ext>
          </a:extLst>
        </xdr:cNvPr>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a:extLst>
            <a:ext uri="{FF2B5EF4-FFF2-40B4-BE49-F238E27FC236}">
              <a16:creationId xmlns:a16="http://schemas.microsoft.com/office/drawing/2014/main" id="{240396ED-ECEC-422A-819D-9D1CC2041B3D}"/>
            </a:ext>
          </a:extLst>
        </xdr:cNvPr>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a:extLst>
            <a:ext uri="{FF2B5EF4-FFF2-40B4-BE49-F238E27FC236}">
              <a16:creationId xmlns:a16="http://schemas.microsoft.com/office/drawing/2014/main" id="{AC01DF8A-833E-4714-96BE-4FF144688D06}"/>
            </a:ext>
          </a:extLst>
        </xdr:cNvPr>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a:extLst>
            <a:ext uri="{FF2B5EF4-FFF2-40B4-BE49-F238E27FC236}">
              <a16:creationId xmlns:a16="http://schemas.microsoft.com/office/drawing/2014/main" id="{51DF246A-CF08-481F-90F9-99E6C5541F7A}"/>
            </a:ext>
          </a:extLst>
        </xdr:cNvPr>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a:extLst>
            <a:ext uri="{FF2B5EF4-FFF2-40B4-BE49-F238E27FC236}">
              <a16:creationId xmlns:a16="http://schemas.microsoft.com/office/drawing/2014/main" id="{C3B70CFD-6030-484B-943D-CE7E25AE33CF}"/>
            </a:ext>
          </a:extLst>
        </xdr:cNvPr>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a:extLst>
            <a:ext uri="{FF2B5EF4-FFF2-40B4-BE49-F238E27FC236}">
              <a16:creationId xmlns:a16="http://schemas.microsoft.com/office/drawing/2014/main" id="{47DAE35A-FB34-416F-8F1A-BE0B8A5E6975}"/>
            </a:ext>
          </a:extLst>
        </xdr:cNvPr>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a:extLst>
            <a:ext uri="{FF2B5EF4-FFF2-40B4-BE49-F238E27FC236}">
              <a16:creationId xmlns:a16="http://schemas.microsoft.com/office/drawing/2014/main" id="{C3768A3D-0180-4B4B-86EE-D348F52E295C}"/>
            </a:ext>
          </a:extLst>
        </xdr:cNvPr>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8" name="テキスト ボックス 747">
          <a:extLst>
            <a:ext uri="{FF2B5EF4-FFF2-40B4-BE49-F238E27FC236}">
              <a16:creationId xmlns:a16="http://schemas.microsoft.com/office/drawing/2014/main" id="{6D5A1012-6C0B-44B5-A8DC-E1E064000E78}"/>
            </a:ext>
          </a:extLst>
        </xdr:cNvPr>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9" name="直線コネクタ 748">
          <a:extLst>
            <a:ext uri="{FF2B5EF4-FFF2-40B4-BE49-F238E27FC236}">
              <a16:creationId xmlns:a16="http://schemas.microsoft.com/office/drawing/2014/main" id="{2781FF34-CEA1-4F2B-BE6D-CD7CA1F0EB3B}"/>
            </a:ext>
          </a:extLst>
        </xdr:cNvPr>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0" name="テキスト ボックス 749">
          <a:extLst>
            <a:ext uri="{FF2B5EF4-FFF2-40B4-BE49-F238E27FC236}">
              <a16:creationId xmlns:a16="http://schemas.microsoft.com/office/drawing/2014/main" id="{93D13AA1-48D9-4E88-A89E-A2E73138D5CE}"/>
            </a:ext>
          </a:extLst>
        </xdr:cNvPr>
        <xdr:cNvSpPr txBox="1"/>
      </xdr:nvSpPr>
      <xdr:spPr>
        <a:xfrm>
          <a:off x="107977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51" name="直線コネクタ 750">
          <a:extLst>
            <a:ext uri="{FF2B5EF4-FFF2-40B4-BE49-F238E27FC236}">
              <a16:creationId xmlns:a16="http://schemas.microsoft.com/office/drawing/2014/main" id="{8D1A6436-14B9-4D8B-A150-EE0694A9C102}"/>
            </a:ext>
          </a:extLst>
        </xdr:cNvPr>
        <xdr:cNvCxnSpPr/>
      </xdr:nvCxnSpPr>
      <xdr:spPr>
        <a:xfrm>
          <a:off x="11207750" y="180213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752" name="テキスト ボックス 751">
          <a:extLst>
            <a:ext uri="{FF2B5EF4-FFF2-40B4-BE49-F238E27FC236}">
              <a16:creationId xmlns:a16="http://schemas.microsoft.com/office/drawing/2014/main" id="{8C7D52BB-0906-4191-BE51-017DB6D26B3A}"/>
            </a:ext>
          </a:extLst>
        </xdr:cNvPr>
        <xdr:cNvSpPr txBox="1"/>
      </xdr:nvSpPr>
      <xdr:spPr>
        <a:xfrm>
          <a:off x="10842791" y="17879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53" name="直線コネクタ 752">
          <a:extLst>
            <a:ext uri="{FF2B5EF4-FFF2-40B4-BE49-F238E27FC236}">
              <a16:creationId xmlns:a16="http://schemas.microsoft.com/office/drawing/2014/main" id="{A688713B-A353-42A2-AC89-8A72F9ACBF32}"/>
            </a:ext>
          </a:extLst>
        </xdr:cNvPr>
        <xdr:cNvCxnSpPr/>
      </xdr:nvCxnSpPr>
      <xdr:spPr>
        <a:xfrm>
          <a:off x="11207750" y="1756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54" name="テキスト ボックス 753">
          <a:extLst>
            <a:ext uri="{FF2B5EF4-FFF2-40B4-BE49-F238E27FC236}">
              <a16:creationId xmlns:a16="http://schemas.microsoft.com/office/drawing/2014/main" id="{80A52C38-2935-474E-9936-35C2F24413F8}"/>
            </a:ext>
          </a:extLst>
        </xdr:cNvPr>
        <xdr:cNvSpPr txBox="1"/>
      </xdr:nvSpPr>
      <xdr:spPr>
        <a:xfrm>
          <a:off x="10842791" y="17421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55" name="直線コネクタ 754">
          <a:extLst>
            <a:ext uri="{FF2B5EF4-FFF2-40B4-BE49-F238E27FC236}">
              <a16:creationId xmlns:a16="http://schemas.microsoft.com/office/drawing/2014/main" id="{86BB03D6-B879-482B-8D66-C5CC8562CF98}"/>
            </a:ext>
          </a:extLst>
        </xdr:cNvPr>
        <xdr:cNvCxnSpPr/>
      </xdr:nvCxnSpPr>
      <xdr:spPr>
        <a:xfrm>
          <a:off x="11207750" y="171069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56" name="テキスト ボックス 755">
          <a:extLst>
            <a:ext uri="{FF2B5EF4-FFF2-40B4-BE49-F238E27FC236}">
              <a16:creationId xmlns:a16="http://schemas.microsoft.com/office/drawing/2014/main" id="{05C5493D-0131-4A16-8DCC-D93CCACD5EA7}"/>
            </a:ext>
          </a:extLst>
        </xdr:cNvPr>
        <xdr:cNvSpPr txBox="1"/>
      </xdr:nvSpPr>
      <xdr:spPr>
        <a:xfrm>
          <a:off x="10842791" y="16964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57" name="直線コネクタ 756">
          <a:extLst>
            <a:ext uri="{FF2B5EF4-FFF2-40B4-BE49-F238E27FC236}">
              <a16:creationId xmlns:a16="http://schemas.microsoft.com/office/drawing/2014/main" id="{9719A462-4959-4F6E-9C86-95EF2F731749}"/>
            </a:ext>
          </a:extLst>
        </xdr:cNvPr>
        <xdr:cNvCxnSpPr/>
      </xdr:nvCxnSpPr>
      <xdr:spPr>
        <a:xfrm>
          <a:off x="11207750" y="166497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58" name="テキスト ボックス 757">
          <a:extLst>
            <a:ext uri="{FF2B5EF4-FFF2-40B4-BE49-F238E27FC236}">
              <a16:creationId xmlns:a16="http://schemas.microsoft.com/office/drawing/2014/main" id="{EDE432EB-02AA-4381-A8EA-71D5BD22BE27}"/>
            </a:ext>
          </a:extLst>
        </xdr:cNvPr>
        <xdr:cNvSpPr txBox="1"/>
      </xdr:nvSpPr>
      <xdr:spPr>
        <a:xfrm>
          <a:off x="10842791" y="1650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9" name="直線コネクタ 758">
          <a:extLst>
            <a:ext uri="{FF2B5EF4-FFF2-40B4-BE49-F238E27FC236}">
              <a16:creationId xmlns:a16="http://schemas.microsoft.com/office/drawing/2014/main" id="{7A3DBDE9-9B19-4643-933B-02C49B8499F4}"/>
            </a:ext>
          </a:extLst>
        </xdr:cNvPr>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0" name="テキスト ボックス 759">
          <a:extLst>
            <a:ext uri="{FF2B5EF4-FFF2-40B4-BE49-F238E27FC236}">
              <a16:creationId xmlns:a16="http://schemas.microsoft.com/office/drawing/2014/main" id="{ACB48E0C-3260-4481-86A9-56CF80F8E5B6}"/>
            </a:ext>
          </a:extLst>
        </xdr:cNvPr>
        <xdr:cNvSpPr txBox="1"/>
      </xdr:nvSpPr>
      <xdr:spPr>
        <a:xfrm>
          <a:off x="10906911" y="16050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1" name="【庁舎】&#10;有形固定資産減価償却率グラフ枠">
          <a:extLst>
            <a:ext uri="{FF2B5EF4-FFF2-40B4-BE49-F238E27FC236}">
              <a16:creationId xmlns:a16="http://schemas.microsoft.com/office/drawing/2014/main" id="{BE480E00-B268-48D6-830A-EEC71891613A}"/>
            </a:ext>
          </a:extLst>
        </xdr:cNvPr>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44196</xdr:rowOff>
    </xdr:from>
    <xdr:to>
      <xdr:col>85</xdr:col>
      <xdr:colOff>126364</xdr:colOff>
      <xdr:row>107</xdr:row>
      <xdr:rowOff>151637</xdr:rowOff>
    </xdr:to>
    <xdr:cxnSp macro="">
      <xdr:nvCxnSpPr>
        <xdr:cNvPr id="762" name="直線コネクタ 761">
          <a:extLst>
            <a:ext uri="{FF2B5EF4-FFF2-40B4-BE49-F238E27FC236}">
              <a16:creationId xmlns:a16="http://schemas.microsoft.com/office/drawing/2014/main" id="{CB66226A-DFAD-40E1-AE67-1E4E86DD25C0}"/>
            </a:ext>
          </a:extLst>
        </xdr:cNvPr>
        <xdr:cNvCxnSpPr/>
      </xdr:nvCxnSpPr>
      <xdr:spPr>
        <a:xfrm flipV="1">
          <a:off x="14699614" y="16617696"/>
          <a:ext cx="0" cy="1307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155464</xdr:rowOff>
    </xdr:from>
    <xdr:ext cx="405111" cy="259045"/>
    <xdr:sp macro="" textlink="">
      <xdr:nvSpPr>
        <xdr:cNvPr id="763" name="【庁舎】&#10;有形固定資産減価償却率最小値テキスト">
          <a:extLst>
            <a:ext uri="{FF2B5EF4-FFF2-40B4-BE49-F238E27FC236}">
              <a16:creationId xmlns:a16="http://schemas.microsoft.com/office/drawing/2014/main" id="{4922A6BB-6F58-449E-8ACA-A2299F6A849D}"/>
            </a:ext>
          </a:extLst>
        </xdr:cNvPr>
        <xdr:cNvSpPr txBox="1"/>
      </xdr:nvSpPr>
      <xdr:spPr>
        <a:xfrm>
          <a:off x="14738350" y="17929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151637</xdr:rowOff>
    </xdr:from>
    <xdr:to>
      <xdr:col>86</xdr:col>
      <xdr:colOff>25400</xdr:colOff>
      <xdr:row>107</xdr:row>
      <xdr:rowOff>151637</xdr:rowOff>
    </xdr:to>
    <xdr:cxnSp macro="">
      <xdr:nvCxnSpPr>
        <xdr:cNvPr id="764" name="直線コネクタ 763">
          <a:extLst>
            <a:ext uri="{FF2B5EF4-FFF2-40B4-BE49-F238E27FC236}">
              <a16:creationId xmlns:a16="http://schemas.microsoft.com/office/drawing/2014/main" id="{036A3C97-E1EC-4C47-BFFA-B97E1F3B148E}"/>
            </a:ext>
          </a:extLst>
        </xdr:cNvPr>
        <xdr:cNvCxnSpPr/>
      </xdr:nvCxnSpPr>
      <xdr:spPr>
        <a:xfrm>
          <a:off x="14611350" y="1792528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162323</xdr:rowOff>
    </xdr:from>
    <xdr:ext cx="405111" cy="259045"/>
    <xdr:sp macro="" textlink="">
      <xdr:nvSpPr>
        <xdr:cNvPr id="765" name="【庁舎】&#10;有形固定資産減価償却率最大値テキスト">
          <a:extLst>
            <a:ext uri="{FF2B5EF4-FFF2-40B4-BE49-F238E27FC236}">
              <a16:creationId xmlns:a16="http://schemas.microsoft.com/office/drawing/2014/main" id="{47D67166-B32D-47C3-A33A-3D4942F6A119}"/>
            </a:ext>
          </a:extLst>
        </xdr:cNvPr>
        <xdr:cNvSpPr txBox="1"/>
      </xdr:nvSpPr>
      <xdr:spPr>
        <a:xfrm>
          <a:off x="14738350" y="16392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44196</xdr:rowOff>
    </xdr:from>
    <xdr:to>
      <xdr:col>86</xdr:col>
      <xdr:colOff>25400</xdr:colOff>
      <xdr:row>100</xdr:row>
      <xdr:rowOff>44196</xdr:rowOff>
    </xdr:to>
    <xdr:cxnSp macro="">
      <xdr:nvCxnSpPr>
        <xdr:cNvPr id="766" name="直線コネクタ 765">
          <a:extLst>
            <a:ext uri="{FF2B5EF4-FFF2-40B4-BE49-F238E27FC236}">
              <a16:creationId xmlns:a16="http://schemas.microsoft.com/office/drawing/2014/main" id="{472038A6-3613-44E4-B452-2A6871F84571}"/>
            </a:ext>
          </a:extLst>
        </xdr:cNvPr>
        <xdr:cNvCxnSpPr/>
      </xdr:nvCxnSpPr>
      <xdr:spPr>
        <a:xfrm>
          <a:off x="14611350" y="1661769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19829</xdr:rowOff>
    </xdr:from>
    <xdr:ext cx="405111" cy="259045"/>
    <xdr:sp macro="" textlink="">
      <xdr:nvSpPr>
        <xdr:cNvPr id="767" name="【庁舎】&#10;有形固定資産減価償却率平均値テキスト">
          <a:extLst>
            <a:ext uri="{FF2B5EF4-FFF2-40B4-BE49-F238E27FC236}">
              <a16:creationId xmlns:a16="http://schemas.microsoft.com/office/drawing/2014/main" id="{6DCC8A13-D9D0-4C47-A9F7-EC211429977A}"/>
            </a:ext>
          </a:extLst>
        </xdr:cNvPr>
        <xdr:cNvSpPr txBox="1"/>
      </xdr:nvSpPr>
      <xdr:spPr>
        <a:xfrm>
          <a:off x="14738350" y="172791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41402</xdr:rowOff>
    </xdr:from>
    <xdr:to>
      <xdr:col>85</xdr:col>
      <xdr:colOff>177800</xdr:colOff>
      <xdr:row>104</xdr:row>
      <xdr:rowOff>143002</xdr:rowOff>
    </xdr:to>
    <xdr:sp macro="" textlink="">
      <xdr:nvSpPr>
        <xdr:cNvPr id="768" name="フローチャート: 判断 767">
          <a:extLst>
            <a:ext uri="{FF2B5EF4-FFF2-40B4-BE49-F238E27FC236}">
              <a16:creationId xmlns:a16="http://schemas.microsoft.com/office/drawing/2014/main" id="{EDDC4057-E13D-43FB-B506-0A4D2EBEE15A}"/>
            </a:ext>
          </a:extLst>
        </xdr:cNvPr>
        <xdr:cNvSpPr/>
      </xdr:nvSpPr>
      <xdr:spPr>
        <a:xfrm>
          <a:off x="14649450" y="17300702"/>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16256</xdr:rowOff>
    </xdr:from>
    <xdr:to>
      <xdr:col>81</xdr:col>
      <xdr:colOff>101600</xdr:colOff>
      <xdr:row>104</xdr:row>
      <xdr:rowOff>117856</xdr:rowOff>
    </xdr:to>
    <xdr:sp macro="" textlink="">
      <xdr:nvSpPr>
        <xdr:cNvPr id="769" name="フローチャート: 判断 768">
          <a:extLst>
            <a:ext uri="{FF2B5EF4-FFF2-40B4-BE49-F238E27FC236}">
              <a16:creationId xmlns:a16="http://schemas.microsoft.com/office/drawing/2014/main" id="{1CD767E3-DDEF-43F8-9217-2C789C7F3FBE}"/>
            </a:ext>
          </a:extLst>
        </xdr:cNvPr>
        <xdr:cNvSpPr/>
      </xdr:nvSpPr>
      <xdr:spPr>
        <a:xfrm>
          <a:off x="13887450" y="17275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11685</xdr:rowOff>
    </xdr:from>
    <xdr:to>
      <xdr:col>76</xdr:col>
      <xdr:colOff>165100</xdr:colOff>
      <xdr:row>104</xdr:row>
      <xdr:rowOff>113285</xdr:rowOff>
    </xdr:to>
    <xdr:sp macro="" textlink="">
      <xdr:nvSpPr>
        <xdr:cNvPr id="770" name="フローチャート: 判断 769">
          <a:extLst>
            <a:ext uri="{FF2B5EF4-FFF2-40B4-BE49-F238E27FC236}">
              <a16:creationId xmlns:a16="http://schemas.microsoft.com/office/drawing/2014/main" id="{2E440E59-27CC-492F-9901-BFD8A0E36E7E}"/>
            </a:ext>
          </a:extLst>
        </xdr:cNvPr>
        <xdr:cNvSpPr/>
      </xdr:nvSpPr>
      <xdr:spPr>
        <a:xfrm>
          <a:off x="13093700" y="1727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13970</xdr:rowOff>
    </xdr:from>
    <xdr:to>
      <xdr:col>72</xdr:col>
      <xdr:colOff>38100</xdr:colOff>
      <xdr:row>104</xdr:row>
      <xdr:rowOff>115570</xdr:rowOff>
    </xdr:to>
    <xdr:sp macro="" textlink="">
      <xdr:nvSpPr>
        <xdr:cNvPr id="771" name="フローチャート: 判断 770">
          <a:extLst>
            <a:ext uri="{FF2B5EF4-FFF2-40B4-BE49-F238E27FC236}">
              <a16:creationId xmlns:a16="http://schemas.microsoft.com/office/drawing/2014/main" id="{A64DEC59-BFFC-433F-A960-0F99B8F15F77}"/>
            </a:ext>
          </a:extLst>
        </xdr:cNvPr>
        <xdr:cNvSpPr/>
      </xdr:nvSpPr>
      <xdr:spPr>
        <a:xfrm>
          <a:off x="12299950" y="1727327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157987</xdr:rowOff>
    </xdr:from>
    <xdr:to>
      <xdr:col>67</xdr:col>
      <xdr:colOff>101600</xdr:colOff>
      <xdr:row>104</xdr:row>
      <xdr:rowOff>88137</xdr:rowOff>
    </xdr:to>
    <xdr:sp macro="" textlink="">
      <xdr:nvSpPr>
        <xdr:cNvPr id="772" name="フローチャート: 判断 771">
          <a:extLst>
            <a:ext uri="{FF2B5EF4-FFF2-40B4-BE49-F238E27FC236}">
              <a16:creationId xmlns:a16="http://schemas.microsoft.com/office/drawing/2014/main" id="{1A5E7549-3901-4439-834E-A44DB05944D3}"/>
            </a:ext>
          </a:extLst>
        </xdr:cNvPr>
        <xdr:cNvSpPr/>
      </xdr:nvSpPr>
      <xdr:spPr>
        <a:xfrm>
          <a:off x="11487150" y="1724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A96CC813-EAC3-4237-915E-FF31F9186592}"/>
            </a:ext>
          </a:extLst>
        </xdr:cNvPr>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E7F374B0-84B3-4DF7-83E2-1D675F87A40D}"/>
            </a:ext>
          </a:extLst>
        </xdr:cNvPr>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106B97A2-9E93-46C0-BB20-1E790F6B2F94}"/>
            </a:ext>
          </a:extLst>
        </xdr:cNvPr>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559839EE-3813-45B7-BBFE-D61340EC04D8}"/>
            </a:ext>
          </a:extLst>
        </xdr:cNvPr>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ABE8355F-A011-4483-B962-AB09C647D9CB}"/>
            </a:ext>
          </a:extLst>
        </xdr:cNvPr>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36830</xdr:rowOff>
    </xdr:from>
    <xdr:to>
      <xdr:col>85</xdr:col>
      <xdr:colOff>177800</xdr:colOff>
      <xdr:row>103</xdr:row>
      <xdr:rowOff>138430</xdr:rowOff>
    </xdr:to>
    <xdr:sp macro="" textlink="">
      <xdr:nvSpPr>
        <xdr:cNvPr id="778" name="楕円 777">
          <a:extLst>
            <a:ext uri="{FF2B5EF4-FFF2-40B4-BE49-F238E27FC236}">
              <a16:creationId xmlns:a16="http://schemas.microsoft.com/office/drawing/2014/main" id="{2BE1DC29-6CCA-4F89-BD60-7549CAA05D4B}"/>
            </a:ext>
          </a:extLst>
        </xdr:cNvPr>
        <xdr:cNvSpPr/>
      </xdr:nvSpPr>
      <xdr:spPr>
        <a:xfrm>
          <a:off x="14649450" y="1712468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59707</xdr:rowOff>
    </xdr:from>
    <xdr:ext cx="405111" cy="259045"/>
    <xdr:sp macro="" textlink="">
      <xdr:nvSpPr>
        <xdr:cNvPr id="779" name="【庁舎】&#10;有形固定資産減価償却率該当値テキスト">
          <a:extLst>
            <a:ext uri="{FF2B5EF4-FFF2-40B4-BE49-F238E27FC236}">
              <a16:creationId xmlns:a16="http://schemas.microsoft.com/office/drawing/2014/main" id="{9D4DB8CF-236E-4180-B1FB-469E309D9026}"/>
            </a:ext>
          </a:extLst>
        </xdr:cNvPr>
        <xdr:cNvSpPr txBox="1"/>
      </xdr:nvSpPr>
      <xdr:spPr>
        <a:xfrm>
          <a:off x="14738350" y="1697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25400</xdr:rowOff>
    </xdr:from>
    <xdr:to>
      <xdr:col>81</xdr:col>
      <xdr:colOff>101600</xdr:colOff>
      <xdr:row>103</xdr:row>
      <xdr:rowOff>127000</xdr:rowOff>
    </xdr:to>
    <xdr:sp macro="" textlink="">
      <xdr:nvSpPr>
        <xdr:cNvPr id="780" name="楕円 779">
          <a:extLst>
            <a:ext uri="{FF2B5EF4-FFF2-40B4-BE49-F238E27FC236}">
              <a16:creationId xmlns:a16="http://schemas.microsoft.com/office/drawing/2014/main" id="{A33A79DA-252B-4660-9B66-E9C9BFC1D9C0}"/>
            </a:ext>
          </a:extLst>
        </xdr:cNvPr>
        <xdr:cNvSpPr/>
      </xdr:nvSpPr>
      <xdr:spPr>
        <a:xfrm>
          <a:off x="13887450" y="1711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76200</xdr:rowOff>
    </xdr:from>
    <xdr:to>
      <xdr:col>85</xdr:col>
      <xdr:colOff>127000</xdr:colOff>
      <xdr:row>103</xdr:row>
      <xdr:rowOff>87630</xdr:rowOff>
    </xdr:to>
    <xdr:cxnSp macro="">
      <xdr:nvCxnSpPr>
        <xdr:cNvPr id="781" name="直線コネクタ 780">
          <a:extLst>
            <a:ext uri="{FF2B5EF4-FFF2-40B4-BE49-F238E27FC236}">
              <a16:creationId xmlns:a16="http://schemas.microsoft.com/office/drawing/2014/main" id="{7B043D79-5BD3-43BD-81E0-9372FE1CAD26}"/>
            </a:ext>
          </a:extLst>
        </xdr:cNvPr>
        <xdr:cNvCxnSpPr/>
      </xdr:nvCxnSpPr>
      <xdr:spPr>
        <a:xfrm>
          <a:off x="13938250" y="17164050"/>
          <a:ext cx="762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169418</xdr:rowOff>
    </xdr:from>
    <xdr:to>
      <xdr:col>76</xdr:col>
      <xdr:colOff>165100</xdr:colOff>
      <xdr:row>106</xdr:row>
      <xdr:rowOff>99568</xdr:rowOff>
    </xdr:to>
    <xdr:sp macro="" textlink="">
      <xdr:nvSpPr>
        <xdr:cNvPr id="782" name="楕円 781">
          <a:extLst>
            <a:ext uri="{FF2B5EF4-FFF2-40B4-BE49-F238E27FC236}">
              <a16:creationId xmlns:a16="http://schemas.microsoft.com/office/drawing/2014/main" id="{6A6682BD-4A16-48FF-9F3B-7C020141D2A7}"/>
            </a:ext>
          </a:extLst>
        </xdr:cNvPr>
        <xdr:cNvSpPr/>
      </xdr:nvSpPr>
      <xdr:spPr>
        <a:xfrm>
          <a:off x="13093700" y="1760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76200</xdr:rowOff>
    </xdr:from>
    <xdr:to>
      <xdr:col>81</xdr:col>
      <xdr:colOff>50800</xdr:colOff>
      <xdr:row>106</xdr:row>
      <xdr:rowOff>48768</xdr:rowOff>
    </xdr:to>
    <xdr:cxnSp macro="">
      <xdr:nvCxnSpPr>
        <xdr:cNvPr id="783" name="直線コネクタ 782">
          <a:extLst>
            <a:ext uri="{FF2B5EF4-FFF2-40B4-BE49-F238E27FC236}">
              <a16:creationId xmlns:a16="http://schemas.microsoft.com/office/drawing/2014/main" id="{9D07EBBD-0EAA-4EFA-8B1B-F9294FCF758B}"/>
            </a:ext>
          </a:extLst>
        </xdr:cNvPr>
        <xdr:cNvCxnSpPr/>
      </xdr:nvCxnSpPr>
      <xdr:spPr>
        <a:xfrm flipV="1">
          <a:off x="13144500" y="17164050"/>
          <a:ext cx="793750" cy="486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91694</xdr:rowOff>
    </xdr:from>
    <xdr:to>
      <xdr:col>72</xdr:col>
      <xdr:colOff>38100</xdr:colOff>
      <xdr:row>107</xdr:row>
      <xdr:rowOff>21844</xdr:rowOff>
    </xdr:to>
    <xdr:sp macro="" textlink="">
      <xdr:nvSpPr>
        <xdr:cNvPr id="784" name="楕円 783">
          <a:extLst>
            <a:ext uri="{FF2B5EF4-FFF2-40B4-BE49-F238E27FC236}">
              <a16:creationId xmlns:a16="http://schemas.microsoft.com/office/drawing/2014/main" id="{C8E79DB4-03CF-42D6-86BF-0412572AB578}"/>
            </a:ext>
          </a:extLst>
        </xdr:cNvPr>
        <xdr:cNvSpPr/>
      </xdr:nvSpPr>
      <xdr:spPr>
        <a:xfrm>
          <a:off x="12299950" y="1769389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48768</xdr:rowOff>
    </xdr:from>
    <xdr:to>
      <xdr:col>76</xdr:col>
      <xdr:colOff>114300</xdr:colOff>
      <xdr:row>106</xdr:row>
      <xdr:rowOff>142494</xdr:rowOff>
    </xdr:to>
    <xdr:cxnSp macro="">
      <xdr:nvCxnSpPr>
        <xdr:cNvPr id="785" name="直線コネクタ 784">
          <a:extLst>
            <a:ext uri="{FF2B5EF4-FFF2-40B4-BE49-F238E27FC236}">
              <a16:creationId xmlns:a16="http://schemas.microsoft.com/office/drawing/2014/main" id="{2EA87E8F-CAAF-452D-A5FE-4D7A4C3EC11C}"/>
            </a:ext>
          </a:extLst>
        </xdr:cNvPr>
        <xdr:cNvCxnSpPr/>
      </xdr:nvCxnSpPr>
      <xdr:spPr>
        <a:xfrm flipV="1">
          <a:off x="12344400" y="17650968"/>
          <a:ext cx="800100" cy="9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100837</xdr:rowOff>
    </xdr:from>
    <xdr:to>
      <xdr:col>67</xdr:col>
      <xdr:colOff>101600</xdr:colOff>
      <xdr:row>108</xdr:row>
      <xdr:rowOff>30987</xdr:rowOff>
    </xdr:to>
    <xdr:sp macro="" textlink="">
      <xdr:nvSpPr>
        <xdr:cNvPr id="786" name="楕円 785">
          <a:extLst>
            <a:ext uri="{FF2B5EF4-FFF2-40B4-BE49-F238E27FC236}">
              <a16:creationId xmlns:a16="http://schemas.microsoft.com/office/drawing/2014/main" id="{E914467F-4085-4CC6-A1CD-09D90F1B8C3F}"/>
            </a:ext>
          </a:extLst>
        </xdr:cNvPr>
        <xdr:cNvSpPr/>
      </xdr:nvSpPr>
      <xdr:spPr>
        <a:xfrm>
          <a:off x="11487150" y="1787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142494</xdr:rowOff>
    </xdr:from>
    <xdr:to>
      <xdr:col>71</xdr:col>
      <xdr:colOff>177800</xdr:colOff>
      <xdr:row>107</xdr:row>
      <xdr:rowOff>151637</xdr:rowOff>
    </xdr:to>
    <xdr:cxnSp macro="">
      <xdr:nvCxnSpPr>
        <xdr:cNvPr id="787" name="直線コネクタ 786">
          <a:extLst>
            <a:ext uri="{FF2B5EF4-FFF2-40B4-BE49-F238E27FC236}">
              <a16:creationId xmlns:a16="http://schemas.microsoft.com/office/drawing/2014/main" id="{62D0E253-E014-4CC3-8599-AA2CF1EBB9BB}"/>
            </a:ext>
          </a:extLst>
        </xdr:cNvPr>
        <xdr:cNvCxnSpPr/>
      </xdr:nvCxnSpPr>
      <xdr:spPr>
        <a:xfrm flipV="1">
          <a:off x="11537950" y="17744694"/>
          <a:ext cx="806450" cy="180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108983</xdr:rowOff>
    </xdr:from>
    <xdr:ext cx="405111" cy="259045"/>
    <xdr:sp macro="" textlink="">
      <xdr:nvSpPr>
        <xdr:cNvPr id="788" name="n_1aveValue【庁舎】&#10;有形固定資産減価償却率">
          <a:extLst>
            <a:ext uri="{FF2B5EF4-FFF2-40B4-BE49-F238E27FC236}">
              <a16:creationId xmlns:a16="http://schemas.microsoft.com/office/drawing/2014/main" id="{66081D21-53D6-43B7-AED0-82A942FD16B0}"/>
            </a:ext>
          </a:extLst>
        </xdr:cNvPr>
        <xdr:cNvSpPr txBox="1"/>
      </xdr:nvSpPr>
      <xdr:spPr>
        <a:xfrm>
          <a:off x="13742044" y="17368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129812</xdr:rowOff>
    </xdr:from>
    <xdr:ext cx="405111" cy="259045"/>
    <xdr:sp macro="" textlink="">
      <xdr:nvSpPr>
        <xdr:cNvPr id="789" name="n_2aveValue【庁舎】&#10;有形固定資産減価償却率">
          <a:extLst>
            <a:ext uri="{FF2B5EF4-FFF2-40B4-BE49-F238E27FC236}">
              <a16:creationId xmlns:a16="http://schemas.microsoft.com/office/drawing/2014/main" id="{3D0DF2AA-734B-49F2-8F83-CABAF4520C4C}"/>
            </a:ext>
          </a:extLst>
        </xdr:cNvPr>
        <xdr:cNvSpPr txBox="1"/>
      </xdr:nvSpPr>
      <xdr:spPr>
        <a:xfrm>
          <a:off x="12960994" y="17046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132097</xdr:rowOff>
    </xdr:from>
    <xdr:ext cx="405111" cy="259045"/>
    <xdr:sp macro="" textlink="">
      <xdr:nvSpPr>
        <xdr:cNvPr id="790" name="n_3aveValue【庁舎】&#10;有形固定資産減価償却率">
          <a:extLst>
            <a:ext uri="{FF2B5EF4-FFF2-40B4-BE49-F238E27FC236}">
              <a16:creationId xmlns:a16="http://schemas.microsoft.com/office/drawing/2014/main" id="{58F06B81-4F52-4923-8866-EC026393729A}"/>
            </a:ext>
          </a:extLst>
        </xdr:cNvPr>
        <xdr:cNvSpPr txBox="1"/>
      </xdr:nvSpPr>
      <xdr:spPr>
        <a:xfrm>
          <a:off x="12167244" y="1704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104664</xdr:rowOff>
    </xdr:from>
    <xdr:ext cx="405111" cy="259045"/>
    <xdr:sp macro="" textlink="">
      <xdr:nvSpPr>
        <xdr:cNvPr id="791" name="n_4aveValue【庁舎】&#10;有形固定資産減価償却率">
          <a:extLst>
            <a:ext uri="{FF2B5EF4-FFF2-40B4-BE49-F238E27FC236}">
              <a16:creationId xmlns:a16="http://schemas.microsoft.com/office/drawing/2014/main" id="{EF177BC7-957A-4706-9478-DCE2FA01FC95}"/>
            </a:ext>
          </a:extLst>
        </xdr:cNvPr>
        <xdr:cNvSpPr txBox="1"/>
      </xdr:nvSpPr>
      <xdr:spPr>
        <a:xfrm>
          <a:off x="11354444" y="17021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143527</xdr:rowOff>
    </xdr:from>
    <xdr:ext cx="405111" cy="259045"/>
    <xdr:sp macro="" textlink="">
      <xdr:nvSpPr>
        <xdr:cNvPr id="792" name="n_1mainValue【庁舎】&#10;有形固定資産減価償却率">
          <a:extLst>
            <a:ext uri="{FF2B5EF4-FFF2-40B4-BE49-F238E27FC236}">
              <a16:creationId xmlns:a16="http://schemas.microsoft.com/office/drawing/2014/main" id="{0A4EC5D6-B8E9-451F-9B09-9664702DB800}"/>
            </a:ext>
          </a:extLst>
        </xdr:cNvPr>
        <xdr:cNvSpPr txBox="1"/>
      </xdr:nvSpPr>
      <xdr:spPr>
        <a:xfrm>
          <a:off x="13742044" y="1688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90695</xdr:rowOff>
    </xdr:from>
    <xdr:ext cx="405111" cy="259045"/>
    <xdr:sp macro="" textlink="">
      <xdr:nvSpPr>
        <xdr:cNvPr id="793" name="n_2mainValue【庁舎】&#10;有形固定資産減価償却率">
          <a:extLst>
            <a:ext uri="{FF2B5EF4-FFF2-40B4-BE49-F238E27FC236}">
              <a16:creationId xmlns:a16="http://schemas.microsoft.com/office/drawing/2014/main" id="{E15C24FD-59EE-431A-8C18-A6320CC63B79}"/>
            </a:ext>
          </a:extLst>
        </xdr:cNvPr>
        <xdr:cNvSpPr txBox="1"/>
      </xdr:nvSpPr>
      <xdr:spPr>
        <a:xfrm>
          <a:off x="12960994" y="17692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12971</xdr:rowOff>
    </xdr:from>
    <xdr:ext cx="405111" cy="259045"/>
    <xdr:sp macro="" textlink="">
      <xdr:nvSpPr>
        <xdr:cNvPr id="794" name="n_3mainValue【庁舎】&#10;有形固定資産減価償却率">
          <a:extLst>
            <a:ext uri="{FF2B5EF4-FFF2-40B4-BE49-F238E27FC236}">
              <a16:creationId xmlns:a16="http://schemas.microsoft.com/office/drawing/2014/main" id="{813DF0B7-904F-4A97-B0DD-0C85F8A8F448}"/>
            </a:ext>
          </a:extLst>
        </xdr:cNvPr>
        <xdr:cNvSpPr txBox="1"/>
      </xdr:nvSpPr>
      <xdr:spPr>
        <a:xfrm>
          <a:off x="12167244" y="17786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22114</xdr:rowOff>
    </xdr:from>
    <xdr:ext cx="405111" cy="259045"/>
    <xdr:sp macro="" textlink="">
      <xdr:nvSpPr>
        <xdr:cNvPr id="795" name="n_4mainValue【庁舎】&#10;有形固定資産減価償却率">
          <a:extLst>
            <a:ext uri="{FF2B5EF4-FFF2-40B4-BE49-F238E27FC236}">
              <a16:creationId xmlns:a16="http://schemas.microsoft.com/office/drawing/2014/main" id="{B777D12A-027E-448D-A45A-764D5EDCBD8F}"/>
            </a:ext>
          </a:extLst>
        </xdr:cNvPr>
        <xdr:cNvSpPr txBox="1"/>
      </xdr:nvSpPr>
      <xdr:spPr>
        <a:xfrm>
          <a:off x="11354444" y="17967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6" name="正方形/長方形 795">
          <a:extLst>
            <a:ext uri="{FF2B5EF4-FFF2-40B4-BE49-F238E27FC236}">
              <a16:creationId xmlns:a16="http://schemas.microsoft.com/office/drawing/2014/main" id="{5B803509-A284-4474-9D45-C6E20872F258}"/>
            </a:ext>
          </a:extLst>
        </xdr:cNvPr>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7" name="正方形/長方形 796">
          <a:extLst>
            <a:ext uri="{FF2B5EF4-FFF2-40B4-BE49-F238E27FC236}">
              <a16:creationId xmlns:a16="http://schemas.microsoft.com/office/drawing/2014/main" id="{3973732E-6319-41E0-AF4B-A28C9A7B7651}"/>
            </a:ext>
          </a:extLst>
        </xdr:cNvPr>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8" name="正方形/長方形 797">
          <a:extLst>
            <a:ext uri="{FF2B5EF4-FFF2-40B4-BE49-F238E27FC236}">
              <a16:creationId xmlns:a16="http://schemas.microsoft.com/office/drawing/2014/main" id="{92D13B3A-E5A7-4B37-AFCA-A88AF1989EBE}"/>
            </a:ext>
          </a:extLst>
        </xdr:cNvPr>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9" name="正方形/長方形 798">
          <a:extLst>
            <a:ext uri="{FF2B5EF4-FFF2-40B4-BE49-F238E27FC236}">
              <a16:creationId xmlns:a16="http://schemas.microsoft.com/office/drawing/2014/main" id="{9C28F11E-E9FF-4205-9056-5D06DC73C9B4}"/>
            </a:ext>
          </a:extLst>
        </xdr:cNvPr>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0" name="正方形/長方形 799">
          <a:extLst>
            <a:ext uri="{FF2B5EF4-FFF2-40B4-BE49-F238E27FC236}">
              <a16:creationId xmlns:a16="http://schemas.microsoft.com/office/drawing/2014/main" id="{8F4BBBF7-26DC-49CA-BBA5-10CF41BA71F1}"/>
            </a:ext>
          </a:extLst>
        </xdr:cNvPr>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1" name="正方形/長方形 800">
          <a:extLst>
            <a:ext uri="{FF2B5EF4-FFF2-40B4-BE49-F238E27FC236}">
              <a16:creationId xmlns:a16="http://schemas.microsoft.com/office/drawing/2014/main" id="{D4BEB963-6E2E-45AC-B4A5-16F121F0F134}"/>
            </a:ext>
          </a:extLst>
        </xdr:cNvPr>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2" name="正方形/長方形 801">
          <a:extLst>
            <a:ext uri="{FF2B5EF4-FFF2-40B4-BE49-F238E27FC236}">
              <a16:creationId xmlns:a16="http://schemas.microsoft.com/office/drawing/2014/main" id="{8AB8D9BB-571A-4991-8CAC-F174C025B4DC}"/>
            </a:ext>
          </a:extLst>
        </xdr:cNvPr>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3" name="正方形/長方形 802">
          <a:extLst>
            <a:ext uri="{FF2B5EF4-FFF2-40B4-BE49-F238E27FC236}">
              <a16:creationId xmlns:a16="http://schemas.microsoft.com/office/drawing/2014/main" id="{1C6D0953-F405-4BA4-ABA1-E7E1CFDFAD65}"/>
            </a:ext>
          </a:extLst>
        </xdr:cNvPr>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4" name="テキスト ボックス 803">
          <a:extLst>
            <a:ext uri="{FF2B5EF4-FFF2-40B4-BE49-F238E27FC236}">
              <a16:creationId xmlns:a16="http://schemas.microsoft.com/office/drawing/2014/main" id="{CE613063-4221-4DF1-BED6-430F562A33AF}"/>
            </a:ext>
          </a:extLst>
        </xdr:cNvPr>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5" name="直線コネクタ 804">
          <a:extLst>
            <a:ext uri="{FF2B5EF4-FFF2-40B4-BE49-F238E27FC236}">
              <a16:creationId xmlns:a16="http://schemas.microsoft.com/office/drawing/2014/main" id="{FA99AE24-1A32-47D9-9638-9D34E364AF8F}"/>
            </a:ext>
          </a:extLst>
        </xdr:cNvPr>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6" name="直線コネクタ 805">
          <a:extLst>
            <a:ext uri="{FF2B5EF4-FFF2-40B4-BE49-F238E27FC236}">
              <a16:creationId xmlns:a16="http://schemas.microsoft.com/office/drawing/2014/main" id="{0054C0F5-5612-4B97-A0DD-363F4710C826}"/>
            </a:ext>
          </a:extLst>
        </xdr:cNvPr>
        <xdr:cNvCxnSpPr/>
      </xdr:nvCxnSpPr>
      <xdr:spPr>
        <a:xfrm>
          <a:off x="164592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7" name="テキスト ボックス 806">
          <a:extLst>
            <a:ext uri="{FF2B5EF4-FFF2-40B4-BE49-F238E27FC236}">
              <a16:creationId xmlns:a16="http://schemas.microsoft.com/office/drawing/2014/main" id="{9B1BF585-5521-4EC1-ADA2-7AC99A584732}"/>
            </a:ext>
          </a:extLst>
        </xdr:cNvPr>
        <xdr:cNvSpPr txBox="1"/>
      </xdr:nvSpPr>
      <xdr:spPr>
        <a:xfrm>
          <a:off x="1604917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8" name="直線コネクタ 807">
          <a:extLst>
            <a:ext uri="{FF2B5EF4-FFF2-40B4-BE49-F238E27FC236}">
              <a16:creationId xmlns:a16="http://schemas.microsoft.com/office/drawing/2014/main" id="{C7F7612A-F97F-4A95-8909-D601F462690B}"/>
            </a:ext>
          </a:extLst>
        </xdr:cNvPr>
        <xdr:cNvCxnSpPr/>
      </xdr:nvCxnSpPr>
      <xdr:spPr>
        <a:xfrm>
          <a:off x="164592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9" name="テキスト ボックス 808">
          <a:extLst>
            <a:ext uri="{FF2B5EF4-FFF2-40B4-BE49-F238E27FC236}">
              <a16:creationId xmlns:a16="http://schemas.microsoft.com/office/drawing/2014/main" id="{7AEC7B34-BEE6-460A-97F5-B42CA7BE62D5}"/>
            </a:ext>
          </a:extLst>
        </xdr:cNvPr>
        <xdr:cNvSpPr txBox="1"/>
      </xdr:nvSpPr>
      <xdr:spPr>
        <a:xfrm>
          <a:off x="16049171" y="1757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0" name="直線コネクタ 809">
          <a:extLst>
            <a:ext uri="{FF2B5EF4-FFF2-40B4-BE49-F238E27FC236}">
              <a16:creationId xmlns:a16="http://schemas.microsoft.com/office/drawing/2014/main" id="{4E2CE4FA-E629-45DC-B842-D5E080018FA1}"/>
            </a:ext>
          </a:extLst>
        </xdr:cNvPr>
        <xdr:cNvCxnSpPr/>
      </xdr:nvCxnSpPr>
      <xdr:spPr>
        <a:xfrm>
          <a:off x="164592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1" name="テキスト ボックス 810">
          <a:extLst>
            <a:ext uri="{FF2B5EF4-FFF2-40B4-BE49-F238E27FC236}">
              <a16:creationId xmlns:a16="http://schemas.microsoft.com/office/drawing/2014/main" id="{21935F81-2D1D-4E53-9A34-86953A583F53}"/>
            </a:ext>
          </a:extLst>
        </xdr:cNvPr>
        <xdr:cNvSpPr txBox="1"/>
      </xdr:nvSpPr>
      <xdr:spPr>
        <a:xfrm>
          <a:off x="1604917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2" name="直線コネクタ 811">
          <a:extLst>
            <a:ext uri="{FF2B5EF4-FFF2-40B4-BE49-F238E27FC236}">
              <a16:creationId xmlns:a16="http://schemas.microsoft.com/office/drawing/2014/main" id="{76A41B58-DD3B-4CED-90AE-C1029A0CFECF}"/>
            </a:ext>
          </a:extLst>
        </xdr:cNvPr>
        <xdr:cNvCxnSpPr/>
      </xdr:nvCxnSpPr>
      <xdr:spPr>
        <a:xfrm>
          <a:off x="164592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3" name="テキスト ボックス 812">
          <a:extLst>
            <a:ext uri="{FF2B5EF4-FFF2-40B4-BE49-F238E27FC236}">
              <a16:creationId xmlns:a16="http://schemas.microsoft.com/office/drawing/2014/main" id="{4B1975A4-663D-4699-8CC7-9255C19413E2}"/>
            </a:ext>
          </a:extLst>
        </xdr:cNvPr>
        <xdr:cNvSpPr txBox="1"/>
      </xdr:nvSpPr>
      <xdr:spPr>
        <a:xfrm>
          <a:off x="1604917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4" name="直線コネクタ 813">
          <a:extLst>
            <a:ext uri="{FF2B5EF4-FFF2-40B4-BE49-F238E27FC236}">
              <a16:creationId xmlns:a16="http://schemas.microsoft.com/office/drawing/2014/main" id="{CB22498C-668A-4BF9-9E7A-192005676082}"/>
            </a:ext>
          </a:extLst>
        </xdr:cNvPr>
        <xdr:cNvCxnSpPr/>
      </xdr:nvCxnSpPr>
      <xdr:spPr>
        <a:xfrm>
          <a:off x="164592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5" name="テキスト ボックス 814">
          <a:extLst>
            <a:ext uri="{FF2B5EF4-FFF2-40B4-BE49-F238E27FC236}">
              <a16:creationId xmlns:a16="http://schemas.microsoft.com/office/drawing/2014/main" id="{E5ADF4AD-B9D6-4B6D-8F8C-7D862DF48786}"/>
            </a:ext>
          </a:extLst>
        </xdr:cNvPr>
        <xdr:cNvSpPr txBox="1"/>
      </xdr:nvSpPr>
      <xdr:spPr>
        <a:xfrm>
          <a:off x="1604917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6" name="直線コネクタ 815">
          <a:extLst>
            <a:ext uri="{FF2B5EF4-FFF2-40B4-BE49-F238E27FC236}">
              <a16:creationId xmlns:a16="http://schemas.microsoft.com/office/drawing/2014/main" id="{8614C53B-0DD3-4C6D-BD08-950BC734CF5E}"/>
            </a:ext>
          </a:extLst>
        </xdr:cNvPr>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7" name="テキスト ボックス 816">
          <a:extLst>
            <a:ext uri="{FF2B5EF4-FFF2-40B4-BE49-F238E27FC236}">
              <a16:creationId xmlns:a16="http://schemas.microsoft.com/office/drawing/2014/main" id="{DCA268AB-8824-4C04-86F6-A878761BA1FB}"/>
            </a:ext>
          </a:extLst>
        </xdr:cNvPr>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8" name="【庁舎】&#10;一人当たり面積グラフ枠">
          <a:extLst>
            <a:ext uri="{FF2B5EF4-FFF2-40B4-BE49-F238E27FC236}">
              <a16:creationId xmlns:a16="http://schemas.microsoft.com/office/drawing/2014/main" id="{FE167099-E92E-4169-87AD-19494E488F66}"/>
            </a:ext>
          </a:extLst>
        </xdr:cNvPr>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60961</xdr:rowOff>
    </xdr:from>
    <xdr:to>
      <xdr:col>116</xdr:col>
      <xdr:colOff>62864</xdr:colOff>
      <xdr:row>108</xdr:row>
      <xdr:rowOff>22861</xdr:rowOff>
    </xdr:to>
    <xdr:cxnSp macro="">
      <xdr:nvCxnSpPr>
        <xdr:cNvPr id="819" name="直線コネクタ 818">
          <a:extLst>
            <a:ext uri="{FF2B5EF4-FFF2-40B4-BE49-F238E27FC236}">
              <a16:creationId xmlns:a16="http://schemas.microsoft.com/office/drawing/2014/main" id="{60C44792-6F42-4971-8398-3FF396A2FA1A}"/>
            </a:ext>
          </a:extLst>
        </xdr:cNvPr>
        <xdr:cNvCxnSpPr/>
      </xdr:nvCxnSpPr>
      <xdr:spPr>
        <a:xfrm flipV="1">
          <a:off x="19951064" y="16463011"/>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26688</xdr:rowOff>
    </xdr:from>
    <xdr:ext cx="469744" cy="259045"/>
    <xdr:sp macro="" textlink="">
      <xdr:nvSpPr>
        <xdr:cNvPr id="820" name="【庁舎】&#10;一人当たり面積最小値テキスト">
          <a:extLst>
            <a:ext uri="{FF2B5EF4-FFF2-40B4-BE49-F238E27FC236}">
              <a16:creationId xmlns:a16="http://schemas.microsoft.com/office/drawing/2014/main" id="{FA4EBA97-C451-4702-8884-531594D79B87}"/>
            </a:ext>
          </a:extLst>
        </xdr:cNvPr>
        <xdr:cNvSpPr txBox="1"/>
      </xdr:nvSpPr>
      <xdr:spPr>
        <a:xfrm>
          <a:off x="19989800" y="17971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22861</xdr:rowOff>
    </xdr:from>
    <xdr:to>
      <xdr:col>116</xdr:col>
      <xdr:colOff>152400</xdr:colOff>
      <xdr:row>108</xdr:row>
      <xdr:rowOff>22861</xdr:rowOff>
    </xdr:to>
    <xdr:cxnSp macro="">
      <xdr:nvCxnSpPr>
        <xdr:cNvPr id="821" name="直線コネクタ 820">
          <a:extLst>
            <a:ext uri="{FF2B5EF4-FFF2-40B4-BE49-F238E27FC236}">
              <a16:creationId xmlns:a16="http://schemas.microsoft.com/office/drawing/2014/main" id="{D554AB19-EB0C-406E-9C6A-C36B1D17FC52}"/>
            </a:ext>
          </a:extLst>
        </xdr:cNvPr>
        <xdr:cNvCxnSpPr/>
      </xdr:nvCxnSpPr>
      <xdr:spPr>
        <a:xfrm>
          <a:off x="19881850" y="1796796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7638</xdr:rowOff>
    </xdr:from>
    <xdr:ext cx="469744" cy="259045"/>
    <xdr:sp macro="" textlink="">
      <xdr:nvSpPr>
        <xdr:cNvPr id="822" name="【庁舎】&#10;一人当たり面積最大値テキスト">
          <a:extLst>
            <a:ext uri="{FF2B5EF4-FFF2-40B4-BE49-F238E27FC236}">
              <a16:creationId xmlns:a16="http://schemas.microsoft.com/office/drawing/2014/main" id="{DB300D2F-3D0E-4435-B25D-ABA371331180}"/>
            </a:ext>
          </a:extLst>
        </xdr:cNvPr>
        <xdr:cNvSpPr txBox="1"/>
      </xdr:nvSpPr>
      <xdr:spPr>
        <a:xfrm>
          <a:off x="19989800" y="16238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60961</xdr:rowOff>
    </xdr:from>
    <xdr:to>
      <xdr:col>116</xdr:col>
      <xdr:colOff>152400</xdr:colOff>
      <xdr:row>99</xdr:row>
      <xdr:rowOff>60961</xdr:rowOff>
    </xdr:to>
    <xdr:cxnSp macro="">
      <xdr:nvCxnSpPr>
        <xdr:cNvPr id="823" name="直線コネクタ 822">
          <a:extLst>
            <a:ext uri="{FF2B5EF4-FFF2-40B4-BE49-F238E27FC236}">
              <a16:creationId xmlns:a16="http://schemas.microsoft.com/office/drawing/2014/main" id="{850349AD-FBA8-483B-ABFB-E1F358E38CE3}"/>
            </a:ext>
          </a:extLst>
        </xdr:cNvPr>
        <xdr:cNvCxnSpPr/>
      </xdr:nvCxnSpPr>
      <xdr:spPr>
        <a:xfrm>
          <a:off x="19881850" y="1646301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154957</xdr:rowOff>
    </xdr:from>
    <xdr:ext cx="469744" cy="259045"/>
    <xdr:sp macro="" textlink="">
      <xdr:nvSpPr>
        <xdr:cNvPr id="824" name="【庁舎】&#10;一人当たり面積平均値テキスト">
          <a:extLst>
            <a:ext uri="{FF2B5EF4-FFF2-40B4-BE49-F238E27FC236}">
              <a16:creationId xmlns:a16="http://schemas.microsoft.com/office/drawing/2014/main" id="{54D9FAAF-8E93-42F2-BC9D-FCCA4B4E015A}"/>
            </a:ext>
          </a:extLst>
        </xdr:cNvPr>
        <xdr:cNvSpPr txBox="1"/>
      </xdr:nvSpPr>
      <xdr:spPr>
        <a:xfrm>
          <a:off x="19989800" y="17414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132080</xdr:rowOff>
    </xdr:from>
    <xdr:to>
      <xdr:col>116</xdr:col>
      <xdr:colOff>114300</xdr:colOff>
      <xdr:row>106</xdr:row>
      <xdr:rowOff>62230</xdr:rowOff>
    </xdr:to>
    <xdr:sp macro="" textlink="">
      <xdr:nvSpPr>
        <xdr:cNvPr id="825" name="フローチャート: 判断 824">
          <a:extLst>
            <a:ext uri="{FF2B5EF4-FFF2-40B4-BE49-F238E27FC236}">
              <a16:creationId xmlns:a16="http://schemas.microsoft.com/office/drawing/2014/main" id="{BF4EDA8E-DD30-4D4D-84D6-EE0F3E5784C2}"/>
            </a:ext>
          </a:extLst>
        </xdr:cNvPr>
        <xdr:cNvSpPr/>
      </xdr:nvSpPr>
      <xdr:spPr>
        <a:xfrm>
          <a:off x="19900900" y="1756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132080</xdr:rowOff>
    </xdr:from>
    <xdr:to>
      <xdr:col>112</xdr:col>
      <xdr:colOff>38100</xdr:colOff>
      <xdr:row>106</xdr:row>
      <xdr:rowOff>62230</xdr:rowOff>
    </xdr:to>
    <xdr:sp macro="" textlink="">
      <xdr:nvSpPr>
        <xdr:cNvPr id="826" name="フローチャート: 判断 825">
          <a:extLst>
            <a:ext uri="{FF2B5EF4-FFF2-40B4-BE49-F238E27FC236}">
              <a16:creationId xmlns:a16="http://schemas.microsoft.com/office/drawing/2014/main" id="{F16298E5-C12B-4575-9B9B-9B5F51C3CFEA}"/>
            </a:ext>
          </a:extLst>
        </xdr:cNvPr>
        <xdr:cNvSpPr/>
      </xdr:nvSpPr>
      <xdr:spPr>
        <a:xfrm>
          <a:off x="19157950" y="175628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132080</xdr:rowOff>
    </xdr:from>
    <xdr:to>
      <xdr:col>107</xdr:col>
      <xdr:colOff>101600</xdr:colOff>
      <xdr:row>106</xdr:row>
      <xdr:rowOff>62230</xdr:rowOff>
    </xdr:to>
    <xdr:sp macro="" textlink="">
      <xdr:nvSpPr>
        <xdr:cNvPr id="827" name="フローチャート: 判断 826">
          <a:extLst>
            <a:ext uri="{FF2B5EF4-FFF2-40B4-BE49-F238E27FC236}">
              <a16:creationId xmlns:a16="http://schemas.microsoft.com/office/drawing/2014/main" id="{166EEAEA-63E5-4797-9891-A226C7C1E827}"/>
            </a:ext>
          </a:extLst>
        </xdr:cNvPr>
        <xdr:cNvSpPr/>
      </xdr:nvSpPr>
      <xdr:spPr>
        <a:xfrm>
          <a:off x="18345150" y="1756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147320</xdr:rowOff>
    </xdr:from>
    <xdr:to>
      <xdr:col>102</xdr:col>
      <xdr:colOff>165100</xdr:colOff>
      <xdr:row>106</xdr:row>
      <xdr:rowOff>77470</xdr:rowOff>
    </xdr:to>
    <xdr:sp macro="" textlink="">
      <xdr:nvSpPr>
        <xdr:cNvPr id="828" name="フローチャート: 判断 827">
          <a:extLst>
            <a:ext uri="{FF2B5EF4-FFF2-40B4-BE49-F238E27FC236}">
              <a16:creationId xmlns:a16="http://schemas.microsoft.com/office/drawing/2014/main" id="{77E666CC-F1DE-4828-AC48-B263B57A4F6B}"/>
            </a:ext>
          </a:extLst>
        </xdr:cNvPr>
        <xdr:cNvSpPr/>
      </xdr:nvSpPr>
      <xdr:spPr>
        <a:xfrm>
          <a:off x="17551400" y="1757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162561</xdr:rowOff>
    </xdr:from>
    <xdr:to>
      <xdr:col>98</xdr:col>
      <xdr:colOff>38100</xdr:colOff>
      <xdr:row>106</xdr:row>
      <xdr:rowOff>92711</xdr:rowOff>
    </xdr:to>
    <xdr:sp macro="" textlink="">
      <xdr:nvSpPr>
        <xdr:cNvPr id="829" name="フローチャート: 判断 828">
          <a:extLst>
            <a:ext uri="{FF2B5EF4-FFF2-40B4-BE49-F238E27FC236}">
              <a16:creationId xmlns:a16="http://schemas.microsoft.com/office/drawing/2014/main" id="{11A5A2D6-670E-49CB-9442-167FA7A33580}"/>
            </a:ext>
          </a:extLst>
        </xdr:cNvPr>
        <xdr:cNvSpPr/>
      </xdr:nvSpPr>
      <xdr:spPr>
        <a:xfrm>
          <a:off x="16757650" y="1759331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1C4E4907-C6F4-402F-9801-4B861427F4AE}"/>
            </a:ext>
          </a:extLst>
        </xdr:cNvPr>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53A5B98D-F694-4D82-B8DF-7B05F88FF066}"/>
            </a:ext>
          </a:extLst>
        </xdr:cNvPr>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EAC157A7-8F2E-40C8-B7FC-089196B4CC5B}"/>
            </a:ext>
          </a:extLst>
        </xdr:cNvPr>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F0C136A1-585C-40D7-94ED-BA78BD715008}"/>
            </a:ext>
          </a:extLst>
        </xdr:cNvPr>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A0A9161F-DBFF-4B7C-857B-5D8B09C8F25B}"/>
            </a:ext>
          </a:extLst>
        </xdr:cNvPr>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33020</xdr:rowOff>
    </xdr:from>
    <xdr:to>
      <xdr:col>116</xdr:col>
      <xdr:colOff>114300</xdr:colOff>
      <xdr:row>107</xdr:row>
      <xdr:rowOff>134620</xdr:rowOff>
    </xdr:to>
    <xdr:sp macro="" textlink="">
      <xdr:nvSpPr>
        <xdr:cNvPr id="835" name="楕円 834">
          <a:extLst>
            <a:ext uri="{FF2B5EF4-FFF2-40B4-BE49-F238E27FC236}">
              <a16:creationId xmlns:a16="http://schemas.microsoft.com/office/drawing/2014/main" id="{295655DD-5311-42D9-B75E-6141EBD184E3}"/>
            </a:ext>
          </a:extLst>
        </xdr:cNvPr>
        <xdr:cNvSpPr/>
      </xdr:nvSpPr>
      <xdr:spPr>
        <a:xfrm>
          <a:off x="19900900" y="1780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119397</xdr:rowOff>
    </xdr:from>
    <xdr:ext cx="469744" cy="259045"/>
    <xdr:sp macro="" textlink="">
      <xdr:nvSpPr>
        <xdr:cNvPr id="836" name="【庁舎】&#10;一人当たり面積該当値テキスト">
          <a:extLst>
            <a:ext uri="{FF2B5EF4-FFF2-40B4-BE49-F238E27FC236}">
              <a16:creationId xmlns:a16="http://schemas.microsoft.com/office/drawing/2014/main" id="{434982A6-B2A8-4E64-813C-3FD001E846F5}"/>
            </a:ext>
          </a:extLst>
        </xdr:cNvPr>
        <xdr:cNvSpPr txBox="1"/>
      </xdr:nvSpPr>
      <xdr:spPr>
        <a:xfrm>
          <a:off x="19989800" y="17721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25400</xdr:rowOff>
    </xdr:from>
    <xdr:to>
      <xdr:col>112</xdr:col>
      <xdr:colOff>38100</xdr:colOff>
      <xdr:row>107</xdr:row>
      <xdr:rowOff>127000</xdr:rowOff>
    </xdr:to>
    <xdr:sp macro="" textlink="">
      <xdr:nvSpPr>
        <xdr:cNvPr id="837" name="楕円 836">
          <a:extLst>
            <a:ext uri="{FF2B5EF4-FFF2-40B4-BE49-F238E27FC236}">
              <a16:creationId xmlns:a16="http://schemas.microsoft.com/office/drawing/2014/main" id="{074EB6A1-6D84-44CC-99E8-76E52E434677}"/>
            </a:ext>
          </a:extLst>
        </xdr:cNvPr>
        <xdr:cNvSpPr/>
      </xdr:nvSpPr>
      <xdr:spPr>
        <a:xfrm>
          <a:off x="19157950" y="177990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76200</xdr:rowOff>
    </xdr:from>
    <xdr:to>
      <xdr:col>116</xdr:col>
      <xdr:colOff>63500</xdr:colOff>
      <xdr:row>107</xdr:row>
      <xdr:rowOff>83820</xdr:rowOff>
    </xdr:to>
    <xdr:cxnSp macro="">
      <xdr:nvCxnSpPr>
        <xdr:cNvPr id="838" name="直線コネクタ 837">
          <a:extLst>
            <a:ext uri="{FF2B5EF4-FFF2-40B4-BE49-F238E27FC236}">
              <a16:creationId xmlns:a16="http://schemas.microsoft.com/office/drawing/2014/main" id="{7872BF5B-111C-4101-BEDC-6F25F9082BC5}"/>
            </a:ext>
          </a:extLst>
        </xdr:cNvPr>
        <xdr:cNvCxnSpPr/>
      </xdr:nvCxnSpPr>
      <xdr:spPr>
        <a:xfrm>
          <a:off x="19202400" y="17849850"/>
          <a:ext cx="7493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71120</xdr:rowOff>
    </xdr:from>
    <xdr:to>
      <xdr:col>107</xdr:col>
      <xdr:colOff>101600</xdr:colOff>
      <xdr:row>108</xdr:row>
      <xdr:rowOff>1270</xdr:rowOff>
    </xdr:to>
    <xdr:sp macro="" textlink="">
      <xdr:nvSpPr>
        <xdr:cNvPr id="839" name="楕円 838">
          <a:extLst>
            <a:ext uri="{FF2B5EF4-FFF2-40B4-BE49-F238E27FC236}">
              <a16:creationId xmlns:a16="http://schemas.microsoft.com/office/drawing/2014/main" id="{28BDB3FD-9F02-47D4-B538-7E469E51B006}"/>
            </a:ext>
          </a:extLst>
        </xdr:cNvPr>
        <xdr:cNvSpPr/>
      </xdr:nvSpPr>
      <xdr:spPr>
        <a:xfrm>
          <a:off x="18345150" y="1784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76200</xdr:rowOff>
    </xdr:from>
    <xdr:to>
      <xdr:col>111</xdr:col>
      <xdr:colOff>177800</xdr:colOff>
      <xdr:row>107</xdr:row>
      <xdr:rowOff>121920</xdr:rowOff>
    </xdr:to>
    <xdr:cxnSp macro="">
      <xdr:nvCxnSpPr>
        <xdr:cNvPr id="840" name="直線コネクタ 839">
          <a:extLst>
            <a:ext uri="{FF2B5EF4-FFF2-40B4-BE49-F238E27FC236}">
              <a16:creationId xmlns:a16="http://schemas.microsoft.com/office/drawing/2014/main" id="{7CF13B5D-C9FE-4A8D-8E76-1ECA1329D798}"/>
            </a:ext>
          </a:extLst>
        </xdr:cNvPr>
        <xdr:cNvCxnSpPr/>
      </xdr:nvCxnSpPr>
      <xdr:spPr>
        <a:xfrm flipV="1">
          <a:off x="18395950" y="17849850"/>
          <a:ext cx="80645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74930</xdr:rowOff>
    </xdr:from>
    <xdr:to>
      <xdr:col>102</xdr:col>
      <xdr:colOff>165100</xdr:colOff>
      <xdr:row>108</xdr:row>
      <xdr:rowOff>5080</xdr:rowOff>
    </xdr:to>
    <xdr:sp macro="" textlink="">
      <xdr:nvSpPr>
        <xdr:cNvPr id="841" name="楕円 840">
          <a:extLst>
            <a:ext uri="{FF2B5EF4-FFF2-40B4-BE49-F238E27FC236}">
              <a16:creationId xmlns:a16="http://schemas.microsoft.com/office/drawing/2014/main" id="{3E6CC674-600A-4DA7-888B-9D81EB7C558B}"/>
            </a:ext>
          </a:extLst>
        </xdr:cNvPr>
        <xdr:cNvSpPr/>
      </xdr:nvSpPr>
      <xdr:spPr>
        <a:xfrm>
          <a:off x="17551400" y="1784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121920</xdr:rowOff>
    </xdr:from>
    <xdr:to>
      <xdr:col>107</xdr:col>
      <xdr:colOff>50800</xdr:colOff>
      <xdr:row>107</xdr:row>
      <xdr:rowOff>125730</xdr:rowOff>
    </xdr:to>
    <xdr:cxnSp macro="">
      <xdr:nvCxnSpPr>
        <xdr:cNvPr id="842" name="直線コネクタ 841">
          <a:extLst>
            <a:ext uri="{FF2B5EF4-FFF2-40B4-BE49-F238E27FC236}">
              <a16:creationId xmlns:a16="http://schemas.microsoft.com/office/drawing/2014/main" id="{65AFDAAB-AD9B-405B-8595-91766BD429F6}"/>
            </a:ext>
          </a:extLst>
        </xdr:cNvPr>
        <xdr:cNvCxnSpPr/>
      </xdr:nvCxnSpPr>
      <xdr:spPr>
        <a:xfrm flipV="1">
          <a:off x="17602200" y="17895570"/>
          <a:ext cx="79375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97789</xdr:rowOff>
    </xdr:from>
    <xdr:to>
      <xdr:col>98</xdr:col>
      <xdr:colOff>38100</xdr:colOff>
      <xdr:row>108</xdr:row>
      <xdr:rowOff>27939</xdr:rowOff>
    </xdr:to>
    <xdr:sp macro="" textlink="">
      <xdr:nvSpPr>
        <xdr:cNvPr id="843" name="楕円 842">
          <a:extLst>
            <a:ext uri="{FF2B5EF4-FFF2-40B4-BE49-F238E27FC236}">
              <a16:creationId xmlns:a16="http://schemas.microsoft.com/office/drawing/2014/main" id="{CCA446E6-97AD-4454-8A45-166E795C5E7A}"/>
            </a:ext>
          </a:extLst>
        </xdr:cNvPr>
        <xdr:cNvSpPr/>
      </xdr:nvSpPr>
      <xdr:spPr>
        <a:xfrm>
          <a:off x="16757650" y="1787143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125730</xdr:rowOff>
    </xdr:from>
    <xdr:to>
      <xdr:col>102</xdr:col>
      <xdr:colOff>114300</xdr:colOff>
      <xdr:row>107</xdr:row>
      <xdr:rowOff>148589</xdr:rowOff>
    </xdr:to>
    <xdr:cxnSp macro="">
      <xdr:nvCxnSpPr>
        <xdr:cNvPr id="844" name="直線コネクタ 843">
          <a:extLst>
            <a:ext uri="{FF2B5EF4-FFF2-40B4-BE49-F238E27FC236}">
              <a16:creationId xmlns:a16="http://schemas.microsoft.com/office/drawing/2014/main" id="{1D014AD3-CA99-45E2-AA31-D85D0260471C}"/>
            </a:ext>
          </a:extLst>
        </xdr:cNvPr>
        <xdr:cNvCxnSpPr/>
      </xdr:nvCxnSpPr>
      <xdr:spPr>
        <a:xfrm flipV="1">
          <a:off x="16802100" y="17899380"/>
          <a:ext cx="8001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78757</xdr:rowOff>
    </xdr:from>
    <xdr:ext cx="469744" cy="259045"/>
    <xdr:sp macro="" textlink="">
      <xdr:nvSpPr>
        <xdr:cNvPr id="845" name="n_1aveValue【庁舎】&#10;一人当たり面積">
          <a:extLst>
            <a:ext uri="{FF2B5EF4-FFF2-40B4-BE49-F238E27FC236}">
              <a16:creationId xmlns:a16="http://schemas.microsoft.com/office/drawing/2014/main" id="{B5723FAD-2CC9-4071-8554-82F122B68897}"/>
            </a:ext>
          </a:extLst>
        </xdr:cNvPr>
        <xdr:cNvSpPr txBox="1"/>
      </xdr:nvSpPr>
      <xdr:spPr>
        <a:xfrm>
          <a:off x="18980227" y="1733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78757</xdr:rowOff>
    </xdr:from>
    <xdr:ext cx="469744" cy="259045"/>
    <xdr:sp macro="" textlink="">
      <xdr:nvSpPr>
        <xdr:cNvPr id="846" name="n_2aveValue【庁舎】&#10;一人当たり面積">
          <a:extLst>
            <a:ext uri="{FF2B5EF4-FFF2-40B4-BE49-F238E27FC236}">
              <a16:creationId xmlns:a16="http://schemas.microsoft.com/office/drawing/2014/main" id="{4973612F-89BD-4147-905D-CCDE2AC86980}"/>
            </a:ext>
          </a:extLst>
        </xdr:cNvPr>
        <xdr:cNvSpPr txBox="1"/>
      </xdr:nvSpPr>
      <xdr:spPr>
        <a:xfrm>
          <a:off x="18180127" y="1733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93997</xdr:rowOff>
    </xdr:from>
    <xdr:ext cx="469744" cy="259045"/>
    <xdr:sp macro="" textlink="">
      <xdr:nvSpPr>
        <xdr:cNvPr id="847" name="n_3aveValue【庁舎】&#10;一人当たり面積">
          <a:extLst>
            <a:ext uri="{FF2B5EF4-FFF2-40B4-BE49-F238E27FC236}">
              <a16:creationId xmlns:a16="http://schemas.microsoft.com/office/drawing/2014/main" id="{4BB000AB-4E8E-456F-9CF9-00F2A9B5FE96}"/>
            </a:ext>
          </a:extLst>
        </xdr:cNvPr>
        <xdr:cNvSpPr txBox="1"/>
      </xdr:nvSpPr>
      <xdr:spPr>
        <a:xfrm>
          <a:off x="17386377" y="1735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109238</xdr:rowOff>
    </xdr:from>
    <xdr:ext cx="469744" cy="259045"/>
    <xdr:sp macro="" textlink="">
      <xdr:nvSpPr>
        <xdr:cNvPr id="848" name="n_4aveValue【庁舎】&#10;一人当たり面積">
          <a:extLst>
            <a:ext uri="{FF2B5EF4-FFF2-40B4-BE49-F238E27FC236}">
              <a16:creationId xmlns:a16="http://schemas.microsoft.com/office/drawing/2014/main" id="{6DC55412-DE91-45BB-BA4D-DA4F6F7DFFA3}"/>
            </a:ext>
          </a:extLst>
        </xdr:cNvPr>
        <xdr:cNvSpPr txBox="1"/>
      </xdr:nvSpPr>
      <xdr:spPr>
        <a:xfrm>
          <a:off x="16592627" y="1736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118127</xdr:rowOff>
    </xdr:from>
    <xdr:ext cx="469744" cy="259045"/>
    <xdr:sp macro="" textlink="">
      <xdr:nvSpPr>
        <xdr:cNvPr id="849" name="n_1mainValue【庁舎】&#10;一人当たり面積">
          <a:extLst>
            <a:ext uri="{FF2B5EF4-FFF2-40B4-BE49-F238E27FC236}">
              <a16:creationId xmlns:a16="http://schemas.microsoft.com/office/drawing/2014/main" id="{A52E83E1-5EB1-4EAE-82CE-E2F399103869}"/>
            </a:ext>
          </a:extLst>
        </xdr:cNvPr>
        <xdr:cNvSpPr txBox="1"/>
      </xdr:nvSpPr>
      <xdr:spPr>
        <a:xfrm>
          <a:off x="18980227" y="1789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163847</xdr:rowOff>
    </xdr:from>
    <xdr:ext cx="469744" cy="259045"/>
    <xdr:sp macro="" textlink="">
      <xdr:nvSpPr>
        <xdr:cNvPr id="850" name="n_2mainValue【庁舎】&#10;一人当たり面積">
          <a:extLst>
            <a:ext uri="{FF2B5EF4-FFF2-40B4-BE49-F238E27FC236}">
              <a16:creationId xmlns:a16="http://schemas.microsoft.com/office/drawing/2014/main" id="{31E09CD3-BE75-4917-B7AA-D72DDCCB778F}"/>
            </a:ext>
          </a:extLst>
        </xdr:cNvPr>
        <xdr:cNvSpPr txBox="1"/>
      </xdr:nvSpPr>
      <xdr:spPr>
        <a:xfrm>
          <a:off x="18180127" y="17937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167657</xdr:rowOff>
    </xdr:from>
    <xdr:ext cx="469744" cy="259045"/>
    <xdr:sp macro="" textlink="">
      <xdr:nvSpPr>
        <xdr:cNvPr id="851" name="n_3mainValue【庁舎】&#10;一人当たり面積">
          <a:extLst>
            <a:ext uri="{FF2B5EF4-FFF2-40B4-BE49-F238E27FC236}">
              <a16:creationId xmlns:a16="http://schemas.microsoft.com/office/drawing/2014/main" id="{70B61274-789B-4A6F-A3A8-C65FF682E2C7}"/>
            </a:ext>
          </a:extLst>
        </xdr:cNvPr>
        <xdr:cNvSpPr txBox="1"/>
      </xdr:nvSpPr>
      <xdr:spPr>
        <a:xfrm>
          <a:off x="17386377" y="17941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19066</xdr:rowOff>
    </xdr:from>
    <xdr:ext cx="469744" cy="259045"/>
    <xdr:sp macro="" textlink="">
      <xdr:nvSpPr>
        <xdr:cNvPr id="852" name="n_4mainValue【庁舎】&#10;一人当たり面積">
          <a:extLst>
            <a:ext uri="{FF2B5EF4-FFF2-40B4-BE49-F238E27FC236}">
              <a16:creationId xmlns:a16="http://schemas.microsoft.com/office/drawing/2014/main" id="{0AEF4772-8707-42CE-A86B-16AA81659A6F}"/>
            </a:ext>
          </a:extLst>
        </xdr:cNvPr>
        <xdr:cNvSpPr txBox="1"/>
      </xdr:nvSpPr>
      <xdr:spPr>
        <a:xfrm>
          <a:off x="16592627" y="17964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3" name="正方形/長方形 852">
          <a:extLst>
            <a:ext uri="{FF2B5EF4-FFF2-40B4-BE49-F238E27FC236}">
              <a16:creationId xmlns:a16="http://schemas.microsoft.com/office/drawing/2014/main" id="{BD04D884-4A14-4BE0-A399-45F3851D2489}"/>
            </a:ext>
          </a:extLst>
        </xdr:cNvPr>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4" name="正方形/長方形 853">
          <a:extLst>
            <a:ext uri="{FF2B5EF4-FFF2-40B4-BE49-F238E27FC236}">
              <a16:creationId xmlns:a16="http://schemas.microsoft.com/office/drawing/2014/main" id="{37894668-AEB5-40EC-A9C4-0CEF4C4C88A1}"/>
            </a:ext>
          </a:extLst>
        </xdr:cNvPr>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5" name="テキスト ボックス 854">
          <a:extLst>
            <a:ext uri="{FF2B5EF4-FFF2-40B4-BE49-F238E27FC236}">
              <a16:creationId xmlns:a16="http://schemas.microsoft.com/office/drawing/2014/main" id="{A4A937F9-4E80-41E9-9339-3CB445A8F7B5}"/>
            </a:ext>
          </a:extLst>
        </xdr:cNvPr>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ほとんどの類型において、有形固定資産原価償却率が類似団体平均を上回っているが、保健センター・保健所の類型が改善され平均を大幅に下回った。これは、保健センターが世田谷区立保健医療福祉総合プラザ内に移転したことが大きな要因です。</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東京都世田谷区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916,208
895,180
58.05
377,662,345
357,779,394
17,076,938
206,782,019
60,859,809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21179" y="4321629"/>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令和元年度から令和３年度の３か年で合計すると、分子となる基準財政収入額が増加したが、分母となる基準財政需要額も増加しているため、財政力指数は前年度から横ばいとなった。</a:t>
          </a:r>
        </a:p>
        <a:p>
          <a:r>
            <a:rPr kumimoji="1" lang="ja-JP" altLang="en-US" sz="1300">
              <a:latin typeface="ＭＳ Ｐゴシック" panose="020B0600070205080204" pitchFamily="50" charset="-128"/>
              <a:ea typeface="ＭＳ Ｐゴシック" panose="020B0600070205080204" pitchFamily="50" charset="-128"/>
            </a:rPr>
            <a:t>　類似団体との比較では平均値を上回っているが、今後もさらに徹底した行財政改善の取組みを進めるとともに、将来を見通したより計画的な財政運営を進めていく。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44</xdr:row>
      <xdr:rowOff>44450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088743"/>
          <a:ext cx="0" cy="14995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109765</xdr:rowOff>
    </xdr:from>
    <xdr:to>
      <xdr:col>23</xdr:col>
      <xdr:colOff>133350</xdr:colOff>
      <xdr:row>40</xdr:row>
      <xdr:rowOff>109765</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696776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100892</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1303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128815</xdr:rowOff>
    </xdr:from>
    <xdr:to>
      <xdr:col>23</xdr:col>
      <xdr:colOff>184150</xdr:colOff>
      <xdr:row>42</xdr:row>
      <xdr:rowOff>58965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109765</xdr:rowOff>
    </xdr:from>
    <xdr:to>
      <xdr:col>19</xdr:col>
      <xdr:colOff>133350</xdr:colOff>
      <xdr:row>40</xdr:row>
      <xdr:rowOff>109765</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69677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128815</xdr:rowOff>
    </xdr:from>
    <xdr:to>
      <xdr:col>19</xdr:col>
      <xdr:colOff>184150</xdr:colOff>
      <xdr:row>42</xdr:row>
      <xdr:rowOff>58965</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43742</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244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75293</xdr:rowOff>
    </xdr:from>
    <xdr:to>
      <xdr:col>15</xdr:col>
      <xdr:colOff>82550</xdr:colOff>
      <xdr:row>40</xdr:row>
      <xdr:rowOff>109765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693329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111578</xdr:rowOff>
    </xdr:from>
    <xdr:to>
      <xdr:col>15</xdr:col>
      <xdr:colOff>133350</xdr:colOff>
      <xdr:row>42</xdr:row>
      <xdr:rowOff>41728</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26505</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58057</xdr:rowOff>
    </xdr:from>
    <xdr:to>
      <xdr:col>11</xdr:col>
      <xdr:colOff>31750</xdr:colOff>
      <xdr:row>40</xdr:row>
      <xdr:rowOff>75293</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69160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60977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60977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58965</xdr:rowOff>
    </xdr:from>
    <xdr:to>
      <xdr:col>23</xdr:col>
      <xdr:colOff>184150</xdr:colOff>
      <xdr:row>40</xdr:row>
      <xdr:rowOff>160565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691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75492</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6762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58965</xdr:rowOff>
    </xdr:from>
    <xdr:to>
      <xdr:col>19</xdr:col>
      <xdr:colOff>184150</xdr:colOff>
      <xdr:row>40</xdr:row>
      <xdr:rowOff>160565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691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170742</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66858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58965</xdr:rowOff>
    </xdr:from>
    <xdr:to>
      <xdr:col>15</xdr:col>
      <xdr:colOff>133350</xdr:colOff>
      <xdr:row>40</xdr:row>
      <xdr:rowOff>160565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691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170742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668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24493</xdr:rowOff>
    </xdr:from>
    <xdr:to>
      <xdr:col>11</xdr:col>
      <xdr:colOff>82550</xdr:colOff>
      <xdr:row>40</xdr:row>
      <xdr:rowOff>126093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688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136270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665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7257</xdr:rowOff>
    </xdr:from>
    <xdr:to>
      <xdr:col>7</xdr:col>
      <xdr:colOff>31750</xdr:colOff>
      <xdr:row>40</xdr:row>
      <xdr:rowOff>108857</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119034</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や扶助費の増などにより分子となる経常的経費充当一般財源等が増加したものの、財調交付金や地方消費税交付金の増などにより、分母となる経常的一般財源等の増加率が分子の増加率を上回ったため、前年度比で△</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ポイントの減となった。</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100330</xdr:rowOff>
    </xdr:from>
    <xdr:to>
      <xdr:col>23</xdr:col>
      <xdr:colOff>133350</xdr:colOff>
      <xdr:row>67</xdr:row>
      <xdr:rowOff>96096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215880"/>
          <a:ext cx="0" cy="13673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68173</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55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96096</xdr:rowOff>
    </xdr:from>
    <xdr:to>
      <xdr:col>24</xdr:col>
      <xdr:colOff>12700</xdr:colOff>
      <xdr:row>67</xdr:row>
      <xdr:rowOff>96096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58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15257</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95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100330</xdr:rowOff>
    </xdr:from>
    <xdr:to>
      <xdr:col>24</xdr:col>
      <xdr:colOff>12700</xdr:colOff>
      <xdr:row>59</xdr:row>
      <xdr:rowOff>100330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21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93133</xdr:rowOff>
    </xdr:from>
    <xdr:to>
      <xdr:col>23</xdr:col>
      <xdr:colOff>133350</xdr:colOff>
      <xdr:row>66</xdr:row>
      <xdr:rowOff>18204</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1237383"/>
          <a:ext cx="8382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93573</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8949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77046</xdr:rowOff>
    </xdr:from>
    <xdr:to>
      <xdr:col>23</xdr:col>
      <xdr:colOff>184150</xdr:colOff>
      <xdr:row>65</xdr:row>
      <xdr:rowOff>7196</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165523</xdr:rowOff>
    </xdr:from>
    <xdr:to>
      <xdr:col>19</xdr:col>
      <xdr:colOff>133350</xdr:colOff>
      <xdr:row>66</xdr:row>
      <xdr:rowOff>18204</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3225800" y="11309773"/>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171027</xdr:rowOff>
    </xdr:from>
    <xdr:to>
      <xdr:col>19</xdr:col>
      <xdr:colOff>184150</xdr:colOff>
      <xdr:row>66</xdr:row>
      <xdr:rowOff>101177</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131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85954</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1401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168063</xdr:rowOff>
    </xdr:from>
    <xdr:to>
      <xdr:col>15</xdr:col>
      <xdr:colOff>82550</xdr:colOff>
      <xdr:row>65</xdr:row>
      <xdr:rowOff>165523</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1140863"/>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101177</xdr:rowOff>
    </xdr:from>
    <xdr:to>
      <xdr:col>15</xdr:col>
      <xdr:colOff>133350</xdr:colOff>
      <xdr:row>65</xdr:row>
      <xdr:rowOff>31327</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107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41504</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842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168063</xdr:rowOff>
    </xdr:from>
    <xdr:to>
      <xdr:col>11</xdr:col>
      <xdr:colOff>31750</xdr:colOff>
      <xdr:row>66</xdr:row>
      <xdr:rowOff>130810</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flipV="1">
          <a:off x="1447800" y="11140863"/>
          <a:ext cx="889000" cy="305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117263</xdr:rowOff>
    </xdr:from>
    <xdr:to>
      <xdr:col>11</xdr:col>
      <xdr:colOff>82550</xdr:colOff>
      <xdr:row>65</xdr:row>
      <xdr:rowOff>47413</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1090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57590</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858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26246</xdr:rowOff>
    </xdr:from>
    <xdr:to>
      <xdr:col>7</xdr:col>
      <xdr:colOff>31750</xdr:colOff>
      <xdr:row>65</xdr:row>
      <xdr:rowOff>127846</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117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138023</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9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42333</xdr:rowOff>
    </xdr:from>
    <xdr:to>
      <xdr:col>23</xdr:col>
      <xdr:colOff>184150</xdr:colOff>
      <xdr:row>65</xdr:row>
      <xdr:rowOff>143933</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118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14410</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115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138854</xdr:rowOff>
    </xdr:from>
    <xdr:to>
      <xdr:col>19</xdr:col>
      <xdr:colOff>184150</xdr:colOff>
      <xdr:row>66</xdr:row>
      <xdr:rowOff>69004</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128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79181</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1051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114723</xdr:rowOff>
    </xdr:from>
    <xdr:to>
      <xdr:col>15</xdr:col>
      <xdr:colOff>133350</xdr:colOff>
      <xdr:row>66</xdr:row>
      <xdr:rowOff>44873</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125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29650</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134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117263</xdr:rowOff>
    </xdr:from>
    <xdr:to>
      <xdr:col>11</xdr:col>
      <xdr:colOff>82550</xdr:colOff>
      <xdr:row>65</xdr:row>
      <xdr:rowOff>47413</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109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32190</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117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80010</xdr:rowOff>
    </xdr:from>
    <xdr:to>
      <xdr:col>7</xdr:col>
      <xdr:colOff>31750</xdr:colOff>
      <xdr:row>67</xdr:row>
      <xdr:rowOff>10160</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139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166387</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148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[138,493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分母となる人口が減少し、分子となる人件費・物件費等の決算額も主に物件費の増により増加しているため、人口</a:t>
          </a:r>
          <a:r>
            <a:rPr kumimoji="1" lang="en-US" altLang="ja-JP" sz="1300">
              <a:solidFill>
                <a:schemeClr val="tx1"/>
              </a:solidFill>
              <a:latin typeface="ＭＳ Ｐゴシック" panose="020B0600070205080204" pitchFamily="50" charset="-128"/>
              <a:ea typeface="ＭＳ Ｐゴシック" panose="020B0600070205080204" pitchFamily="50" charset="-128"/>
            </a:rPr>
            <a:t>1</a:t>
          </a:r>
          <a:r>
            <a:rPr kumimoji="1" lang="ja-JP" altLang="en-US" sz="1300">
              <a:solidFill>
                <a:schemeClr val="tx1"/>
              </a:solidFill>
              <a:latin typeface="ＭＳ Ｐゴシック" panose="020B0600070205080204" pitchFamily="50" charset="-128"/>
              <a:ea typeface="ＭＳ Ｐゴシック" panose="020B0600070205080204" pitchFamily="50" charset="-128"/>
            </a:rPr>
            <a:t>人当たり人件費・物件費等決算額は前年度より増加した。</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この数値は類似団体内において低い水準にあるが、今後も引き続き行財政改善に取り組み、経費の削減に努める。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24284</xdr:rowOff>
    </xdr:from>
    <xdr:to>
      <xdr:col>23</xdr:col>
      <xdr:colOff>133350</xdr:colOff>
      <xdr:row>88</xdr:row>
      <xdr:rowOff>50037</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11734"/>
          <a:ext cx="0" cy="12259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22114</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109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50037</xdr:rowOff>
    </xdr:from>
    <xdr:to>
      <xdr:col>24</xdr:col>
      <xdr:colOff>12700</xdr:colOff>
      <xdr:row>88</xdr:row>
      <xdr:rowOff>50037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137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110661</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65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24284</xdr:rowOff>
    </xdr:from>
    <xdr:to>
      <xdr:col>24</xdr:col>
      <xdr:colOff>12700</xdr:colOff>
      <xdr:row>81</xdr:row>
      <xdr:rowOff>24284</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11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8204</xdr:rowOff>
    </xdr:from>
    <xdr:to>
      <xdr:col>23</xdr:col>
      <xdr:colOff>133350</xdr:colOff>
      <xdr:row>81</xdr:row>
      <xdr:rowOff>68022</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3895654"/>
          <a:ext cx="838200" cy="59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54374</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39418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82297</xdr:rowOff>
    </xdr:from>
    <xdr:to>
      <xdr:col>23</xdr:col>
      <xdr:colOff>184150</xdr:colOff>
      <xdr:row>82</xdr:row>
      <xdr:rowOff>12447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3969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150011</xdr:rowOff>
    </xdr:from>
    <xdr:to>
      <xdr:col>19</xdr:col>
      <xdr:colOff>133350</xdr:colOff>
      <xdr:row>81</xdr:row>
      <xdr:rowOff>8204</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3866011"/>
          <a:ext cx="889000" cy="29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21095</xdr:rowOff>
    </xdr:from>
    <xdr:to>
      <xdr:col>19</xdr:col>
      <xdr:colOff>184150</xdr:colOff>
      <xdr:row>81</xdr:row>
      <xdr:rowOff>122695</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390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107472</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3994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135364</xdr:rowOff>
    </xdr:from>
    <xdr:to>
      <xdr:col>15</xdr:col>
      <xdr:colOff>82550</xdr:colOff>
      <xdr:row>80</xdr:row>
      <xdr:rowOff>150011</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3851364"/>
          <a:ext cx="889000" cy="14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170157</xdr:rowOff>
    </xdr:from>
    <xdr:to>
      <xdr:col>15</xdr:col>
      <xdr:colOff>133350</xdr:colOff>
      <xdr:row>81</xdr:row>
      <xdr:rowOff>100307</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388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85084</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397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124819</xdr:rowOff>
    </xdr:from>
    <xdr:to>
      <xdr:col>11</xdr:col>
      <xdr:colOff>31750</xdr:colOff>
      <xdr:row>80</xdr:row>
      <xdr:rowOff>135364</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3840819"/>
          <a:ext cx="889000" cy="10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139399</xdr:rowOff>
    </xdr:from>
    <xdr:to>
      <xdr:col>11</xdr:col>
      <xdr:colOff>82550</xdr:colOff>
      <xdr:row>81</xdr:row>
      <xdr:rowOff>69549</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385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54326</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941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136379</xdr:rowOff>
    </xdr:from>
    <xdr:to>
      <xdr:col>7</xdr:col>
      <xdr:colOff>31750</xdr:colOff>
      <xdr:row>81</xdr:row>
      <xdr:rowOff>66529</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3852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51306</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938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17222</xdr:rowOff>
    </xdr:from>
    <xdr:to>
      <xdr:col>23</xdr:col>
      <xdr:colOff>184150</xdr:colOff>
      <xdr:row>81</xdr:row>
      <xdr:rowOff>118822</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3904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109949</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8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128854</xdr:rowOff>
    </xdr:from>
    <xdr:to>
      <xdr:col>19</xdr:col>
      <xdr:colOff>184150</xdr:colOff>
      <xdr:row>81</xdr:row>
      <xdr:rowOff>59004</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3844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69181</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613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99211</xdr:rowOff>
    </xdr:from>
    <xdr:to>
      <xdr:col>15</xdr:col>
      <xdr:colOff>133350</xdr:colOff>
      <xdr:row>81</xdr:row>
      <xdr:rowOff>29361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381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39538</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584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84564</xdr:rowOff>
    </xdr:from>
    <xdr:to>
      <xdr:col>11</xdr:col>
      <xdr:colOff>82550</xdr:colOff>
      <xdr:row>81</xdr:row>
      <xdr:rowOff>14714</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80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24891</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56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74019</xdr:rowOff>
    </xdr:from>
    <xdr:to>
      <xdr:col>7</xdr:col>
      <xdr:colOff>31750</xdr:colOff>
      <xdr:row>81</xdr:row>
      <xdr:rowOff>4169</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790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14346</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558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日の数値。	給与構造の改革に伴う給料表の改定はなかった。</a:t>
          </a:r>
        </a:p>
        <a:p>
          <a:r>
            <a:rPr kumimoji="1" lang="ja-JP" altLang="en-US" sz="1300">
              <a:latin typeface="ＭＳ Ｐゴシック" panose="020B0600070205080204" pitchFamily="50" charset="-128"/>
              <a:ea typeface="ＭＳ Ｐゴシック" panose="020B0600070205080204" pitchFamily="50" charset="-128"/>
            </a:rPr>
            <a:t>  国においても、民間給与との較差は極めて小さいことから、給料表の改定はなかったものの、</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ポイント増加した。</a:t>
          </a:r>
        </a:p>
        <a:p>
          <a:r>
            <a:rPr kumimoji="1" lang="ja-JP" altLang="en-US" sz="1300">
              <a:latin typeface="ＭＳ Ｐゴシック" panose="020B0600070205080204" pitchFamily="50" charset="-128"/>
              <a:ea typeface="ＭＳ Ｐゴシック" panose="020B0600070205080204" pitchFamily="50" charset="-128"/>
            </a:rPr>
            <a:t>　この数値は類似団体平均を上回っており、今後も引き続き職員給与の適正化に努めていく。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95250</xdr:rowOff>
    </xdr:from>
    <xdr:to>
      <xdr:col>81</xdr:col>
      <xdr:colOff>44450</xdr:colOff>
      <xdr:row>88</xdr:row>
      <xdr:rowOff>137886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639800"/>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10177</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95250</xdr:rowOff>
    </xdr:from>
    <xdr:to>
      <xdr:col>81</xdr:col>
      <xdr:colOff>133350</xdr:colOff>
      <xdr:row>79</xdr:row>
      <xdr:rowOff>95250</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63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101600</xdr:rowOff>
    </xdr:from>
    <xdr:to>
      <xdr:col>81</xdr:col>
      <xdr:colOff>44450</xdr:colOff>
      <xdr:row>86</xdr:row>
      <xdr:rowOff>101600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4846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133548</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192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117021</xdr:rowOff>
    </xdr:from>
    <xdr:to>
      <xdr:col>81</xdr:col>
      <xdr:colOff>95250</xdr:colOff>
      <xdr:row>84</xdr:row>
      <xdr:rowOff>47171</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169636</xdr:rowOff>
    </xdr:from>
    <xdr:to>
      <xdr:col>77</xdr:col>
      <xdr:colOff>44450</xdr:colOff>
      <xdr:row>86</xdr:row>
      <xdr:rowOff>101600</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5290800" y="14742886"/>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117021</xdr:rowOff>
    </xdr:from>
    <xdr:to>
      <xdr:col>77</xdr:col>
      <xdr:colOff>95250</xdr:colOff>
      <xdr:row>84</xdr:row>
      <xdr:rowOff>47171</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57348</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116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169636</xdr:rowOff>
    </xdr:from>
    <xdr:to>
      <xdr:col>72</xdr:col>
      <xdr:colOff>203200</xdr:colOff>
      <xdr:row>87</xdr:row>
      <xdr:rowOff>33564</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4401800" y="14742886"/>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14514</xdr:rowOff>
    </xdr:from>
    <xdr:to>
      <xdr:col>73</xdr:col>
      <xdr:colOff>44450</xdr:colOff>
      <xdr:row>84</xdr:row>
      <xdr:rowOff>116114</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126291</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18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33564</xdr:rowOff>
    </xdr:from>
    <xdr:to>
      <xdr:col>68</xdr:col>
      <xdr:colOff>152400</xdr:colOff>
      <xdr:row>87</xdr:row>
      <xdr:rowOff>102507</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flipV="1">
          <a:off x="13512800" y="14949714"/>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24691</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128106</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22877</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76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50800</xdr:rowOff>
    </xdr:from>
    <xdr:to>
      <xdr:col>77</xdr:col>
      <xdr:colOff>95250</xdr:colOff>
      <xdr:row>86</xdr:row>
      <xdr:rowOff>152400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118836</xdr:rowOff>
    </xdr:from>
    <xdr:to>
      <xdr:col>73</xdr:col>
      <xdr:colOff>44450</xdr:colOff>
      <xdr:row>86</xdr:row>
      <xdr:rowOff>48986</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33763</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154214</xdr:rowOff>
    </xdr:from>
    <xdr:to>
      <xdr:col>68</xdr:col>
      <xdr:colOff>203200</xdr:colOff>
      <xdr:row>87</xdr:row>
      <xdr:rowOff>84364</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69141</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98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51707</xdr:rowOff>
    </xdr:from>
    <xdr:to>
      <xdr:col>64</xdr:col>
      <xdr:colOff>152400</xdr:colOff>
      <xdr:row>87</xdr:row>
      <xdr:rowOff>153307</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138084</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50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分子となる職員数、分母となる人口がともに減少したが、分子の減少率が分母の減少率を下回ったため、人口千人当たり職員数が前年度比で</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人増加した。</a:t>
          </a:r>
        </a:p>
        <a:p>
          <a:r>
            <a:rPr kumimoji="1" lang="ja-JP" altLang="en-US" sz="1300">
              <a:latin typeface="ＭＳ Ｐゴシック" panose="020B0600070205080204" pitchFamily="50" charset="-128"/>
              <a:ea typeface="ＭＳ Ｐゴシック" panose="020B0600070205080204" pitchFamily="50" charset="-128"/>
            </a:rPr>
            <a:t>　この数値は類似団体平均を下回っているが、今後も定員適正化の取組みによる職員定数の効率的な配分を行うとともに、重点政策等に適確に対応できる機動的・効率的な人員体制の構築を進めていく。</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32536</xdr:rowOff>
    </xdr:from>
    <xdr:to>
      <xdr:col>81</xdr:col>
      <xdr:colOff>44450</xdr:colOff>
      <xdr:row>67</xdr:row>
      <xdr:rowOff>26005</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148086"/>
          <a:ext cx="0" cy="13650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169532</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485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26005</xdr:rowOff>
    </xdr:from>
    <xdr:to>
      <xdr:col>81</xdr:col>
      <xdr:colOff>133350</xdr:colOff>
      <xdr:row>67</xdr:row>
      <xdr:rowOff>26005</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513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118913</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891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32536</xdr:rowOff>
    </xdr:from>
    <xdr:to>
      <xdr:col>81</xdr:col>
      <xdr:colOff>133350</xdr:colOff>
      <xdr:row>59</xdr:row>
      <xdr:rowOff>32536</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148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140546</xdr:rowOff>
    </xdr:from>
    <xdr:to>
      <xdr:col>81</xdr:col>
      <xdr:colOff>44450</xdr:colOff>
      <xdr:row>59</xdr:row>
      <xdr:rowOff>142845</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6179800" y="10256096"/>
          <a:ext cx="838200" cy="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127622</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243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146050</xdr:rowOff>
    </xdr:from>
    <xdr:to>
      <xdr:col>81</xdr:col>
      <xdr:colOff>95250</xdr:colOff>
      <xdr:row>60</xdr:row>
      <xdr:rowOff>76200</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131354</xdr:rowOff>
    </xdr:from>
    <xdr:to>
      <xdr:col>77</xdr:col>
      <xdr:colOff>44450</xdr:colOff>
      <xdr:row>59</xdr:row>
      <xdr:rowOff>140546</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5290800" y="10246904"/>
          <a:ext cx="8890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142603</xdr:rowOff>
    </xdr:from>
    <xdr:to>
      <xdr:col>77</xdr:col>
      <xdr:colOff>95250</xdr:colOff>
      <xdr:row>60</xdr:row>
      <xdr:rowOff>72753</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258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57530</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3445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127907</xdr:rowOff>
    </xdr:from>
    <xdr:to>
      <xdr:col>72</xdr:col>
      <xdr:colOff>203200</xdr:colOff>
      <xdr:row>59</xdr:row>
      <xdr:rowOff>131354</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4401800" y="10243457"/>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146050</xdr:rowOff>
    </xdr:from>
    <xdr:to>
      <xdr:col>73</xdr:col>
      <xdr:colOff>44450</xdr:colOff>
      <xdr:row>60</xdr:row>
      <xdr:rowOff>76200</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60977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121013</xdr:rowOff>
    </xdr:from>
    <xdr:to>
      <xdr:col>68</xdr:col>
      <xdr:colOff>152400</xdr:colOff>
      <xdr:row>59</xdr:row>
      <xdr:rowOff>127907</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a:off x="13512800" y="10236563"/>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138006</xdr:rowOff>
    </xdr:from>
    <xdr:to>
      <xdr:col>68</xdr:col>
      <xdr:colOff>203200</xdr:colOff>
      <xdr:row>60</xdr:row>
      <xdr:rowOff>68156</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2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52933</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3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136858</xdr:rowOff>
    </xdr:from>
    <xdr:to>
      <xdr:col>64</xdr:col>
      <xdr:colOff>152400</xdr:colOff>
      <xdr:row>60</xdr:row>
      <xdr:rowOff>67008</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25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51785</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33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92045</xdr:rowOff>
    </xdr:from>
    <xdr:to>
      <xdr:col>81</xdr:col>
      <xdr:colOff>95250</xdr:colOff>
      <xdr:row>60</xdr:row>
      <xdr:rowOff>22195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20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13322</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128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89746</xdr:rowOff>
    </xdr:from>
    <xdr:to>
      <xdr:col>77</xdr:col>
      <xdr:colOff>95250</xdr:colOff>
      <xdr:row>60</xdr:row>
      <xdr:rowOff>19896</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20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30073</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9974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80554</xdr:rowOff>
    </xdr:from>
    <xdr:to>
      <xdr:col>73</xdr:col>
      <xdr:colOff>44450</xdr:colOff>
      <xdr:row>60</xdr:row>
      <xdr:rowOff>10704</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19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20881</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996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77107</xdr:rowOff>
    </xdr:from>
    <xdr:to>
      <xdr:col>68</xdr:col>
      <xdr:colOff>203200</xdr:colOff>
      <xdr:row>60</xdr:row>
      <xdr:rowOff>7257</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19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17434</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996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70213</xdr:rowOff>
    </xdr:from>
    <xdr:to>
      <xdr:col>64</xdr:col>
      <xdr:colOff>152400</xdr:colOff>
      <xdr:row>60</xdr:row>
      <xdr:rowOff>363</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18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10540</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9954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地方債の着実な償還を進めたことにより公債費は減少したものの、土地開発公社からの買戻しに係る経費の増などにより、公債費に準ずる債務負担行為に係るものの経費が増となったため、前年度より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ポイント増加した。</a:t>
          </a:r>
        </a:p>
        <a:p>
          <a:r>
            <a:rPr kumimoji="1" lang="ja-JP" altLang="en-US" sz="1300">
              <a:latin typeface="ＭＳ Ｐゴシック" panose="020B0600070205080204" pitchFamily="50" charset="-128"/>
              <a:ea typeface="ＭＳ Ｐゴシック" panose="020B0600070205080204" pitchFamily="50" charset="-128"/>
            </a:rPr>
            <a:t>　今後も引き続き適切な範囲で地方債の活用を図っていく。</a:t>
          </a: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39</xdr:row>
      <xdr:rowOff>57150</xdr:rowOff>
    </xdr:from>
    <xdr:to>
      <xdr:col>85</xdr:col>
      <xdr:colOff>95250</xdr:colOff>
      <xdr:row>39</xdr:row>
      <xdr:rowOff>57150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36</xdr:row>
      <xdr:rowOff>88900</xdr:rowOff>
    </xdr:from>
    <xdr:to>
      <xdr:col>85</xdr:col>
      <xdr:colOff>95250</xdr:colOff>
      <xdr:row>36</xdr:row>
      <xdr:rowOff>88900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161290</xdr:rowOff>
    </xdr:from>
    <xdr:to>
      <xdr:col>81</xdr:col>
      <xdr:colOff>44450</xdr:colOff>
      <xdr:row>44</xdr:row>
      <xdr:rowOff>165100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333490"/>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76217</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161290</xdr:rowOff>
    </xdr:from>
    <xdr:to>
      <xdr:col>81</xdr:col>
      <xdr:colOff>133350</xdr:colOff>
      <xdr:row>36</xdr:row>
      <xdr:rowOff>161290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105410</xdr:rowOff>
    </xdr:from>
    <xdr:to>
      <xdr:col>81</xdr:col>
      <xdr:colOff>44450</xdr:colOff>
      <xdr:row>39</xdr:row>
      <xdr:rowOff>153670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179800" y="679196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17</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858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27940</xdr:rowOff>
    </xdr:from>
    <xdr:to>
      <xdr:col>81</xdr:col>
      <xdr:colOff>95250</xdr:colOff>
      <xdr:row>40</xdr:row>
      <xdr:rowOff>129540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107950</xdr:rowOff>
    </xdr:from>
    <xdr:to>
      <xdr:col>77</xdr:col>
      <xdr:colOff>44450</xdr:colOff>
      <xdr:row>39</xdr:row>
      <xdr:rowOff>105410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5290800" y="6623050"/>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151130</xdr:rowOff>
    </xdr:from>
    <xdr:to>
      <xdr:col>77</xdr:col>
      <xdr:colOff>95250</xdr:colOff>
      <xdr:row>40</xdr:row>
      <xdr:rowOff>81280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66057</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6924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107950</xdr:rowOff>
    </xdr:from>
    <xdr:to>
      <xdr:col>72</xdr:col>
      <xdr:colOff>203200</xdr:colOff>
      <xdr:row>39</xdr:row>
      <xdr:rowOff>105410</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4401800" y="6623050"/>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127000</xdr:rowOff>
    </xdr:from>
    <xdr:to>
      <xdr:col>73</xdr:col>
      <xdr:colOff>44450</xdr:colOff>
      <xdr:row>40</xdr:row>
      <xdr:rowOff>57150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41927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105410</xdr:rowOff>
    </xdr:from>
    <xdr:to>
      <xdr:col>68</xdr:col>
      <xdr:colOff>152400</xdr:colOff>
      <xdr:row>40</xdr:row>
      <xdr:rowOff>30480</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3512800" y="679196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151130</xdr:rowOff>
    </xdr:from>
    <xdr:to>
      <xdr:col>68</xdr:col>
      <xdr:colOff>203200</xdr:colOff>
      <xdr:row>40</xdr:row>
      <xdr:rowOff>81280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66057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692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114317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102870</xdr:rowOff>
    </xdr:from>
    <xdr:to>
      <xdr:col>81</xdr:col>
      <xdr:colOff>95250</xdr:colOff>
      <xdr:row>40</xdr:row>
      <xdr:rowOff>33020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119397</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663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54610</xdr:rowOff>
    </xdr:from>
    <xdr:to>
      <xdr:col>77</xdr:col>
      <xdr:colOff>95250</xdr:colOff>
      <xdr:row>39</xdr:row>
      <xdr:rowOff>156210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166387</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651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57150</xdr:rowOff>
    </xdr:from>
    <xdr:to>
      <xdr:col>73</xdr:col>
      <xdr:colOff>44450</xdr:colOff>
      <xdr:row>38</xdr:row>
      <xdr:rowOff>158750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168927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54610</xdr:rowOff>
    </xdr:from>
    <xdr:to>
      <xdr:col>68</xdr:col>
      <xdr:colOff>203200</xdr:colOff>
      <xdr:row>39</xdr:row>
      <xdr:rowOff>156210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166387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151130</xdr:rowOff>
    </xdr:from>
    <xdr:to>
      <xdr:col>64</xdr:col>
      <xdr:colOff>152400</xdr:colOff>
      <xdr:row>40</xdr:row>
      <xdr:rowOff>81280</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91457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同様に、地方債の現在高や退職手当などの将来負担見込み額に対して、基金や基準財政需要額算入見込額などの合計である充当可能な財源が上回っているため、将来負担比率の数値は「－」となった。</a:t>
          </a: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1" name="将来負担の状況グラフ枠">
          <a:extLst>
            <a:ext uri="{FF2B5EF4-FFF2-40B4-BE49-F238E27FC236}">
              <a16:creationId xmlns:a16="http://schemas.microsoft.com/office/drawing/2014/main" id="{00000000-0008-0000-0300-0000AF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18</xdr:row>
      <xdr:rowOff>88900</xdr:rowOff>
    </xdr:from>
    <xdr:to>
      <xdr:col>81</xdr:col>
      <xdr:colOff>44450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7018000" y="3175000"/>
          <a:ext cx="0" cy="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124477</xdr:rowOff>
    </xdr:from>
    <xdr:ext cx="762000" cy="259045"/>
    <xdr:sp macro="" textlink="">
      <xdr:nvSpPr>
        <xdr:cNvPr id="433" name="将来負担の状況最小値テキスト">
          <a:extLst>
            <a:ext uri="{FF2B5EF4-FFF2-40B4-BE49-F238E27FC236}">
              <a16:creationId xmlns:a16="http://schemas.microsoft.com/office/drawing/2014/main" id="{00000000-0008-0000-0300-0000B1010000}"/>
            </a:ext>
          </a:extLst>
        </xdr:cNvPr>
        <xdr:cNvSpPr txBox="1"/>
      </xdr:nvSpPr>
      <xdr:spPr>
        <a:xfrm>
          <a:off x="171069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124477</xdr:rowOff>
    </xdr:from>
    <xdr:ext cx="762000" cy="259045"/>
    <xdr:sp macro="" textlink="">
      <xdr:nvSpPr>
        <xdr:cNvPr id="435" name="将来負担の状況最大値テキスト">
          <a:extLst>
            <a:ext uri="{FF2B5EF4-FFF2-40B4-BE49-F238E27FC236}">
              <a16:creationId xmlns:a16="http://schemas.microsoft.com/office/drawing/2014/main" id="{00000000-0008-0000-0300-0000B3010000}"/>
            </a:ext>
          </a:extLst>
        </xdr:cNvPr>
        <xdr:cNvSpPr txBox="1"/>
      </xdr:nvSpPr>
      <xdr:spPr>
        <a:xfrm>
          <a:off x="171069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10177</xdr:rowOff>
    </xdr:from>
    <xdr:ext cx="762000" cy="259045"/>
    <xdr:sp macro="" textlink="">
      <xdr:nvSpPr>
        <xdr:cNvPr id="437" name="将来負担の状況平均値テキスト">
          <a:extLst>
            <a:ext uri="{FF2B5EF4-FFF2-40B4-BE49-F238E27FC236}">
              <a16:creationId xmlns:a16="http://schemas.microsoft.com/office/drawing/2014/main" id="{00000000-0008-0000-0300-0000B5010000}"/>
            </a:ext>
          </a:extLst>
        </xdr:cNvPr>
        <xdr:cNvSpPr txBox="1"/>
      </xdr:nvSpPr>
      <xdr:spPr>
        <a:xfrm>
          <a:off x="17106900" y="309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38100</xdr:rowOff>
    </xdr:from>
    <xdr:to>
      <xdr:col>81</xdr:col>
      <xdr:colOff>95250</xdr:colOff>
      <xdr:row>18</xdr:row>
      <xdr:rowOff>139700</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69672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18</xdr:row>
      <xdr:rowOff>38100</xdr:rowOff>
    </xdr:from>
    <xdr:to>
      <xdr:col>77</xdr:col>
      <xdr:colOff>95250</xdr:colOff>
      <xdr:row>18</xdr:row>
      <xdr:rowOff>139700</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6129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149877</xdr:rowOff>
    </xdr:from>
    <xdr:ext cx="7366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5798800" y="289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38100</xdr:rowOff>
    </xdr:from>
    <xdr:to>
      <xdr:col>73</xdr:col>
      <xdr:colOff>44450</xdr:colOff>
      <xdr:row>18</xdr:row>
      <xdr:rowOff>139700</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5240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149877</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4909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38100</xdr:rowOff>
    </xdr:from>
    <xdr:to>
      <xdr:col>68</xdr:col>
      <xdr:colOff>203200</xdr:colOff>
      <xdr:row>18</xdr:row>
      <xdr:rowOff>139700</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4351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149877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4020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38100</xdr:rowOff>
    </xdr:from>
    <xdr:to>
      <xdr:col>64</xdr:col>
      <xdr:colOff>152400</xdr:colOff>
      <xdr:row>18</xdr:row>
      <xdr:rowOff>139700</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3462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149877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3131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東京都世田谷区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916,208
895,180
58.05
377,662,345
357,779,394
17,076,938
206,782,019
60,859,809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分子となる人件費が概ね横ばいだが、財調交付金や地方消費税交付金の増などにより分母となる歳入経常一般財源が増加したため、人件費に係る経常収支比率は前年度比で、</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この数値は類似団体平均を上回っており、今後も引き続き定員適正化の取り組みにより、計画的な定員管理に努めていく。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53522</xdr:rowOff>
    </xdr:from>
    <xdr:to>
      <xdr:col>24</xdr:col>
      <xdr:colOff>25400</xdr:colOff>
      <xdr:row>42</xdr:row>
      <xdr:rowOff>61685</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711372"/>
          <a:ext cx="0" cy="1551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33762</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23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61685</xdr:rowOff>
    </xdr:from>
    <xdr:to>
      <xdr:col>24</xdr:col>
      <xdr:colOff>114300</xdr:colOff>
      <xdr:row>42</xdr:row>
      <xdr:rowOff>61685</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262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139899</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53522</xdr:rowOff>
    </xdr:from>
    <xdr:to>
      <xdr:col>24</xdr:col>
      <xdr:colOff>114300</xdr:colOff>
      <xdr:row>33</xdr:row>
      <xdr:rowOff>53522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711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151493</xdr:rowOff>
    </xdr:from>
    <xdr:to>
      <xdr:col>24</xdr:col>
      <xdr:colOff>25400</xdr:colOff>
      <xdr:row>41</xdr:row>
      <xdr:rowOff>53522</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6838043"/>
          <a:ext cx="838200" cy="244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166205</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338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149678</xdr:rowOff>
    </xdr:from>
    <xdr:to>
      <xdr:col>24</xdr:col>
      <xdr:colOff>76200</xdr:colOff>
      <xdr:row>38</xdr:row>
      <xdr:rowOff>79828</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49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151493</xdr:rowOff>
    </xdr:from>
    <xdr:to>
      <xdr:col>19</xdr:col>
      <xdr:colOff>187325</xdr:colOff>
      <xdr:row>41</xdr:row>
      <xdr:rowOff>53522</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6838043"/>
          <a:ext cx="889000" cy="244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39</xdr:row>
      <xdr:rowOff>51707</xdr:rowOff>
    </xdr:from>
    <xdr:to>
      <xdr:col>20</xdr:col>
      <xdr:colOff>38100</xdr:colOff>
      <xdr:row>39</xdr:row>
      <xdr:rowOff>153307</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73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163484</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507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102507</xdr:rowOff>
    </xdr:from>
    <xdr:to>
      <xdr:col>15</xdr:col>
      <xdr:colOff>98425</xdr:colOff>
      <xdr:row>39</xdr:row>
      <xdr:rowOff>151493</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67890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10885</xdr:rowOff>
    </xdr:from>
    <xdr:to>
      <xdr:col>15</xdr:col>
      <xdr:colOff>149225</xdr:colOff>
      <xdr:row>38</xdr:row>
      <xdr:rowOff>112485</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52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122663</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29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102507</xdr:rowOff>
    </xdr:from>
    <xdr:to>
      <xdr:col>11</xdr:col>
      <xdr:colOff>9525</xdr:colOff>
      <xdr:row>40</xdr:row>
      <xdr:rowOff>127000</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flipV="1">
          <a:off x="1320800" y="6789057"/>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38</xdr:row>
      <xdr:rowOff>108857</xdr:rowOff>
    </xdr:from>
    <xdr:to>
      <xdr:col>11</xdr:col>
      <xdr:colOff>60325</xdr:colOff>
      <xdr:row>39</xdr:row>
      <xdr:rowOff>39007</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62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49184</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39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68035</xdr:rowOff>
    </xdr:from>
    <xdr:to>
      <xdr:col>6</xdr:col>
      <xdr:colOff>171450</xdr:colOff>
      <xdr:row>39</xdr:row>
      <xdr:rowOff>169635</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75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8362</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523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100693</xdr:rowOff>
    </xdr:from>
    <xdr:to>
      <xdr:col>24</xdr:col>
      <xdr:colOff>76200</xdr:colOff>
      <xdr:row>40</xdr:row>
      <xdr:rowOff>30843</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78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72770</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75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41</xdr:row>
      <xdr:rowOff>2722</xdr:rowOff>
    </xdr:from>
    <xdr:to>
      <xdr:col>20</xdr:col>
      <xdr:colOff>38100</xdr:colOff>
      <xdr:row>41</xdr:row>
      <xdr:rowOff>104322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703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41</xdr:row>
      <xdr:rowOff>89099</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7118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100693</xdr:rowOff>
    </xdr:from>
    <xdr:to>
      <xdr:col>15</xdr:col>
      <xdr:colOff>149225</xdr:colOff>
      <xdr:row>40</xdr:row>
      <xdr:rowOff>30843</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78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15620</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687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51707</xdr:rowOff>
    </xdr:from>
    <xdr:to>
      <xdr:col>11</xdr:col>
      <xdr:colOff>60325</xdr:colOff>
      <xdr:row>39</xdr:row>
      <xdr:rowOff>153307</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73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138084</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682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76200</xdr:rowOff>
    </xdr:from>
    <xdr:to>
      <xdr:col>6</xdr:col>
      <xdr:colOff>171450</xdr:colOff>
      <xdr:row>41</xdr:row>
      <xdr:rowOff>6350</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162577</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分子となる物件費は概ね横ばいだが、財調交付金や地方消費税交付金の増などにより分母となる歳入経常一般財源が増加したため、物件費に係る経常収支比率は前年度比で</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この数値は類似団体平均を下回っているものの、今後も業務の効率化を進めるとともに、各種事務経費や施設維持管理経費などの内部経費抑制に努めていく。</a:t>
          </a: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165100</xdr:rowOff>
    </xdr:from>
    <xdr:to>
      <xdr:col>82</xdr:col>
      <xdr:colOff>107950</xdr:colOff>
      <xdr:row>20</xdr:row>
      <xdr:rowOff>154214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222500"/>
          <a:ext cx="0" cy="1360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126291</xdr:rowOff>
    </xdr:from>
    <xdr:ext cx="762000" cy="25904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55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154214</xdr:rowOff>
    </xdr:from>
    <xdr:to>
      <xdr:col>82</xdr:col>
      <xdr:colOff>196850</xdr:colOff>
      <xdr:row>20</xdr:row>
      <xdr:rowOff>154214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58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80027</xdr:rowOff>
    </xdr:from>
    <xdr:ext cx="762000" cy="259045"/>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165100</xdr:rowOff>
    </xdr:from>
    <xdr:to>
      <xdr:col>82</xdr:col>
      <xdr:colOff>196850</xdr:colOff>
      <xdr:row>12</xdr:row>
      <xdr:rowOff>165100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22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80736</xdr:rowOff>
    </xdr:from>
    <xdr:to>
      <xdr:col>82</xdr:col>
      <xdr:colOff>107950</xdr:colOff>
      <xdr:row>14</xdr:row>
      <xdr:rowOff>18143</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5671800" y="2309586"/>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59163</xdr:rowOff>
    </xdr:from>
    <xdr:ext cx="762000" cy="259045"/>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2459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87086</xdr:rowOff>
    </xdr:from>
    <xdr:to>
      <xdr:col>82</xdr:col>
      <xdr:colOff>158750</xdr:colOff>
      <xdr:row>15</xdr:row>
      <xdr:rowOff>17236</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248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18143</xdr:rowOff>
    </xdr:from>
    <xdr:to>
      <xdr:col>78</xdr:col>
      <xdr:colOff>69850</xdr:colOff>
      <xdr:row>14</xdr:row>
      <xdr:rowOff>137886</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4782800" y="2418443"/>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141514</xdr:rowOff>
    </xdr:from>
    <xdr:to>
      <xdr:col>78</xdr:col>
      <xdr:colOff>120650</xdr:colOff>
      <xdr:row>15</xdr:row>
      <xdr:rowOff>71664</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2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56441</xdr:rowOff>
    </xdr:from>
    <xdr:ext cx="7366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2628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83457</xdr:rowOff>
    </xdr:from>
    <xdr:to>
      <xdr:col>73</xdr:col>
      <xdr:colOff>180975</xdr:colOff>
      <xdr:row>14</xdr:row>
      <xdr:rowOff>137886</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a:off x="13893800" y="2483757"/>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65314</xdr:rowOff>
    </xdr:from>
    <xdr:to>
      <xdr:col>74</xdr:col>
      <xdr:colOff>31750</xdr:colOff>
      <xdr:row>14</xdr:row>
      <xdr:rowOff>166914</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246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5641</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223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83457</xdr:rowOff>
    </xdr:from>
    <xdr:to>
      <xdr:col>69</xdr:col>
      <xdr:colOff>92075</xdr:colOff>
      <xdr:row>14</xdr:row>
      <xdr:rowOff>105229</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flipV="1">
          <a:off x="13004800" y="2483757"/>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13</xdr:row>
      <xdr:rowOff>127907</xdr:rowOff>
    </xdr:from>
    <xdr:to>
      <xdr:col>69</xdr:col>
      <xdr:colOff>142875</xdr:colOff>
      <xdr:row>14</xdr:row>
      <xdr:rowOff>58057</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235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68234</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212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84364</xdr:rowOff>
    </xdr:from>
    <xdr:to>
      <xdr:col>65</xdr:col>
      <xdr:colOff>53975</xdr:colOff>
      <xdr:row>14</xdr:row>
      <xdr:rowOff>14514</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23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24691</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208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29936</xdr:rowOff>
    </xdr:from>
    <xdr:to>
      <xdr:col>82</xdr:col>
      <xdr:colOff>158750</xdr:colOff>
      <xdr:row>13</xdr:row>
      <xdr:rowOff>131536</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6459200" y="225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109963</xdr:rowOff>
    </xdr:from>
    <xdr:ext cx="762000" cy="25904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2167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138793</xdr:rowOff>
    </xdr:from>
    <xdr:to>
      <xdr:col>78</xdr:col>
      <xdr:colOff>120650</xdr:colOff>
      <xdr:row>14</xdr:row>
      <xdr:rowOff>68943</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5621000" y="236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79120</xdr:rowOff>
    </xdr:from>
    <xdr:ext cx="7366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2136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87086</xdr:rowOff>
    </xdr:from>
    <xdr:to>
      <xdr:col>74</xdr:col>
      <xdr:colOff>31750</xdr:colOff>
      <xdr:row>15</xdr:row>
      <xdr:rowOff>17236</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4732000" y="248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2013</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2573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32657</xdr:rowOff>
    </xdr:from>
    <xdr:to>
      <xdr:col>69</xdr:col>
      <xdr:colOff>142875</xdr:colOff>
      <xdr:row>14</xdr:row>
      <xdr:rowOff>134257</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3843000" y="243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119034</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251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54429</xdr:rowOff>
    </xdr:from>
    <xdr:to>
      <xdr:col>65</xdr:col>
      <xdr:colOff>53975</xdr:colOff>
      <xdr:row>14</xdr:row>
      <xdr:rowOff>156029</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2954000" y="245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140806</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2541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子となる扶助費が私立保育園運営費や障害者自立支援給付費の増などにより増加したものの、財調交付金や地方消費税交付金の増などにより、分母となる経常的一般財源等の増加率が分子の増加率を上回ったため、扶助費に係る経常収支比率は前年度比で、</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この数値は類似団体平均を下回っているものの、今後も保育園運営費や障害者自立支援給付費など社会保障関連経費の一定の増が見込まれる。</a:t>
          </a: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73660</xdr:rowOff>
    </xdr:from>
    <xdr:to>
      <xdr:col>24</xdr:col>
      <xdr:colOff>25400</xdr:colOff>
      <xdr:row>61</xdr:row>
      <xdr:rowOff>31750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33196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160037</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907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73660</xdr:rowOff>
    </xdr:from>
    <xdr:to>
      <xdr:col>24</xdr:col>
      <xdr:colOff>114300</xdr:colOff>
      <xdr:row>54</xdr:row>
      <xdr:rowOff>73660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331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16510</xdr:rowOff>
    </xdr:from>
    <xdr:to>
      <xdr:col>24</xdr:col>
      <xdr:colOff>25400</xdr:colOff>
      <xdr:row>59</xdr:row>
      <xdr:rowOff>77470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1013206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139717</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10083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167640</xdr:rowOff>
    </xdr:from>
    <xdr:to>
      <xdr:col>24</xdr:col>
      <xdr:colOff>76200</xdr:colOff>
      <xdr:row>59</xdr:row>
      <xdr:rowOff>97790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1011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69850</xdr:rowOff>
    </xdr:from>
    <xdr:to>
      <xdr:col>19</xdr:col>
      <xdr:colOff>187325</xdr:colOff>
      <xdr:row>59</xdr:row>
      <xdr:rowOff>77470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3098800" y="101854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59</xdr:row>
      <xdr:rowOff>41910</xdr:rowOff>
    </xdr:from>
    <xdr:to>
      <xdr:col>20</xdr:col>
      <xdr:colOff>38100</xdr:colOff>
      <xdr:row>59</xdr:row>
      <xdr:rowOff>143510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1015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128287</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1024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1270</xdr:rowOff>
    </xdr:from>
    <xdr:to>
      <xdr:col>15</xdr:col>
      <xdr:colOff>98425</xdr:colOff>
      <xdr:row>59</xdr:row>
      <xdr:rowOff>69850</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101168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59</xdr:row>
      <xdr:rowOff>11430</xdr:rowOff>
    </xdr:from>
    <xdr:to>
      <xdr:col>15</xdr:col>
      <xdr:colOff>149225</xdr:colOff>
      <xdr:row>59</xdr:row>
      <xdr:rowOff>113030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101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123207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89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1270</xdr:rowOff>
    </xdr:from>
    <xdr:to>
      <xdr:col>11</xdr:col>
      <xdr:colOff>9525</xdr:colOff>
      <xdr:row>59</xdr:row>
      <xdr:rowOff>46990</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flipV="1">
          <a:off x="1320800" y="101168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59</xdr:row>
      <xdr:rowOff>26670</xdr:rowOff>
    </xdr:from>
    <xdr:to>
      <xdr:col>11</xdr:col>
      <xdr:colOff>60325</xdr:colOff>
      <xdr:row>59</xdr:row>
      <xdr:rowOff>128270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1014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113047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1022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19050</xdr:rowOff>
    </xdr:from>
    <xdr:to>
      <xdr:col>6</xdr:col>
      <xdr:colOff>171450</xdr:colOff>
      <xdr:row>59</xdr:row>
      <xdr:rowOff>120650</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105427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137160</xdr:rowOff>
    </xdr:from>
    <xdr:to>
      <xdr:col>24</xdr:col>
      <xdr:colOff>76200</xdr:colOff>
      <xdr:row>59</xdr:row>
      <xdr:rowOff>67310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1008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153687</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92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26670</xdr:rowOff>
    </xdr:from>
    <xdr:to>
      <xdr:col>20</xdr:col>
      <xdr:colOff>38100</xdr:colOff>
      <xdr:row>59</xdr:row>
      <xdr:rowOff>128270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1014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138447</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911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19050</xdr:rowOff>
    </xdr:from>
    <xdr:to>
      <xdr:col>15</xdr:col>
      <xdr:colOff>149225</xdr:colOff>
      <xdr:row>59</xdr:row>
      <xdr:rowOff>120650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105427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121920</xdr:rowOff>
    </xdr:from>
    <xdr:to>
      <xdr:col>11</xdr:col>
      <xdr:colOff>60325</xdr:colOff>
      <xdr:row>59</xdr:row>
      <xdr:rowOff>52070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62247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83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167640</xdr:rowOff>
    </xdr:from>
    <xdr:to>
      <xdr:col>6</xdr:col>
      <xdr:colOff>171450</xdr:colOff>
      <xdr:row>59</xdr:row>
      <xdr:rowOff>97790</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107967</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88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その他経費は、維持補修費、貸付金、各特別会計への繰出金の合計である。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分子となるその他経費が小・中学校施設整備事業費の減などにより減少したことに加え、財調交付金や地方消費税交付金の増などにより分母となる歳入経常一般財源が増加したため、その他経費に係る経常収支比率は前年度比で、</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ポイント減少した。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165100</xdr:rowOff>
    </xdr:from>
    <xdr:to>
      <xdr:col>82</xdr:col>
      <xdr:colOff>107950</xdr:colOff>
      <xdr:row>61</xdr:row>
      <xdr:rowOff>127000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25195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99077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55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127000</xdr:rowOff>
    </xdr:from>
    <xdr:to>
      <xdr:col>82</xdr:col>
      <xdr:colOff>196850</xdr:colOff>
      <xdr:row>61</xdr:row>
      <xdr:rowOff>127000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58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80027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95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165100</xdr:rowOff>
    </xdr:from>
    <xdr:to>
      <xdr:col>82</xdr:col>
      <xdr:colOff>196850</xdr:colOff>
      <xdr:row>53</xdr:row>
      <xdr:rowOff>165100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251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146050</xdr:rowOff>
    </xdr:from>
    <xdr:to>
      <xdr:col>82</xdr:col>
      <xdr:colOff>107950</xdr:colOff>
      <xdr:row>58</xdr:row>
      <xdr:rowOff>127000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99187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143527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10087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0</xdr:rowOff>
    </xdr:from>
    <xdr:to>
      <xdr:col>82</xdr:col>
      <xdr:colOff>158750</xdr:colOff>
      <xdr:row>59</xdr:row>
      <xdr:rowOff>101600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101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107950</xdr:rowOff>
    </xdr:from>
    <xdr:to>
      <xdr:col>78</xdr:col>
      <xdr:colOff>69850</xdr:colOff>
      <xdr:row>58</xdr:row>
      <xdr:rowOff>127000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100520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114300</xdr:rowOff>
    </xdr:from>
    <xdr:to>
      <xdr:col>78</xdr:col>
      <xdr:colOff>120650</xdr:colOff>
      <xdr:row>60</xdr:row>
      <xdr:rowOff>44450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1022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29227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1031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88900</xdr:rowOff>
    </xdr:from>
    <xdr:to>
      <xdr:col>73</xdr:col>
      <xdr:colOff>180975</xdr:colOff>
      <xdr:row>58</xdr:row>
      <xdr:rowOff>107950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100330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19050</xdr:rowOff>
    </xdr:from>
    <xdr:to>
      <xdr:col>74</xdr:col>
      <xdr:colOff>31750</xdr:colOff>
      <xdr:row>59</xdr:row>
      <xdr:rowOff>120650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105427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88900</xdr:rowOff>
    </xdr:from>
    <xdr:to>
      <xdr:col>69</xdr:col>
      <xdr:colOff>92075</xdr:colOff>
      <xdr:row>58</xdr:row>
      <xdr:rowOff>146050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flipV="1">
          <a:off x="13004800" y="100330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57150</xdr:rowOff>
    </xdr:from>
    <xdr:to>
      <xdr:col>69</xdr:col>
      <xdr:colOff>142875</xdr:colOff>
      <xdr:row>59</xdr:row>
      <xdr:rowOff>158750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1017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143527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57150</xdr:rowOff>
    </xdr:from>
    <xdr:to>
      <xdr:col>65</xdr:col>
      <xdr:colOff>53975</xdr:colOff>
      <xdr:row>59</xdr:row>
      <xdr:rowOff>158750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1017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143527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111777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76200</xdr:rowOff>
    </xdr:from>
    <xdr:to>
      <xdr:col>78</xdr:col>
      <xdr:colOff>120650</xdr:colOff>
      <xdr:row>59</xdr:row>
      <xdr:rowOff>6350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16527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78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57150</xdr:rowOff>
    </xdr:from>
    <xdr:to>
      <xdr:col>74</xdr:col>
      <xdr:colOff>31750</xdr:colOff>
      <xdr:row>58</xdr:row>
      <xdr:rowOff>158750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1000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168927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77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38100</xdr:rowOff>
    </xdr:from>
    <xdr:to>
      <xdr:col>69</xdr:col>
      <xdr:colOff>142875</xdr:colOff>
      <xdr:row>58</xdr:row>
      <xdr:rowOff>139700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149877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95250</xdr:rowOff>
    </xdr:from>
    <xdr:to>
      <xdr:col>65</xdr:col>
      <xdr:colOff>53975</xdr:colOff>
      <xdr:row>59</xdr:row>
      <xdr:rowOff>25400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1003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35577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80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分子となる補助費等は概ね横ばいだが、財調交付金や地方消費税交付金の増などにより分母となる歳入経常一般財源が増加したため、補助費等に係る経常収支比率は前年度比で</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この数値は類似団体平均を上回っており、今後も各補助金の制度内容等について定期的な検証・見直しを進めていく。</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58420</xdr:rowOff>
    </xdr:from>
    <xdr:to>
      <xdr:col>82</xdr:col>
      <xdr:colOff>107950</xdr:colOff>
      <xdr:row>41</xdr:row>
      <xdr:rowOff>92710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88772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64787</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92710</xdr:rowOff>
    </xdr:from>
    <xdr:to>
      <xdr:col>82</xdr:col>
      <xdr:colOff>196850</xdr:colOff>
      <xdr:row>41</xdr:row>
      <xdr:rowOff>92710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144797</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58420</xdr:rowOff>
    </xdr:from>
    <xdr:to>
      <xdr:col>82</xdr:col>
      <xdr:colOff>196850</xdr:colOff>
      <xdr:row>34</xdr:row>
      <xdr:rowOff>58420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24130</xdr:rowOff>
    </xdr:from>
    <xdr:to>
      <xdr:col>82</xdr:col>
      <xdr:colOff>107950</xdr:colOff>
      <xdr:row>37</xdr:row>
      <xdr:rowOff>69850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5671800" y="63677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47007</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6047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30480</xdr:rowOff>
    </xdr:from>
    <xdr:to>
      <xdr:col>82</xdr:col>
      <xdr:colOff>158750</xdr:colOff>
      <xdr:row>36</xdr:row>
      <xdr:rowOff>132080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69850</xdr:rowOff>
    </xdr:from>
    <xdr:to>
      <xdr:col>78</xdr:col>
      <xdr:colOff>69850</xdr:colOff>
      <xdr:row>37</xdr:row>
      <xdr:rowOff>115570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4782800" y="64135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99060</xdr:rowOff>
    </xdr:from>
    <xdr:to>
      <xdr:col>78</xdr:col>
      <xdr:colOff>120650</xdr:colOff>
      <xdr:row>37</xdr:row>
      <xdr:rowOff>29210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39387</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115570</xdr:rowOff>
    </xdr:from>
    <xdr:to>
      <xdr:col>73</xdr:col>
      <xdr:colOff>180975</xdr:colOff>
      <xdr:row>37</xdr:row>
      <xdr:rowOff>138430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893800" y="64592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76200</xdr:rowOff>
    </xdr:from>
    <xdr:to>
      <xdr:col>74</xdr:col>
      <xdr:colOff>31750</xdr:colOff>
      <xdr:row>37</xdr:row>
      <xdr:rowOff>6350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16527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138430</xdr:rowOff>
    </xdr:from>
    <xdr:to>
      <xdr:col>69</xdr:col>
      <xdr:colOff>92075</xdr:colOff>
      <xdr:row>38</xdr:row>
      <xdr:rowOff>35560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flipV="1">
          <a:off x="13004800" y="64820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76200</xdr:rowOff>
    </xdr:from>
    <xdr:to>
      <xdr:col>69</xdr:col>
      <xdr:colOff>142875</xdr:colOff>
      <xdr:row>37</xdr:row>
      <xdr:rowOff>6350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16527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121920</xdr:rowOff>
    </xdr:from>
    <xdr:to>
      <xdr:col>65</xdr:col>
      <xdr:colOff>53975</xdr:colOff>
      <xdr:row>37</xdr:row>
      <xdr:rowOff>52070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62247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116857</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19050</xdr:rowOff>
    </xdr:from>
    <xdr:to>
      <xdr:col>78</xdr:col>
      <xdr:colOff>120650</xdr:colOff>
      <xdr:row>37</xdr:row>
      <xdr:rowOff>120650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105427</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64770</xdr:rowOff>
    </xdr:from>
    <xdr:to>
      <xdr:col>74</xdr:col>
      <xdr:colOff>31750</xdr:colOff>
      <xdr:row>37</xdr:row>
      <xdr:rowOff>166370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151147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87630</xdr:rowOff>
    </xdr:from>
    <xdr:to>
      <xdr:col>69</xdr:col>
      <xdr:colOff>142875</xdr:colOff>
      <xdr:row>38</xdr:row>
      <xdr:rowOff>17780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2557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156210</xdr:rowOff>
    </xdr:from>
    <xdr:to>
      <xdr:col>65</xdr:col>
      <xdr:colOff>53975</xdr:colOff>
      <xdr:row>38</xdr:row>
      <xdr:rowOff>86360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71137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満期一括債の償還の増に伴う地方債償還元金の増などにより、前年度比で</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ポイント増加した。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この数値は、類似団体平均を上回っており、今後も、金利動向を考慮するなど効果的な借入方法を検討し、適切な範囲で地方債の活用を図っていく。</a:t>
          </a: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80</xdr:row>
      <xdr:rowOff>149861</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608560"/>
          <a:ext cx="0" cy="1257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127000</xdr:rowOff>
    </xdr:from>
    <xdr:to>
      <xdr:col>24</xdr:col>
      <xdr:colOff>25400</xdr:colOff>
      <xdr:row>80</xdr:row>
      <xdr:rowOff>149861</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3987800" y="13157200"/>
          <a:ext cx="838200" cy="708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69867</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53339</xdr:rowOff>
    </xdr:from>
    <xdr:to>
      <xdr:col>24</xdr:col>
      <xdr:colOff>76200</xdr:colOff>
      <xdr:row>76</xdr:row>
      <xdr:rowOff>154939</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127000</xdr:rowOff>
    </xdr:from>
    <xdr:to>
      <xdr:col>19</xdr:col>
      <xdr:colOff>187325</xdr:colOff>
      <xdr:row>76</xdr:row>
      <xdr:rowOff>149861</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098800" y="131572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7620</xdr:rowOff>
    </xdr:from>
    <xdr:to>
      <xdr:col>20</xdr:col>
      <xdr:colOff>38100</xdr:colOff>
      <xdr:row>76</xdr:row>
      <xdr:rowOff>109220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119397</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58420</xdr:rowOff>
    </xdr:from>
    <xdr:to>
      <xdr:col>15</xdr:col>
      <xdr:colOff>98425</xdr:colOff>
      <xdr:row>76</xdr:row>
      <xdr:rowOff>149861</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2209800" y="13088620"/>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7620</xdr:rowOff>
    </xdr:from>
    <xdr:to>
      <xdr:col>15</xdr:col>
      <xdr:colOff>149225</xdr:colOff>
      <xdr:row>76</xdr:row>
      <xdr:rowOff>109220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119397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58420</xdr:rowOff>
    </xdr:from>
    <xdr:to>
      <xdr:col>11</xdr:col>
      <xdr:colOff>9525</xdr:colOff>
      <xdr:row>77</xdr:row>
      <xdr:rowOff>161289</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1320800" y="13088620"/>
          <a:ext cx="889000" cy="274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53339</xdr:rowOff>
    </xdr:from>
    <xdr:to>
      <xdr:col>11</xdr:col>
      <xdr:colOff>60325</xdr:colOff>
      <xdr:row>76</xdr:row>
      <xdr:rowOff>154939</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139716</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167639</xdr:rowOff>
    </xdr:from>
    <xdr:to>
      <xdr:col>6</xdr:col>
      <xdr:colOff>171450</xdr:colOff>
      <xdr:row>77</xdr:row>
      <xdr:rowOff>97789</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107966</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99061</xdr:rowOff>
    </xdr:from>
    <xdr:to>
      <xdr:col>24</xdr:col>
      <xdr:colOff>76200</xdr:colOff>
      <xdr:row>81</xdr:row>
      <xdr:rowOff>29211</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381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80</xdr:row>
      <xdr:rowOff>7638</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76200</xdr:rowOff>
    </xdr:from>
    <xdr:to>
      <xdr:col>20</xdr:col>
      <xdr:colOff>38100</xdr:colOff>
      <xdr:row>77</xdr:row>
      <xdr:rowOff>6350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162577</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319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99061</xdr:rowOff>
    </xdr:from>
    <xdr:to>
      <xdr:col>15</xdr:col>
      <xdr:colOff>149225</xdr:colOff>
      <xdr:row>77</xdr:row>
      <xdr:rowOff>29211</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13988</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7620</xdr:rowOff>
    </xdr:from>
    <xdr:to>
      <xdr:col>11</xdr:col>
      <xdr:colOff>60325</xdr:colOff>
      <xdr:row>76</xdr:row>
      <xdr:rowOff>109220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119397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110489</xdr:rowOff>
    </xdr:from>
    <xdr:to>
      <xdr:col>6</xdr:col>
      <xdr:colOff>171450</xdr:colOff>
      <xdr:row>78</xdr:row>
      <xdr:rowOff>40639</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25416</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扶助費の増により分子が増加しているが、分母となる歳入経常一般財源も増加しており、分母の増加率が分子の増加率を上回ったため、前年度比で</a:t>
          </a:r>
          <a:r>
            <a:rPr kumimoji="1" lang="en-US" altLang="ja-JP" sz="1300">
              <a:latin typeface="ＭＳ Ｐゴシック" panose="020B0600070205080204" pitchFamily="50" charset="-128"/>
              <a:ea typeface="ＭＳ Ｐゴシック" panose="020B0600070205080204" pitchFamily="50" charset="-128"/>
            </a:rPr>
            <a:t>4.3</a:t>
          </a:r>
          <a:r>
            <a:rPr kumimoji="1" lang="ja-JP" altLang="en-US" sz="1300">
              <a:latin typeface="ＭＳ Ｐゴシック" panose="020B0600070205080204" pitchFamily="50" charset="-128"/>
              <a:ea typeface="ＭＳ Ｐゴシック" panose="020B0600070205080204" pitchFamily="50" charset="-128"/>
            </a:rPr>
            <a:t>ポイント減少した。</a:t>
          </a: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a16="http://schemas.microsoft.com/office/drawing/2014/main" id="{00000000-0008-0000-0400-0000A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143328</xdr:rowOff>
    </xdr:from>
    <xdr:to>
      <xdr:col>82</xdr:col>
      <xdr:colOff>107950</xdr:colOff>
      <xdr:row>82</xdr:row>
      <xdr:rowOff>50800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6510000" y="12487728"/>
          <a:ext cx="0" cy="162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22877</xdr:rowOff>
    </xdr:from>
    <xdr:ext cx="762000" cy="259045"/>
    <xdr:sp macro="" textlink="">
      <xdr:nvSpPr>
        <xdr:cNvPr id="429" name="公債費以外最小値テキスト">
          <a:extLst>
            <a:ext uri="{FF2B5EF4-FFF2-40B4-BE49-F238E27FC236}">
              <a16:creationId xmlns:a16="http://schemas.microsoft.com/office/drawing/2014/main" id="{00000000-0008-0000-0400-0000AD010000}"/>
            </a:ext>
          </a:extLst>
        </xdr:cNvPr>
        <xdr:cNvSpPr txBox="1"/>
      </xdr:nvSpPr>
      <xdr:spPr>
        <a:xfrm>
          <a:off x="165989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50800</xdr:rowOff>
    </xdr:from>
    <xdr:to>
      <xdr:col>82</xdr:col>
      <xdr:colOff>196850</xdr:colOff>
      <xdr:row>82</xdr:row>
      <xdr:rowOff>50800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410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58255</xdr:rowOff>
    </xdr:from>
    <xdr:ext cx="762000" cy="259045"/>
    <xdr:sp macro="" textlink="">
      <xdr:nvSpPr>
        <xdr:cNvPr id="431" name="公債費以外最大値テキスト">
          <a:extLst>
            <a:ext uri="{FF2B5EF4-FFF2-40B4-BE49-F238E27FC236}">
              <a16:creationId xmlns:a16="http://schemas.microsoft.com/office/drawing/2014/main" id="{00000000-0008-0000-0400-0000AF010000}"/>
            </a:ext>
          </a:extLst>
        </xdr:cNvPr>
        <xdr:cNvSpPr txBox="1"/>
      </xdr:nvSpPr>
      <xdr:spPr>
        <a:xfrm>
          <a:off x="16598900" y="1223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143328</xdr:rowOff>
    </xdr:from>
    <xdr:to>
      <xdr:col>82</xdr:col>
      <xdr:colOff>196850</xdr:colOff>
      <xdr:row>72</xdr:row>
      <xdr:rowOff>143328</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2487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50800</xdr:rowOff>
    </xdr:from>
    <xdr:to>
      <xdr:col>82</xdr:col>
      <xdr:colOff>107950</xdr:colOff>
      <xdr:row>81</xdr:row>
      <xdr:rowOff>4536</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5671800" y="13423900"/>
          <a:ext cx="838200" cy="468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135363</xdr:rowOff>
    </xdr:from>
    <xdr:ext cx="762000" cy="259045"/>
    <xdr:sp macro="" textlink="">
      <xdr:nvSpPr>
        <xdr:cNvPr id="434" name="公債費以外平均値テキスト">
          <a:extLst>
            <a:ext uri="{FF2B5EF4-FFF2-40B4-BE49-F238E27FC236}">
              <a16:creationId xmlns:a16="http://schemas.microsoft.com/office/drawing/2014/main" id="{00000000-0008-0000-0400-0000B2010000}"/>
            </a:ext>
          </a:extLst>
        </xdr:cNvPr>
        <xdr:cNvSpPr txBox="1"/>
      </xdr:nvSpPr>
      <xdr:spPr>
        <a:xfrm>
          <a:off x="16598900" y="13508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163286</xdr:rowOff>
    </xdr:from>
    <xdr:to>
      <xdr:col>82</xdr:col>
      <xdr:colOff>158750</xdr:colOff>
      <xdr:row>79</xdr:row>
      <xdr:rowOff>93436</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6459200" y="13536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132443</xdr:rowOff>
    </xdr:from>
    <xdr:to>
      <xdr:col>78</xdr:col>
      <xdr:colOff>69850</xdr:colOff>
      <xdr:row>81</xdr:row>
      <xdr:rowOff>4536</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4782800" y="13848443"/>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81</xdr:row>
      <xdr:rowOff>29936</xdr:rowOff>
    </xdr:from>
    <xdr:to>
      <xdr:col>78</xdr:col>
      <xdr:colOff>120650</xdr:colOff>
      <xdr:row>81</xdr:row>
      <xdr:rowOff>131536</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5621000" y="1391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116313</xdr:rowOff>
    </xdr:from>
    <xdr:ext cx="7366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290800" y="14003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118836</xdr:rowOff>
    </xdr:from>
    <xdr:to>
      <xdr:col>73</xdr:col>
      <xdr:colOff>180975</xdr:colOff>
      <xdr:row>80</xdr:row>
      <xdr:rowOff>132443</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893800" y="13663386"/>
          <a:ext cx="889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46264</xdr:rowOff>
    </xdr:from>
    <xdr:to>
      <xdr:col>74</xdr:col>
      <xdr:colOff>31750</xdr:colOff>
      <xdr:row>79</xdr:row>
      <xdr:rowOff>147864</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4732000" y="1359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158041</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35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118836</xdr:rowOff>
    </xdr:from>
    <xdr:to>
      <xdr:col>69</xdr:col>
      <xdr:colOff>92075</xdr:colOff>
      <xdr:row>81</xdr:row>
      <xdr:rowOff>58964</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flipV="1">
          <a:off x="13004800" y="13663386"/>
          <a:ext cx="889000" cy="283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46264</xdr:rowOff>
    </xdr:from>
    <xdr:to>
      <xdr:col>69</xdr:col>
      <xdr:colOff>142875</xdr:colOff>
      <xdr:row>79</xdr:row>
      <xdr:rowOff>147864</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3843000" y="1359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158041</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335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100693</xdr:rowOff>
    </xdr:from>
    <xdr:to>
      <xdr:col>65</xdr:col>
      <xdr:colOff>53975</xdr:colOff>
      <xdr:row>80</xdr:row>
      <xdr:rowOff>30843</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2954000" y="1364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41020</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341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0</xdr:rowOff>
    </xdr:from>
    <xdr:to>
      <xdr:col>82</xdr:col>
      <xdr:colOff>158750</xdr:colOff>
      <xdr:row>78</xdr:row>
      <xdr:rowOff>101600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64592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16527</xdr:rowOff>
    </xdr:from>
    <xdr:ext cx="762000" cy="259045"/>
    <xdr:sp macro="" textlink="">
      <xdr:nvSpPr>
        <xdr:cNvPr id="453" name="公債費以外該当値テキスト">
          <a:extLst>
            <a:ext uri="{FF2B5EF4-FFF2-40B4-BE49-F238E27FC236}">
              <a16:creationId xmlns:a16="http://schemas.microsoft.com/office/drawing/2014/main" id="{00000000-0008-0000-0400-0000C5010000}"/>
            </a:ext>
          </a:extLst>
        </xdr:cNvPr>
        <xdr:cNvSpPr txBox="1"/>
      </xdr:nvSpPr>
      <xdr:spPr>
        <a:xfrm>
          <a:off x="16598900" y="1321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125186</xdr:rowOff>
    </xdr:from>
    <xdr:to>
      <xdr:col>78</xdr:col>
      <xdr:colOff>120650</xdr:colOff>
      <xdr:row>81</xdr:row>
      <xdr:rowOff>55336</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5621000" y="1384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65513</xdr:rowOff>
    </xdr:from>
    <xdr:ext cx="7366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290800" y="13610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81643</xdr:rowOff>
    </xdr:from>
    <xdr:to>
      <xdr:col>74</xdr:col>
      <xdr:colOff>31750</xdr:colOff>
      <xdr:row>81</xdr:row>
      <xdr:rowOff>11793</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4732000" y="1379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168020</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4401800" y="1388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68036</xdr:rowOff>
    </xdr:from>
    <xdr:to>
      <xdr:col>69</xdr:col>
      <xdr:colOff>142875</xdr:colOff>
      <xdr:row>79</xdr:row>
      <xdr:rowOff>169636</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3843000" y="1361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154413</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512800" y="1369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81</xdr:row>
      <xdr:rowOff>8164</xdr:rowOff>
    </xdr:from>
    <xdr:to>
      <xdr:col>65</xdr:col>
      <xdr:colOff>53975</xdr:colOff>
      <xdr:row>81</xdr:row>
      <xdr:rowOff>109764</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2954000" y="1389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81</xdr:row>
      <xdr:rowOff>94541</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2623800" y="1398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東京都世田谷区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4318</xdr:rowOff>
    </xdr:from>
    <xdr:to>
      <xdr:col>29</xdr:col>
      <xdr:colOff>127000</xdr:colOff>
      <xdr:row>19</xdr:row>
      <xdr:rowOff>86832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09343"/>
          <a:ext cx="0" cy="128266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58909</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64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86832</xdr:rowOff>
    </xdr:from>
    <xdr:to>
      <xdr:col>30</xdr:col>
      <xdr:colOff>25400</xdr:colOff>
      <xdr:row>19</xdr:row>
      <xdr:rowOff>86832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3920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90695</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52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4318</xdr:rowOff>
    </xdr:from>
    <xdr:to>
      <xdr:col>30</xdr:col>
      <xdr:colOff>25400</xdr:colOff>
      <xdr:row>12</xdr:row>
      <xdr:rowOff>4318</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093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145386</xdr:rowOff>
    </xdr:from>
    <xdr:to>
      <xdr:col>29</xdr:col>
      <xdr:colOff>127000</xdr:colOff>
      <xdr:row>18</xdr:row>
      <xdr:rowOff>149185</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279111"/>
          <a:ext cx="647700" cy="37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63825</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30261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47298</xdr:rowOff>
    </xdr:from>
    <xdr:to>
      <xdr:col>29</xdr:col>
      <xdr:colOff>177800</xdr:colOff>
      <xdr:row>18</xdr:row>
      <xdr:rowOff>148899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181023"/>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149185</xdr:rowOff>
    </xdr:from>
    <xdr:to>
      <xdr:col>26</xdr:col>
      <xdr:colOff>50800</xdr:colOff>
      <xdr:row>18</xdr:row>
      <xdr:rowOff>161987</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282910"/>
          <a:ext cx="698500" cy="128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48235</xdr:rowOff>
    </xdr:from>
    <xdr:to>
      <xdr:col>26</xdr:col>
      <xdr:colOff>101600</xdr:colOff>
      <xdr:row>18</xdr:row>
      <xdr:rowOff>149835</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1819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160012</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950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161987</xdr:rowOff>
    </xdr:from>
    <xdr:to>
      <xdr:col>22</xdr:col>
      <xdr:colOff>114300</xdr:colOff>
      <xdr:row>18</xdr:row>
      <xdr:rowOff>169944</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295712"/>
          <a:ext cx="698500" cy="79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64509</xdr:rowOff>
    </xdr:from>
    <xdr:to>
      <xdr:col>22</xdr:col>
      <xdr:colOff>165100</xdr:colOff>
      <xdr:row>18</xdr:row>
      <xdr:rowOff>166108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198234"/>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4836</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9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164295</xdr:rowOff>
    </xdr:from>
    <xdr:to>
      <xdr:col>18</xdr:col>
      <xdr:colOff>177800</xdr:colOff>
      <xdr:row>18</xdr:row>
      <xdr:rowOff>169944</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3298020"/>
          <a:ext cx="698500" cy="56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69952</xdr:rowOff>
    </xdr:from>
    <xdr:to>
      <xdr:col>19</xdr:col>
      <xdr:colOff>38100</xdr:colOff>
      <xdr:row>19</xdr:row>
      <xdr:rowOff>102</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2036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10279</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9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54810</xdr:rowOff>
    </xdr:from>
    <xdr:to>
      <xdr:col>15</xdr:col>
      <xdr:colOff>101600</xdr:colOff>
      <xdr:row>18</xdr:row>
      <xdr:rowOff>156410</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1885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166587</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957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94586</xdr:rowOff>
    </xdr:from>
    <xdr:to>
      <xdr:col>29</xdr:col>
      <xdr:colOff>177800</xdr:colOff>
      <xdr:row>19</xdr:row>
      <xdr:rowOff>24736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2283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6675</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140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98385</xdr:rowOff>
    </xdr:from>
    <xdr:to>
      <xdr:col>26</xdr:col>
      <xdr:colOff>101600</xdr:colOff>
      <xdr:row>19</xdr:row>
      <xdr:rowOff>28535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2321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13312</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318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111187</xdr:rowOff>
    </xdr:from>
    <xdr:to>
      <xdr:col>22</xdr:col>
      <xdr:colOff>165100</xdr:colOff>
      <xdr:row>19</xdr:row>
      <xdr:rowOff>41337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2449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26114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331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119144</xdr:rowOff>
    </xdr:from>
    <xdr:to>
      <xdr:col>19</xdr:col>
      <xdr:colOff>38100</xdr:colOff>
      <xdr:row>19</xdr:row>
      <xdr:rowOff>49294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2528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34071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339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113494</xdr:rowOff>
    </xdr:from>
    <xdr:to>
      <xdr:col>15</xdr:col>
      <xdr:colOff>101600</xdr:colOff>
      <xdr:row>19</xdr:row>
      <xdr:rowOff>43645</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247219"/>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28422</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333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298298</xdr:rowOff>
    </xdr:from>
    <xdr:to>
      <xdr:col>29</xdr:col>
      <xdr:colOff>127000</xdr:colOff>
      <xdr:row>37</xdr:row>
      <xdr:rowOff>308813</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222848"/>
          <a:ext cx="0" cy="12106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280890</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405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308813</xdr:rowOff>
    </xdr:from>
    <xdr:to>
      <xdr:col>30</xdr:col>
      <xdr:colOff>25400</xdr:colOff>
      <xdr:row>37</xdr:row>
      <xdr:rowOff>308813</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4335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41775</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966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298298</xdr:rowOff>
    </xdr:from>
    <xdr:to>
      <xdr:col>30</xdr:col>
      <xdr:colOff>25400</xdr:colOff>
      <xdr:row>33</xdr:row>
      <xdr:rowOff>298298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2228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295326</xdr:rowOff>
    </xdr:from>
    <xdr:to>
      <xdr:col>29</xdr:col>
      <xdr:colOff>127000</xdr:colOff>
      <xdr:row>36</xdr:row>
      <xdr:rowOff>10795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003800" y="6905676"/>
          <a:ext cx="647700" cy="583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338472</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948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322021</xdr:rowOff>
    </xdr:from>
    <xdr:to>
      <xdr:col>29</xdr:col>
      <xdr:colOff>177800</xdr:colOff>
      <xdr:row>36</xdr:row>
      <xdr:rowOff>80721</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9323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295326</xdr:rowOff>
    </xdr:from>
    <xdr:to>
      <xdr:col>26</xdr:col>
      <xdr:colOff>50800</xdr:colOff>
      <xdr:row>36</xdr:row>
      <xdr:rowOff>118846</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6905676"/>
          <a:ext cx="698500" cy="1664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335280</xdr:rowOff>
    </xdr:from>
    <xdr:to>
      <xdr:col>26</xdr:col>
      <xdr:colOff>101600</xdr:colOff>
      <xdr:row>36</xdr:row>
      <xdr:rowOff>93980</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9456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78757</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7032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82652</xdr:rowOff>
    </xdr:from>
    <xdr:to>
      <xdr:col>22</xdr:col>
      <xdr:colOff>114300</xdr:colOff>
      <xdr:row>36</xdr:row>
      <xdr:rowOff>118846</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7035902"/>
          <a:ext cx="698500" cy="361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39395</xdr:rowOff>
    </xdr:from>
    <xdr:to>
      <xdr:col>22</xdr:col>
      <xdr:colOff>165100</xdr:colOff>
      <xdr:row>36</xdr:row>
      <xdr:rowOff>140995</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992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151172</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761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82652</xdr:rowOff>
    </xdr:from>
    <xdr:to>
      <xdr:col>18</xdr:col>
      <xdr:colOff>177800</xdr:colOff>
      <xdr:row>37</xdr:row>
      <xdr:rowOff>39218</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7035902"/>
          <a:ext cx="698500" cy="1280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38176</xdr:rowOff>
    </xdr:from>
    <xdr:to>
      <xdr:col>19</xdr:col>
      <xdr:colOff>38100</xdr:colOff>
      <xdr:row>36</xdr:row>
      <xdr:rowOff>139776</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9914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124553</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7077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1524</xdr:rowOff>
    </xdr:from>
    <xdr:to>
      <xdr:col>15</xdr:col>
      <xdr:colOff>101600</xdr:colOff>
      <xdr:row>36</xdr:row>
      <xdr:rowOff>103124</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9547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113301</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723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302895</xdr:rowOff>
    </xdr:from>
    <xdr:to>
      <xdr:col>29</xdr:col>
      <xdr:colOff>177800</xdr:colOff>
      <xdr:row>36</xdr:row>
      <xdr:rowOff>61595</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9132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147972</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758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244526</xdr:rowOff>
    </xdr:from>
    <xdr:to>
      <xdr:col>26</xdr:col>
      <xdr:colOff>101600</xdr:colOff>
      <xdr:row>36</xdr:row>
      <xdr:rowOff>3226</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8548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13403</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623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68046</xdr:rowOff>
    </xdr:from>
    <xdr:to>
      <xdr:col>22</xdr:col>
      <xdr:colOff>165100</xdr:colOff>
      <xdr:row>36</xdr:row>
      <xdr:rowOff>169646</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70212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154423</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7107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31852</xdr:rowOff>
    </xdr:from>
    <xdr:to>
      <xdr:col>19</xdr:col>
      <xdr:colOff>38100</xdr:colOff>
      <xdr:row>36</xdr:row>
      <xdr:rowOff>133452</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9851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143629</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753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159868</xdr:rowOff>
    </xdr:from>
    <xdr:to>
      <xdr:col>15</xdr:col>
      <xdr:colOff>101600</xdr:colOff>
      <xdr:row>37</xdr:row>
      <xdr:rowOff>90018</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71131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74795</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7199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東京都世田谷区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916,208
895,180
58.05
377,662,345
357,779,394
17,076,938
206,782,019
60,859,809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138132</xdr:rowOff>
    </xdr:from>
    <xdr:to>
      <xdr:col>24</xdr:col>
      <xdr:colOff>62865</xdr:colOff>
      <xdr:row>38</xdr:row>
      <xdr:rowOff>39704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81632"/>
          <a:ext cx="1270" cy="1273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43531</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58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39704</xdr:rowOff>
    </xdr:from>
    <xdr:to>
      <xdr:col>24</xdr:col>
      <xdr:colOff>152400</xdr:colOff>
      <xdr:row>38</xdr:row>
      <xdr:rowOff>39704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54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84809</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56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138132</xdr:rowOff>
    </xdr:from>
    <xdr:to>
      <xdr:col>24</xdr:col>
      <xdr:colOff>152400</xdr:colOff>
      <xdr:row>30</xdr:row>
      <xdr:rowOff>138132</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81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104213</xdr:rowOff>
    </xdr:from>
    <xdr:to>
      <xdr:col>24</xdr:col>
      <xdr:colOff>63500</xdr:colOff>
      <xdr:row>37</xdr:row>
      <xdr:rowOff>106912</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447863"/>
          <a:ext cx="838200" cy="2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36339</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208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13462</xdr:rowOff>
    </xdr:from>
    <xdr:to>
      <xdr:col>24</xdr:col>
      <xdr:colOff>114300</xdr:colOff>
      <xdr:row>37</xdr:row>
      <xdr:rowOff>115062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35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106912</xdr:rowOff>
    </xdr:from>
    <xdr:to>
      <xdr:col>19</xdr:col>
      <xdr:colOff>177800</xdr:colOff>
      <xdr:row>37</xdr:row>
      <xdr:rowOff>135683</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450562"/>
          <a:ext cx="889000" cy="28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10610</xdr:rowOff>
    </xdr:from>
    <xdr:to>
      <xdr:col>20</xdr:col>
      <xdr:colOff>38100</xdr:colOff>
      <xdr:row>37</xdr:row>
      <xdr:rowOff>112210</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35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128737</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12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135683</xdr:rowOff>
    </xdr:from>
    <xdr:to>
      <xdr:col>15</xdr:col>
      <xdr:colOff>50800</xdr:colOff>
      <xdr:row>37</xdr:row>
      <xdr:rowOff>144163</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479333"/>
          <a:ext cx="889000" cy="8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35789</xdr:rowOff>
    </xdr:from>
    <xdr:to>
      <xdr:col>15</xdr:col>
      <xdr:colOff>101600</xdr:colOff>
      <xdr:row>37</xdr:row>
      <xdr:rowOff>137389</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37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153916</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15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143184</xdr:rowOff>
    </xdr:from>
    <xdr:to>
      <xdr:col>10</xdr:col>
      <xdr:colOff>114300</xdr:colOff>
      <xdr:row>37</xdr:row>
      <xdr:rowOff>144163</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486834"/>
          <a:ext cx="889000" cy="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42657</xdr:rowOff>
    </xdr:from>
    <xdr:to>
      <xdr:col>10</xdr:col>
      <xdr:colOff>165100</xdr:colOff>
      <xdr:row>37</xdr:row>
      <xdr:rowOff>144257</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38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160784</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16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33143</xdr:rowOff>
    </xdr:from>
    <xdr:to>
      <xdr:col>6</xdr:col>
      <xdr:colOff>38100</xdr:colOff>
      <xdr:row>37</xdr:row>
      <xdr:rowOff>134743</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376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151270</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152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53413</xdr:rowOff>
    </xdr:from>
    <xdr:to>
      <xdr:col>24</xdr:col>
      <xdr:colOff>114300</xdr:colOff>
      <xdr:row>37</xdr:row>
      <xdr:rowOff>155013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39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163339</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335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56112</xdr:rowOff>
    </xdr:from>
    <xdr:to>
      <xdr:col>20</xdr:col>
      <xdr:colOff>38100</xdr:colOff>
      <xdr:row>37</xdr:row>
      <xdr:rowOff>157712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39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148839</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492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84883</xdr:rowOff>
    </xdr:from>
    <xdr:to>
      <xdr:col>15</xdr:col>
      <xdr:colOff>101600</xdr:colOff>
      <xdr:row>38</xdr:row>
      <xdr:rowOff>15033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42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6160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521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93363</xdr:rowOff>
    </xdr:from>
    <xdr:to>
      <xdr:col>10</xdr:col>
      <xdr:colOff>165100</xdr:colOff>
      <xdr:row>38</xdr:row>
      <xdr:rowOff>23513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43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14640</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529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92384</xdr:rowOff>
    </xdr:from>
    <xdr:to>
      <xdr:col>6</xdr:col>
      <xdr:colOff>38100</xdr:colOff>
      <xdr:row>38</xdr:row>
      <xdr:rowOff>22534</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436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13661</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52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1987</xdr:rowOff>
    </xdr:from>
    <xdr:to>
      <xdr:col>24</xdr:col>
      <xdr:colOff>62865</xdr:colOff>
      <xdr:row>56</xdr:row>
      <xdr:rowOff>156251</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917387"/>
          <a:ext cx="1270" cy="840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160078</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9761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156251</xdr:rowOff>
    </xdr:from>
    <xdr:to>
      <xdr:col>24</xdr:col>
      <xdr:colOff>152400</xdr:colOff>
      <xdr:row>56</xdr:row>
      <xdr:rowOff>156251</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9757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120114</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692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52</xdr:row>
      <xdr:rowOff>1987</xdr:rowOff>
    </xdr:from>
    <xdr:to>
      <xdr:col>24</xdr:col>
      <xdr:colOff>152400</xdr:colOff>
      <xdr:row>52</xdr:row>
      <xdr:rowOff>1987</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917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118102</xdr:rowOff>
    </xdr:from>
    <xdr:to>
      <xdr:col>24</xdr:col>
      <xdr:colOff>63500</xdr:colOff>
      <xdr:row>57</xdr:row>
      <xdr:rowOff>12649</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719302"/>
          <a:ext cx="838200" cy="65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45707</xdr:rowOff>
    </xdr:from>
    <xdr:ext cx="534377"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475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22830</xdr:rowOff>
    </xdr:from>
    <xdr:to>
      <xdr:col>24</xdr:col>
      <xdr:colOff>114300</xdr:colOff>
      <xdr:row>56</xdr:row>
      <xdr:rowOff>124430</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62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12649</xdr:rowOff>
    </xdr:from>
    <xdr:to>
      <xdr:col>19</xdr:col>
      <xdr:colOff>177800</xdr:colOff>
      <xdr:row>57</xdr:row>
      <xdr:rowOff>34407</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785299"/>
          <a:ext cx="889000" cy="21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93097</xdr:rowOff>
    </xdr:from>
    <xdr:to>
      <xdr:col>20</xdr:col>
      <xdr:colOff>38100</xdr:colOff>
      <xdr:row>57</xdr:row>
      <xdr:rowOff>23247</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694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39774</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530111" y="9469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34407</xdr:rowOff>
    </xdr:from>
    <xdr:to>
      <xdr:col>15</xdr:col>
      <xdr:colOff>50800</xdr:colOff>
      <xdr:row>57</xdr:row>
      <xdr:rowOff>48512</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807057"/>
          <a:ext cx="889000" cy="14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108715</xdr:rowOff>
    </xdr:from>
    <xdr:to>
      <xdr:col>15</xdr:col>
      <xdr:colOff>101600</xdr:colOff>
      <xdr:row>57</xdr:row>
      <xdr:rowOff>38865</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70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55392</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41111" y="9485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48512</xdr:rowOff>
    </xdr:from>
    <xdr:to>
      <xdr:col>10</xdr:col>
      <xdr:colOff>114300</xdr:colOff>
      <xdr:row>57</xdr:row>
      <xdr:rowOff>61679</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821162"/>
          <a:ext cx="889000" cy="13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139928</xdr:rowOff>
    </xdr:from>
    <xdr:to>
      <xdr:col>10</xdr:col>
      <xdr:colOff>165100</xdr:colOff>
      <xdr:row>57</xdr:row>
      <xdr:rowOff>70078</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74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86605</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951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147696</xdr:rowOff>
    </xdr:from>
    <xdr:to>
      <xdr:col>6</xdr:col>
      <xdr:colOff>38100</xdr:colOff>
      <xdr:row>57</xdr:row>
      <xdr:rowOff>77846</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748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94373</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952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67302</xdr:rowOff>
    </xdr:from>
    <xdr:to>
      <xdr:col>24</xdr:col>
      <xdr:colOff>114300</xdr:colOff>
      <xdr:row>56</xdr:row>
      <xdr:rowOff>168902</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668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1257</xdr:rowOff>
    </xdr:from>
    <xdr:ext cx="534377"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602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133299</xdr:rowOff>
    </xdr:from>
    <xdr:to>
      <xdr:col>20</xdr:col>
      <xdr:colOff>38100</xdr:colOff>
      <xdr:row>57</xdr:row>
      <xdr:rowOff>63449</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734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54576</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30111" y="9827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155057</xdr:rowOff>
    </xdr:from>
    <xdr:to>
      <xdr:col>15</xdr:col>
      <xdr:colOff>101600</xdr:colOff>
      <xdr:row>57</xdr:row>
      <xdr:rowOff>85207</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756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76334</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9848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169162</xdr:rowOff>
    </xdr:from>
    <xdr:to>
      <xdr:col>10</xdr:col>
      <xdr:colOff>165100</xdr:colOff>
      <xdr:row>57</xdr:row>
      <xdr:rowOff>99312</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770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90439</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9863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10879</xdr:rowOff>
    </xdr:from>
    <xdr:to>
      <xdr:col>6</xdr:col>
      <xdr:colOff>38100</xdr:colOff>
      <xdr:row>57</xdr:row>
      <xdr:rowOff>112479</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783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103606</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9876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153645</xdr:rowOff>
    </xdr:from>
    <xdr:to>
      <xdr:col>24</xdr:col>
      <xdr:colOff>62865</xdr:colOff>
      <xdr:row>79</xdr:row>
      <xdr:rowOff>6807</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326595"/>
          <a:ext cx="1270" cy="1224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10634</xdr:rowOff>
    </xdr:from>
    <xdr:ext cx="378565"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55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6807</xdr:rowOff>
    </xdr:from>
    <xdr:to>
      <xdr:col>24</xdr:col>
      <xdr:colOff>152400</xdr:colOff>
      <xdr:row>79</xdr:row>
      <xdr:rowOff>6807</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51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100322</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210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153645</xdr:rowOff>
    </xdr:from>
    <xdr:to>
      <xdr:col>24</xdr:col>
      <xdr:colOff>152400</xdr:colOff>
      <xdr:row>71</xdr:row>
      <xdr:rowOff>153645</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32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2997</xdr:rowOff>
    </xdr:from>
    <xdr:to>
      <xdr:col>24</xdr:col>
      <xdr:colOff>63500</xdr:colOff>
      <xdr:row>79</xdr:row>
      <xdr:rowOff>6807</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3797300" y="13547547"/>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83126</xdr:rowOff>
    </xdr:from>
    <xdr:ext cx="469744"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1133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60249</xdr:rowOff>
    </xdr:from>
    <xdr:to>
      <xdr:col>24</xdr:col>
      <xdr:colOff>114300</xdr:colOff>
      <xdr:row>77</xdr:row>
      <xdr:rowOff>161849</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26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2997</xdr:rowOff>
    </xdr:from>
    <xdr:to>
      <xdr:col>19</xdr:col>
      <xdr:colOff>177800</xdr:colOff>
      <xdr:row>79</xdr:row>
      <xdr:rowOff>5131</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908300" y="13547547"/>
          <a:ext cx="889000" cy="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38533</xdr:rowOff>
    </xdr:from>
    <xdr:to>
      <xdr:col>20</xdr:col>
      <xdr:colOff>38100</xdr:colOff>
      <xdr:row>77</xdr:row>
      <xdr:rowOff>140133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24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156660</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62428" y="13015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170942</xdr:rowOff>
    </xdr:from>
    <xdr:to>
      <xdr:col>15</xdr:col>
      <xdr:colOff>50800</xdr:colOff>
      <xdr:row>79</xdr:row>
      <xdr:rowOff>5131</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019300" y="13544042"/>
          <a:ext cx="889000" cy="5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19710</xdr:rowOff>
    </xdr:from>
    <xdr:to>
      <xdr:col>15</xdr:col>
      <xdr:colOff>101600</xdr:colOff>
      <xdr:row>77</xdr:row>
      <xdr:rowOff>121310</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22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137837</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299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170942</xdr:rowOff>
    </xdr:from>
    <xdr:to>
      <xdr:col>10</xdr:col>
      <xdr:colOff>114300</xdr:colOff>
      <xdr:row>79</xdr:row>
      <xdr:rowOff>864</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1130300" y="13544042"/>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44628</xdr:rowOff>
    </xdr:from>
    <xdr:to>
      <xdr:col>10</xdr:col>
      <xdr:colOff>165100</xdr:colOff>
      <xdr:row>77</xdr:row>
      <xdr:rowOff>146228</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24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162755</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021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64973</xdr:rowOff>
    </xdr:from>
    <xdr:to>
      <xdr:col>6</xdr:col>
      <xdr:colOff>38100</xdr:colOff>
      <xdr:row>77</xdr:row>
      <xdr:rowOff>166573</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26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11650</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041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127457</xdr:rowOff>
    </xdr:from>
    <xdr:to>
      <xdr:col>24</xdr:col>
      <xdr:colOff>114300</xdr:colOff>
      <xdr:row>79</xdr:row>
      <xdr:rowOff>57607</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50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42384</xdr:rowOff>
    </xdr:from>
    <xdr:ext cx="378565"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4154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123647</xdr:rowOff>
    </xdr:from>
    <xdr:to>
      <xdr:col>20</xdr:col>
      <xdr:colOff>38100</xdr:colOff>
      <xdr:row>79</xdr:row>
      <xdr:rowOff>53797</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496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79</xdr:row>
      <xdr:rowOff>44924</xdr:rowOff>
    </xdr:from>
    <xdr:ext cx="378565"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608017" y="135894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125781</xdr:rowOff>
    </xdr:from>
    <xdr:to>
      <xdr:col>15</xdr:col>
      <xdr:colOff>101600</xdr:colOff>
      <xdr:row>79</xdr:row>
      <xdr:rowOff>55931</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49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79</xdr:row>
      <xdr:rowOff>47058</xdr:rowOff>
    </xdr:from>
    <xdr:ext cx="378565"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719017" y="135916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120142</xdr:rowOff>
    </xdr:from>
    <xdr:to>
      <xdr:col>10</xdr:col>
      <xdr:colOff>165100</xdr:colOff>
      <xdr:row>79</xdr:row>
      <xdr:rowOff>50292</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49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79</xdr:row>
      <xdr:rowOff>41419</xdr:rowOff>
    </xdr:from>
    <xdr:ext cx="378565"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830017" y="135859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121514</xdr:rowOff>
    </xdr:from>
    <xdr:to>
      <xdr:col>6</xdr:col>
      <xdr:colOff>38100</xdr:colOff>
      <xdr:row>79</xdr:row>
      <xdr:rowOff>51664</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49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42791</xdr:rowOff>
    </xdr:from>
    <xdr:ext cx="378565"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941017" y="13587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170484</xdr:rowOff>
    </xdr:from>
    <xdr:to>
      <xdr:col>24</xdr:col>
      <xdr:colOff>62865</xdr:colOff>
      <xdr:row>97</xdr:row>
      <xdr:rowOff>18605</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600984"/>
          <a:ext cx="1270" cy="1048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22432</xdr:rowOff>
    </xdr:from>
    <xdr:ext cx="599010"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65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18605</xdr:rowOff>
    </xdr:from>
    <xdr:to>
      <xdr:col>24</xdr:col>
      <xdr:colOff>152400</xdr:colOff>
      <xdr:row>97</xdr:row>
      <xdr:rowOff>18605</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649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117161</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376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170484</xdr:rowOff>
    </xdr:from>
    <xdr:to>
      <xdr:col>24</xdr:col>
      <xdr:colOff>152400</xdr:colOff>
      <xdr:row>90</xdr:row>
      <xdr:rowOff>170484</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600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49568</xdr:rowOff>
    </xdr:from>
    <xdr:to>
      <xdr:col>24</xdr:col>
      <xdr:colOff>63500</xdr:colOff>
      <xdr:row>97</xdr:row>
      <xdr:rowOff>112458</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508768"/>
          <a:ext cx="838200" cy="23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24489</xdr:rowOff>
    </xdr:from>
    <xdr:ext cx="599010"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59693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1612</xdr:rowOff>
    </xdr:from>
    <xdr:to>
      <xdr:col>24</xdr:col>
      <xdr:colOff>114300</xdr:colOff>
      <xdr:row>94</xdr:row>
      <xdr:rowOff>103212</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11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112458</xdr:rowOff>
    </xdr:from>
    <xdr:to>
      <xdr:col>19</xdr:col>
      <xdr:colOff>177800</xdr:colOff>
      <xdr:row>98</xdr:row>
      <xdr:rowOff>68757</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743108"/>
          <a:ext cx="889000" cy="127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104484</xdr:rowOff>
    </xdr:from>
    <xdr:to>
      <xdr:col>20</xdr:col>
      <xdr:colOff>38100</xdr:colOff>
      <xdr:row>96</xdr:row>
      <xdr:rowOff>34634</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392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51161</xdr:rowOff>
    </xdr:from>
    <xdr:ext cx="599010"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497795" y="16167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68757</xdr:rowOff>
    </xdr:from>
    <xdr:to>
      <xdr:col>15</xdr:col>
      <xdr:colOff>50800</xdr:colOff>
      <xdr:row>98</xdr:row>
      <xdr:rowOff>141224</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870857"/>
          <a:ext cx="889000" cy="72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24561</xdr:rowOff>
    </xdr:from>
    <xdr:to>
      <xdr:col>15</xdr:col>
      <xdr:colOff>101600</xdr:colOff>
      <xdr:row>96</xdr:row>
      <xdr:rowOff>126161</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483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142688</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08795" y="16258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141224</xdr:rowOff>
    </xdr:from>
    <xdr:to>
      <xdr:col>10</xdr:col>
      <xdr:colOff>114300</xdr:colOff>
      <xdr:row>98</xdr:row>
      <xdr:rowOff>164033</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943324"/>
          <a:ext cx="889000" cy="22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78880</xdr:rowOff>
    </xdr:from>
    <xdr:to>
      <xdr:col>10</xdr:col>
      <xdr:colOff>165100</xdr:colOff>
      <xdr:row>97</xdr:row>
      <xdr:rowOff>9030</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53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25557</xdr:rowOff>
    </xdr:from>
    <xdr:ext cx="59901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19795" y="16313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88379</xdr:rowOff>
    </xdr:from>
    <xdr:to>
      <xdr:col>6</xdr:col>
      <xdr:colOff>38100</xdr:colOff>
      <xdr:row>97</xdr:row>
      <xdr:rowOff>18529</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54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35056</xdr:rowOff>
    </xdr:from>
    <xdr:ext cx="59901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30795" y="16322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170218</xdr:rowOff>
    </xdr:from>
    <xdr:to>
      <xdr:col>24</xdr:col>
      <xdr:colOff>114300</xdr:colOff>
      <xdr:row>96</xdr:row>
      <xdr:rowOff>100368</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457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148645</xdr:rowOff>
    </xdr:from>
    <xdr:ext cx="599010"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436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61658</xdr:rowOff>
    </xdr:from>
    <xdr:to>
      <xdr:col>20</xdr:col>
      <xdr:colOff>38100</xdr:colOff>
      <xdr:row>97</xdr:row>
      <xdr:rowOff>163258</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692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154385</xdr:rowOff>
    </xdr:from>
    <xdr:ext cx="59901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497795" y="1678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17957</xdr:rowOff>
    </xdr:from>
    <xdr:to>
      <xdr:col>15</xdr:col>
      <xdr:colOff>101600</xdr:colOff>
      <xdr:row>98</xdr:row>
      <xdr:rowOff>119557</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82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110684</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08795" y="16912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90424</xdr:rowOff>
    </xdr:from>
    <xdr:to>
      <xdr:col>10</xdr:col>
      <xdr:colOff>165100</xdr:colOff>
      <xdr:row>99</xdr:row>
      <xdr:rowOff>20574</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89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11701</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985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113233</xdr:rowOff>
    </xdr:from>
    <xdr:to>
      <xdr:col>6</xdr:col>
      <xdr:colOff>38100</xdr:colOff>
      <xdr:row>99</xdr:row>
      <xdr:rowOff>43383</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915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34510</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700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96723</xdr:rowOff>
    </xdr:from>
    <xdr:to>
      <xdr:col>54</xdr:col>
      <xdr:colOff>189865</xdr:colOff>
      <xdr:row>37</xdr:row>
      <xdr:rowOff>132118</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411673"/>
          <a:ext cx="1270" cy="1064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135945</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479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132118</xdr:rowOff>
    </xdr:from>
    <xdr:to>
      <xdr:col>55</xdr:col>
      <xdr:colOff>88900</xdr:colOff>
      <xdr:row>37</xdr:row>
      <xdr:rowOff>132118</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475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43400</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186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96723</xdr:rowOff>
    </xdr:from>
    <xdr:to>
      <xdr:col>55</xdr:col>
      <xdr:colOff>88900</xdr:colOff>
      <xdr:row>31</xdr:row>
      <xdr:rowOff>96723</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411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53505</xdr:rowOff>
    </xdr:from>
    <xdr:to>
      <xdr:col>55</xdr:col>
      <xdr:colOff>0</xdr:colOff>
      <xdr:row>37</xdr:row>
      <xdr:rowOff>90831</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5197005"/>
          <a:ext cx="838200" cy="1237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167606</xdr:rowOff>
    </xdr:from>
    <xdr:ext cx="534377"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168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144729</xdr:rowOff>
    </xdr:from>
    <xdr:to>
      <xdr:col>55</xdr:col>
      <xdr:colOff>50800</xdr:colOff>
      <xdr:row>37</xdr:row>
      <xdr:rowOff>74879</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316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53505</xdr:rowOff>
    </xdr:from>
    <xdr:to>
      <xdr:col>50</xdr:col>
      <xdr:colOff>114300</xdr:colOff>
      <xdr:row>37</xdr:row>
      <xdr:rowOff>129845</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5197005"/>
          <a:ext cx="889000" cy="1276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29</xdr:row>
      <xdr:rowOff>100736</xdr:rowOff>
    </xdr:from>
    <xdr:to>
      <xdr:col>50</xdr:col>
      <xdr:colOff>165100</xdr:colOff>
      <xdr:row>30</xdr:row>
      <xdr:rowOff>30886</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5072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47413</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4848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129845</xdr:rowOff>
    </xdr:from>
    <xdr:to>
      <xdr:col>45</xdr:col>
      <xdr:colOff>177800</xdr:colOff>
      <xdr:row>37</xdr:row>
      <xdr:rowOff>157264</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473495"/>
          <a:ext cx="889000" cy="27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47396</xdr:rowOff>
    </xdr:from>
    <xdr:to>
      <xdr:col>46</xdr:col>
      <xdr:colOff>38100</xdr:colOff>
      <xdr:row>37</xdr:row>
      <xdr:rowOff>148996</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391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165523</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83111" y="6166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156819</xdr:rowOff>
    </xdr:from>
    <xdr:to>
      <xdr:col>41</xdr:col>
      <xdr:colOff>50800</xdr:colOff>
      <xdr:row>37</xdr:row>
      <xdr:rowOff>157264</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6500469"/>
          <a:ext cx="889000" cy="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72796</xdr:rowOff>
    </xdr:from>
    <xdr:to>
      <xdr:col>41</xdr:col>
      <xdr:colOff>101600</xdr:colOff>
      <xdr:row>38</xdr:row>
      <xdr:rowOff>2946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16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19473</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191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88544</xdr:rowOff>
    </xdr:from>
    <xdr:to>
      <xdr:col>36</xdr:col>
      <xdr:colOff>165100</xdr:colOff>
      <xdr:row>38</xdr:row>
      <xdr:rowOff>18694</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35221</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20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40031</xdr:rowOff>
    </xdr:from>
    <xdr:to>
      <xdr:col>55</xdr:col>
      <xdr:colOff>50800</xdr:colOff>
      <xdr:row>37</xdr:row>
      <xdr:rowOff>141631</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38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126408</xdr:rowOff>
    </xdr:from>
    <xdr:ext cx="534377"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298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2705</xdr:rowOff>
    </xdr:from>
    <xdr:to>
      <xdr:col>50</xdr:col>
      <xdr:colOff>165100</xdr:colOff>
      <xdr:row>30</xdr:row>
      <xdr:rowOff>104305</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514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95432</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5238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79045</xdr:rowOff>
    </xdr:from>
    <xdr:to>
      <xdr:col>46</xdr:col>
      <xdr:colOff>38100</xdr:colOff>
      <xdr:row>38</xdr:row>
      <xdr:rowOff>9195</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422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322</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6515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106464</xdr:rowOff>
    </xdr:from>
    <xdr:to>
      <xdr:col>41</xdr:col>
      <xdr:colOff>101600</xdr:colOff>
      <xdr:row>38</xdr:row>
      <xdr:rowOff>36614</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45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27741</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542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106019</xdr:rowOff>
    </xdr:from>
    <xdr:to>
      <xdr:col>36</xdr:col>
      <xdr:colOff>165100</xdr:colOff>
      <xdr:row>38</xdr:row>
      <xdr:rowOff>36170</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44966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27297</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54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137217</xdr:rowOff>
    </xdr:from>
    <xdr:to>
      <xdr:col>54</xdr:col>
      <xdr:colOff>189865</xdr:colOff>
      <xdr:row>58</xdr:row>
      <xdr:rowOff>66836</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881167"/>
          <a:ext cx="1270" cy="1129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70663</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14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66836</xdr:rowOff>
    </xdr:from>
    <xdr:to>
      <xdr:col>55</xdr:col>
      <xdr:colOff>88900</xdr:colOff>
      <xdr:row>58</xdr:row>
      <xdr:rowOff>66836</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1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83894</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656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137217</xdr:rowOff>
    </xdr:from>
    <xdr:to>
      <xdr:col>55</xdr:col>
      <xdr:colOff>88900</xdr:colOff>
      <xdr:row>51</xdr:row>
      <xdr:rowOff>137217</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881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113493</xdr:rowOff>
    </xdr:from>
    <xdr:to>
      <xdr:col>55</xdr:col>
      <xdr:colOff>0</xdr:colOff>
      <xdr:row>57</xdr:row>
      <xdr:rowOff>152671</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9886143"/>
          <a:ext cx="838200" cy="39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46951</xdr:rowOff>
    </xdr:from>
    <xdr:ext cx="534377"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6481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24074</xdr:rowOff>
    </xdr:from>
    <xdr:to>
      <xdr:col>55</xdr:col>
      <xdr:colOff>50800</xdr:colOff>
      <xdr:row>57</xdr:row>
      <xdr:rowOff>125674</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79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54766</xdr:rowOff>
    </xdr:from>
    <xdr:to>
      <xdr:col>50</xdr:col>
      <xdr:colOff>114300</xdr:colOff>
      <xdr:row>57</xdr:row>
      <xdr:rowOff>113493</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9827416"/>
          <a:ext cx="889000" cy="58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29624</xdr:rowOff>
    </xdr:from>
    <xdr:to>
      <xdr:col>50</xdr:col>
      <xdr:colOff>165100</xdr:colOff>
      <xdr:row>57</xdr:row>
      <xdr:rowOff>131224</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80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147751</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72111" y="9577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54766</xdr:rowOff>
    </xdr:from>
    <xdr:to>
      <xdr:col>45</xdr:col>
      <xdr:colOff>177800</xdr:colOff>
      <xdr:row>57</xdr:row>
      <xdr:rowOff>92741</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9827416"/>
          <a:ext cx="889000" cy="37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24064</xdr:rowOff>
    </xdr:from>
    <xdr:to>
      <xdr:col>46</xdr:col>
      <xdr:colOff>38100</xdr:colOff>
      <xdr:row>57</xdr:row>
      <xdr:rowOff>125664</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79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116791</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83111" y="988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56562</xdr:rowOff>
    </xdr:from>
    <xdr:to>
      <xdr:col>41</xdr:col>
      <xdr:colOff>50800</xdr:colOff>
      <xdr:row>57</xdr:row>
      <xdr:rowOff>92741</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9829212"/>
          <a:ext cx="889000" cy="3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32683</xdr:rowOff>
    </xdr:from>
    <xdr:to>
      <xdr:col>41</xdr:col>
      <xdr:colOff>101600</xdr:colOff>
      <xdr:row>57</xdr:row>
      <xdr:rowOff>134283</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80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150810</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94111" y="958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46902</xdr:rowOff>
    </xdr:from>
    <xdr:to>
      <xdr:col>36</xdr:col>
      <xdr:colOff>165100</xdr:colOff>
      <xdr:row>57</xdr:row>
      <xdr:rowOff>148502</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81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139629</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05111" y="9912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101871</xdr:rowOff>
    </xdr:from>
    <xdr:to>
      <xdr:col>55</xdr:col>
      <xdr:colOff>50800</xdr:colOff>
      <xdr:row>58</xdr:row>
      <xdr:rowOff>32021</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874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16798</xdr:rowOff>
    </xdr:from>
    <xdr:ext cx="534377"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789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62693</xdr:rowOff>
    </xdr:from>
    <xdr:to>
      <xdr:col>50</xdr:col>
      <xdr:colOff>165100</xdr:colOff>
      <xdr:row>57</xdr:row>
      <xdr:rowOff>164293</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835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155420</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72111" y="9928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3966</xdr:rowOff>
    </xdr:from>
    <xdr:to>
      <xdr:col>46</xdr:col>
      <xdr:colOff>38100</xdr:colOff>
      <xdr:row>57</xdr:row>
      <xdr:rowOff>105566</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77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122093</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83111" y="955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41941</xdr:rowOff>
    </xdr:from>
    <xdr:to>
      <xdr:col>41</xdr:col>
      <xdr:colOff>101600</xdr:colOff>
      <xdr:row>57</xdr:row>
      <xdr:rowOff>143541</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814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134668</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94111" y="9907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5762</xdr:rowOff>
    </xdr:from>
    <xdr:to>
      <xdr:col>36</xdr:col>
      <xdr:colOff>165100</xdr:colOff>
      <xdr:row>57</xdr:row>
      <xdr:rowOff>107362</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77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123889</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5111" y="9553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8884</xdr:rowOff>
    </xdr:from>
    <xdr:to>
      <xdr:col>54</xdr:col>
      <xdr:colOff>189865</xdr:colOff>
      <xdr:row>79</xdr:row>
      <xdr:rowOff>43098</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181834"/>
          <a:ext cx="1270" cy="1405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46925</xdr:rowOff>
    </xdr:from>
    <xdr:ext cx="313932"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914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43098</xdr:rowOff>
    </xdr:from>
    <xdr:to>
      <xdr:col>55</xdr:col>
      <xdr:colOff>88900</xdr:colOff>
      <xdr:row>79</xdr:row>
      <xdr:rowOff>43098</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87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127011</xdr:rowOff>
    </xdr:from>
    <xdr:ext cx="534377"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1957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8884</xdr:rowOff>
    </xdr:from>
    <xdr:to>
      <xdr:col>55</xdr:col>
      <xdr:colOff>88900</xdr:colOff>
      <xdr:row>71</xdr:row>
      <xdr:rowOff>8884</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181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48927</xdr:rowOff>
    </xdr:from>
    <xdr:to>
      <xdr:col>55</xdr:col>
      <xdr:colOff>0</xdr:colOff>
      <xdr:row>78</xdr:row>
      <xdr:rowOff>127622</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9639300" y="13422027"/>
          <a:ext cx="838200" cy="78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170508</xdr:rowOff>
    </xdr:from>
    <xdr:ext cx="469744"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200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147631</xdr:rowOff>
    </xdr:from>
    <xdr:to>
      <xdr:col>55</xdr:col>
      <xdr:colOff>50800</xdr:colOff>
      <xdr:row>78</xdr:row>
      <xdr:rowOff>77781</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34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153969</xdr:rowOff>
    </xdr:from>
    <xdr:to>
      <xdr:col>50</xdr:col>
      <xdr:colOff>114300</xdr:colOff>
      <xdr:row>78</xdr:row>
      <xdr:rowOff>127622</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8750300" y="13355619"/>
          <a:ext cx="889000" cy="145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18225</xdr:rowOff>
    </xdr:from>
    <xdr:to>
      <xdr:col>50</xdr:col>
      <xdr:colOff>165100</xdr:colOff>
      <xdr:row>78</xdr:row>
      <xdr:rowOff>119825</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391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136352</xdr:rowOff>
    </xdr:from>
    <xdr:ext cx="469744"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404428" y="13166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153969</xdr:rowOff>
    </xdr:from>
    <xdr:to>
      <xdr:col>45</xdr:col>
      <xdr:colOff>177800</xdr:colOff>
      <xdr:row>78</xdr:row>
      <xdr:rowOff>56795</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7861300" y="13355619"/>
          <a:ext cx="889000" cy="74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26036</xdr:rowOff>
    </xdr:from>
    <xdr:to>
      <xdr:col>46</xdr:col>
      <xdr:colOff>38100</xdr:colOff>
      <xdr:row>78</xdr:row>
      <xdr:rowOff>127636</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39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118763</xdr:rowOff>
    </xdr:from>
    <xdr:ext cx="469744"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515428" y="13491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15284</xdr:rowOff>
    </xdr:from>
    <xdr:to>
      <xdr:col>41</xdr:col>
      <xdr:colOff>50800</xdr:colOff>
      <xdr:row>78</xdr:row>
      <xdr:rowOff>56795</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6972300" y="13388384"/>
          <a:ext cx="889000" cy="41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52705</xdr:rowOff>
    </xdr:from>
    <xdr:to>
      <xdr:col>41</xdr:col>
      <xdr:colOff>101600</xdr:colOff>
      <xdr:row>78</xdr:row>
      <xdr:rowOff>154305</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42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145432</xdr:rowOff>
    </xdr:from>
    <xdr:ext cx="469744"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626428" y="13518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36494</xdr:rowOff>
    </xdr:from>
    <xdr:to>
      <xdr:col>36</xdr:col>
      <xdr:colOff>165100</xdr:colOff>
      <xdr:row>78</xdr:row>
      <xdr:rowOff>138094</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40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129221</xdr:rowOff>
    </xdr:from>
    <xdr:ext cx="469744"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37428" y="13502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169577</xdr:rowOff>
    </xdr:from>
    <xdr:to>
      <xdr:col>55</xdr:col>
      <xdr:colOff>50800</xdr:colOff>
      <xdr:row>78</xdr:row>
      <xdr:rowOff>99727</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371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148004</xdr:rowOff>
    </xdr:from>
    <xdr:ext cx="469744"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349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76822</xdr:rowOff>
    </xdr:from>
    <xdr:to>
      <xdr:col>50</xdr:col>
      <xdr:colOff>165100</xdr:colOff>
      <xdr:row>79</xdr:row>
      <xdr:rowOff>6972</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44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169549</xdr:rowOff>
    </xdr:from>
    <xdr:ext cx="469744"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04428" y="13542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103169</xdr:rowOff>
    </xdr:from>
    <xdr:to>
      <xdr:col>46</xdr:col>
      <xdr:colOff>38100</xdr:colOff>
      <xdr:row>78</xdr:row>
      <xdr:rowOff>33319</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304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49846</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83111" y="1308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5995</xdr:rowOff>
    </xdr:from>
    <xdr:to>
      <xdr:col>41</xdr:col>
      <xdr:colOff>101600</xdr:colOff>
      <xdr:row>78</xdr:row>
      <xdr:rowOff>107595</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37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124122</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26428" y="13154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135934</xdr:rowOff>
    </xdr:from>
    <xdr:to>
      <xdr:col>36</xdr:col>
      <xdr:colOff>165100</xdr:colOff>
      <xdr:row>78</xdr:row>
      <xdr:rowOff>66084</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33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82611</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05111" y="13112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921</xdr:rowOff>
    </xdr:from>
    <xdr:to>
      <xdr:col>54</xdr:col>
      <xdr:colOff>189865</xdr:colOff>
      <xdr:row>98</xdr:row>
      <xdr:rowOff>19723</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431421"/>
          <a:ext cx="1270" cy="1390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23550</xdr:rowOff>
    </xdr:from>
    <xdr:ext cx="534377"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825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19723</xdr:rowOff>
    </xdr:from>
    <xdr:to>
      <xdr:col>55</xdr:col>
      <xdr:colOff>88900</xdr:colOff>
      <xdr:row>98</xdr:row>
      <xdr:rowOff>19723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821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119048</xdr:rowOff>
    </xdr:from>
    <xdr:ext cx="534377"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206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921</xdr:rowOff>
    </xdr:from>
    <xdr:to>
      <xdr:col>55</xdr:col>
      <xdr:colOff>88900</xdr:colOff>
      <xdr:row>90</xdr:row>
      <xdr:rowOff>921</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431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16256</xdr:rowOff>
    </xdr:from>
    <xdr:to>
      <xdr:col>55</xdr:col>
      <xdr:colOff>0</xdr:colOff>
      <xdr:row>97</xdr:row>
      <xdr:rowOff>102095</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9639300" y="16646906"/>
          <a:ext cx="838200" cy="85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57123</xdr:rowOff>
    </xdr:from>
    <xdr:ext cx="534377"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3448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34246</xdr:rowOff>
    </xdr:from>
    <xdr:to>
      <xdr:col>55</xdr:col>
      <xdr:colOff>50800</xdr:colOff>
      <xdr:row>96</xdr:row>
      <xdr:rowOff>135846</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493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113201</xdr:rowOff>
    </xdr:from>
    <xdr:to>
      <xdr:col>50</xdr:col>
      <xdr:colOff>114300</xdr:colOff>
      <xdr:row>97</xdr:row>
      <xdr:rowOff>16256</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8750300" y="16572401"/>
          <a:ext cx="889000" cy="74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21482</xdr:rowOff>
    </xdr:from>
    <xdr:to>
      <xdr:col>50</xdr:col>
      <xdr:colOff>165100</xdr:colOff>
      <xdr:row>96</xdr:row>
      <xdr:rowOff>123082</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48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139609</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25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113201</xdr:rowOff>
    </xdr:from>
    <xdr:to>
      <xdr:col>45</xdr:col>
      <xdr:colOff>177800</xdr:colOff>
      <xdr:row>96</xdr:row>
      <xdr:rowOff>145529</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572401"/>
          <a:ext cx="889000" cy="32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145898</xdr:rowOff>
    </xdr:from>
    <xdr:to>
      <xdr:col>46</xdr:col>
      <xdr:colOff>38100</xdr:colOff>
      <xdr:row>96</xdr:row>
      <xdr:rowOff>76048</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43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92575</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208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59843</xdr:rowOff>
    </xdr:from>
    <xdr:to>
      <xdr:col>41</xdr:col>
      <xdr:colOff>50800</xdr:colOff>
      <xdr:row>96</xdr:row>
      <xdr:rowOff>145529</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6972300" y="16519043"/>
          <a:ext cx="889000" cy="85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159441</xdr:rowOff>
    </xdr:from>
    <xdr:to>
      <xdr:col>41</xdr:col>
      <xdr:colOff>101600</xdr:colOff>
      <xdr:row>96</xdr:row>
      <xdr:rowOff>89591</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447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106118</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222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69507</xdr:rowOff>
    </xdr:from>
    <xdr:to>
      <xdr:col>36</xdr:col>
      <xdr:colOff>165100</xdr:colOff>
      <xdr:row>96</xdr:row>
      <xdr:rowOff>171107</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528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162234</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621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51295</xdr:rowOff>
    </xdr:from>
    <xdr:to>
      <xdr:col>55</xdr:col>
      <xdr:colOff>50800</xdr:colOff>
      <xdr:row>97</xdr:row>
      <xdr:rowOff>152895</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68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137672</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59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136906</xdr:rowOff>
    </xdr:from>
    <xdr:to>
      <xdr:col>50</xdr:col>
      <xdr:colOff>165100</xdr:colOff>
      <xdr:row>97</xdr:row>
      <xdr:rowOff>67056</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596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58183</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688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62401</xdr:rowOff>
    </xdr:from>
    <xdr:to>
      <xdr:col>46</xdr:col>
      <xdr:colOff>38100</xdr:colOff>
      <xdr:row>96</xdr:row>
      <xdr:rowOff>164001</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521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155128</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614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94729</xdr:rowOff>
    </xdr:from>
    <xdr:to>
      <xdr:col>41</xdr:col>
      <xdr:colOff>101600</xdr:colOff>
      <xdr:row>97</xdr:row>
      <xdr:rowOff>24879</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55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16006</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64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9043</xdr:rowOff>
    </xdr:from>
    <xdr:to>
      <xdr:col>36</xdr:col>
      <xdr:colOff>165100</xdr:colOff>
      <xdr:row>96</xdr:row>
      <xdr:rowOff>110643</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46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127170</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24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35</xdr:row>
      <xdr:rowOff>54627</xdr:rowOff>
    </xdr:from>
    <xdr:ext cx="37702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068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32</xdr:row>
      <xdr:rowOff>111777</xdr:rowOff>
    </xdr:from>
    <xdr:ext cx="377026"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068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29</xdr:row>
      <xdr:rowOff>168927</xdr:rowOff>
    </xdr:from>
    <xdr:ext cx="37702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068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27</xdr:row>
      <xdr:rowOff>54627</xdr:rowOff>
    </xdr:from>
    <xdr:ext cx="377026"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068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35</xdr:row>
      <xdr:rowOff>254</xdr:rowOff>
    </xdr:from>
    <xdr:to>
      <xdr:col>85</xdr:col>
      <xdr:colOff>126364</xdr:colOff>
      <xdr:row>38</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6001004"/>
          <a:ext cx="1269" cy="653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33</xdr:row>
      <xdr:rowOff>118381</xdr:rowOff>
    </xdr:from>
    <xdr:ext cx="378565"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7762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254</xdr:rowOff>
    </xdr:from>
    <xdr:to>
      <xdr:col>86</xdr:col>
      <xdr:colOff>25400</xdr:colOff>
      <xdr:row>35</xdr:row>
      <xdr:rowOff>254</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001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66548</xdr:rowOff>
    </xdr:from>
    <xdr:to>
      <xdr:col>85</xdr:col>
      <xdr:colOff>127000</xdr:colOff>
      <xdr:row>35</xdr:row>
      <xdr:rowOff>254</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5481300" y="5552948"/>
          <a:ext cx="838200" cy="448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170197</xdr:rowOff>
    </xdr:from>
    <xdr:ext cx="313932"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51384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20320</xdr:rowOff>
    </xdr:from>
    <xdr:to>
      <xdr:col>85</xdr:col>
      <xdr:colOff>177800</xdr:colOff>
      <xdr:row>38</xdr:row>
      <xdr:rowOff>121920</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53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66548</xdr:rowOff>
    </xdr:from>
    <xdr:to>
      <xdr:col>81</xdr:col>
      <xdr:colOff>50800</xdr:colOff>
      <xdr:row>34</xdr:row>
      <xdr:rowOff>39116</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4592300" y="5552948"/>
          <a:ext cx="889000" cy="315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134620</xdr:rowOff>
    </xdr:from>
    <xdr:to>
      <xdr:col>81</xdr:col>
      <xdr:colOff>101600</xdr:colOff>
      <xdr:row>37</xdr:row>
      <xdr:rowOff>64770</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37</xdr:row>
      <xdr:rowOff>55897</xdr:rowOff>
    </xdr:from>
    <xdr:ext cx="313932"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324333" y="63995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39116</xdr:rowOff>
    </xdr:from>
    <xdr:to>
      <xdr:col>76</xdr:col>
      <xdr:colOff>114300</xdr:colOff>
      <xdr:row>38</xdr:row>
      <xdr:rowOff>139700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3703300" y="5868416"/>
          <a:ext cx="889000" cy="786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171196</xdr:rowOff>
    </xdr:from>
    <xdr:to>
      <xdr:col>76</xdr:col>
      <xdr:colOff>165100</xdr:colOff>
      <xdr:row>37</xdr:row>
      <xdr:rowOff>101346</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343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37</xdr:row>
      <xdr:rowOff>92473</xdr:rowOff>
    </xdr:from>
    <xdr:ext cx="313932"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435333" y="64361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70612</xdr:rowOff>
    </xdr:from>
    <xdr:to>
      <xdr:col>72</xdr:col>
      <xdr:colOff>38100</xdr:colOff>
      <xdr:row>39</xdr:row>
      <xdr:rowOff>762</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58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37</xdr:row>
      <xdr:rowOff>17289</xdr:rowOff>
    </xdr:from>
    <xdr:ext cx="249299"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578650" y="63609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120904</xdr:rowOff>
    </xdr:from>
    <xdr:to>
      <xdr:col>85</xdr:col>
      <xdr:colOff>177800</xdr:colOff>
      <xdr:row>35</xdr:row>
      <xdr:rowOff>51054</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5950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73931</xdr:rowOff>
    </xdr:from>
    <xdr:ext cx="378565"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59032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15748</xdr:rowOff>
    </xdr:from>
    <xdr:to>
      <xdr:col>81</xdr:col>
      <xdr:colOff>101600</xdr:colOff>
      <xdr:row>32</xdr:row>
      <xdr:rowOff>117348</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550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30</xdr:row>
      <xdr:rowOff>133875</xdr:rowOff>
    </xdr:from>
    <xdr:ext cx="378565"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92017" y="52773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159766</xdr:rowOff>
    </xdr:from>
    <xdr:to>
      <xdr:col>76</xdr:col>
      <xdr:colOff>165100</xdr:colOff>
      <xdr:row>34</xdr:row>
      <xdr:rowOff>89916</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5817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32</xdr:row>
      <xdr:rowOff>106443</xdr:rowOff>
    </xdr:from>
    <xdr:ext cx="378565"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3017" y="5592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37</xdr:row>
      <xdr:rowOff>35577</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89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144434</xdr:rowOff>
    </xdr:from>
    <xdr:ext cx="46717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160762</xdr:rowOff>
    </xdr:from>
    <xdr:ext cx="46717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5642</xdr:rowOff>
    </xdr:from>
    <xdr:ext cx="46717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31061</xdr:rowOff>
    </xdr:from>
    <xdr:to>
      <xdr:col>85</xdr:col>
      <xdr:colOff>126364</xdr:colOff>
      <xdr:row>79</xdr:row>
      <xdr:rowOff>73298</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204011"/>
          <a:ext cx="1269" cy="1413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77125</xdr:rowOff>
    </xdr:from>
    <xdr:ext cx="378565"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6216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73298</xdr:rowOff>
    </xdr:from>
    <xdr:to>
      <xdr:col>86</xdr:col>
      <xdr:colOff>25400</xdr:colOff>
      <xdr:row>79</xdr:row>
      <xdr:rowOff>73298</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617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149188</xdr:rowOff>
    </xdr:from>
    <xdr:ext cx="534377"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1979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31061</xdr:rowOff>
    </xdr:from>
    <xdr:to>
      <xdr:col>86</xdr:col>
      <xdr:colOff>25400</xdr:colOff>
      <xdr:row>71</xdr:row>
      <xdr:rowOff>31061</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204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31061</xdr:rowOff>
    </xdr:from>
    <xdr:to>
      <xdr:col>85</xdr:col>
      <xdr:colOff>127000</xdr:colOff>
      <xdr:row>76</xdr:row>
      <xdr:rowOff>146</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5481300" y="12204011"/>
          <a:ext cx="838200" cy="826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5061</xdr:rowOff>
    </xdr:from>
    <xdr:ext cx="469744"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28638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26634</xdr:rowOff>
    </xdr:from>
    <xdr:to>
      <xdr:col>85</xdr:col>
      <xdr:colOff>177800</xdr:colOff>
      <xdr:row>75</xdr:row>
      <xdr:rowOff>128234</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288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143510</xdr:rowOff>
    </xdr:from>
    <xdr:to>
      <xdr:col>81</xdr:col>
      <xdr:colOff>50800</xdr:colOff>
      <xdr:row>76</xdr:row>
      <xdr:rowOff>146</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4592300" y="13002260"/>
          <a:ext cx="889000" cy="28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70612</xdr:rowOff>
    </xdr:from>
    <xdr:to>
      <xdr:col>81</xdr:col>
      <xdr:colOff>101600</xdr:colOff>
      <xdr:row>76</xdr:row>
      <xdr:rowOff>763</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292936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74</xdr:row>
      <xdr:rowOff>17289</xdr:rowOff>
    </xdr:from>
    <xdr:ext cx="469744"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46428" y="1270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143510</xdr:rowOff>
    </xdr:from>
    <xdr:to>
      <xdr:col>76</xdr:col>
      <xdr:colOff>114300</xdr:colOff>
      <xdr:row>76</xdr:row>
      <xdr:rowOff>76454</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3703300" y="13002260"/>
          <a:ext cx="889000" cy="104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120577</xdr:rowOff>
    </xdr:from>
    <xdr:to>
      <xdr:col>76</xdr:col>
      <xdr:colOff>165100</xdr:colOff>
      <xdr:row>75</xdr:row>
      <xdr:rowOff>50727</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2807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73</xdr:row>
      <xdr:rowOff>67254</xdr:rowOff>
    </xdr:from>
    <xdr:ext cx="469744"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357428" y="12583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8418</xdr:rowOff>
    </xdr:from>
    <xdr:to>
      <xdr:col>71</xdr:col>
      <xdr:colOff>177800</xdr:colOff>
      <xdr:row>76</xdr:row>
      <xdr:rowOff>76454</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2814300" y="12867168"/>
          <a:ext cx="889000" cy="23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67782</xdr:rowOff>
    </xdr:from>
    <xdr:to>
      <xdr:col>72</xdr:col>
      <xdr:colOff>38100</xdr:colOff>
      <xdr:row>75</xdr:row>
      <xdr:rowOff>169382</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292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74</xdr:row>
      <xdr:rowOff>14459</xdr:rowOff>
    </xdr:from>
    <xdr:ext cx="469744"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68428" y="1270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94778</xdr:rowOff>
    </xdr:from>
    <xdr:to>
      <xdr:col>67</xdr:col>
      <xdr:colOff>101600</xdr:colOff>
      <xdr:row>75</xdr:row>
      <xdr:rowOff>24928</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278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73</xdr:row>
      <xdr:rowOff>41455</xdr:rowOff>
    </xdr:from>
    <xdr:ext cx="469744"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79428" y="12557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70</xdr:row>
      <xdr:rowOff>151711</xdr:rowOff>
    </xdr:from>
    <xdr:to>
      <xdr:col>85</xdr:col>
      <xdr:colOff>177800</xdr:colOff>
      <xdr:row>71</xdr:row>
      <xdr:rowOff>81861</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2153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104738</xdr:rowOff>
    </xdr:from>
    <xdr:ext cx="534377"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2106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120795</xdr:rowOff>
    </xdr:from>
    <xdr:to>
      <xdr:col>81</xdr:col>
      <xdr:colOff>101600</xdr:colOff>
      <xdr:row>76</xdr:row>
      <xdr:rowOff>50946</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297954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42073</xdr:rowOff>
    </xdr:from>
    <xdr:ext cx="469744"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46428" y="13072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92710</xdr:rowOff>
    </xdr:from>
    <xdr:to>
      <xdr:col>76</xdr:col>
      <xdr:colOff>165100</xdr:colOff>
      <xdr:row>76</xdr:row>
      <xdr:rowOff>22861</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29514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13988</xdr:rowOff>
    </xdr:from>
    <xdr:ext cx="469744"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357428" y="1304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25654</xdr:rowOff>
    </xdr:from>
    <xdr:to>
      <xdr:col>72</xdr:col>
      <xdr:colOff>38100</xdr:colOff>
      <xdr:row>76</xdr:row>
      <xdr:rowOff>127254</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055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118381</xdr:rowOff>
    </xdr:from>
    <xdr:ext cx="469744"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68428" y="13148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129068</xdr:rowOff>
    </xdr:from>
    <xdr:to>
      <xdr:col>67</xdr:col>
      <xdr:colOff>101600</xdr:colOff>
      <xdr:row>75</xdr:row>
      <xdr:rowOff>59218</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2816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50345</xdr:rowOff>
    </xdr:from>
    <xdr:ext cx="469744"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79428" y="12909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a:extLst>
            <a:ext uri="{FF2B5EF4-FFF2-40B4-BE49-F238E27FC236}">
              <a16:creationId xmlns:a16="http://schemas.microsoft.com/office/drawing/2014/main" id="{00000000-0008-0000-06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8271</xdr:rowOff>
    </xdr:from>
    <xdr:to>
      <xdr:col>85</xdr:col>
      <xdr:colOff>126364</xdr:colOff>
      <xdr:row>99</xdr:row>
      <xdr:rowOff>69765</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6317595" y="15438771"/>
          <a:ext cx="1269" cy="1604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73592</xdr:rowOff>
    </xdr:from>
    <xdr:ext cx="469744" cy="259045"/>
    <xdr:sp macro="" textlink="">
      <xdr:nvSpPr>
        <xdr:cNvPr id="677" name="積立金最小値テキスト">
          <a:extLst>
            <a:ext uri="{FF2B5EF4-FFF2-40B4-BE49-F238E27FC236}">
              <a16:creationId xmlns:a16="http://schemas.microsoft.com/office/drawing/2014/main" id="{00000000-0008-0000-0600-0000A5020000}"/>
            </a:ext>
          </a:extLst>
        </xdr:cNvPr>
        <xdr:cNvSpPr txBox="1"/>
      </xdr:nvSpPr>
      <xdr:spPr>
        <a:xfrm>
          <a:off x="16370300" y="1704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69765</xdr:rowOff>
    </xdr:from>
    <xdr:to>
      <xdr:col>86</xdr:col>
      <xdr:colOff>25400</xdr:colOff>
      <xdr:row>99</xdr:row>
      <xdr:rowOff>69765</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7043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126398</xdr:rowOff>
    </xdr:from>
    <xdr:ext cx="599010" cy="259045"/>
    <xdr:sp macro="" textlink="">
      <xdr:nvSpPr>
        <xdr:cNvPr id="679" name="積立金最大値テキスト">
          <a:extLst>
            <a:ext uri="{FF2B5EF4-FFF2-40B4-BE49-F238E27FC236}">
              <a16:creationId xmlns:a16="http://schemas.microsoft.com/office/drawing/2014/main" id="{00000000-0008-0000-0600-0000A7020000}"/>
            </a:ext>
          </a:extLst>
        </xdr:cNvPr>
        <xdr:cNvSpPr txBox="1"/>
      </xdr:nvSpPr>
      <xdr:spPr>
        <a:xfrm>
          <a:off x="16370300" y="15213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8271</xdr:rowOff>
    </xdr:from>
    <xdr:to>
      <xdr:col>86</xdr:col>
      <xdr:colOff>25400</xdr:colOff>
      <xdr:row>90</xdr:row>
      <xdr:rowOff>8271</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5438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150476</xdr:rowOff>
    </xdr:from>
    <xdr:to>
      <xdr:col>85</xdr:col>
      <xdr:colOff>127000</xdr:colOff>
      <xdr:row>98</xdr:row>
      <xdr:rowOff>160764</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5481300" y="16781126"/>
          <a:ext cx="838200" cy="181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94795</xdr:rowOff>
    </xdr:from>
    <xdr:ext cx="534377" cy="259045"/>
    <xdr:sp macro="" textlink="">
      <xdr:nvSpPr>
        <xdr:cNvPr id="682" name="積立金平均値テキスト">
          <a:extLst>
            <a:ext uri="{FF2B5EF4-FFF2-40B4-BE49-F238E27FC236}">
              <a16:creationId xmlns:a16="http://schemas.microsoft.com/office/drawing/2014/main" id="{00000000-0008-0000-0600-0000AA020000}"/>
            </a:ext>
          </a:extLst>
        </xdr:cNvPr>
        <xdr:cNvSpPr txBox="1"/>
      </xdr:nvSpPr>
      <xdr:spPr>
        <a:xfrm>
          <a:off x="16370300" y="163825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71918</xdr:rowOff>
    </xdr:from>
    <xdr:to>
      <xdr:col>85</xdr:col>
      <xdr:colOff>177800</xdr:colOff>
      <xdr:row>97</xdr:row>
      <xdr:rowOff>2068</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6268700" y="16531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128712</xdr:rowOff>
    </xdr:from>
    <xdr:to>
      <xdr:col>81</xdr:col>
      <xdr:colOff>50800</xdr:colOff>
      <xdr:row>98</xdr:row>
      <xdr:rowOff>160764</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4592300" y="16930812"/>
          <a:ext cx="889000" cy="32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102763</xdr:rowOff>
    </xdr:from>
    <xdr:to>
      <xdr:col>81</xdr:col>
      <xdr:colOff>101600</xdr:colOff>
      <xdr:row>98</xdr:row>
      <xdr:rowOff>32913</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5430500" y="1673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49440</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14111" y="1650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57012</xdr:rowOff>
    </xdr:from>
    <xdr:to>
      <xdr:col>76</xdr:col>
      <xdr:colOff>114300</xdr:colOff>
      <xdr:row>98</xdr:row>
      <xdr:rowOff>128712</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3703300" y="16859112"/>
          <a:ext cx="889000" cy="71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3485</xdr:rowOff>
    </xdr:from>
    <xdr:to>
      <xdr:col>76</xdr:col>
      <xdr:colOff>165100</xdr:colOff>
      <xdr:row>97</xdr:row>
      <xdr:rowOff>105085</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4541500" y="1663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121612</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325111" y="16409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57012</xdr:rowOff>
    </xdr:from>
    <xdr:to>
      <xdr:col>71</xdr:col>
      <xdr:colOff>177800</xdr:colOff>
      <xdr:row>98</xdr:row>
      <xdr:rowOff>120481</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2814300" y="16859112"/>
          <a:ext cx="889000" cy="63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10801</xdr:rowOff>
    </xdr:from>
    <xdr:to>
      <xdr:col>72</xdr:col>
      <xdr:colOff>38100</xdr:colOff>
      <xdr:row>97</xdr:row>
      <xdr:rowOff>112401</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3652500" y="1664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128928</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436111" y="1641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55818</xdr:rowOff>
    </xdr:from>
    <xdr:to>
      <xdr:col>67</xdr:col>
      <xdr:colOff>101600</xdr:colOff>
      <xdr:row>97</xdr:row>
      <xdr:rowOff>157418</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2763500" y="16686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2495</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547111" y="16461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99676</xdr:rowOff>
    </xdr:from>
    <xdr:to>
      <xdr:col>85</xdr:col>
      <xdr:colOff>177800</xdr:colOff>
      <xdr:row>98</xdr:row>
      <xdr:rowOff>29826</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6268700" y="1673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78103</xdr:rowOff>
    </xdr:from>
    <xdr:ext cx="534377" cy="259045"/>
    <xdr:sp macro="" textlink="">
      <xdr:nvSpPr>
        <xdr:cNvPr id="701" name="積立金該当値テキスト">
          <a:extLst>
            <a:ext uri="{FF2B5EF4-FFF2-40B4-BE49-F238E27FC236}">
              <a16:creationId xmlns:a16="http://schemas.microsoft.com/office/drawing/2014/main" id="{00000000-0008-0000-0600-0000BD020000}"/>
            </a:ext>
          </a:extLst>
        </xdr:cNvPr>
        <xdr:cNvSpPr txBox="1"/>
      </xdr:nvSpPr>
      <xdr:spPr>
        <a:xfrm>
          <a:off x="16370300" y="1670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109964</xdr:rowOff>
    </xdr:from>
    <xdr:to>
      <xdr:col>81</xdr:col>
      <xdr:colOff>101600</xdr:colOff>
      <xdr:row>99</xdr:row>
      <xdr:rowOff>40114</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5430500" y="16912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31241</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46428" y="17004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77912</xdr:rowOff>
    </xdr:from>
    <xdr:to>
      <xdr:col>76</xdr:col>
      <xdr:colOff>165100</xdr:colOff>
      <xdr:row>99</xdr:row>
      <xdr:rowOff>8062</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4541500" y="16880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170639</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357428" y="16972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6212</xdr:rowOff>
    </xdr:from>
    <xdr:to>
      <xdr:col>72</xdr:col>
      <xdr:colOff>38100</xdr:colOff>
      <xdr:row>98</xdr:row>
      <xdr:rowOff>107812</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3652500" y="16808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98939</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436111" y="16901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69681</xdr:rowOff>
    </xdr:from>
    <xdr:to>
      <xdr:col>67</xdr:col>
      <xdr:colOff>101600</xdr:colOff>
      <xdr:row>98</xdr:row>
      <xdr:rowOff>171281</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2763500" y="16871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162408</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579428" y="16964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33</xdr:row>
      <xdr:rowOff>168927</xdr:rowOff>
    </xdr:from>
    <xdr:ext cx="312906"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975094" y="582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30</xdr:row>
      <xdr:rowOff>111777</xdr:rowOff>
    </xdr:from>
    <xdr:ext cx="312906"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975094" y="52552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27</xdr:row>
      <xdr:rowOff>54627</xdr:rowOff>
    </xdr:from>
    <xdr:ext cx="31290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975094" y="468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a:extLst>
            <a:ext uri="{FF2B5EF4-FFF2-40B4-BE49-F238E27FC236}">
              <a16:creationId xmlns:a16="http://schemas.microsoft.com/office/drawing/2014/main" id="{00000000-0008-0000-06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36</xdr:row>
      <xdr:rowOff>82550</xdr:rowOff>
    </xdr:from>
    <xdr:to>
      <xdr:col>116</xdr:col>
      <xdr:colOff>62864</xdr:colOff>
      <xdr:row>38</xdr:row>
      <xdr:rowOff>25400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flipV="1">
          <a:off x="22159595" y="6254750"/>
          <a:ext cx="1269" cy="285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80027</xdr:rowOff>
    </xdr:from>
    <xdr:ext cx="249299" cy="259045"/>
    <xdr:sp macro="" textlink="">
      <xdr:nvSpPr>
        <xdr:cNvPr id="730" name="投資及び出資金最小値テキスト">
          <a:extLst>
            <a:ext uri="{FF2B5EF4-FFF2-40B4-BE49-F238E27FC236}">
              <a16:creationId xmlns:a16="http://schemas.microsoft.com/office/drawing/2014/main" id="{00000000-0008-0000-0600-0000DA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29227</xdr:rowOff>
    </xdr:from>
    <xdr:ext cx="249299" cy="259045"/>
    <xdr:sp macro="" textlink="">
      <xdr:nvSpPr>
        <xdr:cNvPr id="732" name="投資及び出資金最大値テキスト">
          <a:extLst>
            <a:ext uri="{FF2B5EF4-FFF2-40B4-BE49-F238E27FC236}">
              <a16:creationId xmlns:a16="http://schemas.microsoft.com/office/drawing/2014/main" id="{00000000-0008-0000-0600-0000DC020000}"/>
            </a:ext>
          </a:extLst>
        </xdr:cNvPr>
        <xdr:cNvSpPr txBox="1"/>
      </xdr:nvSpPr>
      <xdr:spPr>
        <a:xfrm>
          <a:off x="22212300" y="60299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36</xdr:row>
      <xdr:rowOff>82550</xdr:rowOff>
    </xdr:from>
    <xdr:to>
      <xdr:col>116</xdr:col>
      <xdr:colOff>152400</xdr:colOff>
      <xdr:row>36</xdr:row>
      <xdr:rowOff>82550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254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168927</xdr:rowOff>
    </xdr:from>
    <xdr:ext cx="249299" cy="259045"/>
    <xdr:sp macro="" textlink="">
      <xdr:nvSpPr>
        <xdr:cNvPr id="735" name="投資及び出資金平均値テキスト">
          <a:extLst>
            <a:ext uri="{FF2B5EF4-FFF2-40B4-BE49-F238E27FC236}">
              <a16:creationId xmlns:a16="http://schemas.microsoft.com/office/drawing/2014/main" id="{00000000-0008-0000-0600-0000DF020000}"/>
            </a:ext>
          </a:extLst>
        </xdr:cNvPr>
        <xdr:cNvSpPr txBox="1"/>
      </xdr:nvSpPr>
      <xdr:spPr>
        <a:xfrm>
          <a:off x="22212300" y="6341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21107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146050</xdr:rowOff>
    </xdr:from>
    <xdr:to>
      <xdr:col>112</xdr:col>
      <xdr:colOff>38100</xdr:colOff>
      <xdr:row>38</xdr:row>
      <xdr:rowOff>76200</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1272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31750</xdr:rowOff>
    </xdr:from>
    <xdr:to>
      <xdr:col>107</xdr:col>
      <xdr:colOff>101600</xdr:colOff>
      <xdr:row>34</xdr:row>
      <xdr:rowOff>133350</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0383500" y="586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32</xdr:row>
      <xdr:rowOff>149877</xdr:rowOff>
    </xdr:from>
    <xdr:ext cx="313932"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0277333" y="56362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31</xdr:row>
      <xdr:rowOff>31750</xdr:rowOff>
    </xdr:from>
    <xdr:to>
      <xdr:col>102</xdr:col>
      <xdr:colOff>165100</xdr:colOff>
      <xdr:row>31</xdr:row>
      <xdr:rowOff>133350</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9494500" y="53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29</xdr:row>
      <xdr:rowOff>149877</xdr:rowOff>
    </xdr:from>
    <xdr:ext cx="313932"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88333" y="51219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8605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124477</xdr:rowOff>
    </xdr:from>
    <xdr:ext cx="249299" cy="259045"/>
    <xdr:sp macro="" textlink="">
      <xdr:nvSpPr>
        <xdr:cNvPr id="754" name="投資及び出資金該当値テキスト">
          <a:extLst>
            <a:ext uri="{FF2B5EF4-FFF2-40B4-BE49-F238E27FC236}">
              <a16:creationId xmlns:a16="http://schemas.microsoft.com/office/drawing/2014/main" id="{00000000-0008-0000-0600-0000F2020000}"/>
            </a:ext>
          </a:extLst>
        </xdr:cNvPr>
        <xdr:cNvSpPr txBox="1"/>
      </xdr:nvSpPr>
      <xdr:spPr>
        <a:xfrm>
          <a:off x="22212300" y="6468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36</xdr:row>
      <xdr:rowOff>92727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98650" y="626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36</xdr:row>
      <xdr:rowOff>92727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531650" y="626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15494</xdr:rowOff>
    </xdr:from>
    <xdr:to>
      <xdr:col>116</xdr:col>
      <xdr:colOff>62864</xdr:colOff>
      <xdr:row>59</xdr:row>
      <xdr:rowOff>98443</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2159595" y="8587994"/>
          <a:ext cx="1269" cy="1625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102270</xdr:rowOff>
    </xdr:from>
    <xdr:ext cx="249299" cy="259045"/>
    <xdr:sp macro="" textlink="">
      <xdr:nvSpPr>
        <xdr:cNvPr id="789" name="貸付金最小値テキスト">
          <a:extLst>
            <a:ext uri="{FF2B5EF4-FFF2-40B4-BE49-F238E27FC236}">
              <a16:creationId xmlns:a16="http://schemas.microsoft.com/office/drawing/2014/main" id="{00000000-0008-0000-0600-000015030000}"/>
            </a:ext>
          </a:extLst>
        </xdr:cNvPr>
        <xdr:cNvSpPr txBox="1"/>
      </xdr:nvSpPr>
      <xdr:spPr>
        <a:xfrm>
          <a:off x="22212300" y="102178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98443</xdr:rowOff>
    </xdr:from>
    <xdr:to>
      <xdr:col>116</xdr:col>
      <xdr:colOff>152400</xdr:colOff>
      <xdr:row>59</xdr:row>
      <xdr:rowOff>98443</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10213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133621</xdr:rowOff>
    </xdr:from>
    <xdr:ext cx="534377" cy="259045"/>
    <xdr:sp macro="" textlink="">
      <xdr:nvSpPr>
        <xdr:cNvPr id="791" name="貸付金最大値テキスト">
          <a:extLst>
            <a:ext uri="{FF2B5EF4-FFF2-40B4-BE49-F238E27FC236}">
              <a16:creationId xmlns:a16="http://schemas.microsoft.com/office/drawing/2014/main" id="{00000000-0008-0000-0600-000017030000}"/>
            </a:ext>
          </a:extLst>
        </xdr:cNvPr>
        <xdr:cNvSpPr txBox="1"/>
      </xdr:nvSpPr>
      <xdr:spPr>
        <a:xfrm>
          <a:off x="22212300" y="8363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15494</xdr:rowOff>
    </xdr:from>
    <xdr:to>
      <xdr:col>116</xdr:col>
      <xdr:colOff>152400</xdr:colOff>
      <xdr:row>50</xdr:row>
      <xdr:rowOff>15494</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858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64698</xdr:rowOff>
    </xdr:from>
    <xdr:to>
      <xdr:col>116</xdr:col>
      <xdr:colOff>63500</xdr:colOff>
      <xdr:row>57</xdr:row>
      <xdr:rowOff>106172</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1323300" y="9837348"/>
          <a:ext cx="838200" cy="41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134056</xdr:rowOff>
    </xdr:from>
    <xdr:ext cx="469744" cy="259045"/>
    <xdr:sp macro="" textlink="">
      <xdr:nvSpPr>
        <xdr:cNvPr id="794" name="貸付金平均値テキスト">
          <a:extLst>
            <a:ext uri="{FF2B5EF4-FFF2-40B4-BE49-F238E27FC236}">
              <a16:creationId xmlns:a16="http://schemas.microsoft.com/office/drawing/2014/main" id="{00000000-0008-0000-0600-00001A030000}"/>
            </a:ext>
          </a:extLst>
        </xdr:cNvPr>
        <xdr:cNvSpPr txBox="1"/>
      </xdr:nvSpPr>
      <xdr:spPr>
        <a:xfrm>
          <a:off x="22212300" y="99067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155629</xdr:rowOff>
    </xdr:from>
    <xdr:to>
      <xdr:col>116</xdr:col>
      <xdr:colOff>114300</xdr:colOff>
      <xdr:row>58</xdr:row>
      <xdr:rowOff>85779</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2110700" y="992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18977</xdr:rowOff>
    </xdr:from>
    <xdr:to>
      <xdr:col>111</xdr:col>
      <xdr:colOff>177800</xdr:colOff>
      <xdr:row>57</xdr:row>
      <xdr:rowOff>64698</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0434300" y="9791627"/>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138321</xdr:rowOff>
    </xdr:from>
    <xdr:to>
      <xdr:col>112</xdr:col>
      <xdr:colOff>38100</xdr:colOff>
      <xdr:row>58</xdr:row>
      <xdr:rowOff>68471</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1272500" y="9910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59598</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088428" y="10003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18977</xdr:rowOff>
    </xdr:from>
    <xdr:to>
      <xdr:col>107</xdr:col>
      <xdr:colOff>50800</xdr:colOff>
      <xdr:row>57</xdr:row>
      <xdr:rowOff>96593</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19545300" y="9791627"/>
          <a:ext cx="889000" cy="77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99785</xdr:rowOff>
    </xdr:from>
    <xdr:to>
      <xdr:col>107</xdr:col>
      <xdr:colOff>101600</xdr:colOff>
      <xdr:row>58</xdr:row>
      <xdr:rowOff>29935</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0383500" y="987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21062</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199428" y="9965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96593</xdr:rowOff>
    </xdr:from>
    <xdr:to>
      <xdr:col>102</xdr:col>
      <xdr:colOff>114300</xdr:colOff>
      <xdr:row>58</xdr:row>
      <xdr:rowOff>8418</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18656300" y="9869243"/>
          <a:ext cx="889000" cy="83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92384</xdr:rowOff>
    </xdr:from>
    <xdr:to>
      <xdr:col>102</xdr:col>
      <xdr:colOff>165100</xdr:colOff>
      <xdr:row>58</xdr:row>
      <xdr:rowOff>22534</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9494500" y="986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13661</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10428" y="9957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167168</xdr:rowOff>
    </xdr:from>
    <xdr:to>
      <xdr:col>98</xdr:col>
      <xdr:colOff>38100</xdr:colOff>
      <xdr:row>58</xdr:row>
      <xdr:rowOff>97318</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8605500" y="993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88445</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21428" y="10032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55372</xdr:rowOff>
    </xdr:from>
    <xdr:to>
      <xdr:col>116</xdr:col>
      <xdr:colOff>114300</xdr:colOff>
      <xdr:row>57</xdr:row>
      <xdr:rowOff>156972</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2110700" y="982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78249</xdr:rowOff>
    </xdr:from>
    <xdr:ext cx="469744" cy="259045"/>
    <xdr:sp macro="" textlink="">
      <xdr:nvSpPr>
        <xdr:cNvPr id="813" name="貸付金該当値テキスト">
          <a:extLst>
            <a:ext uri="{FF2B5EF4-FFF2-40B4-BE49-F238E27FC236}">
              <a16:creationId xmlns:a16="http://schemas.microsoft.com/office/drawing/2014/main" id="{00000000-0008-0000-0600-00002D030000}"/>
            </a:ext>
          </a:extLst>
        </xdr:cNvPr>
        <xdr:cNvSpPr txBox="1"/>
      </xdr:nvSpPr>
      <xdr:spPr>
        <a:xfrm>
          <a:off x="22212300" y="9679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13898</xdr:rowOff>
    </xdr:from>
    <xdr:to>
      <xdr:col>112</xdr:col>
      <xdr:colOff>38100</xdr:colOff>
      <xdr:row>57</xdr:row>
      <xdr:rowOff>115498</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1272500" y="9786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132025</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088428" y="9561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139627</xdr:rowOff>
    </xdr:from>
    <xdr:to>
      <xdr:col>107</xdr:col>
      <xdr:colOff>101600</xdr:colOff>
      <xdr:row>57</xdr:row>
      <xdr:rowOff>69777</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0383500" y="9740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86304</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199428" y="9516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45793</xdr:rowOff>
    </xdr:from>
    <xdr:to>
      <xdr:col>102</xdr:col>
      <xdr:colOff>165100</xdr:colOff>
      <xdr:row>57</xdr:row>
      <xdr:rowOff>147393</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9494500" y="981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163920</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10428" y="9593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129068</xdr:rowOff>
    </xdr:from>
    <xdr:to>
      <xdr:col>98</xdr:col>
      <xdr:colOff>38100</xdr:colOff>
      <xdr:row>58</xdr:row>
      <xdr:rowOff>59218</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8605500" y="990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75745</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21428" y="9676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83921</xdr:rowOff>
    </xdr:from>
    <xdr:to>
      <xdr:col>116</xdr:col>
      <xdr:colOff>62864</xdr:colOff>
      <xdr:row>79</xdr:row>
      <xdr:rowOff>56566</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2085421"/>
          <a:ext cx="1269" cy="1515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60393</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604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56566</xdr:rowOff>
    </xdr:from>
    <xdr:to>
      <xdr:col>116</xdr:col>
      <xdr:colOff>152400</xdr:colOff>
      <xdr:row>79</xdr:row>
      <xdr:rowOff>56566</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601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30598</xdr:rowOff>
    </xdr:from>
    <xdr:ext cx="534377"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1860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83921</xdr:rowOff>
    </xdr:from>
    <xdr:to>
      <xdr:col>116</xdr:col>
      <xdr:colOff>152400</xdr:colOff>
      <xdr:row>70</xdr:row>
      <xdr:rowOff>83921</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2085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142063</xdr:rowOff>
    </xdr:from>
    <xdr:to>
      <xdr:col>116</xdr:col>
      <xdr:colOff>63500</xdr:colOff>
      <xdr:row>78</xdr:row>
      <xdr:rowOff>72949</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1323300" y="13343713"/>
          <a:ext cx="838200" cy="102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146524</xdr:rowOff>
    </xdr:from>
    <xdr:ext cx="534377"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28338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123647</xdr:rowOff>
    </xdr:from>
    <xdr:to>
      <xdr:col>116</xdr:col>
      <xdr:colOff>114300</xdr:colOff>
      <xdr:row>76</xdr:row>
      <xdr:rowOff>53798</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298239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47955</xdr:rowOff>
    </xdr:from>
    <xdr:to>
      <xdr:col>111</xdr:col>
      <xdr:colOff>177800</xdr:colOff>
      <xdr:row>77</xdr:row>
      <xdr:rowOff>142063</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0434300" y="13249605"/>
          <a:ext cx="889000" cy="94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80823</xdr:rowOff>
    </xdr:from>
    <xdr:to>
      <xdr:col>112</xdr:col>
      <xdr:colOff>38100</xdr:colOff>
      <xdr:row>76</xdr:row>
      <xdr:rowOff>10973</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293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27500</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56111" y="12714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47955</xdr:rowOff>
    </xdr:from>
    <xdr:to>
      <xdr:col>107</xdr:col>
      <xdr:colOff>50800</xdr:colOff>
      <xdr:row>77</xdr:row>
      <xdr:rowOff>66548</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9545300" y="13249605"/>
          <a:ext cx="889000" cy="18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70003</xdr:rowOff>
    </xdr:from>
    <xdr:to>
      <xdr:col>107</xdr:col>
      <xdr:colOff>101600</xdr:colOff>
      <xdr:row>76</xdr:row>
      <xdr:rowOff>152</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292875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16680</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67111" y="1270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66548</xdr:rowOff>
    </xdr:from>
    <xdr:to>
      <xdr:col>102</xdr:col>
      <xdr:colOff>114300</xdr:colOff>
      <xdr:row>78</xdr:row>
      <xdr:rowOff>20980</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18656300" y="13268198"/>
          <a:ext cx="889000" cy="125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92710</xdr:rowOff>
    </xdr:from>
    <xdr:to>
      <xdr:col>102</xdr:col>
      <xdr:colOff>165100</xdr:colOff>
      <xdr:row>76</xdr:row>
      <xdr:rowOff>22861</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29514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39387</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78111" y="1272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61087</xdr:rowOff>
    </xdr:from>
    <xdr:to>
      <xdr:col>98</xdr:col>
      <xdr:colOff>38100</xdr:colOff>
      <xdr:row>75</xdr:row>
      <xdr:rowOff>162688</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29198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7764</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89111" y="12695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22149</xdr:rowOff>
    </xdr:from>
    <xdr:to>
      <xdr:col>116</xdr:col>
      <xdr:colOff>114300</xdr:colOff>
      <xdr:row>78</xdr:row>
      <xdr:rowOff>123749</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3395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576</xdr:rowOff>
    </xdr:from>
    <xdr:ext cx="534377"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337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91263</xdr:rowOff>
    </xdr:from>
    <xdr:to>
      <xdr:col>112</xdr:col>
      <xdr:colOff>38100</xdr:colOff>
      <xdr:row>78</xdr:row>
      <xdr:rowOff>21413</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329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12540</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3385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168605</xdr:rowOff>
    </xdr:from>
    <xdr:to>
      <xdr:col>107</xdr:col>
      <xdr:colOff>101600</xdr:colOff>
      <xdr:row>77</xdr:row>
      <xdr:rowOff>98755</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3198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89882</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67111" y="1329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15748</xdr:rowOff>
    </xdr:from>
    <xdr:to>
      <xdr:col>102</xdr:col>
      <xdr:colOff>165100</xdr:colOff>
      <xdr:row>77</xdr:row>
      <xdr:rowOff>117348</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321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108475</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3310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141630</xdr:rowOff>
    </xdr:from>
    <xdr:to>
      <xdr:col>98</xdr:col>
      <xdr:colOff>38100</xdr:colOff>
      <xdr:row>78</xdr:row>
      <xdr:rowOff>71780</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334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62907</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343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a:extLst>
            <a:ext uri="{FF2B5EF4-FFF2-40B4-BE49-F238E27FC236}">
              <a16:creationId xmlns:a16="http://schemas.microsoft.com/office/drawing/2014/main" id="{00000000-0008-0000-0600-000080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a:extLst>
            <a:ext uri="{FF2B5EF4-FFF2-40B4-BE49-F238E27FC236}">
              <a16:creationId xmlns:a16="http://schemas.microsoft.com/office/drawing/2014/main" id="{00000000-0008-0000-0600-000082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a:extLst>
            <a:ext uri="{FF2B5EF4-FFF2-40B4-BE49-F238E27FC236}">
              <a16:creationId xmlns:a16="http://schemas.microsoft.com/office/drawing/2014/main" id="{00000000-0008-0000-0600-000085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a:extLst>
            <a:ext uri="{FF2B5EF4-FFF2-40B4-BE49-F238E27FC236}">
              <a16:creationId xmlns:a16="http://schemas.microsoft.com/office/drawing/2014/main" id="{00000000-0008-0000-0600-000098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歳出決算総額は、住民一人当たりで前年度比</a:t>
          </a:r>
          <a:r>
            <a:rPr kumimoji="1" lang="en-US" altLang="ja-JP" sz="1300">
              <a:latin typeface="ＭＳ Ｐゴシック" panose="020B0600070205080204" pitchFamily="50" charset="-128"/>
              <a:ea typeface="ＭＳ Ｐゴシック" panose="020B0600070205080204" pitchFamily="50" charset="-128"/>
            </a:rPr>
            <a:t>56,024</a:t>
          </a:r>
          <a:r>
            <a:rPr kumimoji="1" lang="ja-JP" altLang="en-US" sz="1300">
              <a:latin typeface="ＭＳ Ｐゴシック" panose="020B0600070205080204" pitchFamily="50" charset="-128"/>
              <a:ea typeface="ＭＳ Ｐゴシック" panose="020B0600070205080204" pitchFamily="50" charset="-128"/>
            </a:rPr>
            <a:t>円減の</a:t>
          </a:r>
          <a:r>
            <a:rPr kumimoji="1" lang="en-US" altLang="ja-JP" sz="1300">
              <a:latin typeface="ＭＳ Ｐゴシック" panose="020B0600070205080204" pitchFamily="50" charset="-128"/>
              <a:ea typeface="ＭＳ Ｐゴシック" panose="020B0600070205080204" pitchFamily="50" charset="-128"/>
            </a:rPr>
            <a:t>390,500</a:t>
          </a:r>
          <a:r>
            <a:rPr kumimoji="1" lang="ja-JP" altLang="en-US" sz="1300">
              <a:latin typeface="ＭＳ Ｐゴシック" panose="020B0600070205080204" pitchFamily="50" charset="-128"/>
              <a:ea typeface="ＭＳ Ｐゴシック" panose="020B0600070205080204" pitchFamily="50" charset="-128"/>
            </a:rPr>
            <a:t>円となっている。経年の変化では、扶助費や物件費が上昇傾向にある。扶助費については、住民税非課税世帯等臨時特別支援事業や子育て世帯等臨時特別支援事業に係る経費などの増加、物件費については、新型コロナウイルス感染症ワクチン住民接種事業などの経費増加に伴うものである。</a:t>
          </a:r>
        </a:p>
        <a:p>
          <a:r>
            <a:rPr kumimoji="1" lang="ja-JP" altLang="en-US" sz="1300">
              <a:latin typeface="ＭＳ Ｐゴシック" panose="020B0600070205080204" pitchFamily="50" charset="-128"/>
              <a:ea typeface="ＭＳ Ｐゴシック" panose="020B0600070205080204" pitchFamily="50" charset="-128"/>
            </a:rPr>
            <a:t>　また、補助費等の減少については、特別定額給付金給付事業によるものである。</a:t>
          </a:r>
        </a:p>
        <a:p>
          <a:r>
            <a:rPr kumimoji="1" lang="ja-JP" altLang="en-US" sz="1300">
              <a:latin typeface="ＭＳ Ｐゴシック" panose="020B0600070205080204" pitchFamily="50" charset="-128"/>
              <a:ea typeface="ＭＳ Ｐゴシック" panose="020B0600070205080204" pitchFamily="50" charset="-128"/>
            </a:rPr>
            <a:t>　類似団体との比較では、世田谷区は最も人口が多いため、各性質別の歳出の住民一人当たりの額が類似団体平均を下回っている項目が多い。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東京都世田谷区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916,208
895,180
58.05
377,662,345
357,779,394
17,076,938
206,782,019
60,859,809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89979</xdr:rowOff>
    </xdr:from>
    <xdr:to>
      <xdr:col>24</xdr:col>
      <xdr:colOff>62865</xdr:colOff>
      <xdr:row>38</xdr:row>
      <xdr:rowOff>25019</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33479"/>
          <a:ext cx="1270" cy="1306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28846</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543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25019</xdr:rowOff>
    </xdr:from>
    <xdr:to>
      <xdr:col>24</xdr:col>
      <xdr:colOff>152400</xdr:colOff>
      <xdr:row>38</xdr:row>
      <xdr:rowOff>25019</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540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36656</xdr:rowOff>
    </xdr:from>
    <xdr:ext cx="469744"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08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89979</xdr:rowOff>
    </xdr:from>
    <xdr:to>
      <xdr:col>24</xdr:col>
      <xdr:colOff>152400</xdr:colOff>
      <xdr:row>30</xdr:row>
      <xdr:rowOff>89979</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33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20066</xdr:rowOff>
    </xdr:from>
    <xdr:to>
      <xdr:col>24</xdr:col>
      <xdr:colOff>63500</xdr:colOff>
      <xdr:row>38</xdr:row>
      <xdr:rowOff>25019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6535166"/>
          <a:ext cx="8382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19956</xdr:rowOff>
    </xdr:from>
    <xdr:ext cx="469744"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1921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168529</xdr:rowOff>
    </xdr:from>
    <xdr:to>
      <xdr:col>24</xdr:col>
      <xdr:colOff>114300</xdr:colOff>
      <xdr:row>37</xdr:row>
      <xdr:rowOff>98679</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4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15304</xdr:rowOff>
    </xdr:from>
    <xdr:to>
      <xdr:col>19</xdr:col>
      <xdr:colOff>177800</xdr:colOff>
      <xdr:row>38</xdr:row>
      <xdr:rowOff>20066</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530404"/>
          <a:ext cx="889000" cy="4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161861</xdr:rowOff>
    </xdr:from>
    <xdr:to>
      <xdr:col>20</xdr:col>
      <xdr:colOff>38100</xdr:colOff>
      <xdr:row>37</xdr:row>
      <xdr:rowOff>92011</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3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108538</xdr:rowOff>
    </xdr:from>
    <xdr:ext cx="469744"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62428" y="610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14732</xdr:rowOff>
    </xdr:from>
    <xdr:to>
      <xdr:col>15</xdr:col>
      <xdr:colOff>50800</xdr:colOff>
      <xdr:row>38</xdr:row>
      <xdr:rowOff>15304</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529832"/>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151003</xdr:rowOff>
    </xdr:from>
    <xdr:to>
      <xdr:col>15</xdr:col>
      <xdr:colOff>101600</xdr:colOff>
      <xdr:row>37</xdr:row>
      <xdr:rowOff>81153</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23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97680</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73428" y="6098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5588</xdr:rowOff>
    </xdr:from>
    <xdr:to>
      <xdr:col>10</xdr:col>
      <xdr:colOff>114300</xdr:colOff>
      <xdr:row>38</xdr:row>
      <xdr:rowOff>14732</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65206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148527</xdr:rowOff>
    </xdr:from>
    <xdr:to>
      <xdr:col>10</xdr:col>
      <xdr:colOff>165100</xdr:colOff>
      <xdr:row>37</xdr:row>
      <xdr:rowOff>78677</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2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95204</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84428" y="6095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146812</xdr:rowOff>
    </xdr:from>
    <xdr:to>
      <xdr:col>6</xdr:col>
      <xdr:colOff>38100</xdr:colOff>
      <xdr:row>37</xdr:row>
      <xdr:rowOff>76962</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1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93489</xdr:rowOff>
    </xdr:from>
    <xdr:ext cx="469744"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95428" y="6094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145669</xdr:rowOff>
    </xdr:from>
    <xdr:to>
      <xdr:col>24</xdr:col>
      <xdr:colOff>114300</xdr:colOff>
      <xdr:row>38</xdr:row>
      <xdr:rowOff>75819</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48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60596</xdr:rowOff>
    </xdr:from>
    <xdr:ext cx="469744"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404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140716</xdr:rowOff>
    </xdr:from>
    <xdr:to>
      <xdr:col>20</xdr:col>
      <xdr:colOff>38100</xdr:colOff>
      <xdr:row>38</xdr:row>
      <xdr:rowOff>70865</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48436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61993</xdr:rowOff>
    </xdr:from>
    <xdr:ext cx="469744"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62428" y="6577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135953</xdr:rowOff>
    </xdr:from>
    <xdr:to>
      <xdr:col>15</xdr:col>
      <xdr:colOff>101600</xdr:colOff>
      <xdr:row>38</xdr:row>
      <xdr:rowOff>66103</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479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57231</xdr:rowOff>
    </xdr:from>
    <xdr:ext cx="469744"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73428" y="6572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135382</xdr:rowOff>
    </xdr:from>
    <xdr:to>
      <xdr:col>10</xdr:col>
      <xdr:colOff>165100</xdr:colOff>
      <xdr:row>38</xdr:row>
      <xdr:rowOff>65532</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479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56659</xdr:rowOff>
    </xdr:from>
    <xdr:ext cx="469744"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84428" y="657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126238</xdr:rowOff>
    </xdr:from>
    <xdr:to>
      <xdr:col>6</xdr:col>
      <xdr:colOff>38100</xdr:colOff>
      <xdr:row>38</xdr:row>
      <xdr:rowOff>56388</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46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47515</xdr:rowOff>
    </xdr:from>
    <xdr:ext cx="469744"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95428" y="6562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2222</xdr:rowOff>
    </xdr:from>
    <xdr:to>
      <xdr:col>24</xdr:col>
      <xdr:colOff>62865</xdr:colOff>
      <xdr:row>59</xdr:row>
      <xdr:rowOff>25984</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574722"/>
          <a:ext cx="1270" cy="1566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29811</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145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25984</xdr:rowOff>
    </xdr:from>
    <xdr:to>
      <xdr:col>24</xdr:col>
      <xdr:colOff>152400</xdr:colOff>
      <xdr:row>59</xdr:row>
      <xdr:rowOff>25984</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14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120349</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34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154,825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2222</xdr:rowOff>
    </xdr:from>
    <xdr:to>
      <xdr:col>24</xdr:col>
      <xdr:colOff>152400</xdr:colOff>
      <xdr:row>50</xdr:row>
      <xdr:rowOff>2222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57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100203</xdr:rowOff>
    </xdr:from>
    <xdr:to>
      <xdr:col>24</xdr:col>
      <xdr:colOff>63500</xdr:colOff>
      <xdr:row>58</xdr:row>
      <xdr:rowOff>16459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8672703"/>
          <a:ext cx="838200" cy="1287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168622</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5983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145745</xdr:rowOff>
    </xdr:from>
    <xdr:to>
      <xdr:col>24</xdr:col>
      <xdr:colOff>114300</xdr:colOff>
      <xdr:row>57</xdr:row>
      <xdr:rowOff>75895</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74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100203</xdr:rowOff>
    </xdr:from>
    <xdr:to>
      <xdr:col>19</xdr:col>
      <xdr:colOff>177800</xdr:colOff>
      <xdr:row>58</xdr:row>
      <xdr:rowOff>15125</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8672703"/>
          <a:ext cx="889000" cy="1286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50</xdr:row>
      <xdr:rowOff>14872</xdr:rowOff>
    </xdr:from>
    <xdr:to>
      <xdr:col>20</xdr:col>
      <xdr:colOff>38100</xdr:colOff>
      <xdr:row>50</xdr:row>
      <xdr:rowOff>116472</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858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48</xdr:row>
      <xdr:rowOff>132999</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8362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170790</xdr:rowOff>
    </xdr:from>
    <xdr:to>
      <xdr:col>15</xdr:col>
      <xdr:colOff>50800</xdr:colOff>
      <xdr:row>58</xdr:row>
      <xdr:rowOff>15125</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019300" y="9943440"/>
          <a:ext cx="889000" cy="15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92735</xdr:rowOff>
    </xdr:from>
    <xdr:to>
      <xdr:col>15</xdr:col>
      <xdr:colOff>101600</xdr:colOff>
      <xdr:row>58</xdr:row>
      <xdr:rowOff>22885</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86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39412</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640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143231</xdr:rowOff>
    </xdr:from>
    <xdr:to>
      <xdr:col>10</xdr:col>
      <xdr:colOff>114300</xdr:colOff>
      <xdr:row>57</xdr:row>
      <xdr:rowOff>170790</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9915881"/>
          <a:ext cx="889000" cy="27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103911</xdr:rowOff>
    </xdr:from>
    <xdr:to>
      <xdr:col>10</xdr:col>
      <xdr:colOff>165100</xdr:colOff>
      <xdr:row>58</xdr:row>
      <xdr:rowOff>34061</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87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50588</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65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138799</xdr:rowOff>
    </xdr:from>
    <xdr:to>
      <xdr:col>6</xdr:col>
      <xdr:colOff>38100</xdr:colOff>
      <xdr:row>58</xdr:row>
      <xdr:rowOff>68949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11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60076</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10004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137109</xdr:rowOff>
    </xdr:from>
    <xdr:to>
      <xdr:col>24</xdr:col>
      <xdr:colOff>114300</xdr:colOff>
      <xdr:row>58</xdr:row>
      <xdr:rowOff>67259</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909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115536</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888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49403</xdr:rowOff>
    </xdr:from>
    <xdr:to>
      <xdr:col>20</xdr:col>
      <xdr:colOff>38100</xdr:colOff>
      <xdr:row>50</xdr:row>
      <xdr:rowOff>151003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8621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142130</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8714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135775</xdr:rowOff>
    </xdr:from>
    <xdr:to>
      <xdr:col>15</xdr:col>
      <xdr:colOff>101600</xdr:colOff>
      <xdr:row>58</xdr:row>
      <xdr:rowOff>65925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90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57052</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10001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119990</xdr:rowOff>
    </xdr:from>
    <xdr:to>
      <xdr:col>10</xdr:col>
      <xdr:colOff>165100</xdr:colOff>
      <xdr:row>58</xdr:row>
      <xdr:rowOff>50140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8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41267</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98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92431</xdr:rowOff>
    </xdr:from>
    <xdr:to>
      <xdr:col>6</xdr:col>
      <xdr:colOff>38100</xdr:colOff>
      <xdr:row>58</xdr:row>
      <xdr:rowOff>22581</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865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39108</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640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43795</xdr:rowOff>
    </xdr:from>
    <xdr:to>
      <xdr:col>24</xdr:col>
      <xdr:colOff>62865</xdr:colOff>
      <xdr:row>77</xdr:row>
      <xdr:rowOff>39162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216745"/>
          <a:ext cx="1270" cy="1024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42989</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244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39162</xdr:rowOff>
    </xdr:from>
    <xdr:to>
      <xdr:col>24</xdr:col>
      <xdr:colOff>152400</xdr:colOff>
      <xdr:row>77</xdr:row>
      <xdr:rowOff>39162</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240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161922</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91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330,086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43795</xdr:rowOff>
    </xdr:from>
    <xdr:to>
      <xdr:col>24</xdr:col>
      <xdr:colOff>152400</xdr:colOff>
      <xdr:row>71</xdr:row>
      <xdr:rowOff>43795</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216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39162</xdr:rowOff>
    </xdr:from>
    <xdr:to>
      <xdr:col>24</xdr:col>
      <xdr:colOff>63500</xdr:colOff>
      <xdr:row>78</xdr:row>
      <xdr:rowOff>11692</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240812"/>
          <a:ext cx="838200" cy="143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27340</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7146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4463</xdr:rowOff>
    </xdr:from>
    <xdr:to>
      <xdr:col>24</xdr:col>
      <xdr:colOff>114300</xdr:colOff>
      <xdr:row>75</xdr:row>
      <xdr:rowOff>106063</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86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11692</xdr:rowOff>
    </xdr:from>
    <xdr:to>
      <xdr:col>19</xdr:col>
      <xdr:colOff>177800</xdr:colOff>
      <xdr:row>78</xdr:row>
      <xdr:rowOff>13886</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384792"/>
          <a:ext cx="889000" cy="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171394</xdr:rowOff>
    </xdr:from>
    <xdr:to>
      <xdr:col>20</xdr:col>
      <xdr:colOff>38100</xdr:colOff>
      <xdr:row>76</xdr:row>
      <xdr:rowOff>101544</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30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118071</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805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13886</xdr:rowOff>
    </xdr:from>
    <xdr:to>
      <xdr:col>15</xdr:col>
      <xdr:colOff>50800</xdr:colOff>
      <xdr:row>78</xdr:row>
      <xdr:rowOff>108755</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386986"/>
          <a:ext cx="889000" cy="94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35263</xdr:rowOff>
    </xdr:from>
    <xdr:to>
      <xdr:col>15</xdr:col>
      <xdr:colOff>101600</xdr:colOff>
      <xdr:row>76</xdr:row>
      <xdr:rowOff>136863</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65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153390</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840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108755</xdr:rowOff>
    </xdr:from>
    <xdr:to>
      <xdr:col>10</xdr:col>
      <xdr:colOff>114300</xdr:colOff>
      <xdr:row>78</xdr:row>
      <xdr:rowOff>121610</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481855"/>
          <a:ext cx="889000" cy="12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98668</xdr:rowOff>
    </xdr:from>
    <xdr:to>
      <xdr:col>10</xdr:col>
      <xdr:colOff>165100</xdr:colOff>
      <xdr:row>77</xdr:row>
      <xdr:rowOff>28818</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12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45346</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904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109268</xdr:rowOff>
    </xdr:from>
    <xdr:to>
      <xdr:col>6</xdr:col>
      <xdr:colOff>38100</xdr:colOff>
      <xdr:row>77</xdr:row>
      <xdr:rowOff>39418</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3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55946</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914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159812</xdr:rowOff>
    </xdr:from>
    <xdr:to>
      <xdr:col>24</xdr:col>
      <xdr:colOff>114300</xdr:colOff>
      <xdr:row>77</xdr:row>
      <xdr:rowOff>89962</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190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74739</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104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132342</xdr:rowOff>
    </xdr:from>
    <xdr:to>
      <xdr:col>20</xdr:col>
      <xdr:colOff>38100</xdr:colOff>
      <xdr:row>78</xdr:row>
      <xdr:rowOff>62492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33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53619</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426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134536</xdr:rowOff>
    </xdr:from>
    <xdr:to>
      <xdr:col>15</xdr:col>
      <xdr:colOff>101600</xdr:colOff>
      <xdr:row>78</xdr:row>
      <xdr:rowOff>64686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33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55813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42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57955</xdr:rowOff>
    </xdr:from>
    <xdr:to>
      <xdr:col>10</xdr:col>
      <xdr:colOff>165100</xdr:colOff>
      <xdr:row>78</xdr:row>
      <xdr:rowOff>159555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43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150682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523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70810</xdr:rowOff>
    </xdr:from>
    <xdr:to>
      <xdr:col>6</xdr:col>
      <xdr:colOff>38100</xdr:colOff>
      <xdr:row>79</xdr:row>
      <xdr:rowOff>960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44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163537</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536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44472</xdr:rowOff>
    </xdr:from>
    <xdr:to>
      <xdr:col>24</xdr:col>
      <xdr:colOff>62865</xdr:colOff>
      <xdr:row>97</xdr:row>
      <xdr:rowOff>165009</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646422"/>
          <a:ext cx="1270" cy="1149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168836</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799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165009</xdr:rowOff>
    </xdr:from>
    <xdr:to>
      <xdr:col>24</xdr:col>
      <xdr:colOff>152400</xdr:colOff>
      <xdr:row>97</xdr:row>
      <xdr:rowOff>165009</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795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162599</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421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107,332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44472</xdr:rowOff>
    </xdr:from>
    <xdr:to>
      <xdr:col>24</xdr:col>
      <xdr:colOff>152400</xdr:colOff>
      <xdr:row>91</xdr:row>
      <xdr:rowOff>44472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646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53632</xdr:rowOff>
    </xdr:from>
    <xdr:to>
      <xdr:col>24</xdr:col>
      <xdr:colOff>63500</xdr:colOff>
      <xdr:row>98</xdr:row>
      <xdr:rowOff>145382</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684282"/>
          <a:ext cx="838200" cy="26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140402</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428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117525</xdr:rowOff>
    </xdr:from>
    <xdr:to>
      <xdr:col>24</xdr:col>
      <xdr:colOff>114300</xdr:colOff>
      <xdr:row>97</xdr:row>
      <xdr:rowOff>47675</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57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145382</xdr:rowOff>
    </xdr:from>
    <xdr:to>
      <xdr:col>19</xdr:col>
      <xdr:colOff>177800</xdr:colOff>
      <xdr:row>99</xdr:row>
      <xdr:rowOff>35671</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947482"/>
          <a:ext cx="889000" cy="61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28746</xdr:rowOff>
    </xdr:from>
    <xdr:to>
      <xdr:col>20</xdr:col>
      <xdr:colOff>38100</xdr:colOff>
      <xdr:row>98</xdr:row>
      <xdr:rowOff>130346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83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146873</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606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35671</xdr:rowOff>
    </xdr:from>
    <xdr:to>
      <xdr:col>15</xdr:col>
      <xdr:colOff>50800</xdr:colOff>
      <xdr:row>99</xdr:row>
      <xdr:rowOff>46627</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7009221"/>
          <a:ext cx="889000" cy="1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81993</xdr:rowOff>
    </xdr:from>
    <xdr:to>
      <xdr:col>15</xdr:col>
      <xdr:colOff>101600</xdr:colOff>
      <xdr:row>99</xdr:row>
      <xdr:rowOff>12143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884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28670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659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43966</xdr:rowOff>
    </xdr:from>
    <xdr:to>
      <xdr:col>10</xdr:col>
      <xdr:colOff>114300</xdr:colOff>
      <xdr:row>99</xdr:row>
      <xdr:rowOff>46627</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1130300" y="17017516"/>
          <a:ext cx="889000" cy="2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95611</xdr:rowOff>
    </xdr:from>
    <xdr:to>
      <xdr:col>10</xdr:col>
      <xdr:colOff>165100</xdr:colOff>
      <xdr:row>99</xdr:row>
      <xdr:rowOff>25761</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8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42288</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672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101391</xdr:rowOff>
    </xdr:from>
    <xdr:to>
      <xdr:col>6</xdr:col>
      <xdr:colOff>38100</xdr:colOff>
      <xdr:row>99</xdr:row>
      <xdr:rowOff>31541</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903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48068</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678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2832</xdr:rowOff>
    </xdr:from>
    <xdr:to>
      <xdr:col>24</xdr:col>
      <xdr:colOff>114300</xdr:colOff>
      <xdr:row>97</xdr:row>
      <xdr:rowOff>104432</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633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95951</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555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94582</xdr:rowOff>
    </xdr:from>
    <xdr:to>
      <xdr:col>20</xdr:col>
      <xdr:colOff>38100</xdr:colOff>
      <xdr:row>99</xdr:row>
      <xdr:rowOff>24732</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89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15859</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989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156321</xdr:rowOff>
    </xdr:from>
    <xdr:to>
      <xdr:col>15</xdr:col>
      <xdr:colOff>101600</xdr:colOff>
      <xdr:row>99</xdr:row>
      <xdr:rowOff>86471</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958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77598</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7051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167277</xdr:rowOff>
    </xdr:from>
    <xdr:to>
      <xdr:col>10</xdr:col>
      <xdr:colOff>165100</xdr:colOff>
      <xdr:row>99</xdr:row>
      <xdr:rowOff>97427</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969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88554</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7062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164616</xdr:rowOff>
    </xdr:from>
    <xdr:to>
      <xdr:col>6</xdr:col>
      <xdr:colOff>38100</xdr:colOff>
      <xdr:row>99</xdr:row>
      <xdr:rowOff>94766</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966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85893</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705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136957</xdr:rowOff>
    </xdr:from>
    <xdr:to>
      <xdr:col>54</xdr:col>
      <xdr:colOff>189865</xdr:colOff>
      <xdr:row>38</xdr:row>
      <xdr:rowOff>83921</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280457"/>
          <a:ext cx="1270" cy="1318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87748</xdr:rowOff>
    </xdr:from>
    <xdr:ext cx="378565"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602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83921</xdr:rowOff>
    </xdr:from>
    <xdr:to>
      <xdr:col>55</xdr:col>
      <xdr:colOff>88900</xdr:colOff>
      <xdr:row>38</xdr:row>
      <xdr:rowOff>83921</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599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83634</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055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136957</xdr:rowOff>
    </xdr:from>
    <xdr:to>
      <xdr:col>55</xdr:col>
      <xdr:colOff>88900</xdr:colOff>
      <xdr:row>30</xdr:row>
      <xdr:rowOff>136957</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280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169418</xdr:rowOff>
    </xdr:from>
    <xdr:to>
      <xdr:col>55</xdr:col>
      <xdr:colOff>0</xdr:colOff>
      <xdr:row>38</xdr:row>
      <xdr:rowOff>12598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9639300" y="6513068"/>
          <a:ext cx="8382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167555</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1683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144678</xdr:rowOff>
    </xdr:from>
    <xdr:to>
      <xdr:col>55</xdr:col>
      <xdr:colOff>50800</xdr:colOff>
      <xdr:row>37</xdr:row>
      <xdr:rowOff>74828</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316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12598</xdr:rowOff>
    </xdr:from>
    <xdr:to>
      <xdr:col>50</xdr:col>
      <xdr:colOff>114300</xdr:colOff>
      <xdr:row>38</xdr:row>
      <xdr:rowOff>22657</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8750300" y="6527698"/>
          <a:ext cx="889000" cy="1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122275</xdr:rowOff>
    </xdr:from>
    <xdr:to>
      <xdr:col>50</xdr:col>
      <xdr:colOff>165100</xdr:colOff>
      <xdr:row>37</xdr:row>
      <xdr:rowOff>52425</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29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68952</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0697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22657</xdr:rowOff>
    </xdr:from>
    <xdr:to>
      <xdr:col>45</xdr:col>
      <xdr:colOff>177800</xdr:colOff>
      <xdr:row>38</xdr:row>
      <xdr:rowOff>34087</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7861300" y="6537757"/>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108560</xdr:rowOff>
    </xdr:from>
    <xdr:to>
      <xdr:col>46</xdr:col>
      <xdr:colOff>38100</xdr:colOff>
      <xdr:row>37</xdr:row>
      <xdr:rowOff>38710</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2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55237</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055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18542</xdr:rowOff>
    </xdr:from>
    <xdr:to>
      <xdr:col>41</xdr:col>
      <xdr:colOff>50800</xdr:colOff>
      <xdr:row>38</xdr:row>
      <xdr:rowOff>34087</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533642"/>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103531</xdr:rowOff>
    </xdr:from>
    <xdr:to>
      <xdr:col>41</xdr:col>
      <xdr:colOff>101600</xdr:colOff>
      <xdr:row>37</xdr:row>
      <xdr:rowOff>33681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27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50208</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050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88443</xdr:rowOff>
    </xdr:from>
    <xdr:to>
      <xdr:col>36</xdr:col>
      <xdr:colOff>165100</xdr:colOff>
      <xdr:row>37</xdr:row>
      <xdr:rowOff>18593</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260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35120</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0358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118618</xdr:rowOff>
    </xdr:from>
    <xdr:to>
      <xdr:col>55</xdr:col>
      <xdr:colOff>50800</xdr:colOff>
      <xdr:row>38</xdr:row>
      <xdr:rowOff>48768</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46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33545</xdr:rowOff>
    </xdr:from>
    <xdr:ext cx="378565"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3771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133248</xdr:rowOff>
    </xdr:from>
    <xdr:to>
      <xdr:col>50</xdr:col>
      <xdr:colOff>165100</xdr:colOff>
      <xdr:row>38</xdr:row>
      <xdr:rowOff>63398</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476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54525</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50017" y="65696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143307</xdr:rowOff>
    </xdr:from>
    <xdr:to>
      <xdr:col>46</xdr:col>
      <xdr:colOff>38100</xdr:colOff>
      <xdr:row>38</xdr:row>
      <xdr:rowOff>73457</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486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64584</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61017" y="6579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154737</xdr:rowOff>
    </xdr:from>
    <xdr:to>
      <xdr:col>41</xdr:col>
      <xdr:colOff>101600</xdr:colOff>
      <xdr:row>38</xdr:row>
      <xdr:rowOff>84886</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49838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76014</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2017" y="65911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139192</xdr:rowOff>
    </xdr:from>
    <xdr:to>
      <xdr:col>36</xdr:col>
      <xdr:colOff>165100</xdr:colOff>
      <xdr:row>38</xdr:row>
      <xdr:rowOff>69342</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482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60469</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83017" y="65755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56</xdr:row>
      <xdr:rowOff>35577</xdr:rowOff>
    </xdr:from>
    <xdr:ext cx="37702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226974" y="963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53</xdr:row>
      <xdr:rowOff>168927</xdr:rowOff>
    </xdr:from>
    <xdr:ext cx="46717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136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51</xdr:row>
      <xdr:rowOff>130827</xdr:rowOff>
    </xdr:from>
    <xdr:ext cx="46717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136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49</xdr:row>
      <xdr:rowOff>92727</xdr:rowOff>
    </xdr:from>
    <xdr:ext cx="46717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136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47</xdr:row>
      <xdr:rowOff>54627</xdr:rowOff>
    </xdr:from>
    <xdr:ext cx="46717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136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128270</xdr:rowOff>
    </xdr:from>
    <xdr:to>
      <xdr:col>54</xdr:col>
      <xdr:colOff>189865</xdr:colOff>
      <xdr:row>59</xdr:row>
      <xdr:rowOff>44450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872220"/>
          <a:ext cx="127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48277</xdr:rowOff>
    </xdr:from>
    <xdr:ext cx="249299"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44450</xdr:rowOff>
    </xdr:from>
    <xdr:to>
      <xdr:col>55</xdr:col>
      <xdr:colOff>88900</xdr:colOff>
      <xdr:row>59</xdr:row>
      <xdr:rowOff>44450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74947</xdr:rowOff>
    </xdr:from>
    <xdr:ext cx="469744"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647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128270</xdr:rowOff>
    </xdr:from>
    <xdr:to>
      <xdr:col>55</xdr:col>
      <xdr:colOff>88900</xdr:colOff>
      <xdr:row>51</xdr:row>
      <xdr:rowOff>128270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872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10922</xdr:rowOff>
    </xdr:from>
    <xdr:to>
      <xdr:col>55</xdr:col>
      <xdr:colOff>0</xdr:colOff>
      <xdr:row>58</xdr:row>
      <xdr:rowOff>47498</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995502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133621</xdr:rowOff>
    </xdr:from>
    <xdr:ext cx="378565"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90627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155194</xdr:rowOff>
    </xdr:from>
    <xdr:to>
      <xdr:col>55</xdr:col>
      <xdr:colOff>50800</xdr:colOff>
      <xdr:row>58</xdr:row>
      <xdr:rowOff>85344</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2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27686</xdr:rowOff>
    </xdr:from>
    <xdr:to>
      <xdr:col>50</xdr:col>
      <xdr:colOff>114300</xdr:colOff>
      <xdr:row>58</xdr:row>
      <xdr:rowOff>47498</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8750300" y="9971786"/>
          <a:ext cx="889000" cy="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150622</xdr:rowOff>
    </xdr:from>
    <xdr:to>
      <xdr:col>50</xdr:col>
      <xdr:colOff>165100</xdr:colOff>
      <xdr:row>58</xdr:row>
      <xdr:rowOff>80772</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92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56</xdr:row>
      <xdr:rowOff>97299</xdr:rowOff>
    </xdr:from>
    <xdr:ext cx="378565"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450017" y="96984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15494</xdr:rowOff>
    </xdr:from>
    <xdr:to>
      <xdr:col>45</xdr:col>
      <xdr:colOff>177800</xdr:colOff>
      <xdr:row>58</xdr:row>
      <xdr:rowOff>27686</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7861300" y="9959594"/>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2794</xdr:rowOff>
    </xdr:from>
    <xdr:to>
      <xdr:col>46</xdr:col>
      <xdr:colOff>38100</xdr:colOff>
      <xdr:row>58</xdr:row>
      <xdr:rowOff>104394</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946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95521</xdr:rowOff>
    </xdr:from>
    <xdr:ext cx="378565"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561017" y="10039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165608</xdr:rowOff>
    </xdr:from>
    <xdr:to>
      <xdr:col>41</xdr:col>
      <xdr:colOff>50800</xdr:colOff>
      <xdr:row>58</xdr:row>
      <xdr:rowOff>15494</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6972300" y="9938258"/>
          <a:ext cx="889000" cy="2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104902</xdr:rowOff>
    </xdr:from>
    <xdr:to>
      <xdr:col>41</xdr:col>
      <xdr:colOff>101600</xdr:colOff>
      <xdr:row>58</xdr:row>
      <xdr:rowOff>35052</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877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56</xdr:row>
      <xdr:rowOff>51579</xdr:rowOff>
    </xdr:from>
    <xdr:ext cx="378565"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672017" y="96527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51562</xdr:rowOff>
    </xdr:from>
    <xdr:to>
      <xdr:col>36</xdr:col>
      <xdr:colOff>165100</xdr:colOff>
      <xdr:row>58</xdr:row>
      <xdr:rowOff>153162</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9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144289</xdr:rowOff>
    </xdr:from>
    <xdr:ext cx="378565"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3017" y="100883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131572</xdr:rowOff>
    </xdr:from>
    <xdr:to>
      <xdr:col>55</xdr:col>
      <xdr:colOff>50800</xdr:colOff>
      <xdr:row>58</xdr:row>
      <xdr:rowOff>61722</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90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154449</xdr:rowOff>
    </xdr:from>
    <xdr:ext cx="378565"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755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168148</xdr:rowOff>
    </xdr:from>
    <xdr:to>
      <xdr:col>50</xdr:col>
      <xdr:colOff>165100</xdr:colOff>
      <xdr:row>58</xdr:row>
      <xdr:rowOff>98298</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940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89425</xdr:rowOff>
    </xdr:from>
    <xdr:ext cx="378565"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450017" y="10033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148336</xdr:rowOff>
    </xdr:from>
    <xdr:to>
      <xdr:col>46</xdr:col>
      <xdr:colOff>38100</xdr:colOff>
      <xdr:row>58</xdr:row>
      <xdr:rowOff>78486</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92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56</xdr:row>
      <xdr:rowOff>95013</xdr:rowOff>
    </xdr:from>
    <xdr:ext cx="378565"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561017" y="96962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136144</xdr:rowOff>
    </xdr:from>
    <xdr:to>
      <xdr:col>41</xdr:col>
      <xdr:colOff>101600</xdr:colOff>
      <xdr:row>58</xdr:row>
      <xdr:rowOff>66294</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90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57421</xdr:rowOff>
    </xdr:from>
    <xdr:ext cx="378565"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672017" y="10001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114808</xdr:rowOff>
    </xdr:from>
    <xdr:to>
      <xdr:col>36</xdr:col>
      <xdr:colOff>165100</xdr:colOff>
      <xdr:row>58</xdr:row>
      <xdr:rowOff>44958</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887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56</xdr:row>
      <xdr:rowOff>61485</xdr:rowOff>
    </xdr:from>
    <xdr:ext cx="378565"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83017" y="96626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79212</xdr:rowOff>
    </xdr:from>
    <xdr:to>
      <xdr:col>54</xdr:col>
      <xdr:colOff>189865</xdr:colOff>
      <xdr:row>78</xdr:row>
      <xdr:rowOff>21056</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080712"/>
          <a:ext cx="1270" cy="1313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24883</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39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21056</xdr:rowOff>
    </xdr:from>
    <xdr:to>
      <xdr:col>55</xdr:col>
      <xdr:colOff>88900</xdr:colOff>
      <xdr:row>78</xdr:row>
      <xdr:rowOff>21056</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394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25889</xdr:rowOff>
    </xdr:from>
    <xdr:ext cx="534377"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1855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79212</xdr:rowOff>
    </xdr:from>
    <xdr:to>
      <xdr:col>55</xdr:col>
      <xdr:colOff>88900</xdr:colOff>
      <xdr:row>70</xdr:row>
      <xdr:rowOff>79212</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080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169601</xdr:rowOff>
    </xdr:from>
    <xdr:to>
      <xdr:col>55</xdr:col>
      <xdr:colOff>0</xdr:colOff>
      <xdr:row>78</xdr:row>
      <xdr:rowOff>42500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9639300" y="13371251"/>
          <a:ext cx="838200" cy="44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125401</xdr:rowOff>
    </xdr:from>
    <xdr:ext cx="469744"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29841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102524</xdr:rowOff>
    </xdr:from>
    <xdr:to>
      <xdr:col>55</xdr:col>
      <xdr:colOff>50800</xdr:colOff>
      <xdr:row>77</xdr:row>
      <xdr:rowOff>32674</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13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168824</xdr:rowOff>
    </xdr:from>
    <xdr:to>
      <xdr:col>50</xdr:col>
      <xdr:colOff>114300</xdr:colOff>
      <xdr:row>78</xdr:row>
      <xdr:rowOff>42500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8750300" y="13370474"/>
          <a:ext cx="889000" cy="45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118618</xdr:rowOff>
    </xdr:from>
    <xdr:to>
      <xdr:col>50</xdr:col>
      <xdr:colOff>165100</xdr:colOff>
      <xdr:row>77</xdr:row>
      <xdr:rowOff>48768</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1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65295</xdr:rowOff>
    </xdr:from>
    <xdr:ext cx="469744"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404428" y="1292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168824</xdr:rowOff>
    </xdr:from>
    <xdr:to>
      <xdr:col>45</xdr:col>
      <xdr:colOff>177800</xdr:colOff>
      <xdr:row>78</xdr:row>
      <xdr:rowOff>63850</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3370474"/>
          <a:ext cx="889000" cy="66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169824</xdr:rowOff>
    </xdr:from>
    <xdr:to>
      <xdr:col>46</xdr:col>
      <xdr:colOff>38100</xdr:colOff>
      <xdr:row>77</xdr:row>
      <xdr:rowOff>99974</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20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116501</xdr:rowOff>
    </xdr:from>
    <xdr:ext cx="469744"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515428" y="1297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63531</xdr:rowOff>
    </xdr:from>
    <xdr:to>
      <xdr:col>41</xdr:col>
      <xdr:colOff>50800</xdr:colOff>
      <xdr:row>78</xdr:row>
      <xdr:rowOff>63850</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6972300" y="13436631"/>
          <a:ext cx="889000" cy="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144678</xdr:rowOff>
    </xdr:from>
    <xdr:to>
      <xdr:col>41</xdr:col>
      <xdr:colOff>101600</xdr:colOff>
      <xdr:row>77</xdr:row>
      <xdr:rowOff>74828</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1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91356</xdr:rowOff>
    </xdr:from>
    <xdr:ext cx="469744"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626428" y="1295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59548</xdr:rowOff>
    </xdr:from>
    <xdr:to>
      <xdr:col>36</xdr:col>
      <xdr:colOff>165100</xdr:colOff>
      <xdr:row>77</xdr:row>
      <xdr:rowOff>161148</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26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6225</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37428" y="1303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118801</xdr:rowOff>
    </xdr:from>
    <xdr:to>
      <xdr:col>55</xdr:col>
      <xdr:colOff>50800</xdr:colOff>
      <xdr:row>78</xdr:row>
      <xdr:rowOff>48951</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32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33728</xdr:rowOff>
    </xdr:from>
    <xdr:ext cx="469744"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235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163150</xdr:rowOff>
    </xdr:from>
    <xdr:to>
      <xdr:col>50</xdr:col>
      <xdr:colOff>165100</xdr:colOff>
      <xdr:row>78</xdr:row>
      <xdr:rowOff>93300</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3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84427</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404428" y="134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118024</xdr:rowOff>
    </xdr:from>
    <xdr:to>
      <xdr:col>46</xdr:col>
      <xdr:colOff>38100</xdr:colOff>
      <xdr:row>78</xdr:row>
      <xdr:rowOff>48174</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31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39301</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515428" y="13412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13050</xdr:rowOff>
    </xdr:from>
    <xdr:to>
      <xdr:col>41</xdr:col>
      <xdr:colOff>101600</xdr:colOff>
      <xdr:row>78</xdr:row>
      <xdr:rowOff>114650</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38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105777</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26428" y="13478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12731</xdr:rowOff>
    </xdr:from>
    <xdr:to>
      <xdr:col>36</xdr:col>
      <xdr:colOff>165100</xdr:colOff>
      <xdr:row>78</xdr:row>
      <xdr:rowOff>114331</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38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105458</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37428" y="13478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118298</xdr:rowOff>
    </xdr:from>
    <xdr:to>
      <xdr:col>54</xdr:col>
      <xdr:colOff>189865</xdr:colOff>
      <xdr:row>98</xdr:row>
      <xdr:rowOff>89103</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548798"/>
          <a:ext cx="1270" cy="1342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92930</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6895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89103</xdr:rowOff>
    </xdr:from>
    <xdr:to>
      <xdr:col>55</xdr:col>
      <xdr:colOff>88900</xdr:colOff>
      <xdr:row>98</xdr:row>
      <xdr:rowOff>89103</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6891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64975</xdr:rowOff>
    </xdr:from>
    <xdr:ext cx="599010"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324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139,966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118298</xdr:rowOff>
    </xdr:from>
    <xdr:to>
      <xdr:col>55</xdr:col>
      <xdr:colOff>88900</xdr:colOff>
      <xdr:row>90</xdr:row>
      <xdr:rowOff>118298</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548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11826</xdr:rowOff>
    </xdr:from>
    <xdr:to>
      <xdr:col>55</xdr:col>
      <xdr:colOff>0</xdr:colOff>
      <xdr:row>97</xdr:row>
      <xdr:rowOff>58950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9639300" y="16642476"/>
          <a:ext cx="838200" cy="47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15450</xdr:rowOff>
    </xdr:from>
    <xdr:ext cx="534377"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4746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164023</xdr:rowOff>
    </xdr:from>
    <xdr:to>
      <xdr:col>55</xdr:col>
      <xdr:colOff>50800</xdr:colOff>
      <xdr:row>97</xdr:row>
      <xdr:rowOff>94173</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62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11826</xdr:rowOff>
    </xdr:from>
    <xdr:to>
      <xdr:col>50</xdr:col>
      <xdr:colOff>114300</xdr:colOff>
      <xdr:row>97</xdr:row>
      <xdr:rowOff>14678</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8750300" y="16642476"/>
          <a:ext cx="889000" cy="2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143089</xdr:rowOff>
    </xdr:from>
    <xdr:to>
      <xdr:col>50</xdr:col>
      <xdr:colOff>165100</xdr:colOff>
      <xdr:row>97</xdr:row>
      <xdr:rowOff>73239</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60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64366</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72111" y="1669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14678</xdr:rowOff>
    </xdr:from>
    <xdr:to>
      <xdr:col>45</xdr:col>
      <xdr:colOff>177800</xdr:colOff>
      <xdr:row>97</xdr:row>
      <xdr:rowOff>40869</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7861300" y="16645328"/>
          <a:ext cx="889000" cy="26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151602</xdr:rowOff>
    </xdr:from>
    <xdr:to>
      <xdr:col>46</xdr:col>
      <xdr:colOff>38100</xdr:colOff>
      <xdr:row>97</xdr:row>
      <xdr:rowOff>81752</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61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72879</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6703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40869</xdr:rowOff>
    </xdr:from>
    <xdr:to>
      <xdr:col>41</xdr:col>
      <xdr:colOff>50800</xdr:colOff>
      <xdr:row>97</xdr:row>
      <xdr:rowOff>54879</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6972300" y="16671519"/>
          <a:ext cx="889000" cy="14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19994</xdr:rowOff>
    </xdr:from>
    <xdr:to>
      <xdr:col>41</xdr:col>
      <xdr:colOff>101600</xdr:colOff>
      <xdr:row>97</xdr:row>
      <xdr:rowOff>121594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65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112721</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6743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14267</xdr:rowOff>
    </xdr:from>
    <xdr:to>
      <xdr:col>36</xdr:col>
      <xdr:colOff>165100</xdr:colOff>
      <xdr:row>97</xdr:row>
      <xdr:rowOff>115867</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64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106994</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737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8150</xdr:rowOff>
    </xdr:from>
    <xdr:to>
      <xdr:col>55</xdr:col>
      <xdr:colOff>50800</xdr:colOff>
      <xdr:row>97</xdr:row>
      <xdr:rowOff>109750</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63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158027</xdr:rowOff>
    </xdr:from>
    <xdr:ext cx="534377"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61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132476</xdr:rowOff>
    </xdr:from>
    <xdr:to>
      <xdr:col>50</xdr:col>
      <xdr:colOff>165100</xdr:colOff>
      <xdr:row>97</xdr:row>
      <xdr:rowOff>62626</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59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79153</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72111" y="1636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135328</xdr:rowOff>
    </xdr:from>
    <xdr:to>
      <xdr:col>46</xdr:col>
      <xdr:colOff>38100</xdr:colOff>
      <xdr:row>97</xdr:row>
      <xdr:rowOff>65478</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59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82005</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83111" y="16369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161519</xdr:rowOff>
    </xdr:from>
    <xdr:to>
      <xdr:col>41</xdr:col>
      <xdr:colOff>101600</xdr:colOff>
      <xdr:row>97</xdr:row>
      <xdr:rowOff>91669</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620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108196</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94111" y="1639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4079</xdr:rowOff>
    </xdr:from>
    <xdr:to>
      <xdr:col>36</xdr:col>
      <xdr:colOff>165100</xdr:colOff>
      <xdr:row>97</xdr:row>
      <xdr:rowOff>105679</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63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122206</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6409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a:extLst>
            <a:ext uri="{FF2B5EF4-FFF2-40B4-BE49-F238E27FC236}">
              <a16:creationId xmlns:a16="http://schemas.microsoft.com/office/drawing/2014/main" id="{00000000-0008-0000-07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22017</xdr:rowOff>
    </xdr:from>
    <xdr:to>
      <xdr:col>85</xdr:col>
      <xdr:colOff>126364</xdr:colOff>
      <xdr:row>38</xdr:row>
      <xdr:rowOff>75418</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6317595" y="5165517"/>
          <a:ext cx="1269" cy="1425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79245</xdr:rowOff>
    </xdr:from>
    <xdr:ext cx="378565" cy="259045"/>
    <xdr:sp macro="" textlink="">
      <xdr:nvSpPr>
        <xdr:cNvPr id="513" name="消防費最小値テキスト">
          <a:extLst>
            <a:ext uri="{FF2B5EF4-FFF2-40B4-BE49-F238E27FC236}">
              <a16:creationId xmlns:a16="http://schemas.microsoft.com/office/drawing/2014/main" id="{00000000-0008-0000-0700-000001020000}"/>
            </a:ext>
          </a:extLst>
        </xdr:cNvPr>
        <xdr:cNvSpPr txBox="1"/>
      </xdr:nvSpPr>
      <xdr:spPr>
        <a:xfrm>
          <a:off x="16370300" y="6594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75418</xdr:rowOff>
    </xdr:from>
    <xdr:to>
      <xdr:col>86</xdr:col>
      <xdr:colOff>25400</xdr:colOff>
      <xdr:row>38</xdr:row>
      <xdr:rowOff>75418</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6590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140144</xdr:rowOff>
    </xdr:from>
    <xdr:ext cx="534377" cy="259045"/>
    <xdr:sp macro="" textlink="">
      <xdr:nvSpPr>
        <xdr:cNvPr id="515" name="消防費最大値テキスト">
          <a:extLst>
            <a:ext uri="{FF2B5EF4-FFF2-40B4-BE49-F238E27FC236}">
              <a16:creationId xmlns:a16="http://schemas.microsoft.com/office/drawing/2014/main" id="{00000000-0008-0000-0700-000003020000}"/>
            </a:ext>
          </a:extLst>
        </xdr:cNvPr>
        <xdr:cNvSpPr txBox="1"/>
      </xdr:nvSpPr>
      <xdr:spPr>
        <a:xfrm>
          <a:off x="16370300" y="494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16,287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22017</xdr:rowOff>
    </xdr:from>
    <xdr:to>
      <xdr:col>86</xdr:col>
      <xdr:colOff>25400</xdr:colOff>
      <xdr:row>30</xdr:row>
      <xdr:rowOff>22017</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5165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41128</xdr:rowOff>
    </xdr:from>
    <xdr:to>
      <xdr:col>85</xdr:col>
      <xdr:colOff>127000</xdr:colOff>
      <xdr:row>38</xdr:row>
      <xdr:rowOff>69566</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5481300" y="6556228"/>
          <a:ext cx="838200" cy="28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1409</xdr:rowOff>
    </xdr:from>
    <xdr:ext cx="469744" cy="259045"/>
    <xdr:sp macro="" textlink="">
      <xdr:nvSpPr>
        <xdr:cNvPr id="518" name="消防費平均値テキスト">
          <a:extLst>
            <a:ext uri="{FF2B5EF4-FFF2-40B4-BE49-F238E27FC236}">
              <a16:creationId xmlns:a16="http://schemas.microsoft.com/office/drawing/2014/main" id="{00000000-0008-0000-0700-000006020000}"/>
            </a:ext>
          </a:extLst>
        </xdr:cNvPr>
        <xdr:cNvSpPr txBox="1"/>
      </xdr:nvSpPr>
      <xdr:spPr>
        <a:xfrm>
          <a:off x="16370300" y="61736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149982</xdr:rowOff>
    </xdr:from>
    <xdr:to>
      <xdr:col>85</xdr:col>
      <xdr:colOff>177800</xdr:colOff>
      <xdr:row>37</xdr:row>
      <xdr:rowOff>80132</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6268700" y="632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70388</xdr:rowOff>
    </xdr:from>
    <xdr:to>
      <xdr:col>81</xdr:col>
      <xdr:colOff>50800</xdr:colOff>
      <xdr:row>38</xdr:row>
      <xdr:rowOff>41128</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4592300" y="6414038"/>
          <a:ext cx="889000" cy="142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113314</xdr:rowOff>
    </xdr:from>
    <xdr:to>
      <xdr:col>81</xdr:col>
      <xdr:colOff>101600</xdr:colOff>
      <xdr:row>37</xdr:row>
      <xdr:rowOff>43464</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5430500" y="628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35</xdr:row>
      <xdr:rowOff>59991</xdr:rowOff>
    </xdr:from>
    <xdr:ext cx="469744"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5246428" y="6060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70388</xdr:rowOff>
    </xdr:from>
    <xdr:to>
      <xdr:col>76</xdr:col>
      <xdr:colOff>114300</xdr:colOff>
      <xdr:row>38</xdr:row>
      <xdr:rowOff>51918</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3703300" y="6414038"/>
          <a:ext cx="889000" cy="15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131968</xdr:rowOff>
    </xdr:from>
    <xdr:to>
      <xdr:col>76</xdr:col>
      <xdr:colOff>165100</xdr:colOff>
      <xdr:row>36</xdr:row>
      <xdr:rowOff>62118</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4541500" y="6132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34</xdr:row>
      <xdr:rowOff>78645</xdr:rowOff>
    </xdr:from>
    <xdr:ext cx="469744"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357428" y="5907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35916</xdr:rowOff>
    </xdr:from>
    <xdr:to>
      <xdr:col>71</xdr:col>
      <xdr:colOff>177800</xdr:colOff>
      <xdr:row>38</xdr:row>
      <xdr:rowOff>51918</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2814300" y="6551016"/>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2946</xdr:rowOff>
    </xdr:from>
    <xdr:to>
      <xdr:col>72</xdr:col>
      <xdr:colOff>38100</xdr:colOff>
      <xdr:row>37</xdr:row>
      <xdr:rowOff>104546</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3652500" y="634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121073</xdr:rowOff>
    </xdr:from>
    <xdr:ext cx="469744"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468428" y="6121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4501</xdr:rowOff>
    </xdr:from>
    <xdr:to>
      <xdr:col>67</xdr:col>
      <xdr:colOff>101600</xdr:colOff>
      <xdr:row>37</xdr:row>
      <xdr:rowOff>106101</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2763500" y="6348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122628</xdr:rowOff>
    </xdr:from>
    <xdr:ext cx="469744"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579428" y="6123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18766</xdr:rowOff>
    </xdr:from>
    <xdr:to>
      <xdr:col>85</xdr:col>
      <xdr:colOff>177800</xdr:colOff>
      <xdr:row>38</xdr:row>
      <xdr:rowOff>120366</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6268700" y="6533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105143</xdr:rowOff>
    </xdr:from>
    <xdr:ext cx="378565" cy="259045"/>
    <xdr:sp macro="" textlink="">
      <xdr:nvSpPr>
        <xdr:cNvPr id="537" name="消防費該当値テキスト">
          <a:extLst>
            <a:ext uri="{FF2B5EF4-FFF2-40B4-BE49-F238E27FC236}">
              <a16:creationId xmlns:a16="http://schemas.microsoft.com/office/drawing/2014/main" id="{00000000-0008-0000-0700-000019020000}"/>
            </a:ext>
          </a:extLst>
        </xdr:cNvPr>
        <xdr:cNvSpPr txBox="1"/>
      </xdr:nvSpPr>
      <xdr:spPr>
        <a:xfrm>
          <a:off x="16370300" y="6448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161778</xdr:rowOff>
    </xdr:from>
    <xdr:to>
      <xdr:col>81</xdr:col>
      <xdr:colOff>101600</xdr:colOff>
      <xdr:row>38</xdr:row>
      <xdr:rowOff>91928</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5430500" y="650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83055</xdr:rowOff>
    </xdr:from>
    <xdr:ext cx="469744"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46428" y="659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19588</xdr:rowOff>
    </xdr:from>
    <xdr:to>
      <xdr:col>76</xdr:col>
      <xdr:colOff>165100</xdr:colOff>
      <xdr:row>37</xdr:row>
      <xdr:rowOff>121188</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4541500" y="6363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112315</xdr:rowOff>
    </xdr:from>
    <xdr:ext cx="469744"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357428" y="6455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1118</xdr:rowOff>
    </xdr:from>
    <xdr:to>
      <xdr:col>72</xdr:col>
      <xdr:colOff>38100</xdr:colOff>
      <xdr:row>38</xdr:row>
      <xdr:rowOff>102718</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3652500" y="651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93845</xdr:rowOff>
    </xdr:from>
    <xdr:ext cx="378565"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514017" y="6608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156566</xdr:rowOff>
    </xdr:from>
    <xdr:to>
      <xdr:col>67</xdr:col>
      <xdr:colOff>101600</xdr:colOff>
      <xdr:row>38</xdr:row>
      <xdr:rowOff>86716</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2763500" y="6500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77843</xdr:rowOff>
    </xdr:from>
    <xdr:ext cx="469744"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579428" y="6592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102133</xdr:rowOff>
    </xdr:from>
    <xdr:to>
      <xdr:col>85</xdr:col>
      <xdr:colOff>126364</xdr:colOff>
      <xdr:row>58</xdr:row>
      <xdr:rowOff>129935</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503183"/>
          <a:ext cx="1269" cy="1570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133762</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1007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129935</xdr:rowOff>
    </xdr:from>
    <xdr:to>
      <xdr:col>86</xdr:col>
      <xdr:colOff>25400</xdr:colOff>
      <xdr:row>58</xdr:row>
      <xdr:rowOff>129935</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10074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48810</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278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187,201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102133</xdr:rowOff>
    </xdr:from>
    <xdr:to>
      <xdr:col>86</xdr:col>
      <xdr:colOff>25400</xdr:colOff>
      <xdr:row>49</xdr:row>
      <xdr:rowOff>102133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503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38049</xdr:rowOff>
    </xdr:from>
    <xdr:to>
      <xdr:col>85</xdr:col>
      <xdr:colOff>127000</xdr:colOff>
      <xdr:row>58</xdr:row>
      <xdr:rowOff>108719</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5481300" y="9982149"/>
          <a:ext cx="838200" cy="70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27794</xdr:rowOff>
    </xdr:from>
    <xdr:ext cx="534377"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6289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4917</xdr:rowOff>
    </xdr:from>
    <xdr:to>
      <xdr:col>85</xdr:col>
      <xdr:colOff>177800</xdr:colOff>
      <xdr:row>57</xdr:row>
      <xdr:rowOff>106517</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777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92118</xdr:rowOff>
    </xdr:from>
    <xdr:to>
      <xdr:col>81</xdr:col>
      <xdr:colOff>50800</xdr:colOff>
      <xdr:row>58</xdr:row>
      <xdr:rowOff>108719</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4592300" y="10036218"/>
          <a:ext cx="889000" cy="16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83109</xdr:rowOff>
    </xdr:from>
    <xdr:to>
      <xdr:col>81</xdr:col>
      <xdr:colOff>101600</xdr:colOff>
      <xdr:row>58</xdr:row>
      <xdr:rowOff>13259</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855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29786</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14111" y="9630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82485</xdr:rowOff>
    </xdr:from>
    <xdr:to>
      <xdr:col>76</xdr:col>
      <xdr:colOff>114300</xdr:colOff>
      <xdr:row>58</xdr:row>
      <xdr:rowOff>92118</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3703300" y="10026585"/>
          <a:ext cx="889000" cy="9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83751</xdr:rowOff>
    </xdr:from>
    <xdr:to>
      <xdr:col>76</xdr:col>
      <xdr:colOff>165100</xdr:colOff>
      <xdr:row>58</xdr:row>
      <xdr:rowOff>13901</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856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30428</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631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82485</xdr:rowOff>
    </xdr:from>
    <xdr:to>
      <xdr:col>71</xdr:col>
      <xdr:colOff>177800</xdr:colOff>
      <xdr:row>58</xdr:row>
      <xdr:rowOff>110896</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2814300" y="10026585"/>
          <a:ext cx="889000" cy="28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97217</xdr:rowOff>
    </xdr:from>
    <xdr:to>
      <xdr:col>72</xdr:col>
      <xdr:colOff>38100</xdr:colOff>
      <xdr:row>58</xdr:row>
      <xdr:rowOff>27367</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86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43894</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645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134925</xdr:rowOff>
    </xdr:from>
    <xdr:to>
      <xdr:col>67</xdr:col>
      <xdr:colOff>101600</xdr:colOff>
      <xdr:row>58</xdr:row>
      <xdr:rowOff>65075</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907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81602</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68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158699</xdr:rowOff>
    </xdr:from>
    <xdr:to>
      <xdr:col>85</xdr:col>
      <xdr:colOff>177800</xdr:colOff>
      <xdr:row>58</xdr:row>
      <xdr:rowOff>88849</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931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73626</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846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57919</xdr:rowOff>
    </xdr:from>
    <xdr:to>
      <xdr:col>81</xdr:col>
      <xdr:colOff>101600</xdr:colOff>
      <xdr:row>58</xdr:row>
      <xdr:rowOff>159519</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10002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150646</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1009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41318</xdr:rowOff>
    </xdr:from>
    <xdr:to>
      <xdr:col>76</xdr:col>
      <xdr:colOff>165100</xdr:colOff>
      <xdr:row>58</xdr:row>
      <xdr:rowOff>142918</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985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134045</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10078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31685</xdr:rowOff>
    </xdr:from>
    <xdr:to>
      <xdr:col>72</xdr:col>
      <xdr:colOff>38100</xdr:colOff>
      <xdr:row>58</xdr:row>
      <xdr:rowOff>133285</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97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124412</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10068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60096</xdr:rowOff>
    </xdr:from>
    <xdr:to>
      <xdr:col>67</xdr:col>
      <xdr:colOff>101600</xdr:colOff>
      <xdr:row>58</xdr:row>
      <xdr:rowOff>161696</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1000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152823</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10096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75</xdr:row>
      <xdr:rowOff>54627</xdr:rowOff>
    </xdr:from>
    <xdr:ext cx="37702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068974" y="12913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72</xdr:row>
      <xdr:rowOff>111777</xdr:rowOff>
    </xdr:from>
    <xdr:ext cx="37702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068974" y="12456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69</xdr:row>
      <xdr:rowOff>168927</xdr:rowOff>
    </xdr:from>
    <xdr:ext cx="377026"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2068974" y="11998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67</xdr:row>
      <xdr:rowOff>54627</xdr:rowOff>
    </xdr:from>
    <xdr:ext cx="377026"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2068974" y="11541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a:extLst>
            <a:ext uri="{FF2B5EF4-FFF2-40B4-BE49-F238E27FC236}">
              <a16:creationId xmlns:a16="http://schemas.microsoft.com/office/drawing/2014/main" id="{00000000-0008-0000-07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75</xdr:row>
      <xdr:rowOff>254</xdr:rowOff>
    </xdr:from>
    <xdr:to>
      <xdr:col>85</xdr:col>
      <xdr:colOff>126364</xdr:colOff>
      <xdr:row>78</xdr:row>
      <xdr:rowOff>139700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6317595" y="12859004"/>
          <a:ext cx="1269" cy="653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8" name="災害復旧費最小値テキスト">
          <a:extLst>
            <a:ext uri="{FF2B5EF4-FFF2-40B4-BE49-F238E27FC236}">
              <a16:creationId xmlns:a16="http://schemas.microsoft.com/office/drawing/2014/main" id="{00000000-0008-0000-0700-000074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118381</xdr:rowOff>
    </xdr:from>
    <xdr:ext cx="378565" cy="259045"/>
    <xdr:sp macro="" textlink="">
      <xdr:nvSpPr>
        <xdr:cNvPr id="630" name="災害復旧費最大値テキスト">
          <a:extLst>
            <a:ext uri="{FF2B5EF4-FFF2-40B4-BE49-F238E27FC236}">
              <a16:creationId xmlns:a16="http://schemas.microsoft.com/office/drawing/2014/main" id="{00000000-0008-0000-0700-000076020000}"/>
            </a:ext>
          </a:extLst>
        </xdr:cNvPr>
        <xdr:cNvSpPr txBox="1"/>
      </xdr:nvSpPr>
      <xdr:spPr>
        <a:xfrm>
          <a:off x="16370300" y="126342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75</xdr:row>
      <xdr:rowOff>254</xdr:rowOff>
    </xdr:from>
    <xdr:to>
      <xdr:col>86</xdr:col>
      <xdr:colOff>25400</xdr:colOff>
      <xdr:row>75</xdr:row>
      <xdr:rowOff>254</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2859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66548</xdr:rowOff>
    </xdr:from>
    <xdr:to>
      <xdr:col>85</xdr:col>
      <xdr:colOff>127000</xdr:colOff>
      <xdr:row>75</xdr:row>
      <xdr:rowOff>254</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5481300" y="12410948"/>
          <a:ext cx="838200" cy="448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170197</xdr:rowOff>
    </xdr:from>
    <xdr:ext cx="313932" cy="259045"/>
    <xdr:sp macro="" textlink="">
      <xdr:nvSpPr>
        <xdr:cNvPr id="633" name="災害復旧費平均値テキスト">
          <a:extLst>
            <a:ext uri="{FF2B5EF4-FFF2-40B4-BE49-F238E27FC236}">
              <a16:creationId xmlns:a16="http://schemas.microsoft.com/office/drawing/2014/main" id="{00000000-0008-0000-0700-000079020000}"/>
            </a:ext>
          </a:extLst>
        </xdr:cNvPr>
        <xdr:cNvSpPr txBox="1"/>
      </xdr:nvSpPr>
      <xdr:spPr>
        <a:xfrm>
          <a:off x="16370300" y="1337184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20320</xdr:rowOff>
    </xdr:from>
    <xdr:to>
      <xdr:col>85</xdr:col>
      <xdr:colOff>177800</xdr:colOff>
      <xdr:row>78</xdr:row>
      <xdr:rowOff>121920</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6268700" y="1339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66548</xdr:rowOff>
    </xdr:from>
    <xdr:to>
      <xdr:col>81</xdr:col>
      <xdr:colOff>50800</xdr:colOff>
      <xdr:row>74</xdr:row>
      <xdr:rowOff>39116</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4592300" y="12410948"/>
          <a:ext cx="889000" cy="315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134620</xdr:rowOff>
    </xdr:from>
    <xdr:to>
      <xdr:col>81</xdr:col>
      <xdr:colOff>101600</xdr:colOff>
      <xdr:row>77</xdr:row>
      <xdr:rowOff>64770</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5430500" y="1316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77</xdr:row>
      <xdr:rowOff>55897</xdr:rowOff>
    </xdr:from>
    <xdr:ext cx="313932"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324333" y="132575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39116</xdr:rowOff>
    </xdr:from>
    <xdr:to>
      <xdr:col>76</xdr:col>
      <xdr:colOff>114300</xdr:colOff>
      <xdr:row>78</xdr:row>
      <xdr:rowOff>139700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3703300" y="12726416"/>
          <a:ext cx="889000" cy="786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171196</xdr:rowOff>
    </xdr:from>
    <xdr:to>
      <xdr:col>76</xdr:col>
      <xdr:colOff>165100</xdr:colOff>
      <xdr:row>77</xdr:row>
      <xdr:rowOff>101346</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4541500" y="1320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77</xdr:row>
      <xdr:rowOff>92473</xdr:rowOff>
    </xdr:from>
    <xdr:ext cx="313932"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435333" y="132941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70613</xdr:rowOff>
    </xdr:from>
    <xdr:to>
      <xdr:col>72</xdr:col>
      <xdr:colOff>38100</xdr:colOff>
      <xdr:row>79</xdr:row>
      <xdr:rowOff>763</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3652500" y="1344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77</xdr:row>
      <xdr:rowOff>17290</xdr:rowOff>
    </xdr:from>
    <xdr:ext cx="249299"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578650" y="132189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2763500" y="134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120904</xdr:rowOff>
    </xdr:from>
    <xdr:to>
      <xdr:col>85</xdr:col>
      <xdr:colOff>177800</xdr:colOff>
      <xdr:row>75</xdr:row>
      <xdr:rowOff>51054</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6268700" y="1280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73931</xdr:rowOff>
    </xdr:from>
    <xdr:ext cx="378565" cy="259045"/>
    <xdr:sp macro="" textlink="">
      <xdr:nvSpPr>
        <xdr:cNvPr id="652" name="災害復旧費該当値テキスト">
          <a:extLst>
            <a:ext uri="{FF2B5EF4-FFF2-40B4-BE49-F238E27FC236}">
              <a16:creationId xmlns:a16="http://schemas.microsoft.com/office/drawing/2014/main" id="{00000000-0008-0000-0700-00008C020000}"/>
            </a:ext>
          </a:extLst>
        </xdr:cNvPr>
        <xdr:cNvSpPr txBox="1"/>
      </xdr:nvSpPr>
      <xdr:spPr>
        <a:xfrm>
          <a:off x="16370300" y="127612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15748</xdr:rowOff>
    </xdr:from>
    <xdr:to>
      <xdr:col>81</xdr:col>
      <xdr:colOff>101600</xdr:colOff>
      <xdr:row>72</xdr:row>
      <xdr:rowOff>117348</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5430500" y="1236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70</xdr:row>
      <xdr:rowOff>133875</xdr:rowOff>
    </xdr:from>
    <xdr:ext cx="378565"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92017" y="121353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159766</xdr:rowOff>
    </xdr:from>
    <xdr:to>
      <xdr:col>76</xdr:col>
      <xdr:colOff>165100</xdr:colOff>
      <xdr:row>74</xdr:row>
      <xdr:rowOff>89916</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4541500" y="1267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72</xdr:row>
      <xdr:rowOff>106443</xdr:rowOff>
    </xdr:from>
    <xdr:ext cx="378565"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403017" y="12450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77</xdr:row>
      <xdr:rowOff>35577</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689650" y="13237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144434</xdr:rowOff>
    </xdr:from>
    <xdr:ext cx="46717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78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94</xdr:row>
      <xdr:rowOff>160763</xdr:rowOff>
    </xdr:from>
    <xdr:ext cx="46717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78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93</xdr:row>
      <xdr:rowOff>5641</xdr:rowOff>
    </xdr:from>
    <xdr:ext cx="46717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78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a:extLst>
            <a:ext uri="{FF2B5EF4-FFF2-40B4-BE49-F238E27FC236}">
              <a16:creationId xmlns:a16="http://schemas.microsoft.com/office/drawing/2014/main" id="{00000000-0008-0000-07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29645</xdr:rowOff>
    </xdr:from>
    <xdr:to>
      <xdr:col>85</xdr:col>
      <xdr:colOff>126364</xdr:colOff>
      <xdr:row>99</xdr:row>
      <xdr:rowOff>73298</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6317595" y="15631595"/>
          <a:ext cx="1269" cy="1415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77125</xdr:rowOff>
    </xdr:from>
    <xdr:ext cx="378565" cy="259045"/>
    <xdr:sp macro="" textlink="">
      <xdr:nvSpPr>
        <xdr:cNvPr id="687" name="公債費最小値テキスト">
          <a:extLst>
            <a:ext uri="{FF2B5EF4-FFF2-40B4-BE49-F238E27FC236}">
              <a16:creationId xmlns:a16="http://schemas.microsoft.com/office/drawing/2014/main" id="{00000000-0008-0000-0700-0000AF020000}"/>
            </a:ext>
          </a:extLst>
        </xdr:cNvPr>
        <xdr:cNvSpPr txBox="1"/>
      </xdr:nvSpPr>
      <xdr:spPr>
        <a:xfrm>
          <a:off x="16370300" y="170506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73298</xdr:rowOff>
    </xdr:from>
    <xdr:to>
      <xdr:col>86</xdr:col>
      <xdr:colOff>25400</xdr:colOff>
      <xdr:row>99</xdr:row>
      <xdr:rowOff>73298</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704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147772</xdr:rowOff>
    </xdr:from>
    <xdr:ext cx="534377" cy="259045"/>
    <xdr:sp macro="" textlink="">
      <xdr:nvSpPr>
        <xdr:cNvPr id="689" name="公債費最大値テキスト">
          <a:extLst>
            <a:ext uri="{FF2B5EF4-FFF2-40B4-BE49-F238E27FC236}">
              <a16:creationId xmlns:a16="http://schemas.microsoft.com/office/drawing/2014/main" id="{00000000-0008-0000-0700-0000B1020000}"/>
            </a:ext>
          </a:extLst>
        </xdr:cNvPr>
        <xdr:cNvSpPr txBox="1"/>
      </xdr:nvSpPr>
      <xdr:spPr>
        <a:xfrm>
          <a:off x="16370300" y="1540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13,236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29645</xdr:rowOff>
    </xdr:from>
    <xdr:to>
      <xdr:col>86</xdr:col>
      <xdr:colOff>25400</xdr:colOff>
      <xdr:row>91</xdr:row>
      <xdr:rowOff>29645</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563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29645</xdr:rowOff>
    </xdr:from>
    <xdr:to>
      <xdr:col>85</xdr:col>
      <xdr:colOff>127000</xdr:colOff>
      <xdr:row>95</xdr:row>
      <xdr:rowOff>169853</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5481300" y="15631595"/>
          <a:ext cx="838200" cy="826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4734</xdr:rowOff>
    </xdr:from>
    <xdr:ext cx="469744" cy="259045"/>
    <xdr:sp macro="" textlink="">
      <xdr:nvSpPr>
        <xdr:cNvPr id="692" name="公債費平均値テキスト">
          <a:extLst>
            <a:ext uri="{FF2B5EF4-FFF2-40B4-BE49-F238E27FC236}">
              <a16:creationId xmlns:a16="http://schemas.microsoft.com/office/drawing/2014/main" id="{00000000-0008-0000-0700-0000B4020000}"/>
            </a:ext>
          </a:extLst>
        </xdr:cNvPr>
        <xdr:cNvSpPr txBox="1"/>
      </xdr:nvSpPr>
      <xdr:spPr>
        <a:xfrm>
          <a:off x="16370300" y="16292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26307</xdr:rowOff>
    </xdr:from>
    <xdr:to>
      <xdr:col>85</xdr:col>
      <xdr:colOff>177800</xdr:colOff>
      <xdr:row>95</xdr:row>
      <xdr:rowOff>127907</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6268700" y="1631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141768</xdr:rowOff>
    </xdr:from>
    <xdr:to>
      <xdr:col>81</xdr:col>
      <xdr:colOff>50800</xdr:colOff>
      <xdr:row>95</xdr:row>
      <xdr:rowOff>169853</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4592300" y="16429518"/>
          <a:ext cx="889000" cy="28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69959</xdr:rowOff>
    </xdr:from>
    <xdr:to>
      <xdr:col>81</xdr:col>
      <xdr:colOff>101600</xdr:colOff>
      <xdr:row>96</xdr:row>
      <xdr:rowOff>109</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5430500" y="16357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94</xdr:row>
      <xdr:rowOff>16636</xdr:rowOff>
    </xdr:from>
    <xdr:ext cx="469744"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46428" y="16132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141768</xdr:rowOff>
    </xdr:from>
    <xdr:to>
      <xdr:col>76</xdr:col>
      <xdr:colOff>114300</xdr:colOff>
      <xdr:row>96</xdr:row>
      <xdr:rowOff>74276</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3703300" y="16429518"/>
          <a:ext cx="889000" cy="103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113829</xdr:rowOff>
    </xdr:from>
    <xdr:to>
      <xdr:col>76</xdr:col>
      <xdr:colOff>165100</xdr:colOff>
      <xdr:row>95</xdr:row>
      <xdr:rowOff>43979</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4541500" y="16230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93</xdr:row>
      <xdr:rowOff>60506</xdr:rowOff>
    </xdr:from>
    <xdr:ext cx="469744"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357428" y="1600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6133</xdr:rowOff>
    </xdr:from>
    <xdr:to>
      <xdr:col>71</xdr:col>
      <xdr:colOff>177800</xdr:colOff>
      <xdr:row>96</xdr:row>
      <xdr:rowOff>74276</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2814300" y="16293883"/>
          <a:ext cx="889000" cy="23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67019</xdr:rowOff>
    </xdr:from>
    <xdr:to>
      <xdr:col>72</xdr:col>
      <xdr:colOff>38100</xdr:colOff>
      <xdr:row>95</xdr:row>
      <xdr:rowOff>168619</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3652500" y="16354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94</xdr:row>
      <xdr:rowOff>13696</xdr:rowOff>
    </xdr:from>
    <xdr:ext cx="469744"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68428" y="16129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94235</xdr:rowOff>
    </xdr:from>
    <xdr:to>
      <xdr:col>67</xdr:col>
      <xdr:colOff>101600</xdr:colOff>
      <xdr:row>95</xdr:row>
      <xdr:rowOff>24385</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2763500" y="16210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93</xdr:row>
      <xdr:rowOff>40912</xdr:rowOff>
    </xdr:from>
    <xdr:ext cx="469744"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79428" y="15985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90</xdr:row>
      <xdr:rowOff>150295</xdr:rowOff>
    </xdr:from>
    <xdr:to>
      <xdr:col>85</xdr:col>
      <xdr:colOff>177800</xdr:colOff>
      <xdr:row>91</xdr:row>
      <xdr:rowOff>80445</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6268700" y="1558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103322</xdr:rowOff>
    </xdr:from>
    <xdr:ext cx="534377" cy="259045"/>
    <xdr:sp macro="" textlink="">
      <xdr:nvSpPr>
        <xdr:cNvPr id="711" name="公債費該当値テキスト">
          <a:extLst>
            <a:ext uri="{FF2B5EF4-FFF2-40B4-BE49-F238E27FC236}">
              <a16:creationId xmlns:a16="http://schemas.microsoft.com/office/drawing/2014/main" id="{00000000-0008-0000-0700-0000C7020000}"/>
            </a:ext>
          </a:extLst>
        </xdr:cNvPr>
        <xdr:cNvSpPr txBox="1"/>
      </xdr:nvSpPr>
      <xdr:spPr>
        <a:xfrm>
          <a:off x="16370300" y="1553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119053</xdr:rowOff>
    </xdr:from>
    <xdr:to>
      <xdr:col>81</xdr:col>
      <xdr:colOff>101600</xdr:colOff>
      <xdr:row>96</xdr:row>
      <xdr:rowOff>49203</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5430500" y="16406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40330</xdr:rowOff>
    </xdr:from>
    <xdr:ext cx="469744"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46428" y="16499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90968</xdr:rowOff>
    </xdr:from>
    <xdr:to>
      <xdr:col>76</xdr:col>
      <xdr:colOff>165100</xdr:colOff>
      <xdr:row>96</xdr:row>
      <xdr:rowOff>21118</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4541500" y="1637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12245</xdr:rowOff>
    </xdr:from>
    <xdr:ext cx="469744"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357428" y="1647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23476</xdr:rowOff>
    </xdr:from>
    <xdr:to>
      <xdr:col>72</xdr:col>
      <xdr:colOff>38100</xdr:colOff>
      <xdr:row>96</xdr:row>
      <xdr:rowOff>125076</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3652500" y="16482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116203</xdr:rowOff>
    </xdr:from>
    <xdr:ext cx="469744"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68428" y="16575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126783</xdr:rowOff>
    </xdr:from>
    <xdr:to>
      <xdr:col>67</xdr:col>
      <xdr:colOff>101600</xdr:colOff>
      <xdr:row>95</xdr:row>
      <xdr:rowOff>56933</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2763500" y="16243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48060</xdr:rowOff>
    </xdr:from>
    <xdr:ext cx="469744"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79428" y="16335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100330</xdr:rowOff>
    </xdr:from>
    <xdr:to>
      <xdr:col>116</xdr:col>
      <xdr:colOff>62864</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243830"/>
          <a:ext cx="1269" cy="1487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47007</xdr:rowOff>
    </xdr:from>
    <xdr:ext cx="469744"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01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100330</xdr:rowOff>
    </xdr:from>
    <xdr:to>
      <xdr:col>116</xdr:col>
      <xdr:colOff>152400</xdr:colOff>
      <xdr:row>30</xdr:row>
      <xdr:rowOff>100330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243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111777</xdr:rowOff>
    </xdr:from>
    <xdr:ext cx="313932"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45542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165100</xdr:rowOff>
    </xdr:from>
    <xdr:to>
      <xdr:col>112</xdr:col>
      <xdr:colOff>38100</xdr:colOff>
      <xdr:row>39</xdr:row>
      <xdr:rowOff>95250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138430</xdr:rowOff>
    </xdr:from>
    <xdr:to>
      <xdr:col>107</xdr:col>
      <xdr:colOff>101600</xdr:colOff>
      <xdr:row>39</xdr:row>
      <xdr:rowOff>68580</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65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85107</xdr:rowOff>
    </xdr:from>
    <xdr:ext cx="313932"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77333" y="64287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83820</xdr:rowOff>
    </xdr:from>
    <xdr:to>
      <xdr:col>102</xdr:col>
      <xdr:colOff>165100</xdr:colOff>
      <xdr:row>39</xdr:row>
      <xdr:rowOff>13970</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59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30497</xdr:rowOff>
    </xdr:from>
    <xdr:ext cx="313932"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88333" y="63741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153670</xdr:rowOff>
    </xdr:from>
    <xdr:to>
      <xdr:col>98</xdr:col>
      <xdr:colOff>38100</xdr:colOff>
      <xdr:row>37</xdr:row>
      <xdr:rowOff>83820</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32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100347</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7017" y="6101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111777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歳出決算総額は、住民一人当たりで前年度比</a:t>
          </a:r>
          <a:r>
            <a:rPr kumimoji="1" lang="en-US" altLang="ja-JP" sz="1300">
              <a:latin typeface="ＭＳ Ｐゴシック" panose="020B0600070205080204" pitchFamily="50" charset="-128"/>
              <a:ea typeface="ＭＳ Ｐゴシック" panose="020B0600070205080204" pitchFamily="50" charset="-128"/>
            </a:rPr>
            <a:t>56,024</a:t>
          </a:r>
          <a:r>
            <a:rPr kumimoji="1" lang="ja-JP" altLang="en-US" sz="1300">
              <a:latin typeface="ＭＳ Ｐゴシック" panose="020B0600070205080204" pitchFamily="50" charset="-128"/>
              <a:ea typeface="ＭＳ Ｐゴシック" panose="020B0600070205080204" pitchFamily="50" charset="-128"/>
            </a:rPr>
            <a:t>円減の</a:t>
          </a:r>
          <a:r>
            <a:rPr kumimoji="1" lang="en-US" altLang="ja-JP" sz="1300">
              <a:latin typeface="ＭＳ Ｐゴシック" panose="020B0600070205080204" pitchFamily="50" charset="-128"/>
              <a:ea typeface="ＭＳ Ｐゴシック" panose="020B0600070205080204" pitchFamily="50" charset="-128"/>
            </a:rPr>
            <a:t>390,500</a:t>
          </a:r>
          <a:r>
            <a:rPr kumimoji="1" lang="ja-JP" altLang="en-US" sz="1300">
              <a:latin typeface="ＭＳ Ｐゴシック" panose="020B0600070205080204" pitchFamily="50" charset="-128"/>
              <a:ea typeface="ＭＳ Ｐゴシック" panose="020B0600070205080204" pitchFamily="50" charset="-128"/>
            </a:rPr>
            <a:t>円となっている。経年の変化では、民生費が上昇傾向となっており、これは子育て世帯等臨時特別支援事業や住民税非課税世帯等臨時特別支援事業などの増が主な要因である。</a:t>
          </a:r>
        </a:p>
        <a:p>
          <a:r>
            <a:rPr kumimoji="1" lang="ja-JP" altLang="en-US" sz="1300">
              <a:latin typeface="ＭＳ Ｐゴシック" panose="020B0600070205080204" pitchFamily="50" charset="-128"/>
              <a:ea typeface="ＭＳ Ｐゴシック" panose="020B0600070205080204" pitchFamily="50" charset="-128"/>
            </a:rPr>
            <a:t>衛生費の上昇については、新型コロナウイルス感染症対応に伴うＰＣＲ検査体制の拡充や医療機関支援に係る経費によるものである。総務費の大幅な減少については、特別定額給付金給付事業費によるものである。</a:t>
          </a:r>
        </a:p>
        <a:p>
          <a:r>
            <a:rPr kumimoji="1" lang="ja-JP" altLang="en-US" sz="1300">
              <a:latin typeface="ＭＳ Ｐゴシック" panose="020B0600070205080204" pitchFamily="50" charset="-128"/>
              <a:ea typeface="ＭＳ Ｐゴシック" panose="020B0600070205080204" pitchFamily="50" charset="-128"/>
            </a:rPr>
            <a:t>類似団体との比較では、世田谷区は最も人口が多いため、各目的別の歳出の住民一人当たりの額が類似団体平均を下回っている項目が多い。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東京都世田谷区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については、令和３年度の収支状況を踏まえ積立を行ったが、標準財政規模の増加率の方が上回ったため、標準財政規模比では前年度から減少した。また、財調交付金の増などにより、実質収支額が標準財政規模比で増加した一方、財政調整基金積立金の減により、実質単年度収支が標準財政規模比で減少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東京都世田谷区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一般会計、国民健康保険事業会計ほか全ての特別会計において、実質収支は黒字の状況である。</a:t>
          </a:r>
        </a:p>
        <a:p>
          <a:r>
            <a:rPr kumimoji="1" lang="ja-JP" altLang="en-US" sz="1400">
              <a:latin typeface="ＭＳ ゴシック" pitchFamily="49" charset="-128"/>
              <a:ea typeface="ＭＳ ゴシック" pitchFamily="49" charset="-128"/>
            </a:rPr>
            <a:t>　このうち、一般会計では、財調交付金が増額となったことにより、</a:t>
          </a:r>
          <a:r>
            <a:rPr kumimoji="1" lang="en-US" altLang="ja-JP" sz="1400">
              <a:latin typeface="ＭＳ ゴシック" pitchFamily="49" charset="-128"/>
              <a:ea typeface="ＭＳ ゴシック" pitchFamily="49" charset="-128"/>
            </a:rPr>
            <a:t>1.24</a:t>
          </a:r>
          <a:r>
            <a:rPr kumimoji="1" lang="ja-JP" altLang="en-US" sz="1400">
              <a:latin typeface="ＭＳ ゴシック" pitchFamily="49" charset="-128"/>
              <a:ea typeface="ＭＳ ゴシック" pitchFamily="49" charset="-128"/>
            </a:rPr>
            <a:t>ポイント上昇している。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
<Relationship Id="rId1" Type="http://schemas.openxmlformats.org/officeDocument/2006/relationships/drawing" Target="../drawings/drawing9.xml"/>
</Relationships>

</file>

<file path=xl/worksheets/_rels/sheet11.xml.rels><?xml version="1.0" encoding="UTF-8" standalone="yes"?>

<Relationships xmlns="http://schemas.openxmlformats.org/package/2006/relationships">
<Relationship Id="rId1" Type="http://schemas.openxmlformats.org/officeDocument/2006/relationships/drawing" Target="../drawings/drawing10.xml"/>
</Relationships>

</file>

<file path=xl/worksheets/_rels/sheet12.xml.rels><?xml version="1.0" encoding="UTF-8" standalone="yes"?>

<Relationships xmlns="http://schemas.openxmlformats.org/package/2006/relationships">
<Relationship Id="rId1" Type="http://schemas.openxmlformats.org/officeDocument/2006/relationships/drawing" Target="../drawings/drawing11.xml"/>
</Relationships>

</file>

<file path=xl/worksheets/_rels/sheet13.xml.rels><?xml version="1.0" encoding="UTF-8" standalone="yes"?>

<Relationships xmlns="http://schemas.openxmlformats.org/package/2006/relationships">
<Relationship Id="rId1" Type="http://schemas.openxmlformats.org/officeDocument/2006/relationships/drawing" Target="../drawings/drawing12.xml"/>
</Relationships>

</file>

<file path=xl/worksheets/_rels/sheet14.xml.rels><?xml version="1.0" encoding="UTF-8" standalone="yes"?>

<Relationships xmlns="http://schemas.openxmlformats.org/package/2006/relationships">
<Relationship Id="rId2" Type="http://schemas.openxmlformats.org/officeDocument/2006/relationships/drawing" Target="../drawings/drawing13.xml"/>

</Relationships>

</file>

<file path=xl/worksheets/_rels/sheet15.xml.rels><?xml version="1.0" encoding="UTF-8" standalone="yes"?>

<Relationships xmlns="http://schemas.openxmlformats.org/package/2006/relationships">
<Relationship Id="rId2" Type="http://schemas.openxmlformats.org/officeDocument/2006/relationships/drawing" Target="../drawings/drawing14.xml"/>

</Relationships>

</file>

<file path=xl/worksheets/_rels/sheet16.xml.rels><?xml version="1.0" encoding="UTF-8" standalone="yes"?>

<Relationships xmlns="http://schemas.openxmlformats.org/package/2006/relationships">
<Relationship Id="rId2" Type="http://schemas.openxmlformats.org/officeDocument/2006/relationships/drawing" Target="../drawings/drawing15.xml"/>

</Relationships>

</file>

<file path=xl/worksheets/_rels/sheet2.xml.rels><?xml version="1.0" encoding="UTF-8" standalone="yes"?>

<Relationships xmlns="http://schemas.openxmlformats.org/package/2006/relationships">
<Relationship Id="rId1" Type="http://schemas.openxmlformats.org/officeDocument/2006/relationships/drawing" Target="../drawings/drawing1.xml"/>
</Relationships>

</file>

<file path=xl/worksheets/_rels/sheet4.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5.xml.rels><?xml version="1.0" encoding="UTF-8" standalone="yes"?>

<Relationships xmlns="http://schemas.openxmlformats.org/package/2006/relationships">
<Relationship Id="rId1" Type="http://schemas.openxmlformats.org/officeDocument/2006/relationships/drawing" Target="../drawings/drawing3.xml"/>
</Relationships>

</file>

<file path=xl/worksheets/_rels/sheet6.xml.rels><?xml version="1.0" encoding="UTF-8" standalone="yes"?>

<Relationships xmlns="http://schemas.openxmlformats.org/package/2006/relationships">
<Relationship Id="rId2" Type="http://schemas.openxmlformats.org/officeDocument/2006/relationships/drawing" Target="../drawings/drawing4.xml"/>

</Relationships>

</file>

<file path=xl/worksheets/_rels/sheet7.xml.rels><?xml version="1.0" encoding="UTF-8" standalone="yes"?>

<Relationships xmlns="http://schemas.openxmlformats.org/package/2006/relationships">
<Relationship Id="rId1" Type="http://schemas.openxmlformats.org/officeDocument/2006/relationships/drawing" Target="../drawings/drawing6.xml"/>
</Relationships>

</file>

<file path=xl/worksheets/_rels/sheet8.xml.rels><?xml version="1.0" encoding="UTF-8" standalone="yes"?>

<Relationships xmlns="http://schemas.openxmlformats.org/package/2006/relationships">
<Relationship Id="rId1" Type="http://schemas.openxmlformats.org/officeDocument/2006/relationships/drawing" Target="../drawings/drawing7.xml"/>
</Relationships>

</file>

<file path=xl/worksheets/_rels/sheet9.xml.rels><?xml version="1.0" encoding="UTF-8" standalone="yes"?>

<Relationships xmlns="http://schemas.openxmlformats.org/package/2006/relationships">
<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0" zoomScaleNormal="70" workbookViewId="0"/>
  </sheetViews>
  <sheetFormatPr defaultColWidth="0" defaultRowHeight="10.8" zeroHeight="1" x14ac:dyDescent="0.2"/>
  <cols>
    <col min="1" max="11" width="2.109375" style="177" customWidth="1"/>
    <col min="12" max="12" width="2.21875" style="177" customWidth="1"/>
    <col min="13" max="17" width="2.33203125" style="177" customWidth="1"/>
    <col min="18" max="119" width="2.109375" style="177" customWidth="1"/>
    <col min="120" max="16384" width="0" style="177" hidden="1"/>
  </cols>
  <sheetData>
    <row r="1" spans="1:119" ht="33" customHeight="1" x14ac:dyDescent="0.2">
      <c r="B1" s="630" t="s">
        <v>80</v>
      </c>
      <c r="C1" s="630"/>
      <c r="D1" s="630"/>
      <c r="E1" s="630"/>
      <c r="F1" s="630"/>
      <c r="G1" s="630"/>
      <c r="H1" s="630"/>
      <c r="I1" s="630"/>
      <c r="J1" s="630"/>
      <c r="K1" s="630"/>
      <c r="L1" s="630"/>
      <c r="M1" s="630"/>
      <c r="N1" s="630"/>
      <c r="O1" s="630"/>
      <c r="P1" s="630"/>
      <c r="Q1" s="630"/>
      <c r="R1" s="630"/>
      <c r="S1" s="630"/>
      <c r="T1" s="630"/>
      <c r="U1" s="630"/>
      <c r="V1" s="630"/>
      <c r="W1" s="630"/>
      <c r="X1" s="630"/>
      <c r="Y1" s="630"/>
      <c r="Z1" s="630"/>
      <c r="AA1" s="630"/>
      <c r="AB1" s="630"/>
      <c r="AC1" s="630"/>
      <c r="AD1" s="630"/>
      <c r="AE1" s="630"/>
      <c r="AF1" s="630"/>
      <c r="AG1" s="630"/>
      <c r="AH1" s="630"/>
      <c r="AI1" s="630"/>
      <c r="AJ1" s="630"/>
      <c r="AK1" s="630"/>
      <c r="AL1" s="630"/>
      <c r="AM1" s="630"/>
      <c r="AN1" s="630"/>
      <c r="AO1" s="630"/>
      <c r="AP1" s="630"/>
      <c r="AQ1" s="630"/>
      <c r="AR1" s="630"/>
      <c r="AS1" s="630"/>
      <c r="AT1" s="630"/>
      <c r="AU1" s="630"/>
      <c r="AV1" s="630"/>
      <c r="AW1" s="630"/>
      <c r="AX1" s="630"/>
      <c r="AY1" s="630"/>
      <c r="AZ1" s="630"/>
      <c r="BA1" s="630"/>
      <c r="BB1" s="630"/>
      <c r="BC1" s="630"/>
      <c r="BD1" s="630"/>
      <c r="BE1" s="630"/>
      <c r="BF1" s="630"/>
      <c r="BG1" s="630"/>
      <c r="BH1" s="630"/>
      <c r="BI1" s="630"/>
      <c r="BJ1" s="630"/>
      <c r="BK1" s="630"/>
      <c r="BL1" s="630"/>
      <c r="BM1" s="630"/>
      <c r="BN1" s="630"/>
      <c r="BO1" s="630"/>
      <c r="BP1" s="630"/>
      <c r="BQ1" s="630"/>
      <c r="BR1" s="630"/>
      <c r="BS1" s="630"/>
      <c r="BT1" s="630"/>
      <c r="BU1" s="630"/>
      <c r="BV1" s="630"/>
      <c r="BW1" s="630"/>
      <c r="BX1" s="630"/>
      <c r="BY1" s="630"/>
      <c r="BZ1" s="630"/>
      <c r="CA1" s="630"/>
      <c r="CB1" s="630"/>
      <c r="CC1" s="630"/>
      <c r="CD1" s="630"/>
      <c r="CE1" s="630"/>
      <c r="CF1" s="630"/>
      <c r="CG1" s="630"/>
      <c r="CH1" s="630"/>
      <c r="CI1" s="630"/>
      <c r="CJ1" s="630"/>
      <c r="CK1" s="630"/>
      <c r="CL1" s="630"/>
      <c r="CM1" s="630"/>
      <c r="CN1" s="630"/>
      <c r="CO1" s="630"/>
      <c r="CP1" s="630"/>
      <c r="CQ1" s="630"/>
      <c r="CR1" s="630"/>
      <c r="CS1" s="630"/>
      <c r="CT1" s="630"/>
      <c r="CU1" s="630"/>
      <c r="CV1" s="630"/>
      <c r="CW1" s="630"/>
      <c r="CX1" s="630"/>
      <c r="CY1" s="630"/>
      <c r="CZ1" s="630"/>
      <c r="DA1" s="630"/>
      <c r="DB1" s="630"/>
      <c r="DC1" s="630"/>
      <c r="DD1" s="630"/>
      <c r="DE1" s="630"/>
      <c r="DF1" s="630"/>
      <c r="DG1" s="630"/>
      <c r="DH1" s="630"/>
      <c r="DI1" s="630"/>
      <c r="DJ1" s="178"/>
      <c r="DK1" s="178"/>
      <c r="DL1" s="178"/>
      <c r="DM1" s="178"/>
      <c r="DN1" s="178"/>
      <c r="DO1" s="178"/>
    </row>
    <row r="2" spans="1:119" ht="24" thickBot="1" x14ac:dyDescent="0.25">
      <c r="B2" s="179" t="s">
        <v>81</v>
      </c>
      <c r="C2" s="179"/>
      <c r="D2" s="180"/>
    </row>
    <row r="3" spans="1:119" ht="18.75" customHeight="1" thickBot="1" x14ac:dyDescent="0.25">
      <c r="A3" s="178"/>
      <c r="B3" s="631" t="s">
        <v>82</v>
      </c>
      <c r="C3" s="632"/>
      <c r="D3" s="632"/>
      <c r="E3" s="633"/>
      <c r="F3" s="633"/>
      <c r="G3" s="633"/>
      <c r="H3" s="633"/>
      <c r="I3" s="633"/>
      <c r="J3" s="633"/>
      <c r="K3" s="633"/>
      <c r="L3" s="633" t="s">
        <v>83</v>
      </c>
      <c r="M3" s="633"/>
      <c r="N3" s="633"/>
      <c r="O3" s="633"/>
      <c r="P3" s="633"/>
      <c r="Q3" s="633"/>
      <c r="R3" s="636"/>
      <c r="S3" s="636"/>
      <c r="T3" s="636"/>
      <c r="U3" s="636"/>
      <c r="V3" s="637"/>
      <c r="W3" s="527" t="s">
        <v>84</v>
      </c>
      <c r="X3" s="528"/>
      <c r="Y3" s="528"/>
      <c r="Z3" s="528"/>
      <c r="AA3" s="528"/>
      <c r="AB3" s="632"/>
      <c r="AC3" s="636" t="s">
        <v>85</v>
      </c>
      <c r="AD3" s="528"/>
      <c r="AE3" s="528"/>
      <c r="AF3" s="528"/>
      <c r="AG3" s="528"/>
      <c r="AH3" s="528"/>
      <c r="AI3" s="528"/>
      <c r="AJ3" s="528"/>
      <c r="AK3" s="528"/>
      <c r="AL3" s="598"/>
      <c r="AM3" s="527" t="s">
        <v>86</v>
      </c>
      <c r="AN3" s="528"/>
      <c r="AO3" s="528"/>
      <c r="AP3" s="528"/>
      <c r="AQ3" s="528"/>
      <c r="AR3" s="528"/>
      <c r="AS3" s="528"/>
      <c r="AT3" s="528"/>
      <c r="AU3" s="528"/>
      <c r="AV3" s="528"/>
      <c r="AW3" s="528"/>
      <c r="AX3" s="598"/>
      <c r="AY3" s="590" t="s">
        <v>1</v>
      </c>
      <c r="AZ3" s="591"/>
      <c r="BA3" s="591"/>
      <c r="BB3" s="591"/>
      <c r="BC3" s="591"/>
      <c r="BD3" s="591"/>
      <c r="BE3" s="591"/>
      <c r="BF3" s="591"/>
      <c r="BG3" s="591"/>
      <c r="BH3" s="591"/>
      <c r="BI3" s="591"/>
      <c r="BJ3" s="591"/>
      <c r="BK3" s="591"/>
      <c r="BL3" s="591"/>
      <c r="BM3" s="640"/>
      <c r="BN3" s="527" t="s">
        <v>87</v>
      </c>
      <c r="BO3" s="528"/>
      <c r="BP3" s="528"/>
      <c r="BQ3" s="528"/>
      <c r="BR3" s="528"/>
      <c r="BS3" s="528"/>
      <c r="BT3" s="528"/>
      <c r="BU3" s="598"/>
      <c r="BV3" s="527" t="s">
        <v>88</v>
      </c>
      <c r="BW3" s="528"/>
      <c r="BX3" s="528"/>
      <c r="BY3" s="528"/>
      <c r="BZ3" s="528"/>
      <c r="CA3" s="528"/>
      <c r="CB3" s="528"/>
      <c r="CC3" s="598"/>
      <c r="CD3" s="590" t="s">
        <v>1</v>
      </c>
      <c r="CE3" s="591"/>
      <c r="CF3" s="591"/>
      <c r="CG3" s="591"/>
      <c r="CH3" s="591"/>
      <c r="CI3" s="591"/>
      <c r="CJ3" s="591"/>
      <c r="CK3" s="591"/>
      <c r="CL3" s="591"/>
      <c r="CM3" s="591"/>
      <c r="CN3" s="591"/>
      <c r="CO3" s="591"/>
      <c r="CP3" s="591"/>
      <c r="CQ3" s="591"/>
      <c r="CR3" s="591"/>
      <c r="CS3" s="640"/>
      <c r="CT3" s="527" t="s">
        <v>89</v>
      </c>
      <c r="CU3" s="528"/>
      <c r="CV3" s="528"/>
      <c r="CW3" s="528"/>
      <c r="CX3" s="528"/>
      <c r="CY3" s="528"/>
      <c r="CZ3" s="528"/>
      <c r="DA3" s="598"/>
      <c r="DB3" s="527" t="s">
        <v>90</v>
      </c>
      <c r="DC3" s="528"/>
      <c r="DD3" s="528"/>
      <c r="DE3" s="528"/>
      <c r="DF3" s="528"/>
      <c r="DG3" s="528"/>
      <c r="DH3" s="528"/>
      <c r="DI3" s="598"/>
    </row>
    <row r="4" spans="1:119" ht="18.75" customHeight="1" x14ac:dyDescent="0.2">
      <c r="A4" s="178"/>
      <c r="B4" s="606"/>
      <c r="C4" s="607"/>
      <c r="D4" s="607"/>
      <c r="E4" s="608"/>
      <c r="F4" s="608"/>
      <c r="G4" s="608"/>
      <c r="H4" s="608"/>
      <c r="I4" s="608"/>
      <c r="J4" s="608"/>
      <c r="K4" s="608"/>
      <c r="L4" s="608"/>
      <c r="M4" s="608"/>
      <c r="N4" s="608"/>
      <c r="O4" s="608"/>
      <c r="P4" s="608"/>
      <c r="Q4" s="608"/>
      <c r="R4" s="612"/>
      <c r="S4" s="612"/>
      <c r="T4" s="612"/>
      <c r="U4" s="612"/>
      <c r="V4" s="613"/>
      <c r="W4" s="599"/>
      <c r="X4" s="409"/>
      <c r="Y4" s="409"/>
      <c r="Z4" s="409"/>
      <c r="AA4" s="409"/>
      <c r="AB4" s="607"/>
      <c r="AC4" s="612"/>
      <c r="AD4" s="409"/>
      <c r="AE4" s="409"/>
      <c r="AF4" s="409"/>
      <c r="AG4" s="409"/>
      <c r="AH4" s="409"/>
      <c r="AI4" s="409"/>
      <c r="AJ4" s="409"/>
      <c r="AK4" s="409"/>
      <c r="AL4" s="600"/>
      <c r="AM4" s="549"/>
      <c r="AN4" s="447"/>
      <c r="AO4" s="447"/>
      <c r="AP4" s="447"/>
      <c r="AQ4" s="447"/>
      <c r="AR4" s="447"/>
      <c r="AS4" s="447"/>
      <c r="AT4" s="447"/>
      <c r="AU4" s="447"/>
      <c r="AV4" s="447"/>
      <c r="AW4" s="447"/>
      <c r="AX4" s="639"/>
      <c r="AY4" s="484" t="s">
        <v>91</v>
      </c>
      <c r="AZ4" s="485"/>
      <c r="BA4" s="485"/>
      <c r="BB4" s="485"/>
      <c r="BC4" s="485"/>
      <c r="BD4" s="485"/>
      <c r="BE4" s="485"/>
      <c r="BF4" s="485"/>
      <c r="BG4" s="485"/>
      <c r="BH4" s="485"/>
      <c r="BI4" s="485"/>
      <c r="BJ4" s="485"/>
      <c r="BK4" s="485"/>
      <c r="BL4" s="485"/>
      <c r="BM4" s="486"/>
      <c r="BN4" s="487">
        <v>377662345</v>
      </c>
      <c r="BO4" s="488"/>
      <c r="BP4" s="488"/>
      <c r="BQ4" s="488"/>
      <c r="BR4" s="488"/>
      <c r="BS4" s="488"/>
      <c r="BT4" s="488"/>
      <c r="BU4" s="489"/>
      <c r="BV4" s="487">
        <v>428421488</v>
      </c>
      <c r="BW4" s="488"/>
      <c r="BX4" s="488"/>
      <c r="BY4" s="488"/>
      <c r="BZ4" s="488"/>
      <c r="CA4" s="488"/>
      <c r="CB4" s="488"/>
      <c r="CC4" s="489"/>
      <c r="CD4" s="624" t="s">
        <v>92</v>
      </c>
      <c r="CE4" s="625"/>
      <c r="CF4" s="625"/>
      <c r="CG4" s="625"/>
      <c r="CH4" s="625"/>
      <c r="CI4" s="625"/>
      <c r="CJ4" s="625"/>
      <c r="CK4" s="625"/>
      <c r="CL4" s="625"/>
      <c r="CM4" s="625"/>
      <c r="CN4" s="625"/>
      <c r="CO4" s="625"/>
      <c r="CP4" s="625"/>
      <c r="CQ4" s="625"/>
      <c r="CR4" s="625"/>
      <c r="CS4" s="626"/>
      <c r="CT4" s="627">
        <v>8.3000000000000007</v>
      </c>
      <c r="CU4" s="628"/>
      <c r="CV4" s="628"/>
      <c r="CW4" s="628"/>
      <c r="CX4" s="628"/>
      <c r="CY4" s="628"/>
      <c r="CZ4" s="628"/>
      <c r="DA4" s="629"/>
      <c r="DB4" s="627">
        <v>6.1</v>
      </c>
      <c r="DC4" s="628"/>
      <c r="DD4" s="628"/>
      <c r="DE4" s="628"/>
      <c r="DF4" s="628"/>
      <c r="DG4" s="628"/>
      <c r="DH4" s="628"/>
      <c r="DI4" s="629"/>
    </row>
    <row r="5" spans="1:119" ht="18.75" customHeight="1" x14ac:dyDescent="0.2">
      <c r="A5" s="178"/>
      <c r="B5" s="634"/>
      <c r="C5" s="448"/>
      <c r="D5" s="448"/>
      <c r="E5" s="635"/>
      <c r="F5" s="635"/>
      <c r="G5" s="635"/>
      <c r="H5" s="635"/>
      <c r="I5" s="635"/>
      <c r="J5" s="635"/>
      <c r="K5" s="635"/>
      <c r="L5" s="635"/>
      <c r="M5" s="635"/>
      <c r="N5" s="635"/>
      <c r="O5" s="635"/>
      <c r="P5" s="635"/>
      <c r="Q5" s="635"/>
      <c r="R5" s="446"/>
      <c r="S5" s="446"/>
      <c r="T5" s="446"/>
      <c r="U5" s="446"/>
      <c r="V5" s="638"/>
      <c r="W5" s="549"/>
      <c r="X5" s="447"/>
      <c r="Y5" s="447"/>
      <c r="Z5" s="447"/>
      <c r="AA5" s="447"/>
      <c r="AB5" s="448"/>
      <c r="AC5" s="446"/>
      <c r="AD5" s="447"/>
      <c r="AE5" s="447"/>
      <c r="AF5" s="447"/>
      <c r="AG5" s="447"/>
      <c r="AH5" s="447"/>
      <c r="AI5" s="447"/>
      <c r="AJ5" s="447"/>
      <c r="AK5" s="447"/>
      <c r="AL5" s="639"/>
      <c r="AM5" s="515" t="s">
        <v>93</v>
      </c>
      <c r="AN5" s="415"/>
      <c r="AO5" s="415"/>
      <c r="AP5" s="415"/>
      <c r="AQ5" s="415"/>
      <c r="AR5" s="415"/>
      <c r="AS5" s="415"/>
      <c r="AT5" s="416"/>
      <c r="AU5" s="516" t="s">
        <v>94</v>
      </c>
      <c r="AV5" s="517"/>
      <c r="AW5" s="517"/>
      <c r="AX5" s="517"/>
      <c r="AY5" s="472" t="s">
        <v>95</v>
      </c>
      <c r="AZ5" s="473"/>
      <c r="BA5" s="473"/>
      <c r="BB5" s="473"/>
      <c r="BC5" s="473"/>
      <c r="BD5" s="473"/>
      <c r="BE5" s="473"/>
      <c r="BF5" s="473"/>
      <c r="BG5" s="473"/>
      <c r="BH5" s="473"/>
      <c r="BI5" s="473"/>
      <c r="BJ5" s="473"/>
      <c r="BK5" s="473"/>
      <c r="BL5" s="473"/>
      <c r="BM5" s="474"/>
      <c r="BN5" s="458">
        <v>357779394</v>
      </c>
      <c r="BO5" s="459"/>
      <c r="BP5" s="459"/>
      <c r="BQ5" s="459"/>
      <c r="BR5" s="459"/>
      <c r="BS5" s="459"/>
      <c r="BT5" s="459"/>
      <c r="BU5" s="460"/>
      <c r="BV5" s="458">
        <v>410968584</v>
      </c>
      <c r="BW5" s="459"/>
      <c r="BX5" s="459"/>
      <c r="BY5" s="459"/>
      <c r="BZ5" s="459"/>
      <c r="CA5" s="459"/>
      <c r="CB5" s="459"/>
      <c r="CC5" s="460"/>
      <c r="CD5" s="498" t="s">
        <v>96</v>
      </c>
      <c r="CE5" s="418"/>
      <c r="CF5" s="418"/>
      <c r="CG5" s="418"/>
      <c r="CH5" s="418"/>
      <c r="CI5" s="418"/>
      <c r="CJ5" s="418"/>
      <c r="CK5" s="418"/>
      <c r="CL5" s="418"/>
      <c r="CM5" s="418"/>
      <c r="CN5" s="418"/>
      <c r="CO5" s="418"/>
      <c r="CP5" s="418"/>
      <c r="CQ5" s="418"/>
      <c r="CR5" s="418"/>
      <c r="CS5" s="499"/>
      <c r="CT5" s="455">
        <v>80.5</v>
      </c>
      <c r="CU5" s="456"/>
      <c r="CV5" s="456"/>
      <c r="CW5" s="456"/>
      <c r="CX5" s="456"/>
      <c r="CY5" s="456"/>
      <c r="CZ5" s="456"/>
      <c r="DA5" s="457"/>
      <c r="DB5" s="455">
        <v>81.7</v>
      </c>
      <c r="DC5" s="456"/>
      <c r="DD5" s="456"/>
      <c r="DE5" s="456"/>
      <c r="DF5" s="456"/>
      <c r="DG5" s="456"/>
      <c r="DH5" s="456"/>
      <c r="DI5" s="457"/>
    </row>
    <row r="6" spans="1:119" ht="18.75" customHeight="1" x14ac:dyDescent="0.2">
      <c r="A6" s="178"/>
      <c r="B6" s="604" t="s">
        <v>97</v>
      </c>
      <c r="C6" s="445"/>
      <c r="D6" s="445"/>
      <c r="E6" s="605"/>
      <c r="F6" s="605"/>
      <c r="G6" s="605"/>
      <c r="H6" s="605"/>
      <c r="I6" s="605"/>
      <c r="J6" s="605"/>
      <c r="K6" s="605"/>
      <c r="L6" s="605" t="s">
        <v>98</v>
      </c>
      <c r="M6" s="605"/>
      <c r="N6" s="605"/>
      <c r="O6" s="605"/>
      <c r="P6" s="605"/>
      <c r="Q6" s="605"/>
      <c r="R6" s="443"/>
      <c r="S6" s="443"/>
      <c r="T6" s="443"/>
      <c r="U6" s="443"/>
      <c r="V6" s="611"/>
      <c r="W6" s="548" t="s">
        <v>99</v>
      </c>
      <c r="X6" s="444"/>
      <c r="Y6" s="444"/>
      <c r="Z6" s="444"/>
      <c r="AA6" s="444"/>
      <c r="AB6" s="445"/>
      <c r="AC6" s="616" t="s">
        <v>100</v>
      </c>
      <c r="AD6" s="617"/>
      <c r="AE6" s="617"/>
      <c r="AF6" s="617"/>
      <c r="AG6" s="617"/>
      <c r="AH6" s="617"/>
      <c r="AI6" s="617"/>
      <c r="AJ6" s="617"/>
      <c r="AK6" s="617"/>
      <c r="AL6" s="618"/>
      <c r="AM6" s="515" t="s">
        <v>101</v>
      </c>
      <c r="AN6" s="415"/>
      <c r="AO6" s="415"/>
      <c r="AP6" s="415"/>
      <c r="AQ6" s="415"/>
      <c r="AR6" s="415"/>
      <c r="AS6" s="415"/>
      <c r="AT6" s="416"/>
      <c r="AU6" s="516" t="s">
        <v>102</v>
      </c>
      <c r="AV6" s="517"/>
      <c r="AW6" s="517"/>
      <c r="AX6" s="517"/>
      <c r="AY6" s="472" t="s">
        <v>103</v>
      </c>
      <c r="AZ6" s="473"/>
      <c r="BA6" s="473"/>
      <c r="BB6" s="473"/>
      <c r="BC6" s="473"/>
      <c r="BD6" s="473"/>
      <c r="BE6" s="473"/>
      <c r="BF6" s="473"/>
      <c r="BG6" s="473"/>
      <c r="BH6" s="473"/>
      <c r="BI6" s="473"/>
      <c r="BJ6" s="473"/>
      <c r="BK6" s="473"/>
      <c r="BL6" s="473"/>
      <c r="BM6" s="474"/>
      <c r="BN6" s="458">
        <v>19882951</v>
      </c>
      <c r="BO6" s="459"/>
      <c r="BP6" s="459"/>
      <c r="BQ6" s="459"/>
      <c r="BR6" s="459"/>
      <c r="BS6" s="459"/>
      <c r="BT6" s="459"/>
      <c r="BU6" s="460"/>
      <c r="BV6" s="458">
        <v>17452904</v>
      </c>
      <c r="BW6" s="459"/>
      <c r="BX6" s="459"/>
      <c r="BY6" s="459"/>
      <c r="BZ6" s="459"/>
      <c r="CA6" s="459"/>
      <c r="CB6" s="459"/>
      <c r="CC6" s="460"/>
      <c r="CD6" s="498" t="s">
        <v>104</v>
      </c>
      <c r="CE6" s="418"/>
      <c r="CF6" s="418"/>
      <c r="CG6" s="418"/>
      <c r="CH6" s="418"/>
      <c r="CI6" s="418"/>
      <c r="CJ6" s="418"/>
      <c r="CK6" s="418"/>
      <c r="CL6" s="418"/>
      <c r="CM6" s="418"/>
      <c r="CN6" s="418"/>
      <c r="CO6" s="418"/>
      <c r="CP6" s="418"/>
      <c r="CQ6" s="418"/>
      <c r="CR6" s="418"/>
      <c r="CS6" s="499"/>
      <c r="CT6" s="601">
        <v>80.5</v>
      </c>
      <c r="CU6" s="602"/>
      <c r="CV6" s="602"/>
      <c r="CW6" s="602"/>
      <c r="CX6" s="602"/>
      <c r="CY6" s="602"/>
      <c r="CZ6" s="602"/>
      <c r="DA6" s="603"/>
      <c r="DB6" s="601">
        <v>81.7</v>
      </c>
      <c r="DC6" s="602"/>
      <c r="DD6" s="602"/>
      <c r="DE6" s="602"/>
      <c r="DF6" s="602"/>
      <c r="DG6" s="602"/>
      <c r="DH6" s="602"/>
      <c r="DI6" s="603"/>
    </row>
    <row r="7" spans="1:119" ht="18.75" customHeight="1" x14ac:dyDescent="0.2">
      <c r="A7" s="178"/>
      <c r="B7" s="606"/>
      <c r="C7" s="607"/>
      <c r="D7" s="607"/>
      <c r="E7" s="608"/>
      <c r="F7" s="608"/>
      <c r="G7" s="608"/>
      <c r="H7" s="608"/>
      <c r="I7" s="608"/>
      <c r="J7" s="608"/>
      <c r="K7" s="608"/>
      <c r="L7" s="608"/>
      <c r="M7" s="608"/>
      <c r="N7" s="608"/>
      <c r="O7" s="608"/>
      <c r="P7" s="608"/>
      <c r="Q7" s="608"/>
      <c r="R7" s="612"/>
      <c r="S7" s="612"/>
      <c r="T7" s="612"/>
      <c r="U7" s="612"/>
      <c r="V7" s="613"/>
      <c r="W7" s="599"/>
      <c r="X7" s="409"/>
      <c r="Y7" s="409"/>
      <c r="Z7" s="409"/>
      <c r="AA7" s="409"/>
      <c r="AB7" s="607"/>
      <c r="AC7" s="619"/>
      <c r="AD7" s="410"/>
      <c r="AE7" s="410"/>
      <c r="AF7" s="410"/>
      <c r="AG7" s="410"/>
      <c r="AH7" s="410"/>
      <c r="AI7" s="410"/>
      <c r="AJ7" s="410"/>
      <c r="AK7" s="410"/>
      <c r="AL7" s="620"/>
      <c r="AM7" s="515" t="s">
        <v>105</v>
      </c>
      <c r="AN7" s="415"/>
      <c r="AO7" s="415"/>
      <c r="AP7" s="415"/>
      <c r="AQ7" s="415"/>
      <c r="AR7" s="415"/>
      <c r="AS7" s="415"/>
      <c r="AT7" s="416"/>
      <c r="AU7" s="516" t="s">
        <v>102</v>
      </c>
      <c r="AV7" s="517"/>
      <c r="AW7" s="517"/>
      <c r="AX7" s="517"/>
      <c r="AY7" s="472" t="s">
        <v>106</v>
      </c>
      <c r="AZ7" s="473"/>
      <c r="BA7" s="473"/>
      <c r="BB7" s="473"/>
      <c r="BC7" s="473"/>
      <c r="BD7" s="473"/>
      <c r="BE7" s="473"/>
      <c r="BF7" s="473"/>
      <c r="BG7" s="473"/>
      <c r="BH7" s="473"/>
      <c r="BI7" s="473"/>
      <c r="BJ7" s="473"/>
      <c r="BK7" s="473"/>
      <c r="BL7" s="473"/>
      <c r="BM7" s="474"/>
      <c r="BN7" s="458">
        <v>2806013</v>
      </c>
      <c r="BO7" s="459"/>
      <c r="BP7" s="459"/>
      <c r="BQ7" s="459"/>
      <c r="BR7" s="459"/>
      <c r="BS7" s="459"/>
      <c r="BT7" s="459"/>
      <c r="BU7" s="460"/>
      <c r="BV7" s="458">
        <v>5215054</v>
      </c>
      <c r="BW7" s="459"/>
      <c r="BX7" s="459"/>
      <c r="BY7" s="459"/>
      <c r="BZ7" s="459"/>
      <c r="CA7" s="459"/>
      <c r="CB7" s="459"/>
      <c r="CC7" s="460"/>
      <c r="CD7" s="498" t="s">
        <v>107</v>
      </c>
      <c r="CE7" s="418"/>
      <c r="CF7" s="418"/>
      <c r="CG7" s="418"/>
      <c r="CH7" s="418"/>
      <c r="CI7" s="418"/>
      <c r="CJ7" s="418"/>
      <c r="CK7" s="418"/>
      <c r="CL7" s="418"/>
      <c r="CM7" s="418"/>
      <c r="CN7" s="418"/>
      <c r="CO7" s="418"/>
      <c r="CP7" s="418"/>
      <c r="CQ7" s="418"/>
      <c r="CR7" s="418"/>
      <c r="CS7" s="499"/>
      <c r="CT7" s="458">
        <v>206782019</v>
      </c>
      <c r="CU7" s="459"/>
      <c r="CV7" s="459"/>
      <c r="CW7" s="459"/>
      <c r="CX7" s="459"/>
      <c r="CY7" s="459"/>
      <c r="CZ7" s="459"/>
      <c r="DA7" s="460"/>
      <c r="DB7" s="458">
        <v>199534753</v>
      </c>
      <c r="DC7" s="459"/>
      <c r="DD7" s="459"/>
      <c r="DE7" s="459"/>
      <c r="DF7" s="459"/>
      <c r="DG7" s="459"/>
      <c r="DH7" s="459"/>
      <c r="DI7" s="460"/>
    </row>
    <row r="8" spans="1:119" ht="18.75" customHeight="1" thickBot="1" x14ac:dyDescent="0.25">
      <c r="A8" s="178"/>
      <c r="B8" s="609"/>
      <c r="C8" s="554"/>
      <c r="D8" s="554"/>
      <c r="E8" s="610"/>
      <c r="F8" s="610"/>
      <c r="G8" s="610"/>
      <c r="H8" s="610"/>
      <c r="I8" s="610"/>
      <c r="J8" s="610"/>
      <c r="K8" s="610"/>
      <c r="L8" s="610"/>
      <c r="M8" s="610"/>
      <c r="N8" s="610"/>
      <c r="O8" s="610"/>
      <c r="P8" s="610"/>
      <c r="Q8" s="610"/>
      <c r="R8" s="614"/>
      <c r="S8" s="614"/>
      <c r="T8" s="614"/>
      <c r="U8" s="614"/>
      <c r="V8" s="615"/>
      <c r="W8" s="529"/>
      <c r="X8" s="530"/>
      <c r="Y8" s="530"/>
      <c r="Z8" s="530"/>
      <c r="AA8" s="530"/>
      <c r="AB8" s="554"/>
      <c r="AC8" s="621"/>
      <c r="AD8" s="622"/>
      <c r="AE8" s="622"/>
      <c r="AF8" s="622"/>
      <c r="AG8" s="622"/>
      <c r="AH8" s="622"/>
      <c r="AI8" s="622"/>
      <c r="AJ8" s="622"/>
      <c r="AK8" s="622"/>
      <c r="AL8" s="623"/>
      <c r="AM8" s="515" t="s">
        <v>108</v>
      </c>
      <c r="AN8" s="415"/>
      <c r="AO8" s="415"/>
      <c r="AP8" s="415"/>
      <c r="AQ8" s="415"/>
      <c r="AR8" s="415"/>
      <c r="AS8" s="415"/>
      <c r="AT8" s="416"/>
      <c r="AU8" s="516" t="s">
        <v>109</v>
      </c>
      <c r="AV8" s="517"/>
      <c r="AW8" s="517"/>
      <c r="AX8" s="517"/>
      <c r="AY8" s="472" t="s">
        <v>110</v>
      </c>
      <c r="AZ8" s="473"/>
      <c r="BA8" s="473"/>
      <c r="BB8" s="473"/>
      <c r="BC8" s="473"/>
      <c r="BD8" s="473"/>
      <c r="BE8" s="473"/>
      <c r="BF8" s="473"/>
      <c r="BG8" s="473"/>
      <c r="BH8" s="473"/>
      <c r="BI8" s="473"/>
      <c r="BJ8" s="473"/>
      <c r="BK8" s="473"/>
      <c r="BL8" s="473"/>
      <c r="BM8" s="474"/>
      <c r="BN8" s="458">
        <v>17076938</v>
      </c>
      <c r="BO8" s="459"/>
      <c r="BP8" s="459"/>
      <c r="BQ8" s="459"/>
      <c r="BR8" s="459"/>
      <c r="BS8" s="459"/>
      <c r="BT8" s="459"/>
      <c r="BU8" s="460"/>
      <c r="BV8" s="458">
        <v>12237850</v>
      </c>
      <c r="BW8" s="459"/>
      <c r="BX8" s="459"/>
      <c r="BY8" s="459"/>
      <c r="BZ8" s="459"/>
      <c r="CA8" s="459"/>
      <c r="CB8" s="459"/>
      <c r="CC8" s="460"/>
      <c r="CD8" s="498" t="s">
        <v>111</v>
      </c>
      <c r="CE8" s="418"/>
      <c r="CF8" s="418"/>
      <c r="CG8" s="418"/>
      <c r="CH8" s="418"/>
      <c r="CI8" s="418"/>
      <c r="CJ8" s="418"/>
      <c r="CK8" s="418"/>
      <c r="CL8" s="418"/>
      <c r="CM8" s="418"/>
      <c r="CN8" s="418"/>
      <c r="CO8" s="418"/>
      <c r="CP8" s="418"/>
      <c r="CQ8" s="418"/>
      <c r="CR8" s="418"/>
      <c r="CS8" s="499"/>
      <c r="CT8" s="561">
        <v>0.71</v>
      </c>
      <c r="CU8" s="562"/>
      <c r="CV8" s="562"/>
      <c r="CW8" s="562"/>
      <c r="CX8" s="562"/>
      <c r="CY8" s="562"/>
      <c r="CZ8" s="562"/>
      <c r="DA8" s="563"/>
      <c r="DB8" s="561">
        <v>0.71</v>
      </c>
      <c r="DC8" s="562"/>
      <c r="DD8" s="562"/>
      <c r="DE8" s="562"/>
      <c r="DF8" s="562"/>
      <c r="DG8" s="562"/>
      <c r="DH8" s="562"/>
      <c r="DI8" s="563"/>
    </row>
    <row r="9" spans="1:119" ht="18.75" customHeight="1" thickBot="1" x14ac:dyDescent="0.25">
      <c r="A9" s="178"/>
      <c r="B9" s="590" t="s">
        <v>112</v>
      </c>
      <c r="C9" s="591"/>
      <c r="D9" s="591"/>
      <c r="E9" s="591"/>
      <c r="F9" s="591"/>
      <c r="G9" s="591"/>
      <c r="H9" s="591"/>
      <c r="I9" s="591"/>
      <c r="J9" s="591"/>
      <c r="K9" s="509"/>
      <c r="L9" s="592" t="s">
        <v>113</v>
      </c>
      <c r="M9" s="593"/>
      <c r="N9" s="593"/>
      <c r="O9" s="593"/>
      <c r="P9" s="593"/>
      <c r="Q9" s="594"/>
      <c r="R9" s="595">
        <v>943664</v>
      </c>
      <c r="S9" s="596"/>
      <c r="T9" s="596"/>
      <c r="U9" s="596"/>
      <c r="V9" s="597"/>
      <c r="W9" s="527" t="s">
        <v>114</v>
      </c>
      <c r="X9" s="528"/>
      <c r="Y9" s="528"/>
      <c r="Z9" s="528"/>
      <c r="AA9" s="528"/>
      <c r="AB9" s="528"/>
      <c r="AC9" s="528"/>
      <c r="AD9" s="528"/>
      <c r="AE9" s="528"/>
      <c r="AF9" s="528"/>
      <c r="AG9" s="528"/>
      <c r="AH9" s="528"/>
      <c r="AI9" s="528"/>
      <c r="AJ9" s="528"/>
      <c r="AK9" s="528"/>
      <c r="AL9" s="598"/>
      <c r="AM9" s="515" t="s">
        <v>115</v>
      </c>
      <c r="AN9" s="415"/>
      <c r="AO9" s="415"/>
      <c r="AP9" s="415"/>
      <c r="AQ9" s="415"/>
      <c r="AR9" s="415"/>
      <c r="AS9" s="415"/>
      <c r="AT9" s="416"/>
      <c r="AU9" s="516" t="s">
        <v>116</v>
      </c>
      <c r="AV9" s="517"/>
      <c r="AW9" s="517"/>
      <c r="AX9" s="517"/>
      <c r="AY9" s="472" t="s">
        <v>117</v>
      </c>
      <c r="AZ9" s="473"/>
      <c r="BA9" s="473"/>
      <c r="BB9" s="473"/>
      <c r="BC9" s="473"/>
      <c r="BD9" s="473"/>
      <c r="BE9" s="473"/>
      <c r="BF9" s="473"/>
      <c r="BG9" s="473"/>
      <c r="BH9" s="473"/>
      <c r="BI9" s="473"/>
      <c r="BJ9" s="473"/>
      <c r="BK9" s="473"/>
      <c r="BL9" s="473"/>
      <c r="BM9" s="474"/>
      <c r="BN9" s="458">
        <v>4839088</v>
      </c>
      <c r="BO9" s="459"/>
      <c r="BP9" s="459"/>
      <c r="BQ9" s="459"/>
      <c r="BR9" s="459"/>
      <c r="BS9" s="459"/>
      <c r="BT9" s="459"/>
      <c r="BU9" s="460"/>
      <c r="BV9" s="458">
        <v>2392061</v>
      </c>
      <c r="BW9" s="459"/>
      <c r="BX9" s="459"/>
      <c r="BY9" s="459"/>
      <c r="BZ9" s="459"/>
      <c r="CA9" s="459"/>
      <c r="CB9" s="459"/>
      <c r="CC9" s="460"/>
      <c r="CD9" s="498" t="s">
        <v>118</v>
      </c>
      <c r="CE9" s="418"/>
      <c r="CF9" s="418"/>
      <c r="CG9" s="418"/>
      <c r="CH9" s="418"/>
      <c r="CI9" s="418"/>
      <c r="CJ9" s="418"/>
      <c r="CK9" s="418"/>
      <c r="CL9" s="418"/>
      <c r="CM9" s="418"/>
      <c r="CN9" s="418"/>
      <c r="CO9" s="418"/>
      <c r="CP9" s="418"/>
      <c r="CQ9" s="418"/>
      <c r="CR9" s="418"/>
      <c r="CS9" s="499"/>
      <c r="CT9" s="455">
        <v>4.9000000000000004</v>
      </c>
      <c r="CU9" s="456"/>
      <c r="CV9" s="456"/>
      <c r="CW9" s="456"/>
      <c r="CX9" s="456"/>
      <c r="CY9" s="456"/>
      <c r="CZ9" s="456"/>
      <c r="DA9" s="457"/>
      <c r="DB9" s="455">
        <v>2.2999999999999998</v>
      </c>
      <c r="DC9" s="456"/>
      <c r="DD9" s="456"/>
      <c r="DE9" s="456"/>
      <c r="DF9" s="456"/>
      <c r="DG9" s="456"/>
      <c r="DH9" s="456"/>
      <c r="DI9" s="457"/>
    </row>
    <row r="10" spans="1:119" ht="18.75" customHeight="1" thickBot="1" x14ac:dyDescent="0.25">
      <c r="A10" s="178"/>
      <c r="B10" s="590"/>
      <c r="C10" s="591"/>
      <c r="D10" s="591"/>
      <c r="E10" s="591"/>
      <c r="F10" s="591"/>
      <c r="G10" s="591"/>
      <c r="H10" s="591"/>
      <c r="I10" s="591"/>
      <c r="J10" s="591"/>
      <c r="K10" s="509"/>
      <c r="L10" s="414" t="s">
        <v>119</v>
      </c>
      <c r="M10" s="415"/>
      <c r="N10" s="415"/>
      <c r="O10" s="415"/>
      <c r="P10" s="415"/>
      <c r="Q10" s="416"/>
      <c r="R10" s="411">
        <v>903346</v>
      </c>
      <c r="S10" s="412"/>
      <c r="T10" s="412"/>
      <c r="U10" s="412"/>
      <c r="V10" s="471"/>
      <c r="W10" s="599"/>
      <c r="X10" s="409"/>
      <c r="Y10" s="409"/>
      <c r="Z10" s="409"/>
      <c r="AA10" s="409"/>
      <c r="AB10" s="409"/>
      <c r="AC10" s="409"/>
      <c r="AD10" s="409"/>
      <c r="AE10" s="409"/>
      <c r="AF10" s="409"/>
      <c r="AG10" s="409"/>
      <c r="AH10" s="409"/>
      <c r="AI10" s="409"/>
      <c r="AJ10" s="409"/>
      <c r="AK10" s="409"/>
      <c r="AL10" s="600"/>
      <c r="AM10" s="515" t="s">
        <v>120</v>
      </c>
      <c r="AN10" s="415"/>
      <c r="AO10" s="415"/>
      <c r="AP10" s="415"/>
      <c r="AQ10" s="415"/>
      <c r="AR10" s="415"/>
      <c r="AS10" s="415"/>
      <c r="AT10" s="416"/>
      <c r="AU10" s="516" t="s">
        <v>121</v>
      </c>
      <c r="AV10" s="517"/>
      <c r="AW10" s="517"/>
      <c r="AX10" s="517"/>
      <c r="AY10" s="472" t="s">
        <v>122</v>
      </c>
      <c r="AZ10" s="473"/>
      <c r="BA10" s="473"/>
      <c r="BB10" s="473"/>
      <c r="BC10" s="473"/>
      <c r="BD10" s="473"/>
      <c r="BE10" s="473"/>
      <c r="BF10" s="473"/>
      <c r="BG10" s="473"/>
      <c r="BH10" s="473"/>
      <c r="BI10" s="473"/>
      <c r="BJ10" s="473"/>
      <c r="BK10" s="473"/>
      <c r="BL10" s="473"/>
      <c r="BM10" s="474"/>
      <c r="BN10" s="458">
        <v>717008</v>
      </c>
      <c r="BO10" s="459"/>
      <c r="BP10" s="459"/>
      <c r="BQ10" s="459"/>
      <c r="BR10" s="459"/>
      <c r="BS10" s="459"/>
      <c r="BT10" s="459"/>
      <c r="BU10" s="460"/>
      <c r="BV10" s="458">
        <v>5081120</v>
      </c>
      <c r="BW10" s="459"/>
      <c r="BX10" s="459"/>
      <c r="BY10" s="459"/>
      <c r="BZ10" s="459"/>
      <c r="CA10" s="459"/>
      <c r="CB10" s="459"/>
      <c r="CC10" s="460"/>
      <c r="CD10" s="181" t="s">
        <v>123</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590"/>
      <c r="C11" s="591"/>
      <c r="D11" s="591"/>
      <c r="E11" s="591"/>
      <c r="F11" s="591"/>
      <c r="G11" s="591"/>
      <c r="H11" s="591"/>
      <c r="I11" s="591"/>
      <c r="J11" s="591"/>
      <c r="K11" s="509"/>
      <c r="L11" s="419" t="s">
        <v>124</v>
      </c>
      <c r="M11" s="420"/>
      <c r="N11" s="420"/>
      <c r="O11" s="420"/>
      <c r="P11" s="420"/>
      <c r="Q11" s="421"/>
      <c r="R11" s="587" t="s">
        <v>125</v>
      </c>
      <c r="S11" s="588"/>
      <c r="T11" s="588"/>
      <c r="U11" s="588"/>
      <c r="V11" s="589"/>
      <c r="W11" s="599"/>
      <c r="X11" s="409"/>
      <c r="Y11" s="409"/>
      <c r="Z11" s="409"/>
      <c r="AA11" s="409"/>
      <c r="AB11" s="409"/>
      <c r="AC11" s="409"/>
      <c r="AD11" s="409"/>
      <c r="AE11" s="409"/>
      <c r="AF11" s="409"/>
      <c r="AG11" s="409"/>
      <c r="AH11" s="409"/>
      <c r="AI11" s="409"/>
      <c r="AJ11" s="409"/>
      <c r="AK11" s="409"/>
      <c r="AL11" s="600"/>
      <c r="AM11" s="515" t="s">
        <v>126</v>
      </c>
      <c r="AN11" s="415"/>
      <c r="AO11" s="415"/>
      <c r="AP11" s="415"/>
      <c r="AQ11" s="415"/>
      <c r="AR11" s="415"/>
      <c r="AS11" s="415"/>
      <c r="AT11" s="416"/>
      <c r="AU11" s="516" t="s">
        <v>121</v>
      </c>
      <c r="AV11" s="517"/>
      <c r="AW11" s="517"/>
      <c r="AX11" s="517"/>
      <c r="AY11" s="472" t="s">
        <v>127</v>
      </c>
      <c r="AZ11" s="473"/>
      <c r="BA11" s="473"/>
      <c r="BB11" s="473"/>
      <c r="BC11" s="473"/>
      <c r="BD11" s="473"/>
      <c r="BE11" s="473"/>
      <c r="BF11" s="473"/>
      <c r="BG11" s="473"/>
      <c r="BH11" s="473"/>
      <c r="BI11" s="473"/>
      <c r="BJ11" s="473"/>
      <c r="BK11" s="473"/>
      <c r="BL11" s="473"/>
      <c r="BM11" s="474"/>
      <c r="BN11" s="458">
        <v>0</v>
      </c>
      <c r="BO11" s="459"/>
      <c r="BP11" s="459"/>
      <c r="BQ11" s="459"/>
      <c r="BR11" s="459"/>
      <c r="BS11" s="459"/>
      <c r="BT11" s="459"/>
      <c r="BU11" s="460"/>
      <c r="BV11" s="458">
        <v>0</v>
      </c>
      <c r="BW11" s="459"/>
      <c r="BX11" s="459"/>
      <c r="BY11" s="459"/>
      <c r="BZ11" s="459"/>
      <c r="CA11" s="459"/>
      <c r="CB11" s="459"/>
      <c r="CC11" s="460"/>
      <c r="CD11" s="498" t="s">
        <v>128</v>
      </c>
      <c r="CE11" s="418"/>
      <c r="CF11" s="418"/>
      <c r="CG11" s="418"/>
      <c r="CH11" s="418"/>
      <c r="CI11" s="418"/>
      <c r="CJ11" s="418"/>
      <c r="CK11" s="418"/>
      <c r="CL11" s="418"/>
      <c r="CM11" s="418"/>
      <c r="CN11" s="418"/>
      <c r="CO11" s="418"/>
      <c r="CP11" s="418"/>
      <c r="CQ11" s="418"/>
      <c r="CR11" s="418"/>
      <c r="CS11" s="499"/>
      <c r="CT11" s="561" t="s">
        <v>129</v>
      </c>
      <c r="CU11" s="562"/>
      <c r="CV11" s="562"/>
      <c r="CW11" s="562"/>
      <c r="CX11" s="562"/>
      <c r="CY11" s="562"/>
      <c r="CZ11" s="562"/>
      <c r="DA11" s="563"/>
      <c r="DB11" s="561" t="s">
        <v>130</v>
      </c>
      <c r="DC11" s="562"/>
      <c r="DD11" s="562"/>
      <c r="DE11" s="562"/>
      <c r="DF11" s="562"/>
      <c r="DG11" s="562"/>
      <c r="DH11" s="562"/>
      <c r="DI11" s="563"/>
    </row>
    <row r="12" spans="1:119" ht="18.75" customHeight="1" x14ac:dyDescent="0.2">
      <c r="A12" s="178"/>
      <c r="B12" s="564" t="s">
        <v>131</v>
      </c>
      <c r="C12" s="565"/>
      <c r="D12" s="565"/>
      <c r="E12" s="565"/>
      <c r="F12" s="565"/>
      <c r="G12" s="565"/>
      <c r="H12" s="565"/>
      <c r="I12" s="565"/>
      <c r="J12" s="565"/>
      <c r="K12" s="566"/>
      <c r="L12" s="573" t="s">
        <v>132</v>
      </c>
      <c r="M12" s="574"/>
      <c r="N12" s="574"/>
      <c r="O12" s="574"/>
      <c r="P12" s="574"/>
      <c r="Q12" s="575"/>
      <c r="R12" s="576">
        <v>916208</v>
      </c>
      <c r="S12" s="577"/>
      <c r="T12" s="577"/>
      <c r="U12" s="577"/>
      <c r="V12" s="578"/>
      <c r="W12" s="579" t="s">
        <v>1</v>
      </c>
      <c r="X12" s="517"/>
      <c r="Y12" s="517"/>
      <c r="Z12" s="517"/>
      <c r="AA12" s="517"/>
      <c r="AB12" s="580"/>
      <c r="AC12" s="581" t="s">
        <v>133</v>
      </c>
      <c r="AD12" s="582"/>
      <c r="AE12" s="582"/>
      <c r="AF12" s="582"/>
      <c r="AG12" s="583"/>
      <c r="AH12" s="581" t="s">
        <v>134</v>
      </c>
      <c r="AI12" s="582"/>
      <c r="AJ12" s="582"/>
      <c r="AK12" s="582"/>
      <c r="AL12" s="584"/>
      <c r="AM12" s="515" t="s">
        <v>135</v>
      </c>
      <c r="AN12" s="415"/>
      <c r="AO12" s="415"/>
      <c r="AP12" s="415"/>
      <c r="AQ12" s="415"/>
      <c r="AR12" s="415"/>
      <c r="AS12" s="415"/>
      <c r="AT12" s="416"/>
      <c r="AU12" s="516" t="s">
        <v>136</v>
      </c>
      <c r="AV12" s="517"/>
      <c r="AW12" s="517"/>
      <c r="AX12" s="517"/>
      <c r="AY12" s="472" t="s">
        <v>137</v>
      </c>
      <c r="AZ12" s="473"/>
      <c r="BA12" s="473"/>
      <c r="BB12" s="473"/>
      <c r="BC12" s="473"/>
      <c r="BD12" s="473"/>
      <c r="BE12" s="473"/>
      <c r="BF12" s="473"/>
      <c r="BG12" s="473"/>
      <c r="BH12" s="473"/>
      <c r="BI12" s="473"/>
      <c r="BJ12" s="473"/>
      <c r="BK12" s="473"/>
      <c r="BL12" s="473"/>
      <c r="BM12" s="474"/>
      <c r="BN12" s="458">
        <v>0</v>
      </c>
      <c r="BO12" s="459"/>
      <c r="BP12" s="459"/>
      <c r="BQ12" s="459"/>
      <c r="BR12" s="459"/>
      <c r="BS12" s="459"/>
      <c r="BT12" s="459"/>
      <c r="BU12" s="460"/>
      <c r="BV12" s="458">
        <v>0</v>
      </c>
      <c r="BW12" s="459"/>
      <c r="BX12" s="459"/>
      <c r="BY12" s="459"/>
      <c r="BZ12" s="459"/>
      <c r="CA12" s="459"/>
      <c r="CB12" s="459"/>
      <c r="CC12" s="460"/>
      <c r="CD12" s="498" t="s">
        <v>138</v>
      </c>
      <c r="CE12" s="418"/>
      <c r="CF12" s="418"/>
      <c r="CG12" s="418"/>
      <c r="CH12" s="418"/>
      <c r="CI12" s="418"/>
      <c r="CJ12" s="418"/>
      <c r="CK12" s="418"/>
      <c r="CL12" s="418"/>
      <c r="CM12" s="418"/>
      <c r="CN12" s="418"/>
      <c r="CO12" s="418"/>
      <c r="CP12" s="418"/>
      <c r="CQ12" s="418"/>
      <c r="CR12" s="418"/>
      <c r="CS12" s="499"/>
      <c r="CT12" s="561" t="s">
        <v>139</v>
      </c>
      <c r="CU12" s="562"/>
      <c r="CV12" s="562"/>
      <c r="CW12" s="562"/>
      <c r="CX12" s="562"/>
      <c r="CY12" s="562"/>
      <c r="CZ12" s="562"/>
      <c r="DA12" s="563"/>
      <c r="DB12" s="561" t="s">
        <v>140</v>
      </c>
      <c r="DC12" s="562"/>
      <c r="DD12" s="562"/>
      <c r="DE12" s="562"/>
      <c r="DF12" s="562"/>
      <c r="DG12" s="562"/>
      <c r="DH12" s="562"/>
      <c r="DI12" s="563"/>
    </row>
    <row r="13" spans="1:119" ht="18.75" customHeight="1" x14ac:dyDescent="0.2">
      <c r="A13" s="178"/>
      <c r="B13" s="567"/>
      <c r="C13" s="568"/>
      <c r="D13" s="568"/>
      <c r="E13" s="568"/>
      <c r="F13" s="568"/>
      <c r="G13" s="568"/>
      <c r="H13" s="568"/>
      <c r="I13" s="568"/>
      <c r="J13" s="568"/>
      <c r="K13" s="569"/>
      <c r="L13" s="187"/>
      <c r="M13" s="542" t="s">
        <v>141</v>
      </c>
      <c r="N13" s="543"/>
      <c r="O13" s="543"/>
      <c r="P13" s="543"/>
      <c r="Q13" s="544"/>
      <c r="R13" s="545">
        <v>895180</v>
      </c>
      <c r="S13" s="546"/>
      <c r="T13" s="546"/>
      <c r="U13" s="546"/>
      <c r="V13" s="547"/>
      <c r="W13" s="548" t="s">
        <v>142</v>
      </c>
      <c r="X13" s="444"/>
      <c r="Y13" s="444"/>
      <c r="Z13" s="444"/>
      <c r="AA13" s="444"/>
      <c r="AB13" s="445"/>
      <c r="AC13" s="411">
        <v>1194</v>
      </c>
      <c r="AD13" s="412"/>
      <c r="AE13" s="412"/>
      <c r="AF13" s="412"/>
      <c r="AG13" s="413"/>
      <c r="AH13" s="411">
        <v>1226</v>
      </c>
      <c r="AI13" s="412"/>
      <c r="AJ13" s="412"/>
      <c r="AK13" s="412"/>
      <c r="AL13" s="471"/>
      <c r="AM13" s="515" t="s">
        <v>143</v>
      </c>
      <c r="AN13" s="415"/>
      <c r="AO13" s="415"/>
      <c r="AP13" s="415"/>
      <c r="AQ13" s="415"/>
      <c r="AR13" s="415"/>
      <c r="AS13" s="415"/>
      <c r="AT13" s="416"/>
      <c r="AU13" s="516" t="s">
        <v>102</v>
      </c>
      <c r="AV13" s="517"/>
      <c r="AW13" s="517"/>
      <c r="AX13" s="517"/>
      <c r="AY13" s="472" t="s">
        <v>144</v>
      </c>
      <c r="AZ13" s="473"/>
      <c r="BA13" s="473"/>
      <c r="BB13" s="473"/>
      <c r="BC13" s="473"/>
      <c r="BD13" s="473"/>
      <c r="BE13" s="473"/>
      <c r="BF13" s="473"/>
      <c r="BG13" s="473"/>
      <c r="BH13" s="473"/>
      <c r="BI13" s="473"/>
      <c r="BJ13" s="473"/>
      <c r="BK13" s="473"/>
      <c r="BL13" s="473"/>
      <c r="BM13" s="474"/>
      <c r="BN13" s="458">
        <v>5556096</v>
      </c>
      <c r="BO13" s="459"/>
      <c r="BP13" s="459"/>
      <c r="BQ13" s="459"/>
      <c r="BR13" s="459"/>
      <c r="BS13" s="459"/>
      <c r="BT13" s="459"/>
      <c r="BU13" s="460"/>
      <c r="BV13" s="458">
        <v>7473181</v>
      </c>
      <c r="BW13" s="459"/>
      <c r="BX13" s="459"/>
      <c r="BY13" s="459"/>
      <c r="BZ13" s="459"/>
      <c r="CA13" s="459"/>
      <c r="CB13" s="459"/>
      <c r="CC13" s="460"/>
      <c r="CD13" s="498" t="s">
        <v>145</v>
      </c>
      <c r="CE13" s="418"/>
      <c r="CF13" s="418"/>
      <c r="CG13" s="418"/>
      <c r="CH13" s="418"/>
      <c r="CI13" s="418"/>
      <c r="CJ13" s="418"/>
      <c r="CK13" s="418"/>
      <c r="CL13" s="418"/>
      <c r="CM13" s="418"/>
      <c r="CN13" s="418"/>
      <c r="CO13" s="418"/>
      <c r="CP13" s="418"/>
      <c r="CQ13" s="418"/>
      <c r="CR13" s="418"/>
      <c r="CS13" s="499"/>
      <c r="CT13" s="455">
        <v>-3.6</v>
      </c>
      <c r="CU13" s="456"/>
      <c r="CV13" s="456"/>
      <c r="CW13" s="456"/>
      <c r="CX13" s="456"/>
      <c r="CY13" s="456"/>
      <c r="CZ13" s="456"/>
      <c r="DA13" s="457"/>
      <c r="DB13" s="455">
        <v>-3.8</v>
      </c>
      <c r="DC13" s="456"/>
      <c r="DD13" s="456"/>
      <c r="DE13" s="456"/>
      <c r="DF13" s="456"/>
      <c r="DG13" s="456"/>
      <c r="DH13" s="456"/>
      <c r="DI13" s="457"/>
    </row>
    <row r="14" spans="1:119" ht="18.75" customHeight="1" thickBot="1" x14ac:dyDescent="0.25">
      <c r="A14" s="178"/>
      <c r="B14" s="567"/>
      <c r="C14" s="568"/>
      <c r="D14" s="568"/>
      <c r="E14" s="568"/>
      <c r="F14" s="568"/>
      <c r="G14" s="568"/>
      <c r="H14" s="568"/>
      <c r="I14" s="568"/>
      <c r="J14" s="568"/>
      <c r="K14" s="569"/>
      <c r="L14" s="532" t="s">
        <v>146</v>
      </c>
      <c r="M14" s="585"/>
      <c r="N14" s="585"/>
      <c r="O14" s="585"/>
      <c r="P14" s="585"/>
      <c r="Q14" s="586"/>
      <c r="R14" s="545">
        <v>920372</v>
      </c>
      <c r="S14" s="546"/>
      <c r="T14" s="546"/>
      <c r="U14" s="546"/>
      <c r="V14" s="547"/>
      <c r="W14" s="549"/>
      <c r="X14" s="447"/>
      <c r="Y14" s="447"/>
      <c r="Z14" s="447"/>
      <c r="AA14" s="447"/>
      <c r="AB14" s="448"/>
      <c r="AC14" s="538">
        <v>0.3</v>
      </c>
      <c r="AD14" s="539"/>
      <c r="AE14" s="539"/>
      <c r="AF14" s="539"/>
      <c r="AG14" s="540"/>
      <c r="AH14" s="538">
        <v>0.4</v>
      </c>
      <c r="AI14" s="539"/>
      <c r="AJ14" s="539"/>
      <c r="AK14" s="539"/>
      <c r="AL14" s="541"/>
      <c r="AM14" s="515"/>
      <c r="AN14" s="415"/>
      <c r="AO14" s="415"/>
      <c r="AP14" s="415"/>
      <c r="AQ14" s="415"/>
      <c r="AR14" s="415"/>
      <c r="AS14" s="415"/>
      <c r="AT14" s="416"/>
      <c r="AU14" s="516"/>
      <c r="AV14" s="517"/>
      <c r="AW14" s="517"/>
      <c r="AX14" s="517"/>
      <c r="AY14" s="472"/>
      <c r="AZ14" s="473"/>
      <c r="BA14" s="473"/>
      <c r="BB14" s="473"/>
      <c r="BC14" s="473"/>
      <c r="BD14" s="473"/>
      <c r="BE14" s="473"/>
      <c r="BF14" s="473"/>
      <c r="BG14" s="473"/>
      <c r="BH14" s="473"/>
      <c r="BI14" s="473"/>
      <c r="BJ14" s="473"/>
      <c r="BK14" s="473"/>
      <c r="BL14" s="473"/>
      <c r="BM14" s="474"/>
      <c r="BN14" s="458"/>
      <c r="BO14" s="459"/>
      <c r="BP14" s="459"/>
      <c r="BQ14" s="459"/>
      <c r="BR14" s="459"/>
      <c r="BS14" s="459"/>
      <c r="BT14" s="459"/>
      <c r="BU14" s="460"/>
      <c r="BV14" s="458"/>
      <c r="BW14" s="459"/>
      <c r="BX14" s="459"/>
      <c r="BY14" s="459"/>
      <c r="BZ14" s="459"/>
      <c r="CA14" s="459"/>
      <c r="CB14" s="459"/>
      <c r="CC14" s="460"/>
      <c r="CD14" s="495" t="s">
        <v>147</v>
      </c>
      <c r="CE14" s="496"/>
      <c r="CF14" s="496"/>
      <c r="CG14" s="496"/>
      <c r="CH14" s="496"/>
      <c r="CI14" s="496"/>
      <c r="CJ14" s="496"/>
      <c r="CK14" s="496"/>
      <c r="CL14" s="496"/>
      <c r="CM14" s="496"/>
      <c r="CN14" s="496"/>
      <c r="CO14" s="496"/>
      <c r="CP14" s="496"/>
      <c r="CQ14" s="496"/>
      <c r="CR14" s="496"/>
      <c r="CS14" s="497"/>
      <c r="CT14" s="555" t="s">
        <v>148</v>
      </c>
      <c r="CU14" s="556"/>
      <c r="CV14" s="556"/>
      <c r="CW14" s="556"/>
      <c r="CX14" s="556"/>
      <c r="CY14" s="556"/>
      <c r="CZ14" s="556"/>
      <c r="DA14" s="557"/>
      <c r="DB14" s="555" t="s">
        <v>140</v>
      </c>
      <c r="DC14" s="556"/>
      <c r="DD14" s="556"/>
      <c r="DE14" s="556"/>
      <c r="DF14" s="556"/>
      <c r="DG14" s="556"/>
      <c r="DH14" s="556"/>
      <c r="DI14" s="557"/>
    </row>
    <row r="15" spans="1:119" ht="18.75" customHeight="1" x14ac:dyDescent="0.2">
      <c r="A15" s="178"/>
      <c r="B15" s="567"/>
      <c r="C15" s="568"/>
      <c r="D15" s="568"/>
      <c r="E15" s="568"/>
      <c r="F15" s="568"/>
      <c r="G15" s="568"/>
      <c r="H15" s="568"/>
      <c r="I15" s="568"/>
      <c r="J15" s="568"/>
      <c r="K15" s="569"/>
      <c r="L15" s="187"/>
      <c r="M15" s="542" t="s">
        <v>141</v>
      </c>
      <c r="N15" s="543"/>
      <c r="O15" s="543"/>
      <c r="P15" s="543"/>
      <c r="Q15" s="544"/>
      <c r="R15" s="545">
        <v>898208</v>
      </c>
      <c r="S15" s="546"/>
      <c r="T15" s="546"/>
      <c r="U15" s="546"/>
      <c r="V15" s="547"/>
      <c r="W15" s="548" t="s">
        <v>149</v>
      </c>
      <c r="X15" s="444"/>
      <c r="Y15" s="444"/>
      <c r="Z15" s="444"/>
      <c r="AA15" s="444"/>
      <c r="AB15" s="445"/>
      <c r="AC15" s="411">
        <v>41778</v>
      </c>
      <c r="AD15" s="412"/>
      <c r="AE15" s="412"/>
      <c r="AF15" s="412"/>
      <c r="AG15" s="413"/>
      <c r="AH15" s="411">
        <v>38943</v>
      </c>
      <c r="AI15" s="412"/>
      <c r="AJ15" s="412"/>
      <c r="AK15" s="412"/>
      <c r="AL15" s="471"/>
      <c r="AM15" s="515"/>
      <c r="AN15" s="415"/>
      <c r="AO15" s="415"/>
      <c r="AP15" s="415"/>
      <c r="AQ15" s="415"/>
      <c r="AR15" s="415"/>
      <c r="AS15" s="415"/>
      <c r="AT15" s="416"/>
      <c r="AU15" s="516"/>
      <c r="AV15" s="517"/>
      <c r="AW15" s="517"/>
      <c r="AX15" s="517"/>
      <c r="AY15" s="484" t="s">
        <v>150</v>
      </c>
      <c r="AZ15" s="485"/>
      <c r="BA15" s="485"/>
      <c r="BB15" s="485"/>
      <c r="BC15" s="485"/>
      <c r="BD15" s="485"/>
      <c r="BE15" s="485"/>
      <c r="BF15" s="485"/>
      <c r="BG15" s="485"/>
      <c r="BH15" s="485"/>
      <c r="BI15" s="485"/>
      <c r="BJ15" s="485"/>
      <c r="BK15" s="485"/>
      <c r="BL15" s="485"/>
      <c r="BM15" s="486"/>
      <c r="BN15" s="487">
        <v>127791051</v>
      </c>
      <c r="BO15" s="488"/>
      <c r="BP15" s="488"/>
      <c r="BQ15" s="488"/>
      <c r="BR15" s="488"/>
      <c r="BS15" s="488"/>
      <c r="BT15" s="488"/>
      <c r="BU15" s="489"/>
      <c r="BV15" s="487">
        <v>129358945</v>
      </c>
      <c r="BW15" s="488"/>
      <c r="BX15" s="488"/>
      <c r="BY15" s="488"/>
      <c r="BZ15" s="488"/>
      <c r="CA15" s="488"/>
      <c r="CB15" s="488"/>
      <c r="CC15" s="489"/>
      <c r="CD15" s="558" t="s">
        <v>151</v>
      </c>
      <c r="CE15" s="559"/>
      <c r="CF15" s="559"/>
      <c r="CG15" s="559"/>
      <c r="CH15" s="559"/>
      <c r="CI15" s="559"/>
      <c r="CJ15" s="559"/>
      <c r="CK15" s="559"/>
      <c r="CL15" s="559"/>
      <c r="CM15" s="559"/>
      <c r="CN15" s="559"/>
      <c r="CO15" s="559"/>
      <c r="CP15" s="559"/>
      <c r="CQ15" s="559"/>
      <c r="CR15" s="559"/>
      <c r="CS15" s="560"/>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67"/>
      <c r="C16" s="568"/>
      <c r="D16" s="568"/>
      <c r="E16" s="568"/>
      <c r="F16" s="568"/>
      <c r="G16" s="568"/>
      <c r="H16" s="568"/>
      <c r="I16" s="568"/>
      <c r="J16" s="568"/>
      <c r="K16" s="569"/>
      <c r="L16" s="532" t="s">
        <v>152</v>
      </c>
      <c r="M16" s="533"/>
      <c r="N16" s="533"/>
      <c r="O16" s="533"/>
      <c r="P16" s="533"/>
      <c r="Q16" s="534"/>
      <c r="R16" s="535" t="s">
        <v>153</v>
      </c>
      <c r="S16" s="536"/>
      <c r="T16" s="536"/>
      <c r="U16" s="536"/>
      <c r="V16" s="537"/>
      <c r="W16" s="549"/>
      <c r="X16" s="447"/>
      <c r="Y16" s="447"/>
      <c r="Z16" s="447"/>
      <c r="AA16" s="447"/>
      <c r="AB16" s="448"/>
      <c r="AC16" s="538">
        <v>11</v>
      </c>
      <c r="AD16" s="539"/>
      <c r="AE16" s="539"/>
      <c r="AF16" s="539"/>
      <c r="AG16" s="540"/>
      <c r="AH16" s="538">
        <v>13</v>
      </c>
      <c r="AI16" s="539"/>
      <c r="AJ16" s="539"/>
      <c r="AK16" s="539"/>
      <c r="AL16" s="541"/>
      <c r="AM16" s="515"/>
      <c r="AN16" s="415"/>
      <c r="AO16" s="415"/>
      <c r="AP16" s="415"/>
      <c r="AQ16" s="415"/>
      <c r="AR16" s="415"/>
      <c r="AS16" s="415"/>
      <c r="AT16" s="416"/>
      <c r="AU16" s="516"/>
      <c r="AV16" s="517"/>
      <c r="AW16" s="517"/>
      <c r="AX16" s="517"/>
      <c r="AY16" s="472" t="s">
        <v>154</v>
      </c>
      <c r="AZ16" s="473"/>
      <c r="BA16" s="473"/>
      <c r="BB16" s="473"/>
      <c r="BC16" s="473"/>
      <c r="BD16" s="473"/>
      <c r="BE16" s="473"/>
      <c r="BF16" s="473"/>
      <c r="BG16" s="473"/>
      <c r="BH16" s="473"/>
      <c r="BI16" s="473"/>
      <c r="BJ16" s="473"/>
      <c r="BK16" s="473"/>
      <c r="BL16" s="473"/>
      <c r="BM16" s="474"/>
      <c r="BN16" s="458">
        <v>184318448</v>
      </c>
      <c r="BO16" s="459"/>
      <c r="BP16" s="459"/>
      <c r="BQ16" s="459"/>
      <c r="BR16" s="459"/>
      <c r="BS16" s="459"/>
      <c r="BT16" s="459"/>
      <c r="BU16" s="460"/>
      <c r="BV16" s="458">
        <v>175909713</v>
      </c>
      <c r="BW16" s="459"/>
      <c r="BX16" s="459"/>
      <c r="BY16" s="459"/>
      <c r="BZ16" s="459"/>
      <c r="CA16" s="459"/>
      <c r="CB16" s="459"/>
      <c r="CC16" s="460"/>
      <c r="CD16" s="191"/>
      <c r="CE16" s="490"/>
      <c r="CF16" s="490"/>
      <c r="CG16" s="490"/>
      <c r="CH16" s="490"/>
      <c r="CI16" s="490"/>
      <c r="CJ16" s="490"/>
      <c r="CK16" s="490"/>
      <c r="CL16" s="490"/>
      <c r="CM16" s="490"/>
      <c r="CN16" s="490"/>
      <c r="CO16" s="490"/>
      <c r="CP16" s="490"/>
      <c r="CQ16" s="490"/>
      <c r="CR16" s="490"/>
      <c r="CS16" s="491"/>
      <c r="CT16" s="455"/>
      <c r="CU16" s="456"/>
      <c r="CV16" s="456"/>
      <c r="CW16" s="456"/>
      <c r="CX16" s="456"/>
      <c r="CY16" s="456"/>
      <c r="CZ16" s="456"/>
      <c r="DA16" s="457"/>
      <c r="DB16" s="455"/>
      <c r="DC16" s="456"/>
      <c r="DD16" s="456"/>
      <c r="DE16" s="456"/>
      <c r="DF16" s="456"/>
      <c r="DG16" s="456"/>
      <c r="DH16" s="456"/>
      <c r="DI16" s="457"/>
    </row>
    <row r="17" spans="1:113" ht="18.75" customHeight="1" thickBot="1" x14ac:dyDescent="0.25">
      <c r="A17" s="178"/>
      <c r="B17" s="570"/>
      <c r="C17" s="571"/>
      <c r="D17" s="571"/>
      <c r="E17" s="571"/>
      <c r="F17" s="571"/>
      <c r="G17" s="571"/>
      <c r="H17" s="571"/>
      <c r="I17" s="571"/>
      <c r="J17" s="571"/>
      <c r="K17" s="572"/>
      <c r="L17" s="192"/>
      <c r="M17" s="551" t="s">
        <v>155</v>
      </c>
      <c r="N17" s="552"/>
      <c r="O17" s="552"/>
      <c r="P17" s="552"/>
      <c r="Q17" s="553"/>
      <c r="R17" s="535" t="s">
        <v>156</v>
      </c>
      <c r="S17" s="536"/>
      <c r="T17" s="536"/>
      <c r="U17" s="536"/>
      <c r="V17" s="537"/>
      <c r="W17" s="548" t="s">
        <v>157</v>
      </c>
      <c r="X17" s="444"/>
      <c r="Y17" s="444"/>
      <c r="Z17" s="444"/>
      <c r="AA17" s="444"/>
      <c r="AB17" s="445"/>
      <c r="AC17" s="411">
        <v>335702</v>
      </c>
      <c r="AD17" s="412"/>
      <c r="AE17" s="412"/>
      <c r="AF17" s="412"/>
      <c r="AG17" s="413"/>
      <c r="AH17" s="411">
        <v>259543</v>
      </c>
      <c r="AI17" s="412"/>
      <c r="AJ17" s="412"/>
      <c r="AK17" s="412"/>
      <c r="AL17" s="471"/>
      <c r="AM17" s="515"/>
      <c r="AN17" s="415"/>
      <c r="AO17" s="415"/>
      <c r="AP17" s="415"/>
      <c r="AQ17" s="415"/>
      <c r="AR17" s="415"/>
      <c r="AS17" s="415"/>
      <c r="AT17" s="416"/>
      <c r="AU17" s="516"/>
      <c r="AV17" s="517"/>
      <c r="AW17" s="517"/>
      <c r="AX17" s="517"/>
      <c r="AY17" s="472" t="s">
        <v>158</v>
      </c>
      <c r="AZ17" s="473"/>
      <c r="BA17" s="473"/>
      <c r="BB17" s="473"/>
      <c r="BC17" s="473"/>
      <c r="BD17" s="473"/>
      <c r="BE17" s="473"/>
      <c r="BF17" s="473"/>
      <c r="BG17" s="473"/>
      <c r="BH17" s="473"/>
      <c r="BI17" s="473"/>
      <c r="BJ17" s="473"/>
      <c r="BK17" s="473"/>
      <c r="BL17" s="473"/>
      <c r="BM17" s="474"/>
      <c r="BN17" s="458">
        <v>206782019</v>
      </c>
      <c r="BO17" s="459"/>
      <c r="BP17" s="459"/>
      <c r="BQ17" s="459"/>
      <c r="BR17" s="459"/>
      <c r="BS17" s="459"/>
      <c r="BT17" s="459"/>
      <c r="BU17" s="460"/>
      <c r="BV17" s="458">
        <v>199534753</v>
      </c>
      <c r="BW17" s="459"/>
      <c r="BX17" s="459"/>
      <c r="BY17" s="459"/>
      <c r="BZ17" s="459"/>
      <c r="CA17" s="459"/>
      <c r="CB17" s="459"/>
      <c r="CC17" s="460"/>
      <c r="CD17" s="191"/>
      <c r="CE17" s="490"/>
      <c r="CF17" s="490"/>
      <c r="CG17" s="490"/>
      <c r="CH17" s="490"/>
      <c r="CI17" s="490"/>
      <c r="CJ17" s="490"/>
      <c r="CK17" s="490"/>
      <c r="CL17" s="490"/>
      <c r="CM17" s="490"/>
      <c r="CN17" s="490"/>
      <c r="CO17" s="490"/>
      <c r="CP17" s="490"/>
      <c r="CQ17" s="490"/>
      <c r="CR17" s="490"/>
      <c r="CS17" s="491"/>
      <c r="CT17" s="455"/>
      <c r="CU17" s="456"/>
      <c r="CV17" s="456"/>
      <c r="CW17" s="456"/>
      <c r="CX17" s="456"/>
      <c r="CY17" s="456"/>
      <c r="CZ17" s="456"/>
      <c r="DA17" s="457"/>
      <c r="DB17" s="455"/>
      <c r="DC17" s="456"/>
      <c r="DD17" s="456"/>
      <c r="DE17" s="456"/>
      <c r="DF17" s="456"/>
      <c r="DG17" s="456"/>
      <c r="DH17" s="456"/>
      <c r="DI17" s="457"/>
    </row>
    <row r="18" spans="1:113" ht="18.75" customHeight="1" thickBot="1" x14ac:dyDescent="0.25">
      <c r="A18" s="178"/>
      <c r="B18" s="508" t="s">
        <v>159</v>
      </c>
      <c r="C18" s="509"/>
      <c r="D18" s="509"/>
      <c r="E18" s="510"/>
      <c r="F18" s="510"/>
      <c r="G18" s="510"/>
      <c r="H18" s="510"/>
      <c r="I18" s="510"/>
      <c r="J18" s="510"/>
      <c r="K18" s="510"/>
      <c r="L18" s="511">
        <v>58.05</v>
      </c>
      <c r="M18" s="511"/>
      <c r="N18" s="511"/>
      <c r="O18" s="511"/>
      <c r="P18" s="511"/>
      <c r="Q18" s="511"/>
      <c r="R18" s="512"/>
      <c r="S18" s="512"/>
      <c r="T18" s="512"/>
      <c r="U18" s="512"/>
      <c r="V18" s="513"/>
      <c r="W18" s="529"/>
      <c r="X18" s="530"/>
      <c r="Y18" s="530"/>
      <c r="Z18" s="530"/>
      <c r="AA18" s="530"/>
      <c r="AB18" s="554"/>
      <c r="AC18" s="428">
        <v>88.7</v>
      </c>
      <c r="AD18" s="429"/>
      <c r="AE18" s="429"/>
      <c r="AF18" s="429"/>
      <c r="AG18" s="514"/>
      <c r="AH18" s="428">
        <v>86.6</v>
      </c>
      <c r="AI18" s="429"/>
      <c r="AJ18" s="429"/>
      <c r="AK18" s="429"/>
      <c r="AL18" s="430"/>
      <c r="AM18" s="515"/>
      <c r="AN18" s="415"/>
      <c r="AO18" s="415"/>
      <c r="AP18" s="415"/>
      <c r="AQ18" s="415"/>
      <c r="AR18" s="415"/>
      <c r="AS18" s="415"/>
      <c r="AT18" s="416"/>
      <c r="AU18" s="516"/>
      <c r="AV18" s="517"/>
      <c r="AW18" s="517"/>
      <c r="AX18" s="517"/>
      <c r="AY18" s="472" t="s">
        <v>160</v>
      </c>
      <c r="AZ18" s="473"/>
      <c r="BA18" s="473"/>
      <c r="BB18" s="473"/>
      <c r="BC18" s="473"/>
      <c r="BD18" s="473"/>
      <c r="BE18" s="473"/>
      <c r="BF18" s="473"/>
      <c r="BG18" s="473"/>
      <c r="BH18" s="473"/>
      <c r="BI18" s="473"/>
      <c r="BJ18" s="473"/>
      <c r="BK18" s="473"/>
      <c r="BL18" s="473"/>
      <c r="BM18" s="474"/>
      <c r="BN18" s="458">
        <v>174780895</v>
      </c>
      <c r="BO18" s="459"/>
      <c r="BP18" s="459"/>
      <c r="BQ18" s="459"/>
      <c r="BR18" s="459"/>
      <c r="BS18" s="459"/>
      <c r="BT18" s="459"/>
      <c r="BU18" s="460"/>
      <c r="BV18" s="458">
        <v>166085318</v>
      </c>
      <c r="BW18" s="459"/>
      <c r="BX18" s="459"/>
      <c r="BY18" s="459"/>
      <c r="BZ18" s="459"/>
      <c r="CA18" s="459"/>
      <c r="CB18" s="459"/>
      <c r="CC18" s="460"/>
      <c r="CD18" s="191"/>
      <c r="CE18" s="490"/>
      <c r="CF18" s="490"/>
      <c r="CG18" s="490"/>
      <c r="CH18" s="490"/>
      <c r="CI18" s="490"/>
      <c r="CJ18" s="490"/>
      <c r="CK18" s="490"/>
      <c r="CL18" s="490"/>
      <c r="CM18" s="490"/>
      <c r="CN18" s="490"/>
      <c r="CO18" s="490"/>
      <c r="CP18" s="490"/>
      <c r="CQ18" s="490"/>
      <c r="CR18" s="490"/>
      <c r="CS18" s="491"/>
      <c r="CT18" s="455"/>
      <c r="CU18" s="456"/>
      <c r="CV18" s="456"/>
      <c r="CW18" s="456"/>
      <c r="CX18" s="456"/>
      <c r="CY18" s="456"/>
      <c r="CZ18" s="456"/>
      <c r="DA18" s="457"/>
      <c r="DB18" s="455"/>
      <c r="DC18" s="456"/>
      <c r="DD18" s="456"/>
      <c r="DE18" s="456"/>
      <c r="DF18" s="456"/>
      <c r="DG18" s="456"/>
      <c r="DH18" s="456"/>
      <c r="DI18" s="457"/>
    </row>
    <row r="19" spans="1:113" ht="18.75" customHeight="1" thickBot="1" x14ac:dyDescent="0.25">
      <c r="A19" s="178"/>
      <c r="B19" s="508" t="s">
        <v>161</v>
      </c>
      <c r="C19" s="509"/>
      <c r="D19" s="509"/>
      <c r="E19" s="510"/>
      <c r="F19" s="510"/>
      <c r="G19" s="510"/>
      <c r="H19" s="510"/>
      <c r="I19" s="510"/>
      <c r="J19" s="510"/>
      <c r="K19" s="510"/>
      <c r="L19" s="518">
        <v>16256</v>
      </c>
      <c r="M19" s="518"/>
      <c r="N19" s="518"/>
      <c r="O19" s="518"/>
      <c r="P19" s="518"/>
      <c r="Q19" s="518"/>
      <c r="R19" s="519"/>
      <c r="S19" s="519"/>
      <c r="T19" s="519"/>
      <c r="U19" s="519"/>
      <c r="V19" s="520"/>
      <c r="W19" s="527"/>
      <c r="X19" s="528"/>
      <c r="Y19" s="528"/>
      <c r="Z19" s="528"/>
      <c r="AA19" s="528"/>
      <c r="AB19" s="528"/>
      <c r="AC19" s="531"/>
      <c r="AD19" s="531"/>
      <c r="AE19" s="531"/>
      <c r="AF19" s="531"/>
      <c r="AG19" s="531"/>
      <c r="AH19" s="531"/>
      <c r="AI19" s="531"/>
      <c r="AJ19" s="531"/>
      <c r="AK19" s="531"/>
      <c r="AL19" s="550"/>
      <c r="AM19" s="515"/>
      <c r="AN19" s="415"/>
      <c r="AO19" s="415"/>
      <c r="AP19" s="415"/>
      <c r="AQ19" s="415"/>
      <c r="AR19" s="415"/>
      <c r="AS19" s="415"/>
      <c r="AT19" s="416"/>
      <c r="AU19" s="516"/>
      <c r="AV19" s="517"/>
      <c r="AW19" s="517"/>
      <c r="AX19" s="517"/>
      <c r="AY19" s="472" t="s">
        <v>162</v>
      </c>
      <c r="AZ19" s="473"/>
      <c r="BA19" s="473"/>
      <c r="BB19" s="473"/>
      <c r="BC19" s="473"/>
      <c r="BD19" s="473"/>
      <c r="BE19" s="473"/>
      <c r="BF19" s="473"/>
      <c r="BG19" s="473"/>
      <c r="BH19" s="473"/>
      <c r="BI19" s="473"/>
      <c r="BJ19" s="473"/>
      <c r="BK19" s="473"/>
      <c r="BL19" s="473"/>
      <c r="BM19" s="474"/>
      <c r="BN19" s="458">
        <v>245919674</v>
      </c>
      <c r="BO19" s="459"/>
      <c r="BP19" s="459"/>
      <c r="BQ19" s="459"/>
      <c r="BR19" s="459"/>
      <c r="BS19" s="459"/>
      <c r="BT19" s="459"/>
      <c r="BU19" s="460"/>
      <c r="BV19" s="458">
        <v>223898277</v>
      </c>
      <c r="BW19" s="459"/>
      <c r="BX19" s="459"/>
      <c r="BY19" s="459"/>
      <c r="BZ19" s="459"/>
      <c r="CA19" s="459"/>
      <c r="CB19" s="459"/>
      <c r="CC19" s="460"/>
      <c r="CD19" s="191"/>
      <c r="CE19" s="490"/>
      <c r="CF19" s="490"/>
      <c r="CG19" s="490"/>
      <c r="CH19" s="490"/>
      <c r="CI19" s="490"/>
      <c r="CJ19" s="490"/>
      <c r="CK19" s="490"/>
      <c r="CL19" s="490"/>
      <c r="CM19" s="490"/>
      <c r="CN19" s="490"/>
      <c r="CO19" s="490"/>
      <c r="CP19" s="490"/>
      <c r="CQ19" s="490"/>
      <c r="CR19" s="490"/>
      <c r="CS19" s="491"/>
      <c r="CT19" s="455"/>
      <c r="CU19" s="456"/>
      <c r="CV19" s="456"/>
      <c r="CW19" s="456"/>
      <c r="CX19" s="456"/>
      <c r="CY19" s="456"/>
      <c r="CZ19" s="456"/>
      <c r="DA19" s="457"/>
      <c r="DB19" s="455"/>
      <c r="DC19" s="456"/>
      <c r="DD19" s="456"/>
      <c r="DE19" s="456"/>
      <c r="DF19" s="456"/>
      <c r="DG19" s="456"/>
      <c r="DH19" s="456"/>
      <c r="DI19" s="457"/>
    </row>
    <row r="20" spans="1:113" ht="18.75" customHeight="1" thickBot="1" x14ac:dyDescent="0.25">
      <c r="A20" s="178"/>
      <c r="B20" s="508" t="s">
        <v>163</v>
      </c>
      <c r="C20" s="509"/>
      <c r="D20" s="509"/>
      <c r="E20" s="510"/>
      <c r="F20" s="510"/>
      <c r="G20" s="510"/>
      <c r="H20" s="510"/>
      <c r="I20" s="510"/>
      <c r="J20" s="510"/>
      <c r="K20" s="510"/>
      <c r="L20" s="518">
        <v>492065</v>
      </c>
      <c r="M20" s="518"/>
      <c r="N20" s="518"/>
      <c r="O20" s="518"/>
      <c r="P20" s="518"/>
      <c r="Q20" s="518"/>
      <c r="R20" s="519"/>
      <c r="S20" s="519"/>
      <c r="T20" s="519"/>
      <c r="U20" s="519"/>
      <c r="V20" s="520"/>
      <c r="W20" s="529"/>
      <c r="X20" s="530"/>
      <c r="Y20" s="530"/>
      <c r="Z20" s="530"/>
      <c r="AA20" s="530"/>
      <c r="AB20" s="530"/>
      <c r="AC20" s="521"/>
      <c r="AD20" s="521"/>
      <c r="AE20" s="521"/>
      <c r="AF20" s="521"/>
      <c r="AG20" s="521"/>
      <c r="AH20" s="521"/>
      <c r="AI20" s="521"/>
      <c r="AJ20" s="521"/>
      <c r="AK20" s="521"/>
      <c r="AL20" s="522"/>
      <c r="AM20" s="523"/>
      <c r="AN20" s="420"/>
      <c r="AO20" s="420"/>
      <c r="AP20" s="420"/>
      <c r="AQ20" s="420"/>
      <c r="AR20" s="420"/>
      <c r="AS20" s="420"/>
      <c r="AT20" s="421"/>
      <c r="AU20" s="524"/>
      <c r="AV20" s="525"/>
      <c r="AW20" s="525"/>
      <c r="AX20" s="526"/>
      <c r="AY20" s="472"/>
      <c r="AZ20" s="473"/>
      <c r="BA20" s="473"/>
      <c r="BB20" s="473"/>
      <c r="BC20" s="473"/>
      <c r="BD20" s="473"/>
      <c r="BE20" s="473"/>
      <c r="BF20" s="473"/>
      <c r="BG20" s="473"/>
      <c r="BH20" s="473"/>
      <c r="BI20" s="473"/>
      <c r="BJ20" s="473"/>
      <c r="BK20" s="473"/>
      <c r="BL20" s="473"/>
      <c r="BM20" s="474"/>
      <c r="BN20" s="458"/>
      <c r="BO20" s="459"/>
      <c r="BP20" s="459"/>
      <c r="BQ20" s="459"/>
      <c r="BR20" s="459"/>
      <c r="BS20" s="459"/>
      <c r="BT20" s="459"/>
      <c r="BU20" s="460"/>
      <c r="BV20" s="458"/>
      <c r="BW20" s="459"/>
      <c r="BX20" s="459"/>
      <c r="BY20" s="459"/>
      <c r="BZ20" s="459"/>
      <c r="CA20" s="459"/>
      <c r="CB20" s="459"/>
      <c r="CC20" s="460"/>
      <c r="CD20" s="191"/>
      <c r="CE20" s="490"/>
      <c r="CF20" s="490"/>
      <c r="CG20" s="490"/>
      <c r="CH20" s="490"/>
      <c r="CI20" s="490"/>
      <c r="CJ20" s="490"/>
      <c r="CK20" s="490"/>
      <c r="CL20" s="490"/>
      <c r="CM20" s="490"/>
      <c r="CN20" s="490"/>
      <c r="CO20" s="490"/>
      <c r="CP20" s="490"/>
      <c r="CQ20" s="490"/>
      <c r="CR20" s="490"/>
      <c r="CS20" s="491"/>
      <c r="CT20" s="455"/>
      <c r="CU20" s="456"/>
      <c r="CV20" s="456"/>
      <c r="CW20" s="456"/>
      <c r="CX20" s="456"/>
      <c r="CY20" s="456"/>
      <c r="CZ20" s="456"/>
      <c r="DA20" s="457"/>
      <c r="DB20" s="455"/>
      <c r="DC20" s="456"/>
      <c r="DD20" s="456"/>
      <c r="DE20" s="456"/>
      <c r="DF20" s="456"/>
      <c r="DG20" s="456"/>
      <c r="DH20" s="456"/>
      <c r="DI20" s="457"/>
    </row>
    <row r="21" spans="1:113" ht="18.75" customHeight="1" thickBot="1" x14ac:dyDescent="0.25">
      <c r="A21" s="178"/>
      <c r="B21" s="505" t="s">
        <v>164</v>
      </c>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6"/>
      <c r="AR21" s="506"/>
      <c r="AS21" s="506"/>
      <c r="AT21" s="506"/>
      <c r="AU21" s="506"/>
      <c r="AV21" s="506"/>
      <c r="AW21" s="506"/>
      <c r="AX21" s="507"/>
      <c r="AY21" s="431"/>
      <c r="AZ21" s="432"/>
      <c r="BA21" s="432"/>
      <c r="BB21" s="432"/>
      <c r="BC21" s="432"/>
      <c r="BD21" s="432"/>
      <c r="BE21" s="432"/>
      <c r="BF21" s="432"/>
      <c r="BG21" s="432"/>
      <c r="BH21" s="432"/>
      <c r="BI21" s="432"/>
      <c r="BJ21" s="432"/>
      <c r="BK21" s="432"/>
      <c r="BL21" s="432"/>
      <c r="BM21" s="433"/>
      <c r="BN21" s="492"/>
      <c r="BO21" s="493"/>
      <c r="BP21" s="493"/>
      <c r="BQ21" s="493"/>
      <c r="BR21" s="493"/>
      <c r="BS21" s="493"/>
      <c r="BT21" s="493"/>
      <c r="BU21" s="494"/>
      <c r="BV21" s="492"/>
      <c r="BW21" s="493"/>
      <c r="BX21" s="493"/>
      <c r="BY21" s="493"/>
      <c r="BZ21" s="493"/>
      <c r="CA21" s="493"/>
      <c r="CB21" s="493"/>
      <c r="CC21" s="494"/>
      <c r="CD21" s="191"/>
      <c r="CE21" s="490"/>
      <c r="CF21" s="490"/>
      <c r="CG21" s="490"/>
      <c r="CH21" s="490"/>
      <c r="CI21" s="490"/>
      <c r="CJ21" s="490"/>
      <c r="CK21" s="490"/>
      <c r="CL21" s="490"/>
      <c r="CM21" s="490"/>
      <c r="CN21" s="490"/>
      <c r="CO21" s="490"/>
      <c r="CP21" s="490"/>
      <c r="CQ21" s="490"/>
      <c r="CR21" s="490"/>
      <c r="CS21" s="491"/>
      <c r="CT21" s="455"/>
      <c r="CU21" s="456"/>
      <c r="CV21" s="456"/>
      <c r="CW21" s="456"/>
      <c r="CX21" s="456"/>
      <c r="CY21" s="456"/>
      <c r="CZ21" s="456"/>
      <c r="DA21" s="457"/>
      <c r="DB21" s="455"/>
      <c r="DC21" s="456"/>
      <c r="DD21" s="456"/>
      <c r="DE21" s="456"/>
      <c r="DF21" s="456"/>
      <c r="DG21" s="456"/>
      <c r="DH21" s="456"/>
      <c r="DI21" s="457"/>
    </row>
    <row r="22" spans="1:113" ht="18.75" customHeight="1" x14ac:dyDescent="0.2">
      <c r="A22" s="178"/>
      <c r="B22" s="434" t="s">
        <v>165</v>
      </c>
      <c r="C22" s="435"/>
      <c r="D22" s="436"/>
      <c r="E22" s="443" t="s">
        <v>1</v>
      </c>
      <c r="F22" s="444"/>
      <c r="G22" s="444"/>
      <c r="H22" s="444"/>
      <c r="I22" s="444"/>
      <c r="J22" s="444"/>
      <c r="K22" s="445"/>
      <c r="L22" s="443" t="s">
        <v>166</v>
      </c>
      <c r="M22" s="444"/>
      <c r="N22" s="444"/>
      <c r="O22" s="444"/>
      <c r="P22" s="445"/>
      <c r="Q22" s="449" t="s">
        <v>167</v>
      </c>
      <c r="R22" s="450"/>
      <c r="S22" s="450"/>
      <c r="T22" s="450"/>
      <c r="U22" s="450"/>
      <c r="V22" s="451"/>
      <c r="W22" s="500" t="s">
        <v>168</v>
      </c>
      <c r="X22" s="435"/>
      <c r="Y22" s="436"/>
      <c r="Z22" s="443" t="s">
        <v>1</v>
      </c>
      <c r="AA22" s="444"/>
      <c r="AB22" s="444"/>
      <c r="AC22" s="444"/>
      <c r="AD22" s="444"/>
      <c r="AE22" s="444"/>
      <c r="AF22" s="444"/>
      <c r="AG22" s="445"/>
      <c r="AH22" s="461" t="s">
        <v>169</v>
      </c>
      <c r="AI22" s="444"/>
      <c r="AJ22" s="444"/>
      <c r="AK22" s="444"/>
      <c r="AL22" s="445"/>
      <c r="AM22" s="461" t="s">
        <v>170</v>
      </c>
      <c r="AN22" s="462"/>
      <c r="AO22" s="462"/>
      <c r="AP22" s="462"/>
      <c r="AQ22" s="462"/>
      <c r="AR22" s="463"/>
      <c r="AS22" s="449" t="s">
        <v>167</v>
      </c>
      <c r="AT22" s="450"/>
      <c r="AU22" s="450"/>
      <c r="AV22" s="450"/>
      <c r="AW22" s="450"/>
      <c r="AX22" s="467"/>
      <c r="AY22" s="484" t="s">
        <v>171</v>
      </c>
      <c r="AZ22" s="485"/>
      <c r="BA22" s="485"/>
      <c r="BB22" s="485"/>
      <c r="BC22" s="485"/>
      <c r="BD22" s="485"/>
      <c r="BE22" s="485"/>
      <c r="BF22" s="485"/>
      <c r="BG22" s="485"/>
      <c r="BH22" s="485"/>
      <c r="BI22" s="485"/>
      <c r="BJ22" s="485"/>
      <c r="BK22" s="485"/>
      <c r="BL22" s="485"/>
      <c r="BM22" s="486"/>
      <c r="BN22" s="487">
        <v>60859809</v>
      </c>
      <c r="BO22" s="488"/>
      <c r="BP22" s="488"/>
      <c r="BQ22" s="488"/>
      <c r="BR22" s="488"/>
      <c r="BS22" s="488"/>
      <c r="BT22" s="488"/>
      <c r="BU22" s="489"/>
      <c r="BV22" s="487">
        <v>70658353</v>
      </c>
      <c r="BW22" s="488"/>
      <c r="BX22" s="488"/>
      <c r="BY22" s="488"/>
      <c r="BZ22" s="488"/>
      <c r="CA22" s="488"/>
      <c r="CB22" s="488"/>
      <c r="CC22" s="489"/>
      <c r="CD22" s="191"/>
      <c r="CE22" s="490"/>
      <c r="CF22" s="490"/>
      <c r="CG22" s="490"/>
      <c r="CH22" s="490"/>
      <c r="CI22" s="490"/>
      <c r="CJ22" s="490"/>
      <c r="CK22" s="490"/>
      <c r="CL22" s="490"/>
      <c r="CM22" s="490"/>
      <c r="CN22" s="490"/>
      <c r="CO22" s="490"/>
      <c r="CP22" s="490"/>
      <c r="CQ22" s="490"/>
      <c r="CR22" s="490"/>
      <c r="CS22" s="491"/>
      <c r="CT22" s="455"/>
      <c r="CU22" s="456"/>
      <c r="CV22" s="456"/>
      <c r="CW22" s="456"/>
      <c r="CX22" s="456"/>
      <c r="CY22" s="456"/>
      <c r="CZ22" s="456"/>
      <c r="DA22" s="457"/>
      <c r="DB22" s="455"/>
      <c r="DC22" s="456"/>
      <c r="DD22" s="456"/>
      <c r="DE22" s="456"/>
      <c r="DF22" s="456"/>
      <c r="DG22" s="456"/>
      <c r="DH22" s="456"/>
      <c r="DI22" s="457"/>
    </row>
    <row r="23" spans="1:113" ht="18.75" customHeight="1" x14ac:dyDescent="0.2">
      <c r="A23" s="178"/>
      <c r="B23" s="437"/>
      <c r="C23" s="438"/>
      <c r="D23" s="439"/>
      <c r="E23" s="446"/>
      <c r="F23" s="447"/>
      <c r="G23" s="447"/>
      <c r="H23" s="447"/>
      <c r="I23" s="447"/>
      <c r="J23" s="447"/>
      <c r="K23" s="448"/>
      <c r="L23" s="446"/>
      <c r="M23" s="447"/>
      <c r="N23" s="447"/>
      <c r="O23" s="447"/>
      <c r="P23" s="448"/>
      <c r="Q23" s="452"/>
      <c r="R23" s="453"/>
      <c r="S23" s="453"/>
      <c r="T23" s="453"/>
      <c r="U23" s="453"/>
      <c r="V23" s="454"/>
      <c r="W23" s="501"/>
      <c r="X23" s="438"/>
      <c r="Y23" s="439"/>
      <c r="Z23" s="446"/>
      <c r="AA23" s="447"/>
      <c r="AB23" s="447"/>
      <c r="AC23" s="447"/>
      <c r="AD23" s="447"/>
      <c r="AE23" s="447"/>
      <c r="AF23" s="447"/>
      <c r="AG23" s="448"/>
      <c r="AH23" s="446"/>
      <c r="AI23" s="447"/>
      <c r="AJ23" s="447"/>
      <c r="AK23" s="447"/>
      <c r="AL23" s="448"/>
      <c r="AM23" s="464"/>
      <c r="AN23" s="465"/>
      <c r="AO23" s="465"/>
      <c r="AP23" s="465"/>
      <c r="AQ23" s="465"/>
      <c r="AR23" s="466"/>
      <c r="AS23" s="452"/>
      <c r="AT23" s="453"/>
      <c r="AU23" s="453"/>
      <c r="AV23" s="453"/>
      <c r="AW23" s="453"/>
      <c r="AX23" s="468"/>
      <c r="AY23" s="472" t="s">
        <v>172</v>
      </c>
      <c r="AZ23" s="473"/>
      <c r="BA23" s="473"/>
      <c r="BB23" s="473"/>
      <c r="BC23" s="473"/>
      <c r="BD23" s="473"/>
      <c r="BE23" s="473"/>
      <c r="BF23" s="473"/>
      <c r="BG23" s="473"/>
      <c r="BH23" s="473"/>
      <c r="BI23" s="473"/>
      <c r="BJ23" s="473"/>
      <c r="BK23" s="473"/>
      <c r="BL23" s="473"/>
      <c r="BM23" s="474"/>
      <c r="BN23" s="458">
        <v>32552920</v>
      </c>
      <c r="BO23" s="459"/>
      <c r="BP23" s="459"/>
      <c r="BQ23" s="459"/>
      <c r="BR23" s="459"/>
      <c r="BS23" s="459"/>
      <c r="BT23" s="459"/>
      <c r="BU23" s="460"/>
      <c r="BV23" s="458">
        <v>34253365</v>
      </c>
      <c r="BW23" s="459"/>
      <c r="BX23" s="459"/>
      <c r="BY23" s="459"/>
      <c r="BZ23" s="459"/>
      <c r="CA23" s="459"/>
      <c r="CB23" s="459"/>
      <c r="CC23" s="460"/>
      <c r="CD23" s="191"/>
      <c r="CE23" s="490"/>
      <c r="CF23" s="490"/>
      <c r="CG23" s="490"/>
      <c r="CH23" s="490"/>
      <c r="CI23" s="490"/>
      <c r="CJ23" s="490"/>
      <c r="CK23" s="490"/>
      <c r="CL23" s="490"/>
      <c r="CM23" s="490"/>
      <c r="CN23" s="490"/>
      <c r="CO23" s="490"/>
      <c r="CP23" s="490"/>
      <c r="CQ23" s="490"/>
      <c r="CR23" s="490"/>
      <c r="CS23" s="491"/>
      <c r="CT23" s="455"/>
      <c r="CU23" s="456"/>
      <c r="CV23" s="456"/>
      <c r="CW23" s="456"/>
      <c r="CX23" s="456"/>
      <c r="CY23" s="456"/>
      <c r="CZ23" s="456"/>
      <c r="DA23" s="457"/>
      <c r="DB23" s="455"/>
      <c r="DC23" s="456"/>
      <c r="DD23" s="456"/>
      <c r="DE23" s="456"/>
      <c r="DF23" s="456"/>
      <c r="DG23" s="456"/>
      <c r="DH23" s="456"/>
      <c r="DI23" s="457"/>
    </row>
    <row r="24" spans="1:113" ht="18.75" customHeight="1" thickBot="1" x14ac:dyDescent="0.25">
      <c r="A24" s="178"/>
      <c r="B24" s="437"/>
      <c r="C24" s="438"/>
      <c r="D24" s="439"/>
      <c r="E24" s="414" t="s">
        <v>173</v>
      </c>
      <c r="F24" s="415"/>
      <c r="G24" s="415"/>
      <c r="H24" s="415"/>
      <c r="I24" s="415"/>
      <c r="J24" s="415"/>
      <c r="K24" s="416"/>
      <c r="L24" s="411">
        <v>1</v>
      </c>
      <c r="M24" s="412"/>
      <c r="N24" s="412"/>
      <c r="O24" s="412"/>
      <c r="P24" s="413"/>
      <c r="Q24" s="411">
        <v>10501</v>
      </c>
      <c r="R24" s="412"/>
      <c r="S24" s="412"/>
      <c r="T24" s="412"/>
      <c r="U24" s="412"/>
      <c r="V24" s="413"/>
      <c r="W24" s="501"/>
      <c r="X24" s="438"/>
      <c r="Y24" s="439"/>
      <c r="Z24" s="414" t="s">
        <v>174</v>
      </c>
      <c r="AA24" s="415"/>
      <c r="AB24" s="415"/>
      <c r="AC24" s="415"/>
      <c r="AD24" s="415"/>
      <c r="AE24" s="415"/>
      <c r="AF24" s="415"/>
      <c r="AG24" s="416"/>
      <c r="AH24" s="411">
        <v>5285</v>
      </c>
      <c r="AI24" s="412"/>
      <c r="AJ24" s="412"/>
      <c r="AK24" s="412"/>
      <c r="AL24" s="413"/>
      <c r="AM24" s="411">
        <v>15421630</v>
      </c>
      <c r="AN24" s="412"/>
      <c r="AO24" s="412"/>
      <c r="AP24" s="412"/>
      <c r="AQ24" s="412"/>
      <c r="AR24" s="413"/>
      <c r="AS24" s="411">
        <v>2918</v>
      </c>
      <c r="AT24" s="412"/>
      <c r="AU24" s="412"/>
      <c r="AV24" s="412"/>
      <c r="AW24" s="412"/>
      <c r="AX24" s="471"/>
      <c r="AY24" s="431" t="s">
        <v>175</v>
      </c>
      <c r="AZ24" s="432"/>
      <c r="BA24" s="432"/>
      <c r="BB24" s="432"/>
      <c r="BC24" s="432"/>
      <c r="BD24" s="432"/>
      <c r="BE24" s="432"/>
      <c r="BF24" s="432"/>
      <c r="BG24" s="432"/>
      <c r="BH24" s="432"/>
      <c r="BI24" s="432"/>
      <c r="BJ24" s="432"/>
      <c r="BK24" s="432"/>
      <c r="BL24" s="432"/>
      <c r="BM24" s="433"/>
      <c r="BN24" s="458">
        <v>60859809</v>
      </c>
      <c r="BO24" s="459"/>
      <c r="BP24" s="459"/>
      <c r="BQ24" s="459"/>
      <c r="BR24" s="459"/>
      <c r="BS24" s="459"/>
      <c r="BT24" s="459"/>
      <c r="BU24" s="460"/>
      <c r="BV24" s="458">
        <v>70658353</v>
      </c>
      <c r="BW24" s="459"/>
      <c r="BX24" s="459"/>
      <c r="BY24" s="459"/>
      <c r="BZ24" s="459"/>
      <c r="CA24" s="459"/>
      <c r="CB24" s="459"/>
      <c r="CC24" s="460"/>
      <c r="CD24" s="191"/>
      <c r="CE24" s="490"/>
      <c r="CF24" s="490"/>
      <c r="CG24" s="490"/>
      <c r="CH24" s="490"/>
      <c r="CI24" s="490"/>
      <c r="CJ24" s="490"/>
      <c r="CK24" s="490"/>
      <c r="CL24" s="490"/>
      <c r="CM24" s="490"/>
      <c r="CN24" s="490"/>
      <c r="CO24" s="490"/>
      <c r="CP24" s="490"/>
      <c r="CQ24" s="490"/>
      <c r="CR24" s="490"/>
      <c r="CS24" s="491"/>
      <c r="CT24" s="455"/>
      <c r="CU24" s="456"/>
      <c r="CV24" s="456"/>
      <c r="CW24" s="456"/>
      <c r="CX24" s="456"/>
      <c r="CY24" s="456"/>
      <c r="CZ24" s="456"/>
      <c r="DA24" s="457"/>
      <c r="DB24" s="455"/>
      <c r="DC24" s="456"/>
      <c r="DD24" s="456"/>
      <c r="DE24" s="456"/>
      <c r="DF24" s="456"/>
      <c r="DG24" s="456"/>
      <c r="DH24" s="456"/>
      <c r="DI24" s="457"/>
    </row>
    <row r="25" spans="1:113" ht="18.75" customHeight="1" x14ac:dyDescent="0.2">
      <c r="A25" s="178"/>
      <c r="B25" s="437"/>
      <c r="C25" s="438"/>
      <c r="D25" s="439"/>
      <c r="E25" s="414" t="s">
        <v>176</v>
      </c>
      <c r="F25" s="415"/>
      <c r="G25" s="415"/>
      <c r="H25" s="415"/>
      <c r="I25" s="415"/>
      <c r="J25" s="415"/>
      <c r="K25" s="416"/>
      <c r="L25" s="411">
        <v>3</v>
      </c>
      <c r="M25" s="412"/>
      <c r="N25" s="412"/>
      <c r="O25" s="412"/>
      <c r="P25" s="413"/>
      <c r="Q25" s="411">
        <v>8083</v>
      </c>
      <c r="R25" s="412"/>
      <c r="S25" s="412"/>
      <c r="T25" s="412"/>
      <c r="U25" s="412"/>
      <c r="V25" s="413"/>
      <c r="W25" s="501"/>
      <c r="X25" s="438"/>
      <c r="Y25" s="439"/>
      <c r="Z25" s="414" t="s">
        <v>177</v>
      </c>
      <c r="AA25" s="415"/>
      <c r="AB25" s="415"/>
      <c r="AC25" s="415"/>
      <c r="AD25" s="415"/>
      <c r="AE25" s="415"/>
      <c r="AF25" s="415"/>
      <c r="AG25" s="416"/>
      <c r="AH25" s="411" t="s">
        <v>178</v>
      </c>
      <c r="AI25" s="412"/>
      <c r="AJ25" s="412"/>
      <c r="AK25" s="412"/>
      <c r="AL25" s="413"/>
      <c r="AM25" s="411" t="s">
        <v>178</v>
      </c>
      <c r="AN25" s="412"/>
      <c r="AO25" s="412"/>
      <c r="AP25" s="412"/>
      <c r="AQ25" s="412"/>
      <c r="AR25" s="413"/>
      <c r="AS25" s="411" t="s">
        <v>178</v>
      </c>
      <c r="AT25" s="412"/>
      <c r="AU25" s="412"/>
      <c r="AV25" s="412"/>
      <c r="AW25" s="412"/>
      <c r="AX25" s="471"/>
      <c r="AY25" s="484" t="s">
        <v>179</v>
      </c>
      <c r="AZ25" s="485"/>
      <c r="BA25" s="485"/>
      <c r="BB25" s="485"/>
      <c r="BC25" s="485"/>
      <c r="BD25" s="485"/>
      <c r="BE25" s="485"/>
      <c r="BF25" s="485"/>
      <c r="BG25" s="485"/>
      <c r="BH25" s="485"/>
      <c r="BI25" s="485"/>
      <c r="BJ25" s="485"/>
      <c r="BK25" s="485"/>
      <c r="BL25" s="485"/>
      <c r="BM25" s="486"/>
      <c r="BN25" s="487">
        <v>65580449</v>
      </c>
      <c r="BO25" s="488"/>
      <c r="BP25" s="488"/>
      <c r="BQ25" s="488"/>
      <c r="BR25" s="488"/>
      <c r="BS25" s="488"/>
      <c r="BT25" s="488"/>
      <c r="BU25" s="489"/>
      <c r="BV25" s="487">
        <v>73703810</v>
      </c>
      <c r="BW25" s="488"/>
      <c r="BX25" s="488"/>
      <c r="BY25" s="488"/>
      <c r="BZ25" s="488"/>
      <c r="CA25" s="488"/>
      <c r="CB25" s="488"/>
      <c r="CC25" s="489"/>
      <c r="CD25" s="191"/>
      <c r="CE25" s="490"/>
      <c r="CF25" s="490"/>
      <c r="CG25" s="490"/>
      <c r="CH25" s="490"/>
      <c r="CI25" s="490"/>
      <c r="CJ25" s="490"/>
      <c r="CK25" s="490"/>
      <c r="CL25" s="490"/>
      <c r="CM25" s="490"/>
      <c r="CN25" s="490"/>
      <c r="CO25" s="490"/>
      <c r="CP25" s="490"/>
      <c r="CQ25" s="490"/>
      <c r="CR25" s="490"/>
      <c r="CS25" s="491"/>
      <c r="CT25" s="455"/>
      <c r="CU25" s="456"/>
      <c r="CV25" s="456"/>
      <c r="CW25" s="456"/>
      <c r="CX25" s="456"/>
      <c r="CY25" s="456"/>
      <c r="CZ25" s="456"/>
      <c r="DA25" s="457"/>
      <c r="DB25" s="455"/>
      <c r="DC25" s="456"/>
      <c r="DD25" s="456"/>
      <c r="DE25" s="456"/>
      <c r="DF25" s="456"/>
      <c r="DG25" s="456"/>
      <c r="DH25" s="456"/>
      <c r="DI25" s="457"/>
    </row>
    <row r="26" spans="1:113" ht="18.75" customHeight="1" x14ac:dyDescent="0.2">
      <c r="A26" s="178"/>
      <c r="B26" s="437"/>
      <c r="C26" s="438"/>
      <c r="D26" s="439"/>
      <c r="E26" s="414" t="s">
        <v>180</v>
      </c>
      <c r="F26" s="415"/>
      <c r="G26" s="415"/>
      <c r="H26" s="415"/>
      <c r="I26" s="415"/>
      <c r="J26" s="415"/>
      <c r="K26" s="416"/>
      <c r="L26" s="411">
        <v>1</v>
      </c>
      <c r="M26" s="412"/>
      <c r="N26" s="412"/>
      <c r="O26" s="412"/>
      <c r="P26" s="413"/>
      <c r="Q26" s="411">
        <v>7788</v>
      </c>
      <c r="R26" s="412"/>
      <c r="S26" s="412"/>
      <c r="T26" s="412"/>
      <c r="U26" s="412"/>
      <c r="V26" s="413"/>
      <c r="W26" s="501"/>
      <c r="X26" s="438"/>
      <c r="Y26" s="439"/>
      <c r="Z26" s="414" t="s">
        <v>181</v>
      </c>
      <c r="AA26" s="469"/>
      <c r="AB26" s="469"/>
      <c r="AC26" s="469"/>
      <c r="AD26" s="469"/>
      <c r="AE26" s="469"/>
      <c r="AF26" s="469"/>
      <c r="AG26" s="470"/>
      <c r="AH26" s="411">
        <v>589</v>
      </c>
      <c r="AI26" s="412"/>
      <c r="AJ26" s="412"/>
      <c r="AK26" s="412"/>
      <c r="AL26" s="413"/>
      <c r="AM26" s="411">
        <v>1713401</v>
      </c>
      <c r="AN26" s="412"/>
      <c r="AO26" s="412"/>
      <c r="AP26" s="412"/>
      <c r="AQ26" s="412"/>
      <c r="AR26" s="413"/>
      <c r="AS26" s="411">
        <v>2909</v>
      </c>
      <c r="AT26" s="412"/>
      <c r="AU26" s="412"/>
      <c r="AV26" s="412"/>
      <c r="AW26" s="412"/>
      <c r="AX26" s="471"/>
      <c r="AY26" s="498" t="s">
        <v>182</v>
      </c>
      <c r="AZ26" s="418"/>
      <c r="BA26" s="418"/>
      <c r="BB26" s="418"/>
      <c r="BC26" s="418"/>
      <c r="BD26" s="418"/>
      <c r="BE26" s="418"/>
      <c r="BF26" s="418"/>
      <c r="BG26" s="418"/>
      <c r="BH26" s="418"/>
      <c r="BI26" s="418"/>
      <c r="BJ26" s="418"/>
      <c r="BK26" s="418"/>
      <c r="BL26" s="418"/>
      <c r="BM26" s="499"/>
      <c r="BN26" s="458">
        <v>300000</v>
      </c>
      <c r="BO26" s="459"/>
      <c r="BP26" s="459"/>
      <c r="BQ26" s="459"/>
      <c r="BR26" s="459"/>
      <c r="BS26" s="459"/>
      <c r="BT26" s="459"/>
      <c r="BU26" s="460"/>
      <c r="BV26" s="458">
        <v>200000</v>
      </c>
      <c r="BW26" s="459"/>
      <c r="BX26" s="459"/>
      <c r="BY26" s="459"/>
      <c r="BZ26" s="459"/>
      <c r="CA26" s="459"/>
      <c r="CB26" s="459"/>
      <c r="CC26" s="460"/>
      <c r="CD26" s="191"/>
      <c r="CE26" s="490"/>
      <c r="CF26" s="490"/>
      <c r="CG26" s="490"/>
      <c r="CH26" s="490"/>
      <c r="CI26" s="490"/>
      <c r="CJ26" s="490"/>
      <c r="CK26" s="490"/>
      <c r="CL26" s="490"/>
      <c r="CM26" s="490"/>
      <c r="CN26" s="490"/>
      <c r="CO26" s="490"/>
      <c r="CP26" s="490"/>
      <c r="CQ26" s="490"/>
      <c r="CR26" s="490"/>
      <c r="CS26" s="491"/>
      <c r="CT26" s="455"/>
      <c r="CU26" s="456"/>
      <c r="CV26" s="456"/>
      <c r="CW26" s="456"/>
      <c r="CX26" s="456"/>
      <c r="CY26" s="456"/>
      <c r="CZ26" s="456"/>
      <c r="DA26" s="457"/>
      <c r="DB26" s="455"/>
      <c r="DC26" s="456"/>
      <c r="DD26" s="456"/>
      <c r="DE26" s="456"/>
      <c r="DF26" s="456"/>
      <c r="DG26" s="456"/>
      <c r="DH26" s="456"/>
      <c r="DI26" s="457"/>
    </row>
    <row r="27" spans="1:113" ht="18.75" customHeight="1" thickBot="1" x14ac:dyDescent="0.25">
      <c r="A27" s="178"/>
      <c r="B27" s="437"/>
      <c r="C27" s="438"/>
      <c r="D27" s="439"/>
      <c r="E27" s="414" t="s">
        <v>183</v>
      </c>
      <c r="F27" s="415"/>
      <c r="G27" s="415"/>
      <c r="H27" s="415"/>
      <c r="I27" s="415"/>
      <c r="J27" s="415"/>
      <c r="K27" s="416"/>
      <c r="L27" s="411">
        <v>1</v>
      </c>
      <c r="M27" s="412"/>
      <c r="N27" s="412"/>
      <c r="O27" s="412"/>
      <c r="P27" s="413"/>
      <c r="Q27" s="411">
        <v>9269</v>
      </c>
      <c r="R27" s="412"/>
      <c r="S27" s="412"/>
      <c r="T27" s="412"/>
      <c r="U27" s="412"/>
      <c r="V27" s="413"/>
      <c r="W27" s="501"/>
      <c r="X27" s="438"/>
      <c r="Y27" s="439"/>
      <c r="Z27" s="414" t="s">
        <v>184</v>
      </c>
      <c r="AA27" s="415"/>
      <c r="AB27" s="415"/>
      <c r="AC27" s="415"/>
      <c r="AD27" s="415"/>
      <c r="AE27" s="415"/>
      <c r="AF27" s="415"/>
      <c r="AG27" s="416"/>
      <c r="AH27" s="411">
        <v>58</v>
      </c>
      <c r="AI27" s="412"/>
      <c r="AJ27" s="412"/>
      <c r="AK27" s="412"/>
      <c r="AL27" s="413"/>
      <c r="AM27" s="411">
        <v>201770</v>
      </c>
      <c r="AN27" s="412"/>
      <c r="AO27" s="412"/>
      <c r="AP27" s="412"/>
      <c r="AQ27" s="412"/>
      <c r="AR27" s="413"/>
      <c r="AS27" s="411">
        <v>3479</v>
      </c>
      <c r="AT27" s="412"/>
      <c r="AU27" s="412"/>
      <c r="AV27" s="412"/>
      <c r="AW27" s="412"/>
      <c r="AX27" s="471"/>
      <c r="AY27" s="495" t="s">
        <v>185</v>
      </c>
      <c r="AZ27" s="496"/>
      <c r="BA27" s="496"/>
      <c r="BB27" s="496"/>
      <c r="BC27" s="496"/>
      <c r="BD27" s="496"/>
      <c r="BE27" s="496"/>
      <c r="BF27" s="496"/>
      <c r="BG27" s="496"/>
      <c r="BH27" s="496"/>
      <c r="BI27" s="496"/>
      <c r="BJ27" s="496"/>
      <c r="BK27" s="496"/>
      <c r="BL27" s="496"/>
      <c r="BM27" s="497"/>
      <c r="BN27" s="492" t="s">
        <v>178</v>
      </c>
      <c r="BO27" s="493"/>
      <c r="BP27" s="493"/>
      <c r="BQ27" s="493"/>
      <c r="BR27" s="493"/>
      <c r="BS27" s="493"/>
      <c r="BT27" s="493"/>
      <c r="BU27" s="494"/>
      <c r="BV27" s="492" t="s">
        <v>178</v>
      </c>
      <c r="BW27" s="493"/>
      <c r="BX27" s="493"/>
      <c r="BY27" s="493"/>
      <c r="BZ27" s="493"/>
      <c r="CA27" s="493"/>
      <c r="CB27" s="493"/>
      <c r="CC27" s="494"/>
      <c r="CD27" s="193"/>
      <c r="CE27" s="490"/>
      <c r="CF27" s="490"/>
      <c r="CG27" s="490"/>
      <c r="CH27" s="490"/>
      <c r="CI27" s="490"/>
      <c r="CJ27" s="490"/>
      <c r="CK27" s="490"/>
      <c r="CL27" s="490"/>
      <c r="CM27" s="490"/>
      <c r="CN27" s="490"/>
      <c r="CO27" s="490"/>
      <c r="CP27" s="490"/>
      <c r="CQ27" s="490"/>
      <c r="CR27" s="490"/>
      <c r="CS27" s="491"/>
      <c r="CT27" s="455"/>
      <c r="CU27" s="456"/>
      <c r="CV27" s="456"/>
      <c r="CW27" s="456"/>
      <c r="CX27" s="456"/>
      <c r="CY27" s="456"/>
      <c r="CZ27" s="456"/>
      <c r="DA27" s="457"/>
      <c r="DB27" s="455"/>
      <c r="DC27" s="456"/>
      <c r="DD27" s="456"/>
      <c r="DE27" s="456"/>
      <c r="DF27" s="456"/>
      <c r="DG27" s="456"/>
      <c r="DH27" s="456"/>
      <c r="DI27" s="457"/>
    </row>
    <row r="28" spans="1:113" ht="18.75" customHeight="1" x14ac:dyDescent="0.2">
      <c r="A28" s="178"/>
      <c r="B28" s="437"/>
      <c r="C28" s="438"/>
      <c r="D28" s="439"/>
      <c r="E28" s="414" t="s">
        <v>186</v>
      </c>
      <c r="F28" s="415"/>
      <c r="G28" s="415"/>
      <c r="H28" s="415"/>
      <c r="I28" s="415"/>
      <c r="J28" s="415"/>
      <c r="K28" s="416"/>
      <c r="L28" s="411">
        <v>1</v>
      </c>
      <c r="M28" s="412"/>
      <c r="N28" s="412"/>
      <c r="O28" s="412"/>
      <c r="P28" s="413"/>
      <c r="Q28" s="411">
        <v>7848</v>
      </c>
      <c r="R28" s="412"/>
      <c r="S28" s="412"/>
      <c r="T28" s="412"/>
      <c r="U28" s="412"/>
      <c r="V28" s="413"/>
      <c r="W28" s="501"/>
      <c r="X28" s="438"/>
      <c r="Y28" s="439"/>
      <c r="Z28" s="414" t="s">
        <v>187</v>
      </c>
      <c r="AA28" s="415"/>
      <c r="AB28" s="415"/>
      <c r="AC28" s="415"/>
      <c r="AD28" s="415"/>
      <c r="AE28" s="415"/>
      <c r="AF28" s="415"/>
      <c r="AG28" s="416"/>
      <c r="AH28" s="411" t="s">
        <v>178</v>
      </c>
      <c r="AI28" s="412"/>
      <c r="AJ28" s="412"/>
      <c r="AK28" s="412"/>
      <c r="AL28" s="413"/>
      <c r="AM28" s="411" t="s">
        <v>178</v>
      </c>
      <c r="AN28" s="412"/>
      <c r="AO28" s="412"/>
      <c r="AP28" s="412"/>
      <c r="AQ28" s="412"/>
      <c r="AR28" s="413"/>
      <c r="AS28" s="411" t="s">
        <v>178</v>
      </c>
      <c r="AT28" s="412"/>
      <c r="AU28" s="412"/>
      <c r="AV28" s="412"/>
      <c r="AW28" s="412"/>
      <c r="AX28" s="471"/>
      <c r="AY28" s="475" t="s">
        <v>188</v>
      </c>
      <c r="AZ28" s="476"/>
      <c r="BA28" s="476"/>
      <c r="BB28" s="477"/>
      <c r="BC28" s="484" t="s">
        <v>48</v>
      </c>
      <c r="BD28" s="485"/>
      <c r="BE28" s="485"/>
      <c r="BF28" s="485"/>
      <c r="BG28" s="485"/>
      <c r="BH28" s="485"/>
      <c r="BI28" s="485"/>
      <c r="BJ28" s="485"/>
      <c r="BK28" s="485"/>
      <c r="BL28" s="485"/>
      <c r="BM28" s="486"/>
      <c r="BN28" s="487">
        <v>38837553</v>
      </c>
      <c r="BO28" s="488"/>
      <c r="BP28" s="488"/>
      <c r="BQ28" s="488"/>
      <c r="BR28" s="488"/>
      <c r="BS28" s="488"/>
      <c r="BT28" s="488"/>
      <c r="BU28" s="489"/>
      <c r="BV28" s="487">
        <v>38120545</v>
      </c>
      <c r="BW28" s="488"/>
      <c r="BX28" s="488"/>
      <c r="BY28" s="488"/>
      <c r="BZ28" s="488"/>
      <c r="CA28" s="488"/>
      <c r="CB28" s="488"/>
      <c r="CC28" s="489"/>
      <c r="CD28" s="191"/>
      <c r="CE28" s="490"/>
      <c r="CF28" s="490"/>
      <c r="CG28" s="490"/>
      <c r="CH28" s="490"/>
      <c r="CI28" s="490"/>
      <c r="CJ28" s="490"/>
      <c r="CK28" s="490"/>
      <c r="CL28" s="490"/>
      <c r="CM28" s="490"/>
      <c r="CN28" s="490"/>
      <c r="CO28" s="490"/>
      <c r="CP28" s="490"/>
      <c r="CQ28" s="490"/>
      <c r="CR28" s="490"/>
      <c r="CS28" s="491"/>
      <c r="CT28" s="455"/>
      <c r="CU28" s="456"/>
      <c r="CV28" s="456"/>
      <c r="CW28" s="456"/>
      <c r="CX28" s="456"/>
      <c r="CY28" s="456"/>
      <c r="CZ28" s="456"/>
      <c r="DA28" s="457"/>
      <c r="DB28" s="455"/>
      <c r="DC28" s="456"/>
      <c r="DD28" s="456"/>
      <c r="DE28" s="456"/>
      <c r="DF28" s="456"/>
      <c r="DG28" s="456"/>
      <c r="DH28" s="456"/>
      <c r="DI28" s="457"/>
    </row>
    <row r="29" spans="1:113" ht="18.75" customHeight="1" x14ac:dyDescent="0.2">
      <c r="A29" s="178"/>
      <c r="B29" s="437"/>
      <c r="C29" s="438"/>
      <c r="D29" s="439"/>
      <c r="E29" s="414" t="s">
        <v>189</v>
      </c>
      <c r="F29" s="415"/>
      <c r="G29" s="415"/>
      <c r="H29" s="415"/>
      <c r="I29" s="415"/>
      <c r="J29" s="415"/>
      <c r="K29" s="416"/>
      <c r="L29" s="411">
        <v>50</v>
      </c>
      <c r="M29" s="412"/>
      <c r="N29" s="412"/>
      <c r="O29" s="412"/>
      <c r="P29" s="413"/>
      <c r="Q29" s="411">
        <v>6147</v>
      </c>
      <c r="R29" s="412"/>
      <c r="S29" s="412"/>
      <c r="T29" s="412"/>
      <c r="U29" s="412"/>
      <c r="V29" s="413"/>
      <c r="W29" s="502"/>
      <c r="X29" s="503"/>
      <c r="Y29" s="504"/>
      <c r="Z29" s="414" t="s">
        <v>190</v>
      </c>
      <c r="AA29" s="415"/>
      <c r="AB29" s="415"/>
      <c r="AC29" s="415"/>
      <c r="AD29" s="415"/>
      <c r="AE29" s="415"/>
      <c r="AF29" s="415"/>
      <c r="AG29" s="416"/>
      <c r="AH29" s="411">
        <v>5343</v>
      </c>
      <c r="AI29" s="412"/>
      <c r="AJ29" s="412"/>
      <c r="AK29" s="412"/>
      <c r="AL29" s="413"/>
      <c r="AM29" s="411">
        <v>15623400</v>
      </c>
      <c r="AN29" s="412"/>
      <c r="AO29" s="412"/>
      <c r="AP29" s="412"/>
      <c r="AQ29" s="412"/>
      <c r="AR29" s="413"/>
      <c r="AS29" s="411">
        <v>2924</v>
      </c>
      <c r="AT29" s="412"/>
      <c r="AU29" s="412"/>
      <c r="AV29" s="412"/>
      <c r="AW29" s="412"/>
      <c r="AX29" s="471"/>
      <c r="AY29" s="478"/>
      <c r="AZ29" s="479"/>
      <c r="BA29" s="479"/>
      <c r="BB29" s="480"/>
      <c r="BC29" s="472" t="s">
        <v>191</v>
      </c>
      <c r="BD29" s="473"/>
      <c r="BE29" s="473"/>
      <c r="BF29" s="473"/>
      <c r="BG29" s="473"/>
      <c r="BH29" s="473"/>
      <c r="BI29" s="473"/>
      <c r="BJ29" s="473"/>
      <c r="BK29" s="473"/>
      <c r="BL29" s="473"/>
      <c r="BM29" s="474"/>
      <c r="BN29" s="458">
        <v>6466434</v>
      </c>
      <c r="BO29" s="459"/>
      <c r="BP29" s="459"/>
      <c r="BQ29" s="459"/>
      <c r="BR29" s="459"/>
      <c r="BS29" s="459"/>
      <c r="BT29" s="459"/>
      <c r="BU29" s="460"/>
      <c r="BV29" s="458">
        <v>6454361</v>
      </c>
      <c r="BW29" s="459"/>
      <c r="BX29" s="459"/>
      <c r="BY29" s="459"/>
      <c r="BZ29" s="459"/>
      <c r="CA29" s="459"/>
      <c r="CB29" s="459"/>
      <c r="CC29" s="460"/>
      <c r="CD29" s="193"/>
      <c r="CE29" s="490"/>
      <c r="CF29" s="490"/>
      <c r="CG29" s="490"/>
      <c r="CH29" s="490"/>
      <c r="CI29" s="490"/>
      <c r="CJ29" s="490"/>
      <c r="CK29" s="490"/>
      <c r="CL29" s="490"/>
      <c r="CM29" s="490"/>
      <c r="CN29" s="490"/>
      <c r="CO29" s="490"/>
      <c r="CP29" s="490"/>
      <c r="CQ29" s="490"/>
      <c r="CR29" s="490"/>
      <c r="CS29" s="491"/>
      <c r="CT29" s="455"/>
      <c r="CU29" s="456"/>
      <c r="CV29" s="456"/>
      <c r="CW29" s="456"/>
      <c r="CX29" s="456"/>
      <c r="CY29" s="456"/>
      <c r="CZ29" s="456"/>
      <c r="DA29" s="457"/>
      <c r="DB29" s="455"/>
      <c r="DC29" s="456"/>
      <c r="DD29" s="456"/>
      <c r="DE29" s="456"/>
      <c r="DF29" s="456"/>
      <c r="DG29" s="456"/>
      <c r="DH29" s="456"/>
      <c r="DI29" s="457"/>
    </row>
    <row r="30" spans="1:113" ht="18.75" customHeight="1" thickBot="1" x14ac:dyDescent="0.25">
      <c r="A30" s="178"/>
      <c r="B30" s="440"/>
      <c r="C30" s="441"/>
      <c r="D30" s="442"/>
      <c r="E30" s="419"/>
      <c r="F30" s="420"/>
      <c r="G30" s="420"/>
      <c r="H30" s="420"/>
      <c r="I30" s="420"/>
      <c r="J30" s="420"/>
      <c r="K30" s="421"/>
      <c r="L30" s="422"/>
      <c r="M30" s="423"/>
      <c r="N30" s="423"/>
      <c r="O30" s="423"/>
      <c r="P30" s="424"/>
      <c r="Q30" s="422"/>
      <c r="R30" s="423"/>
      <c r="S30" s="423"/>
      <c r="T30" s="423"/>
      <c r="U30" s="423"/>
      <c r="V30" s="424"/>
      <c r="W30" s="425" t="s">
        <v>192</v>
      </c>
      <c r="X30" s="426"/>
      <c r="Y30" s="426"/>
      <c r="Z30" s="426"/>
      <c r="AA30" s="426"/>
      <c r="AB30" s="426"/>
      <c r="AC30" s="426"/>
      <c r="AD30" s="426"/>
      <c r="AE30" s="426"/>
      <c r="AF30" s="426"/>
      <c r="AG30" s="427"/>
      <c r="AH30" s="428">
        <v>100.2</v>
      </c>
      <c r="AI30" s="429"/>
      <c r="AJ30" s="429"/>
      <c r="AK30" s="429"/>
      <c r="AL30" s="429"/>
      <c r="AM30" s="429"/>
      <c r="AN30" s="429"/>
      <c r="AO30" s="429"/>
      <c r="AP30" s="429"/>
      <c r="AQ30" s="429"/>
      <c r="AR30" s="429"/>
      <c r="AS30" s="429"/>
      <c r="AT30" s="429"/>
      <c r="AU30" s="429"/>
      <c r="AV30" s="429"/>
      <c r="AW30" s="429"/>
      <c r="AX30" s="430"/>
      <c r="AY30" s="481"/>
      <c r="AZ30" s="482"/>
      <c r="BA30" s="482"/>
      <c r="BB30" s="483"/>
      <c r="BC30" s="431" t="s">
        <v>50</v>
      </c>
      <c r="BD30" s="432"/>
      <c r="BE30" s="432"/>
      <c r="BF30" s="432"/>
      <c r="BG30" s="432"/>
      <c r="BH30" s="432"/>
      <c r="BI30" s="432"/>
      <c r="BJ30" s="432"/>
      <c r="BK30" s="432"/>
      <c r="BL30" s="432"/>
      <c r="BM30" s="433"/>
      <c r="BN30" s="492">
        <v>82709714</v>
      </c>
      <c r="BO30" s="493"/>
      <c r="BP30" s="493"/>
      <c r="BQ30" s="493"/>
      <c r="BR30" s="493"/>
      <c r="BS30" s="493"/>
      <c r="BT30" s="493"/>
      <c r="BU30" s="494"/>
      <c r="BV30" s="492">
        <v>67286139</v>
      </c>
      <c r="BW30" s="493"/>
      <c r="BX30" s="493"/>
      <c r="BY30" s="493"/>
      <c r="BZ30" s="493"/>
      <c r="CA30" s="493"/>
      <c r="CB30" s="493"/>
      <c r="CC30" s="494"/>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417" t="s">
        <v>193</v>
      </c>
      <c r="D32" s="417"/>
      <c r="E32" s="417"/>
      <c r="F32" s="417"/>
      <c r="G32" s="417"/>
      <c r="H32" s="417"/>
      <c r="I32" s="417"/>
      <c r="J32" s="417"/>
      <c r="K32" s="417"/>
      <c r="L32" s="417"/>
      <c r="M32" s="417"/>
      <c r="N32" s="417"/>
      <c r="O32" s="417"/>
      <c r="P32" s="417"/>
      <c r="Q32" s="417"/>
      <c r="R32" s="417"/>
      <c r="S32" s="417"/>
      <c r="U32" s="418" t="s">
        <v>194</v>
      </c>
      <c r="V32" s="418"/>
      <c r="W32" s="418"/>
      <c r="X32" s="418"/>
      <c r="Y32" s="418"/>
      <c r="Z32" s="418"/>
      <c r="AA32" s="418"/>
      <c r="AB32" s="418"/>
      <c r="AC32" s="418"/>
      <c r="AD32" s="418"/>
      <c r="AE32" s="418"/>
      <c r="AF32" s="418"/>
      <c r="AG32" s="418"/>
      <c r="AH32" s="418"/>
      <c r="AI32" s="418"/>
      <c r="AJ32" s="418"/>
      <c r="AK32" s="418"/>
      <c r="AM32" s="418" t="s">
        <v>195</v>
      </c>
      <c r="AN32" s="418"/>
      <c r="AO32" s="418"/>
      <c r="AP32" s="418"/>
      <c r="AQ32" s="418"/>
      <c r="AR32" s="418"/>
      <c r="AS32" s="418"/>
      <c r="AT32" s="418"/>
      <c r="AU32" s="418"/>
      <c r="AV32" s="418"/>
      <c r="AW32" s="418"/>
      <c r="AX32" s="418"/>
      <c r="AY32" s="418"/>
      <c r="AZ32" s="418"/>
      <c r="BA32" s="418"/>
      <c r="BB32" s="418"/>
      <c r="BC32" s="418"/>
      <c r="BE32" s="418" t="s">
        <v>196</v>
      </c>
      <c r="BF32" s="418"/>
      <c r="BG32" s="418"/>
      <c r="BH32" s="418"/>
      <c r="BI32" s="418"/>
      <c r="BJ32" s="418"/>
      <c r="BK32" s="418"/>
      <c r="BL32" s="418"/>
      <c r="BM32" s="418"/>
      <c r="BN32" s="418"/>
      <c r="BO32" s="418"/>
      <c r="BP32" s="418"/>
      <c r="BQ32" s="418"/>
      <c r="BR32" s="418"/>
      <c r="BS32" s="418"/>
      <c r="BT32" s="418"/>
      <c r="BU32" s="418"/>
      <c r="BW32" s="418" t="s">
        <v>197</v>
      </c>
      <c r="BX32" s="418"/>
      <c r="BY32" s="418"/>
      <c r="BZ32" s="418"/>
      <c r="CA32" s="418"/>
      <c r="CB32" s="418"/>
      <c r="CC32" s="418"/>
      <c r="CD32" s="418"/>
      <c r="CE32" s="418"/>
      <c r="CF32" s="418"/>
      <c r="CG32" s="418"/>
      <c r="CH32" s="418"/>
      <c r="CI32" s="418"/>
      <c r="CJ32" s="418"/>
      <c r="CK32" s="418"/>
      <c r="CL32" s="418"/>
      <c r="CM32" s="418"/>
      <c r="CO32" s="418" t="s">
        <v>198</v>
      </c>
      <c r="CP32" s="418"/>
      <c r="CQ32" s="418"/>
      <c r="CR32" s="418"/>
      <c r="CS32" s="418"/>
      <c r="CT32" s="418"/>
      <c r="CU32" s="418"/>
      <c r="CV32" s="418"/>
      <c r="CW32" s="418"/>
      <c r="CX32" s="418"/>
      <c r="CY32" s="418"/>
      <c r="CZ32" s="418"/>
      <c r="DA32" s="418"/>
      <c r="DB32" s="418"/>
      <c r="DC32" s="418"/>
      <c r="DD32" s="418"/>
      <c r="DE32" s="418"/>
      <c r="DI32" s="201"/>
    </row>
    <row r="33" spans="1:113" ht="13.5" customHeight="1" x14ac:dyDescent="0.2">
      <c r="A33" s="178"/>
      <c r="B33" s="202"/>
      <c r="C33" s="410" t="s">
        <v>199</v>
      </c>
      <c r="D33" s="410"/>
      <c r="E33" s="409" t="s">
        <v>200</v>
      </c>
      <c r="F33" s="409"/>
      <c r="G33" s="409"/>
      <c r="H33" s="409"/>
      <c r="I33" s="409"/>
      <c r="J33" s="409"/>
      <c r="K33" s="409"/>
      <c r="L33" s="409"/>
      <c r="M33" s="409"/>
      <c r="N33" s="409"/>
      <c r="O33" s="409"/>
      <c r="P33" s="409"/>
      <c r="Q33" s="409"/>
      <c r="R33" s="409"/>
      <c r="S33" s="409"/>
      <c r="T33" s="203"/>
      <c r="U33" s="410" t="s">
        <v>199</v>
      </c>
      <c r="V33" s="410"/>
      <c r="W33" s="409" t="s">
        <v>200</v>
      </c>
      <c r="X33" s="409"/>
      <c r="Y33" s="409"/>
      <c r="Z33" s="409"/>
      <c r="AA33" s="409"/>
      <c r="AB33" s="409"/>
      <c r="AC33" s="409"/>
      <c r="AD33" s="409"/>
      <c r="AE33" s="409"/>
      <c r="AF33" s="409"/>
      <c r="AG33" s="409"/>
      <c r="AH33" s="409"/>
      <c r="AI33" s="409"/>
      <c r="AJ33" s="409"/>
      <c r="AK33" s="409"/>
      <c r="AL33" s="203"/>
      <c r="AM33" s="410" t="s">
        <v>199</v>
      </c>
      <c r="AN33" s="410"/>
      <c r="AO33" s="409" t="s">
        <v>200</v>
      </c>
      <c r="AP33" s="409"/>
      <c r="AQ33" s="409"/>
      <c r="AR33" s="409"/>
      <c r="AS33" s="409"/>
      <c r="AT33" s="409"/>
      <c r="AU33" s="409"/>
      <c r="AV33" s="409"/>
      <c r="AW33" s="409"/>
      <c r="AX33" s="409"/>
      <c r="AY33" s="409"/>
      <c r="AZ33" s="409"/>
      <c r="BA33" s="409"/>
      <c r="BB33" s="409"/>
      <c r="BC33" s="409"/>
      <c r="BD33" s="204"/>
      <c r="BE33" s="409" t="s">
        <v>201</v>
      </c>
      <c r="BF33" s="409"/>
      <c r="BG33" s="409" t="s">
        <v>202</v>
      </c>
      <c r="BH33" s="409"/>
      <c r="BI33" s="409"/>
      <c r="BJ33" s="409"/>
      <c r="BK33" s="409"/>
      <c r="BL33" s="409"/>
      <c r="BM33" s="409"/>
      <c r="BN33" s="409"/>
      <c r="BO33" s="409"/>
      <c r="BP33" s="409"/>
      <c r="BQ33" s="409"/>
      <c r="BR33" s="409"/>
      <c r="BS33" s="409"/>
      <c r="BT33" s="409"/>
      <c r="BU33" s="409"/>
      <c r="BV33" s="204"/>
      <c r="BW33" s="410" t="s">
        <v>201</v>
      </c>
      <c r="BX33" s="410"/>
      <c r="BY33" s="409" t="s">
        <v>203</v>
      </c>
      <c r="BZ33" s="409"/>
      <c r="CA33" s="409"/>
      <c r="CB33" s="409"/>
      <c r="CC33" s="409"/>
      <c r="CD33" s="409"/>
      <c r="CE33" s="409"/>
      <c r="CF33" s="409"/>
      <c r="CG33" s="409"/>
      <c r="CH33" s="409"/>
      <c r="CI33" s="409"/>
      <c r="CJ33" s="409"/>
      <c r="CK33" s="409"/>
      <c r="CL33" s="409"/>
      <c r="CM33" s="409"/>
      <c r="CN33" s="203"/>
      <c r="CO33" s="410" t="s">
        <v>199</v>
      </c>
      <c r="CP33" s="410"/>
      <c r="CQ33" s="409" t="s">
        <v>204</v>
      </c>
      <c r="CR33" s="409"/>
      <c r="CS33" s="409"/>
      <c r="CT33" s="409"/>
      <c r="CU33" s="409"/>
      <c r="CV33" s="409"/>
      <c r="CW33" s="409"/>
      <c r="CX33" s="409"/>
      <c r="CY33" s="409"/>
      <c r="CZ33" s="409"/>
      <c r="DA33" s="409"/>
      <c r="DB33" s="409"/>
      <c r="DC33" s="409"/>
      <c r="DD33" s="409"/>
      <c r="DE33" s="409"/>
      <c r="DF33" s="203"/>
      <c r="DG33" s="408" t="s">
        <v>205</v>
      </c>
      <c r="DH33" s="408"/>
      <c r="DI33" s="205"/>
    </row>
    <row r="34" spans="1:113" ht="32.25" customHeight="1" x14ac:dyDescent="0.2">
      <c r="A34" s="178"/>
      <c r="B34" s="202"/>
      <c r="C34" s="406">
        <f>IF(E34="","",1)</f>
        <v>1</v>
      </c>
      <c r="D34" s="406"/>
      <c r="E34" s="407" t="str">
        <f>IF('（２）各会計、関係団体の財政状況及び健全化判断比率'!B7="","",'（２）各会計、関係団体の財政状況及び健全化判断比率'!B7)</f>
        <v>一般会計</v>
      </c>
      <c r="F34" s="407"/>
      <c r="G34" s="407"/>
      <c r="H34" s="407"/>
      <c r="I34" s="407"/>
      <c r="J34" s="407"/>
      <c r="K34" s="407"/>
      <c r="L34" s="407"/>
      <c r="M34" s="407"/>
      <c r="N34" s="407"/>
      <c r="O34" s="407"/>
      <c r="P34" s="407"/>
      <c r="Q34" s="407"/>
      <c r="R34" s="407"/>
      <c r="S34" s="407"/>
      <c r="T34" s="178"/>
      <c r="U34" s="406">
        <f>IF(W34="","",MAX(C34:D43)+1)</f>
        <v>3</v>
      </c>
      <c r="V34" s="406"/>
      <c r="W34" s="407" t="str">
        <f>IF('（２）各会計、関係団体の財政状況及び健全化判断比率'!B28="","",'（２）各会計、関係団体の財政状況及び健全化判断比率'!B28)</f>
        <v>国民健康保険事業会計</v>
      </c>
      <c r="X34" s="407"/>
      <c r="Y34" s="407"/>
      <c r="Z34" s="407"/>
      <c r="AA34" s="407"/>
      <c r="AB34" s="407"/>
      <c r="AC34" s="407"/>
      <c r="AD34" s="407"/>
      <c r="AE34" s="407"/>
      <c r="AF34" s="407"/>
      <c r="AG34" s="407"/>
      <c r="AH34" s="407"/>
      <c r="AI34" s="407"/>
      <c r="AJ34" s="407"/>
      <c r="AK34" s="407"/>
      <c r="AL34" s="178"/>
      <c r="AM34" s="406" t="str">
        <f>IF(AO34="","",MAX(C34:D43,U34:V43)+1)</f>
        <v/>
      </c>
      <c r="AN34" s="406"/>
      <c r="AO34" s="407"/>
      <c r="AP34" s="407"/>
      <c r="AQ34" s="407"/>
      <c r="AR34" s="407"/>
      <c r="AS34" s="407"/>
      <c r="AT34" s="407"/>
      <c r="AU34" s="407"/>
      <c r="AV34" s="407"/>
      <c r="AW34" s="407"/>
      <c r="AX34" s="407"/>
      <c r="AY34" s="407"/>
      <c r="AZ34" s="407"/>
      <c r="BA34" s="407"/>
      <c r="BB34" s="407"/>
      <c r="BC34" s="407"/>
      <c r="BD34" s="178"/>
      <c r="BE34" s="406" t="str">
        <f>IF(BG34="","",MAX(C34:D43,U34:V43,AM34:AN43)+1)</f>
        <v/>
      </c>
      <c r="BF34" s="406"/>
      <c r="BG34" s="407"/>
      <c r="BH34" s="407"/>
      <c r="BI34" s="407"/>
      <c r="BJ34" s="407"/>
      <c r="BK34" s="407"/>
      <c r="BL34" s="407"/>
      <c r="BM34" s="407"/>
      <c r="BN34" s="407"/>
      <c r="BO34" s="407"/>
      <c r="BP34" s="407"/>
      <c r="BQ34" s="407"/>
      <c r="BR34" s="407"/>
      <c r="BS34" s="407"/>
      <c r="BT34" s="407"/>
      <c r="BU34" s="407"/>
      <c r="BV34" s="178"/>
      <c r="BW34" s="406">
        <f>IF(BY34="","",MAX(C34:D43,U34:V43,AM34:AN43,BE34:BF43)+1)</f>
        <v>6</v>
      </c>
      <c r="BX34" s="406"/>
      <c r="BY34" s="407" t="str">
        <f>IF('（２）各会計、関係団体の財政状況及び健全化判断比率'!B68="","",'（２）各会計、関係団体の財政状況及び健全化判断比率'!B68)</f>
        <v>特別区人事・厚生事務組合</v>
      </c>
      <c r="BZ34" s="407"/>
      <c r="CA34" s="407"/>
      <c r="CB34" s="407"/>
      <c r="CC34" s="407"/>
      <c r="CD34" s="407"/>
      <c r="CE34" s="407"/>
      <c r="CF34" s="407"/>
      <c r="CG34" s="407"/>
      <c r="CH34" s="407"/>
      <c r="CI34" s="407"/>
      <c r="CJ34" s="407"/>
      <c r="CK34" s="407"/>
      <c r="CL34" s="407"/>
      <c r="CM34" s="407"/>
      <c r="CN34" s="178"/>
      <c r="CO34" s="406">
        <f>IF(CQ34="","",MAX(C34:D43,U34:V43,AM34:AN43,BE34:BF43,BW34:BX43)+1)</f>
        <v>12</v>
      </c>
      <c r="CP34" s="406"/>
      <c r="CQ34" s="407" t="str">
        <f>IF('（２）各会計、関係団体の財政状況及び健全化判断比率'!BS7="","",'（２）各会計、関係団体の財政状況及び健全化判断比率'!BS7)</f>
        <v>世田谷区保健センター</v>
      </c>
      <c r="CR34" s="407"/>
      <c r="CS34" s="407"/>
      <c r="CT34" s="407"/>
      <c r="CU34" s="407"/>
      <c r="CV34" s="407"/>
      <c r="CW34" s="407"/>
      <c r="CX34" s="407"/>
      <c r="CY34" s="407"/>
      <c r="CZ34" s="407"/>
      <c r="DA34" s="407"/>
      <c r="DB34" s="407"/>
      <c r="DC34" s="407"/>
      <c r="DD34" s="407"/>
      <c r="DE34" s="407"/>
      <c r="DG34" s="404" t="str">
        <f>IF('（２）各会計、関係団体の財政状況及び健全化判断比率'!BR7="","",'（２）各会計、関係団体の財政状況及び健全化判断比率'!BR7)</f>
        <v/>
      </c>
      <c r="DH34" s="404"/>
      <c r="DI34" s="205"/>
    </row>
    <row r="35" spans="1:113" ht="32.25" customHeight="1" x14ac:dyDescent="0.2">
      <c r="A35" s="178"/>
      <c r="B35" s="202"/>
      <c r="C35" s="406">
        <f>IF(E35="","",C34+1)</f>
        <v>2</v>
      </c>
      <c r="D35" s="406"/>
      <c r="E35" s="407" t="str">
        <f>IF('（２）各会計、関係団体の財政状況及び健全化判断比率'!B8="","",'（２）各会計、関係団体の財政状況及び健全化判断比率'!B8)</f>
        <v>学校給食費会計</v>
      </c>
      <c r="F35" s="407"/>
      <c r="G35" s="407"/>
      <c r="H35" s="407"/>
      <c r="I35" s="407"/>
      <c r="J35" s="407"/>
      <c r="K35" s="407"/>
      <c r="L35" s="407"/>
      <c r="M35" s="407"/>
      <c r="N35" s="407"/>
      <c r="O35" s="407"/>
      <c r="P35" s="407"/>
      <c r="Q35" s="407"/>
      <c r="R35" s="407"/>
      <c r="S35" s="407"/>
      <c r="T35" s="178"/>
      <c r="U35" s="406">
        <f>IF(W35="","",U34+1)</f>
        <v>4</v>
      </c>
      <c r="V35" s="406"/>
      <c r="W35" s="407" t="str">
        <f>IF('（２）各会計、関係団体の財政状況及び健全化判断比率'!B29="","",'（２）各会計、関係団体の財政状況及び健全化判断比率'!B29)</f>
        <v>後期高齢者医療会計</v>
      </c>
      <c r="X35" s="407"/>
      <c r="Y35" s="407"/>
      <c r="Z35" s="407"/>
      <c r="AA35" s="407"/>
      <c r="AB35" s="407"/>
      <c r="AC35" s="407"/>
      <c r="AD35" s="407"/>
      <c r="AE35" s="407"/>
      <c r="AF35" s="407"/>
      <c r="AG35" s="407"/>
      <c r="AH35" s="407"/>
      <c r="AI35" s="407"/>
      <c r="AJ35" s="407"/>
      <c r="AK35" s="407"/>
      <c r="AL35" s="178"/>
      <c r="AM35" s="406" t="str">
        <f t="shared" ref="AM35:AM43" si="0">IF(AO35="","",AM34+1)</f>
        <v/>
      </c>
      <c r="AN35" s="406"/>
      <c r="AO35" s="407"/>
      <c r="AP35" s="407"/>
      <c r="AQ35" s="407"/>
      <c r="AR35" s="407"/>
      <c r="AS35" s="407"/>
      <c r="AT35" s="407"/>
      <c r="AU35" s="407"/>
      <c r="AV35" s="407"/>
      <c r="AW35" s="407"/>
      <c r="AX35" s="407"/>
      <c r="AY35" s="407"/>
      <c r="AZ35" s="407"/>
      <c r="BA35" s="407"/>
      <c r="BB35" s="407"/>
      <c r="BC35" s="407"/>
      <c r="BD35" s="178"/>
      <c r="BE35" s="406" t="str">
        <f t="shared" ref="BE35:BE43" si="1">IF(BG35="","",BE34+1)</f>
        <v/>
      </c>
      <c r="BF35" s="406"/>
      <c r="BG35" s="407"/>
      <c r="BH35" s="407"/>
      <c r="BI35" s="407"/>
      <c r="BJ35" s="407"/>
      <c r="BK35" s="407"/>
      <c r="BL35" s="407"/>
      <c r="BM35" s="407"/>
      <c r="BN35" s="407"/>
      <c r="BO35" s="407"/>
      <c r="BP35" s="407"/>
      <c r="BQ35" s="407"/>
      <c r="BR35" s="407"/>
      <c r="BS35" s="407"/>
      <c r="BT35" s="407"/>
      <c r="BU35" s="407"/>
      <c r="BV35" s="178"/>
      <c r="BW35" s="406">
        <f t="shared" ref="BW35:BW43" si="2">IF(BY35="","",BW34+1)</f>
        <v>7</v>
      </c>
      <c r="BX35" s="406"/>
      <c r="BY35" s="407" t="str">
        <f>IF('（２）各会計、関係団体の財政状況及び健全化判断比率'!B69="","",'（２）各会計、関係団体の財政状況及び健全化判断比率'!B69)</f>
        <v>特別区競馬組合</v>
      </c>
      <c r="BZ35" s="407"/>
      <c r="CA35" s="407"/>
      <c r="CB35" s="407"/>
      <c r="CC35" s="407"/>
      <c r="CD35" s="407"/>
      <c r="CE35" s="407"/>
      <c r="CF35" s="407"/>
      <c r="CG35" s="407"/>
      <c r="CH35" s="407"/>
      <c r="CI35" s="407"/>
      <c r="CJ35" s="407"/>
      <c r="CK35" s="407"/>
      <c r="CL35" s="407"/>
      <c r="CM35" s="407"/>
      <c r="CN35" s="178"/>
      <c r="CO35" s="406">
        <f t="shared" ref="CO35:CO43" si="3">IF(CQ35="","",CO34+1)</f>
        <v>13</v>
      </c>
      <c r="CP35" s="406"/>
      <c r="CQ35" s="407" t="str">
        <f>IF('（２）各会計、関係団体の財政状況及び健全化判断比率'!BS8="","",'（２）各会計、関係団体の財政状況及び健全化判断比率'!BS8)</f>
        <v>世田谷区スポーツ振興財団</v>
      </c>
      <c r="CR35" s="407"/>
      <c r="CS35" s="407"/>
      <c r="CT35" s="407"/>
      <c r="CU35" s="407"/>
      <c r="CV35" s="407"/>
      <c r="CW35" s="407"/>
      <c r="CX35" s="407"/>
      <c r="CY35" s="407"/>
      <c r="CZ35" s="407"/>
      <c r="DA35" s="407"/>
      <c r="DB35" s="407"/>
      <c r="DC35" s="407"/>
      <c r="DD35" s="407"/>
      <c r="DE35" s="407"/>
      <c r="DG35" s="404" t="str">
        <f>IF('（２）各会計、関係団体の財政状況及び健全化判断比率'!BR8="","",'（２）各会計、関係団体の財政状況及び健全化判断比率'!BR8)</f>
        <v/>
      </c>
      <c r="DH35" s="404"/>
      <c r="DI35" s="205"/>
    </row>
    <row r="36" spans="1:113" ht="32.25" customHeight="1" x14ac:dyDescent="0.2">
      <c r="A36" s="178"/>
      <c r="B36" s="202"/>
      <c r="C36" s="406" t="str">
        <f>IF(E36="","",C35+1)</f>
        <v/>
      </c>
      <c r="D36" s="406"/>
      <c r="E36" s="407" t="str">
        <f>IF('（２）各会計、関係団体の財政状況及び健全化判断比率'!B9="","",'（２）各会計、関係団体の財政状況及び健全化判断比率'!B9)</f>
        <v/>
      </c>
      <c r="F36" s="407"/>
      <c r="G36" s="407"/>
      <c r="H36" s="407"/>
      <c r="I36" s="407"/>
      <c r="J36" s="407"/>
      <c r="K36" s="407"/>
      <c r="L36" s="407"/>
      <c r="M36" s="407"/>
      <c r="N36" s="407"/>
      <c r="O36" s="407"/>
      <c r="P36" s="407"/>
      <c r="Q36" s="407"/>
      <c r="R36" s="407"/>
      <c r="S36" s="407"/>
      <c r="T36" s="178"/>
      <c r="U36" s="406">
        <f t="shared" ref="U36:U43" si="4">IF(W36="","",U35+1)</f>
        <v>5</v>
      </c>
      <c r="V36" s="406"/>
      <c r="W36" s="407" t="str">
        <f>IF('（２）各会計、関係団体の財政状況及び健全化判断比率'!B30="","",'（２）各会計、関係団体の財政状況及び健全化判断比率'!B30)</f>
        <v>介護保険事業会計</v>
      </c>
      <c r="X36" s="407"/>
      <c r="Y36" s="407"/>
      <c r="Z36" s="407"/>
      <c r="AA36" s="407"/>
      <c r="AB36" s="407"/>
      <c r="AC36" s="407"/>
      <c r="AD36" s="407"/>
      <c r="AE36" s="407"/>
      <c r="AF36" s="407"/>
      <c r="AG36" s="407"/>
      <c r="AH36" s="407"/>
      <c r="AI36" s="407"/>
      <c r="AJ36" s="407"/>
      <c r="AK36" s="407"/>
      <c r="AL36" s="178"/>
      <c r="AM36" s="406" t="str">
        <f t="shared" si="0"/>
        <v/>
      </c>
      <c r="AN36" s="406"/>
      <c r="AO36" s="407"/>
      <c r="AP36" s="407"/>
      <c r="AQ36" s="407"/>
      <c r="AR36" s="407"/>
      <c r="AS36" s="407"/>
      <c r="AT36" s="407"/>
      <c r="AU36" s="407"/>
      <c r="AV36" s="407"/>
      <c r="AW36" s="407"/>
      <c r="AX36" s="407"/>
      <c r="AY36" s="407"/>
      <c r="AZ36" s="407"/>
      <c r="BA36" s="407"/>
      <c r="BB36" s="407"/>
      <c r="BC36" s="407"/>
      <c r="BD36" s="178"/>
      <c r="BE36" s="406" t="str">
        <f t="shared" si="1"/>
        <v/>
      </c>
      <c r="BF36" s="406"/>
      <c r="BG36" s="407"/>
      <c r="BH36" s="407"/>
      <c r="BI36" s="407"/>
      <c r="BJ36" s="407"/>
      <c r="BK36" s="407"/>
      <c r="BL36" s="407"/>
      <c r="BM36" s="407"/>
      <c r="BN36" s="407"/>
      <c r="BO36" s="407"/>
      <c r="BP36" s="407"/>
      <c r="BQ36" s="407"/>
      <c r="BR36" s="407"/>
      <c r="BS36" s="407"/>
      <c r="BT36" s="407"/>
      <c r="BU36" s="407"/>
      <c r="BV36" s="178"/>
      <c r="BW36" s="406">
        <f t="shared" si="2"/>
        <v>8</v>
      </c>
      <c r="BX36" s="406"/>
      <c r="BY36" s="407" t="str">
        <f>IF('（２）各会計、関係団体の財政状況及び健全化判断比率'!B70="","",'（２）各会計、関係団体の財政状況及び健全化判断比率'!B70)</f>
        <v>臨海部広域斎場組合</v>
      </c>
      <c r="BZ36" s="407"/>
      <c r="CA36" s="407"/>
      <c r="CB36" s="407"/>
      <c r="CC36" s="407"/>
      <c r="CD36" s="407"/>
      <c r="CE36" s="407"/>
      <c r="CF36" s="407"/>
      <c r="CG36" s="407"/>
      <c r="CH36" s="407"/>
      <c r="CI36" s="407"/>
      <c r="CJ36" s="407"/>
      <c r="CK36" s="407"/>
      <c r="CL36" s="407"/>
      <c r="CM36" s="407"/>
      <c r="CN36" s="178"/>
      <c r="CO36" s="406">
        <f t="shared" si="3"/>
        <v>14</v>
      </c>
      <c r="CP36" s="406"/>
      <c r="CQ36" s="407" t="str">
        <f>IF('（２）各会計、関係団体の財政状況及び健全化判断比率'!BS9="","",'（２）各会計、関係団体の財政状況及び健全化判断比率'!BS9)</f>
        <v>世田谷サービス公社</v>
      </c>
      <c r="CR36" s="407"/>
      <c r="CS36" s="407"/>
      <c r="CT36" s="407"/>
      <c r="CU36" s="407"/>
      <c r="CV36" s="407"/>
      <c r="CW36" s="407"/>
      <c r="CX36" s="407"/>
      <c r="CY36" s="407"/>
      <c r="CZ36" s="407"/>
      <c r="DA36" s="407"/>
      <c r="DB36" s="407"/>
      <c r="DC36" s="407"/>
      <c r="DD36" s="407"/>
      <c r="DE36" s="407"/>
      <c r="DG36" s="404" t="str">
        <f>IF('（２）各会計、関係団体の財政状況及び健全化判断比率'!BR9="","",'（２）各会計、関係団体の財政状況及び健全化判断比率'!BR9)</f>
        <v/>
      </c>
      <c r="DH36" s="404"/>
      <c r="DI36" s="205"/>
    </row>
    <row r="37" spans="1:113" ht="32.25" customHeight="1" x14ac:dyDescent="0.2">
      <c r="A37" s="178"/>
      <c r="B37" s="202"/>
      <c r="C37" s="406" t="str">
        <f>IF(E37="","",C36+1)</f>
        <v/>
      </c>
      <c r="D37" s="406"/>
      <c r="E37" s="407" t="str">
        <f>IF('（２）各会計、関係団体の財政状況及び健全化判断比率'!B10="","",'（２）各会計、関係団体の財政状況及び健全化判断比率'!B10)</f>
        <v/>
      </c>
      <c r="F37" s="407"/>
      <c r="G37" s="407"/>
      <c r="H37" s="407"/>
      <c r="I37" s="407"/>
      <c r="J37" s="407"/>
      <c r="K37" s="407"/>
      <c r="L37" s="407"/>
      <c r="M37" s="407"/>
      <c r="N37" s="407"/>
      <c r="O37" s="407"/>
      <c r="P37" s="407"/>
      <c r="Q37" s="407"/>
      <c r="R37" s="407"/>
      <c r="S37" s="407"/>
      <c r="T37" s="178"/>
      <c r="U37" s="406" t="str">
        <f t="shared" si="4"/>
        <v/>
      </c>
      <c r="V37" s="406"/>
      <c r="W37" s="407"/>
      <c r="X37" s="407"/>
      <c r="Y37" s="407"/>
      <c r="Z37" s="407"/>
      <c r="AA37" s="407"/>
      <c r="AB37" s="407"/>
      <c r="AC37" s="407"/>
      <c r="AD37" s="407"/>
      <c r="AE37" s="407"/>
      <c r="AF37" s="407"/>
      <c r="AG37" s="407"/>
      <c r="AH37" s="407"/>
      <c r="AI37" s="407"/>
      <c r="AJ37" s="407"/>
      <c r="AK37" s="407"/>
      <c r="AL37" s="178"/>
      <c r="AM37" s="406" t="str">
        <f t="shared" si="0"/>
        <v/>
      </c>
      <c r="AN37" s="406"/>
      <c r="AO37" s="407"/>
      <c r="AP37" s="407"/>
      <c r="AQ37" s="407"/>
      <c r="AR37" s="407"/>
      <c r="AS37" s="407"/>
      <c r="AT37" s="407"/>
      <c r="AU37" s="407"/>
      <c r="AV37" s="407"/>
      <c r="AW37" s="407"/>
      <c r="AX37" s="407"/>
      <c r="AY37" s="407"/>
      <c r="AZ37" s="407"/>
      <c r="BA37" s="407"/>
      <c r="BB37" s="407"/>
      <c r="BC37" s="407"/>
      <c r="BD37" s="178"/>
      <c r="BE37" s="406" t="str">
        <f t="shared" si="1"/>
        <v/>
      </c>
      <c r="BF37" s="406"/>
      <c r="BG37" s="407"/>
      <c r="BH37" s="407"/>
      <c r="BI37" s="407"/>
      <c r="BJ37" s="407"/>
      <c r="BK37" s="407"/>
      <c r="BL37" s="407"/>
      <c r="BM37" s="407"/>
      <c r="BN37" s="407"/>
      <c r="BO37" s="407"/>
      <c r="BP37" s="407"/>
      <c r="BQ37" s="407"/>
      <c r="BR37" s="407"/>
      <c r="BS37" s="407"/>
      <c r="BT37" s="407"/>
      <c r="BU37" s="407"/>
      <c r="BV37" s="178"/>
      <c r="BW37" s="406">
        <f t="shared" si="2"/>
        <v>9</v>
      </c>
      <c r="BX37" s="406"/>
      <c r="BY37" s="407" t="str">
        <f>IF('（２）各会計、関係団体の財政状況及び健全化判断比率'!B71="","",'（２）各会計、関係団体の財政状況及び健全化判断比率'!B71)</f>
        <v>東京二十三区清掃一部事務組合</v>
      </c>
      <c r="BZ37" s="407"/>
      <c r="CA37" s="407"/>
      <c r="CB37" s="407"/>
      <c r="CC37" s="407"/>
      <c r="CD37" s="407"/>
      <c r="CE37" s="407"/>
      <c r="CF37" s="407"/>
      <c r="CG37" s="407"/>
      <c r="CH37" s="407"/>
      <c r="CI37" s="407"/>
      <c r="CJ37" s="407"/>
      <c r="CK37" s="407"/>
      <c r="CL37" s="407"/>
      <c r="CM37" s="407"/>
      <c r="CN37" s="178"/>
      <c r="CO37" s="406">
        <f t="shared" si="3"/>
        <v>15</v>
      </c>
      <c r="CP37" s="406"/>
      <c r="CQ37" s="407" t="str">
        <f>IF('（２）各会計、関係団体の財政状況及び健全化判断比率'!BS10="","",'（２）各会計、関係団体の財政状況及び健全化判断比率'!BS10)</f>
        <v>世田谷川場ふるさと公社</v>
      </c>
      <c r="CR37" s="407"/>
      <c r="CS37" s="407"/>
      <c r="CT37" s="407"/>
      <c r="CU37" s="407"/>
      <c r="CV37" s="407"/>
      <c r="CW37" s="407"/>
      <c r="CX37" s="407"/>
      <c r="CY37" s="407"/>
      <c r="CZ37" s="407"/>
      <c r="DA37" s="407"/>
      <c r="DB37" s="407"/>
      <c r="DC37" s="407"/>
      <c r="DD37" s="407"/>
      <c r="DE37" s="407"/>
      <c r="DG37" s="404" t="str">
        <f>IF('（２）各会計、関係団体の財政状況及び健全化判断比率'!BR10="","",'（２）各会計、関係団体の財政状況及び健全化判断比率'!BR10)</f>
        <v/>
      </c>
      <c r="DH37" s="404"/>
      <c r="DI37" s="205"/>
    </row>
    <row r="38" spans="1:113" ht="32.25" customHeight="1" x14ac:dyDescent="0.2">
      <c r="A38" s="178"/>
      <c r="B38" s="202"/>
      <c r="C38" s="406" t="str">
        <f t="shared" ref="C38:C43" si="5">IF(E38="","",C37+1)</f>
        <v/>
      </c>
      <c r="D38" s="406"/>
      <c r="E38" s="407" t="str">
        <f>IF('（２）各会計、関係団体の財政状況及び健全化判断比率'!B11="","",'（２）各会計、関係団体の財政状況及び健全化判断比率'!B11)</f>
        <v/>
      </c>
      <c r="F38" s="407"/>
      <c r="G38" s="407"/>
      <c r="H38" s="407"/>
      <c r="I38" s="407"/>
      <c r="J38" s="407"/>
      <c r="K38" s="407"/>
      <c r="L38" s="407"/>
      <c r="M38" s="407"/>
      <c r="N38" s="407"/>
      <c r="O38" s="407"/>
      <c r="P38" s="407"/>
      <c r="Q38" s="407"/>
      <c r="R38" s="407"/>
      <c r="S38" s="407"/>
      <c r="T38" s="178"/>
      <c r="U38" s="406" t="str">
        <f t="shared" si="4"/>
        <v/>
      </c>
      <c r="V38" s="406"/>
      <c r="W38" s="407"/>
      <c r="X38" s="407"/>
      <c r="Y38" s="407"/>
      <c r="Z38" s="407"/>
      <c r="AA38" s="407"/>
      <c r="AB38" s="407"/>
      <c r="AC38" s="407"/>
      <c r="AD38" s="407"/>
      <c r="AE38" s="407"/>
      <c r="AF38" s="407"/>
      <c r="AG38" s="407"/>
      <c r="AH38" s="407"/>
      <c r="AI38" s="407"/>
      <c r="AJ38" s="407"/>
      <c r="AK38" s="407"/>
      <c r="AL38" s="178"/>
      <c r="AM38" s="406" t="str">
        <f t="shared" si="0"/>
        <v/>
      </c>
      <c r="AN38" s="406"/>
      <c r="AO38" s="407"/>
      <c r="AP38" s="407"/>
      <c r="AQ38" s="407"/>
      <c r="AR38" s="407"/>
      <c r="AS38" s="407"/>
      <c r="AT38" s="407"/>
      <c r="AU38" s="407"/>
      <c r="AV38" s="407"/>
      <c r="AW38" s="407"/>
      <c r="AX38" s="407"/>
      <c r="AY38" s="407"/>
      <c r="AZ38" s="407"/>
      <c r="BA38" s="407"/>
      <c r="BB38" s="407"/>
      <c r="BC38" s="407"/>
      <c r="BD38" s="178"/>
      <c r="BE38" s="406" t="str">
        <f t="shared" si="1"/>
        <v/>
      </c>
      <c r="BF38" s="406"/>
      <c r="BG38" s="407"/>
      <c r="BH38" s="407"/>
      <c r="BI38" s="407"/>
      <c r="BJ38" s="407"/>
      <c r="BK38" s="407"/>
      <c r="BL38" s="407"/>
      <c r="BM38" s="407"/>
      <c r="BN38" s="407"/>
      <c r="BO38" s="407"/>
      <c r="BP38" s="407"/>
      <c r="BQ38" s="407"/>
      <c r="BR38" s="407"/>
      <c r="BS38" s="407"/>
      <c r="BT38" s="407"/>
      <c r="BU38" s="407"/>
      <c r="BV38" s="178"/>
      <c r="BW38" s="406">
        <f t="shared" si="2"/>
        <v>10</v>
      </c>
      <c r="BX38" s="406"/>
      <c r="BY38" s="407" t="str">
        <f>IF('（２）各会計、関係団体の財政状況及び健全化判断比率'!B72="","",'（２）各会計、関係団体の財政状況及び健全化判断比率'!B72)</f>
        <v>東京都後期高齢者医療広域連合（一般会計）</v>
      </c>
      <c r="BZ38" s="407"/>
      <c r="CA38" s="407"/>
      <c r="CB38" s="407"/>
      <c r="CC38" s="407"/>
      <c r="CD38" s="407"/>
      <c r="CE38" s="407"/>
      <c r="CF38" s="407"/>
      <c r="CG38" s="407"/>
      <c r="CH38" s="407"/>
      <c r="CI38" s="407"/>
      <c r="CJ38" s="407"/>
      <c r="CK38" s="407"/>
      <c r="CL38" s="407"/>
      <c r="CM38" s="407"/>
      <c r="CN38" s="178"/>
      <c r="CO38" s="406">
        <f t="shared" si="3"/>
        <v>16</v>
      </c>
      <c r="CP38" s="406"/>
      <c r="CQ38" s="407" t="str">
        <f>IF('（２）各会計、関係団体の財政状況及び健全化判断比率'!BS11="","",'（２）各会計、関係団体の財政状況及び健全化判断比率'!BS11)</f>
        <v>世田谷区土地開発公社</v>
      </c>
      <c r="CR38" s="407"/>
      <c r="CS38" s="407"/>
      <c r="CT38" s="407"/>
      <c r="CU38" s="407"/>
      <c r="CV38" s="407"/>
      <c r="CW38" s="407"/>
      <c r="CX38" s="407"/>
      <c r="CY38" s="407"/>
      <c r="CZ38" s="407"/>
      <c r="DA38" s="407"/>
      <c r="DB38" s="407"/>
      <c r="DC38" s="407"/>
      <c r="DD38" s="407"/>
      <c r="DE38" s="407"/>
      <c r="DG38" s="404" t="str">
        <f>IF('（２）各会計、関係団体の財政状況及び健全化判断比率'!BR11="","",'（２）各会計、関係団体の財政状況及び健全化判断比率'!BR11)</f>
        <v>〇</v>
      </c>
      <c r="DH38" s="404"/>
      <c r="DI38" s="205"/>
    </row>
    <row r="39" spans="1:113" ht="32.25" customHeight="1" x14ac:dyDescent="0.2">
      <c r="A39" s="178"/>
      <c r="B39" s="202"/>
      <c r="C39" s="406" t="str">
        <f t="shared" si="5"/>
        <v/>
      </c>
      <c r="D39" s="406"/>
      <c r="E39" s="407" t="str">
        <f>IF('（２）各会計、関係団体の財政状況及び健全化判断比率'!B12="","",'（２）各会計、関係団体の財政状況及び健全化判断比率'!B12)</f>
        <v/>
      </c>
      <c r="F39" s="407"/>
      <c r="G39" s="407"/>
      <c r="H39" s="407"/>
      <c r="I39" s="407"/>
      <c r="J39" s="407"/>
      <c r="K39" s="407"/>
      <c r="L39" s="407"/>
      <c r="M39" s="407"/>
      <c r="N39" s="407"/>
      <c r="O39" s="407"/>
      <c r="P39" s="407"/>
      <c r="Q39" s="407"/>
      <c r="R39" s="407"/>
      <c r="S39" s="407"/>
      <c r="T39" s="178"/>
      <c r="U39" s="406" t="str">
        <f t="shared" si="4"/>
        <v/>
      </c>
      <c r="V39" s="406"/>
      <c r="W39" s="407"/>
      <c r="X39" s="407"/>
      <c r="Y39" s="407"/>
      <c r="Z39" s="407"/>
      <c r="AA39" s="407"/>
      <c r="AB39" s="407"/>
      <c r="AC39" s="407"/>
      <c r="AD39" s="407"/>
      <c r="AE39" s="407"/>
      <c r="AF39" s="407"/>
      <c r="AG39" s="407"/>
      <c r="AH39" s="407"/>
      <c r="AI39" s="407"/>
      <c r="AJ39" s="407"/>
      <c r="AK39" s="407"/>
      <c r="AL39" s="178"/>
      <c r="AM39" s="406" t="str">
        <f t="shared" si="0"/>
        <v/>
      </c>
      <c r="AN39" s="406"/>
      <c r="AO39" s="407"/>
      <c r="AP39" s="407"/>
      <c r="AQ39" s="407"/>
      <c r="AR39" s="407"/>
      <c r="AS39" s="407"/>
      <c r="AT39" s="407"/>
      <c r="AU39" s="407"/>
      <c r="AV39" s="407"/>
      <c r="AW39" s="407"/>
      <c r="AX39" s="407"/>
      <c r="AY39" s="407"/>
      <c r="AZ39" s="407"/>
      <c r="BA39" s="407"/>
      <c r="BB39" s="407"/>
      <c r="BC39" s="407"/>
      <c r="BD39" s="178"/>
      <c r="BE39" s="406" t="str">
        <f t="shared" si="1"/>
        <v/>
      </c>
      <c r="BF39" s="406"/>
      <c r="BG39" s="407"/>
      <c r="BH39" s="407"/>
      <c r="BI39" s="407"/>
      <c r="BJ39" s="407"/>
      <c r="BK39" s="407"/>
      <c r="BL39" s="407"/>
      <c r="BM39" s="407"/>
      <c r="BN39" s="407"/>
      <c r="BO39" s="407"/>
      <c r="BP39" s="407"/>
      <c r="BQ39" s="407"/>
      <c r="BR39" s="407"/>
      <c r="BS39" s="407"/>
      <c r="BT39" s="407"/>
      <c r="BU39" s="407"/>
      <c r="BV39" s="178"/>
      <c r="BW39" s="406">
        <f t="shared" si="2"/>
        <v>11</v>
      </c>
      <c r="BX39" s="406"/>
      <c r="BY39" s="407" t="str">
        <f>IF('（２）各会計、関係団体の財政状況及び健全化判断比率'!B73="","",'（２）各会計、関係団体の財政状況及び健全化判断比率'!B73)</f>
        <v>東京都後期高齢者医療広域連合
（後期高齢者医療特別会計）</v>
      </c>
      <c r="BZ39" s="407"/>
      <c r="CA39" s="407"/>
      <c r="CB39" s="407"/>
      <c r="CC39" s="407"/>
      <c r="CD39" s="407"/>
      <c r="CE39" s="407"/>
      <c r="CF39" s="407"/>
      <c r="CG39" s="407"/>
      <c r="CH39" s="407"/>
      <c r="CI39" s="407"/>
      <c r="CJ39" s="407"/>
      <c r="CK39" s="407"/>
      <c r="CL39" s="407"/>
      <c r="CM39" s="407"/>
      <c r="CN39" s="178"/>
      <c r="CO39" s="406">
        <f t="shared" si="3"/>
        <v>17</v>
      </c>
      <c r="CP39" s="406"/>
      <c r="CQ39" s="407" t="str">
        <f>IF('（２）各会計、関係団体の財政状況及び健全化判断比率'!BS12="","",'（２）各会計、関係団体の財政状況及び健全化判断比率'!BS12)</f>
        <v>せたがや文化財団</v>
      </c>
      <c r="CR39" s="407"/>
      <c r="CS39" s="407"/>
      <c r="CT39" s="407"/>
      <c r="CU39" s="407"/>
      <c r="CV39" s="407"/>
      <c r="CW39" s="407"/>
      <c r="CX39" s="407"/>
      <c r="CY39" s="407"/>
      <c r="CZ39" s="407"/>
      <c r="DA39" s="407"/>
      <c r="DB39" s="407"/>
      <c r="DC39" s="407"/>
      <c r="DD39" s="407"/>
      <c r="DE39" s="407"/>
      <c r="DG39" s="404" t="str">
        <f>IF('（２）各会計、関係団体の財政状況及び健全化判断比率'!BR12="","",'（２）各会計、関係団体の財政状況及び健全化判断比率'!BR12)</f>
        <v/>
      </c>
      <c r="DH39" s="404"/>
      <c r="DI39" s="205"/>
    </row>
    <row r="40" spans="1:113" ht="32.25" customHeight="1" x14ac:dyDescent="0.2">
      <c r="A40" s="178"/>
      <c r="B40" s="202"/>
      <c r="C40" s="406" t="str">
        <f t="shared" si="5"/>
        <v/>
      </c>
      <c r="D40" s="406"/>
      <c r="E40" s="407" t="str">
        <f>IF('（２）各会計、関係団体の財政状況及び健全化判断比率'!B13="","",'（２）各会計、関係団体の財政状況及び健全化判断比率'!B13)</f>
        <v/>
      </c>
      <c r="F40" s="407"/>
      <c r="G40" s="407"/>
      <c r="H40" s="407"/>
      <c r="I40" s="407"/>
      <c r="J40" s="407"/>
      <c r="K40" s="407"/>
      <c r="L40" s="407"/>
      <c r="M40" s="407"/>
      <c r="N40" s="407"/>
      <c r="O40" s="407"/>
      <c r="P40" s="407"/>
      <c r="Q40" s="407"/>
      <c r="R40" s="407"/>
      <c r="S40" s="407"/>
      <c r="T40" s="178"/>
      <c r="U40" s="406" t="str">
        <f t="shared" si="4"/>
        <v/>
      </c>
      <c r="V40" s="406"/>
      <c r="W40" s="407"/>
      <c r="X40" s="407"/>
      <c r="Y40" s="407"/>
      <c r="Z40" s="407"/>
      <c r="AA40" s="407"/>
      <c r="AB40" s="407"/>
      <c r="AC40" s="407"/>
      <c r="AD40" s="407"/>
      <c r="AE40" s="407"/>
      <c r="AF40" s="407"/>
      <c r="AG40" s="407"/>
      <c r="AH40" s="407"/>
      <c r="AI40" s="407"/>
      <c r="AJ40" s="407"/>
      <c r="AK40" s="407"/>
      <c r="AL40" s="178"/>
      <c r="AM40" s="406" t="str">
        <f t="shared" si="0"/>
        <v/>
      </c>
      <c r="AN40" s="406"/>
      <c r="AO40" s="407"/>
      <c r="AP40" s="407"/>
      <c r="AQ40" s="407"/>
      <c r="AR40" s="407"/>
      <c r="AS40" s="407"/>
      <c r="AT40" s="407"/>
      <c r="AU40" s="407"/>
      <c r="AV40" s="407"/>
      <c r="AW40" s="407"/>
      <c r="AX40" s="407"/>
      <c r="AY40" s="407"/>
      <c r="AZ40" s="407"/>
      <c r="BA40" s="407"/>
      <c r="BB40" s="407"/>
      <c r="BC40" s="407"/>
      <c r="BD40" s="178"/>
      <c r="BE40" s="406" t="str">
        <f t="shared" si="1"/>
        <v/>
      </c>
      <c r="BF40" s="406"/>
      <c r="BG40" s="407"/>
      <c r="BH40" s="407"/>
      <c r="BI40" s="407"/>
      <c r="BJ40" s="407"/>
      <c r="BK40" s="407"/>
      <c r="BL40" s="407"/>
      <c r="BM40" s="407"/>
      <c r="BN40" s="407"/>
      <c r="BO40" s="407"/>
      <c r="BP40" s="407"/>
      <c r="BQ40" s="407"/>
      <c r="BR40" s="407"/>
      <c r="BS40" s="407"/>
      <c r="BT40" s="407"/>
      <c r="BU40" s="407"/>
      <c r="BV40" s="178"/>
      <c r="BW40" s="406" t="str">
        <f t="shared" si="2"/>
        <v/>
      </c>
      <c r="BX40" s="406"/>
      <c r="BY40" s="407" t="str">
        <f>IF('（２）各会計、関係団体の財政状況及び健全化判断比率'!B74="","",'（２）各会計、関係団体の財政状況及び健全化判断比率'!B74)</f>
        <v/>
      </c>
      <c r="BZ40" s="407"/>
      <c r="CA40" s="407"/>
      <c r="CB40" s="407"/>
      <c r="CC40" s="407"/>
      <c r="CD40" s="407"/>
      <c r="CE40" s="407"/>
      <c r="CF40" s="407"/>
      <c r="CG40" s="407"/>
      <c r="CH40" s="407"/>
      <c r="CI40" s="407"/>
      <c r="CJ40" s="407"/>
      <c r="CK40" s="407"/>
      <c r="CL40" s="407"/>
      <c r="CM40" s="407"/>
      <c r="CN40" s="178"/>
      <c r="CO40" s="406">
        <f t="shared" si="3"/>
        <v>18</v>
      </c>
      <c r="CP40" s="406"/>
      <c r="CQ40" s="407" t="str">
        <f>IF('（２）各会計、関係団体の財政状況及び健全化判断比率'!BS13="","",'（２）各会計、関係団体の財政状況及び健全化判断比率'!BS13)</f>
        <v>世田谷区産業振興公社</v>
      </c>
      <c r="CR40" s="407"/>
      <c r="CS40" s="407"/>
      <c r="CT40" s="407"/>
      <c r="CU40" s="407"/>
      <c r="CV40" s="407"/>
      <c r="CW40" s="407"/>
      <c r="CX40" s="407"/>
      <c r="CY40" s="407"/>
      <c r="CZ40" s="407"/>
      <c r="DA40" s="407"/>
      <c r="DB40" s="407"/>
      <c r="DC40" s="407"/>
      <c r="DD40" s="407"/>
      <c r="DE40" s="407"/>
      <c r="DG40" s="404" t="str">
        <f>IF('（２）各会計、関係団体の財政状況及び健全化判断比率'!BR13="","",'（２）各会計、関係団体の財政状況及び健全化判断比率'!BR13)</f>
        <v/>
      </c>
      <c r="DH40" s="404"/>
      <c r="DI40" s="205"/>
    </row>
    <row r="41" spans="1:113" ht="32.25" customHeight="1" x14ac:dyDescent="0.2">
      <c r="A41" s="178"/>
      <c r="B41" s="202"/>
      <c r="C41" s="406" t="str">
        <f t="shared" si="5"/>
        <v/>
      </c>
      <c r="D41" s="406"/>
      <c r="E41" s="407" t="str">
        <f>IF('（２）各会計、関係団体の財政状況及び健全化判断比率'!B14="","",'（２）各会計、関係団体の財政状況及び健全化判断比率'!B14)</f>
        <v/>
      </c>
      <c r="F41" s="407"/>
      <c r="G41" s="407"/>
      <c r="H41" s="407"/>
      <c r="I41" s="407"/>
      <c r="J41" s="407"/>
      <c r="K41" s="407"/>
      <c r="L41" s="407"/>
      <c r="M41" s="407"/>
      <c r="N41" s="407"/>
      <c r="O41" s="407"/>
      <c r="P41" s="407"/>
      <c r="Q41" s="407"/>
      <c r="R41" s="407"/>
      <c r="S41" s="407"/>
      <c r="T41" s="178"/>
      <c r="U41" s="406" t="str">
        <f t="shared" si="4"/>
        <v/>
      </c>
      <c r="V41" s="406"/>
      <c r="W41" s="407"/>
      <c r="X41" s="407"/>
      <c r="Y41" s="407"/>
      <c r="Z41" s="407"/>
      <c r="AA41" s="407"/>
      <c r="AB41" s="407"/>
      <c r="AC41" s="407"/>
      <c r="AD41" s="407"/>
      <c r="AE41" s="407"/>
      <c r="AF41" s="407"/>
      <c r="AG41" s="407"/>
      <c r="AH41" s="407"/>
      <c r="AI41" s="407"/>
      <c r="AJ41" s="407"/>
      <c r="AK41" s="407"/>
      <c r="AL41" s="178"/>
      <c r="AM41" s="406" t="str">
        <f t="shared" si="0"/>
        <v/>
      </c>
      <c r="AN41" s="406"/>
      <c r="AO41" s="407"/>
      <c r="AP41" s="407"/>
      <c r="AQ41" s="407"/>
      <c r="AR41" s="407"/>
      <c r="AS41" s="407"/>
      <c r="AT41" s="407"/>
      <c r="AU41" s="407"/>
      <c r="AV41" s="407"/>
      <c r="AW41" s="407"/>
      <c r="AX41" s="407"/>
      <c r="AY41" s="407"/>
      <c r="AZ41" s="407"/>
      <c r="BA41" s="407"/>
      <c r="BB41" s="407"/>
      <c r="BC41" s="407"/>
      <c r="BD41" s="178"/>
      <c r="BE41" s="406" t="str">
        <f t="shared" si="1"/>
        <v/>
      </c>
      <c r="BF41" s="406"/>
      <c r="BG41" s="407"/>
      <c r="BH41" s="407"/>
      <c r="BI41" s="407"/>
      <c r="BJ41" s="407"/>
      <c r="BK41" s="407"/>
      <c r="BL41" s="407"/>
      <c r="BM41" s="407"/>
      <c r="BN41" s="407"/>
      <c r="BO41" s="407"/>
      <c r="BP41" s="407"/>
      <c r="BQ41" s="407"/>
      <c r="BR41" s="407"/>
      <c r="BS41" s="407"/>
      <c r="BT41" s="407"/>
      <c r="BU41" s="407"/>
      <c r="BV41" s="178"/>
      <c r="BW41" s="406" t="str">
        <f t="shared" si="2"/>
        <v/>
      </c>
      <c r="BX41" s="406"/>
      <c r="BY41" s="407" t="str">
        <f>IF('（２）各会計、関係団体の財政状況及び健全化判断比率'!B75="","",'（２）各会計、関係団体の財政状況及び健全化判断比率'!B75)</f>
        <v/>
      </c>
      <c r="BZ41" s="407"/>
      <c r="CA41" s="407"/>
      <c r="CB41" s="407"/>
      <c r="CC41" s="407"/>
      <c r="CD41" s="407"/>
      <c r="CE41" s="407"/>
      <c r="CF41" s="407"/>
      <c r="CG41" s="407"/>
      <c r="CH41" s="407"/>
      <c r="CI41" s="407"/>
      <c r="CJ41" s="407"/>
      <c r="CK41" s="407"/>
      <c r="CL41" s="407"/>
      <c r="CM41" s="407"/>
      <c r="CN41" s="178"/>
      <c r="CO41" s="406">
        <f t="shared" si="3"/>
        <v>19</v>
      </c>
      <c r="CP41" s="406"/>
      <c r="CQ41" s="407" t="str">
        <f>IF('（２）各会計、関係団体の財政状況及び健全化判断比率'!BS14="","",'（２）各会計、関係団体の財政状況及び健全化判断比率'!BS14)</f>
        <v>世田谷トラストまちづくり</v>
      </c>
      <c r="CR41" s="407"/>
      <c r="CS41" s="407"/>
      <c r="CT41" s="407"/>
      <c r="CU41" s="407"/>
      <c r="CV41" s="407"/>
      <c r="CW41" s="407"/>
      <c r="CX41" s="407"/>
      <c r="CY41" s="407"/>
      <c r="CZ41" s="407"/>
      <c r="DA41" s="407"/>
      <c r="DB41" s="407"/>
      <c r="DC41" s="407"/>
      <c r="DD41" s="407"/>
      <c r="DE41" s="407"/>
      <c r="DG41" s="404" t="str">
        <f>IF('（２）各会計、関係団体の財政状況及び健全化判断比率'!BR14="","",'（２）各会計、関係団体の財政状況及び健全化判断比率'!BR14)</f>
        <v/>
      </c>
      <c r="DH41" s="404"/>
      <c r="DI41" s="205"/>
    </row>
    <row r="42" spans="1:113" ht="32.25" customHeight="1" x14ac:dyDescent="0.2">
      <c r="B42" s="202"/>
      <c r="C42" s="406" t="str">
        <f t="shared" si="5"/>
        <v/>
      </c>
      <c r="D42" s="406"/>
      <c r="E42" s="407" t="str">
        <f>IF('（２）各会計、関係団体の財政状況及び健全化判断比率'!B15="","",'（２）各会計、関係団体の財政状況及び健全化判断比率'!B15)</f>
        <v/>
      </c>
      <c r="F42" s="407"/>
      <c r="G42" s="407"/>
      <c r="H42" s="407"/>
      <c r="I42" s="407"/>
      <c r="J42" s="407"/>
      <c r="K42" s="407"/>
      <c r="L42" s="407"/>
      <c r="M42" s="407"/>
      <c r="N42" s="407"/>
      <c r="O42" s="407"/>
      <c r="P42" s="407"/>
      <c r="Q42" s="407"/>
      <c r="R42" s="407"/>
      <c r="S42" s="407"/>
      <c r="T42" s="178"/>
      <c r="U42" s="406" t="str">
        <f t="shared" si="4"/>
        <v/>
      </c>
      <c r="V42" s="406"/>
      <c r="W42" s="407"/>
      <c r="X42" s="407"/>
      <c r="Y42" s="407"/>
      <c r="Z42" s="407"/>
      <c r="AA42" s="407"/>
      <c r="AB42" s="407"/>
      <c r="AC42" s="407"/>
      <c r="AD42" s="407"/>
      <c r="AE42" s="407"/>
      <c r="AF42" s="407"/>
      <c r="AG42" s="407"/>
      <c r="AH42" s="407"/>
      <c r="AI42" s="407"/>
      <c r="AJ42" s="407"/>
      <c r="AK42" s="407"/>
      <c r="AL42" s="178"/>
      <c r="AM42" s="406" t="str">
        <f t="shared" si="0"/>
        <v/>
      </c>
      <c r="AN42" s="406"/>
      <c r="AO42" s="407"/>
      <c r="AP42" s="407"/>
      <c r="AQ42" s="407"/>
      <c r="AR42" s="407"/>
      <c r="AS42" s="407"/>
      <c r="AT42" s="407"/>
      <c r="AU42" s="407"/>
      <c r="AV42" s="407"/>
      <c r="AW42" s="407"/>
      <c r="AX42" s="407"/>
      <c r="AY42" s="407"/>
      <c r="AZ42" s="407"/>
      <c r="BA42" s="407"/>
      <c r="BB42" s="407"/>
      <c r="BC42" s="407"/>
      <c r="BD42" s="178"/>
      <c r="BE42" s="406" t="str">
        <f t="shared" si="1"/>
        <v/>
      </c>
      <c r="BF42" s="406"/>
      <c r="BG42" s="407"/>
      <c r="BH42" s="407"/>
      <c r="BI42" s="407"/>
      <c r="BJ42" s="407"/>
      <c r="BK42" s="407"/>
      <c r="BL42" s="407"/>
      <c r="BM42" s="407"/>
      <c r="BN42" s="407"/>
      <c r="BO42" s="407"/>
      <c r="BP42" s="407"/>
      <c r="BQ42" s="407"/>
      <c r="BR42" s="407"/>
      <c r="BS42" s="407"/>
      <c r="BT42" s="407"/>
      <c r="BU42" s="407"/>
      <c r="BV42" s="178"/>
      <c r="BW42" s="406" t="str">
        <f t="shared" si="2"/>
        <v/>
      </c>
      <c r="BX42" s="406"/>
      <c r="BY42" s="407" t="str">
        <f>IF('（２）各会計、関係団体の財政状況及び健全化判断比率'!B76="","",'（２）各会計、関係団体の財政状況及び健全化判断比率'!B76)</f>
        <v/>
      </c>
      <c r="BZ42" s="407"/>
      <c r="CA42" s="407"/>
      <c r="CB42" s="407"/>
      <c r="CC42" s="407"/>
      <c r="CD42" s="407"/>
      <c r="CE42" s="407"/>
      <c r="CF42" s="407"/>
      <c r="CG42" s="407"/>
      <c r="CH42" s="407"/>
      <c r="CI42" s="407"/>
      <c r="CJ42" s="407"/>
      <c r="CK42" s="407"/>
      <c r="CL42" s="407"/>
      <c r="CM42" s="407"/>
      <c r="CN42" s="178"/>
      <c r="CO42" s="406" t="str">
        <f t="shared" si="3"/>
        <v/>
      </c>
      <c r="CP42" s="406"/>
      <c r="CQ42" s="407" t="str">
        <f>IF('（２）各会計、関係団体の財政状況及び健全化判断比率'!BS15="","",'（２）各会計、関係団体の財政状況及び健全化判断比率'!BS15)</f>
        <v/>
      </c>
      <c r="CR42" s="407"/>
      <c r="CS42" s="407"/>
      <c r="CT42" s="407"/>
      <c r="CU42" s="407"/>
      <c r="CV42" s="407"/>
      <c r="CW42" s="407"/>
      <c r="CX42" s="407"/>
      <c r="CY42" s="407"/>
      <c r="CZ42" s="407"/>
      <c r="DA42" s="407"/>
      <c r="DB42" s="407"/>
      <c r="DC42" s="407"/>
      <c r="DD42" s="407"/>
      <c r="DE42" s="407"/>
      <c r="DG42" s="404" t="str">
        <f>IF('（２）各会計、関係団体の財政状況及び健全化判断比率'!BR15="","",'（２）各会計、関係団体の財政状況及び健全化判断比率'!BR15)</f>
        <v/>
      </c>
      <c r="DH42" s="404"/>
      <c r="DI42" s="205"/>
    </row>
    <row r="43" spans="1:113" ht="32.25" customHeight="1" x14ac:dyDescent="0.2">
      <c r="B43" s="202"/>
      <c r="C43" s="406" t="str">
        <f t="shared" si="5"/>
        <v/>
      </c>
      <c r="D43" s="406"/>
      <c r="E43" s="407" t="str">
        <f>IF('（２）各会計、関係団体の財政状況及び健全化判断比率'!B16="","",'（２）各会計、関係団体の財政状況及び健全化判断比率'!B16)</f>
        <v/>
      </c>
      <c r="F43" s="407"/>
      <c r="G43" s="407"/>
      <c r="H43" s="407"/>
      <c r="I43" s="407"/>
      <c r="J43" s="407"/>
      <c r="K43" s="407"/>
      <c r="L43" s="407"/>
      <c r="M43" s="407"/>
      <c r="N43" s="407"/>
      <c r="O43" s="407"/>
      <c r="P43" s="407"/>
      <c r="Q43" s="407"/>
      <c r="R43" s="407"/>
      <c r="S43" s="407"/>
      <c r="T43" s="178"/>
      <c r="U43" s="406" t="str">
        <f t="shared" si="4"/>
        <v/>
      </c>
      <c r="V43" s="406"/>
      <c r="W43" s="407"/>
      <c r="X43" s="407"/>
      <c r="Y43" s="407"/>
      <c r="Z43" s="407"/>
      <c r="AA43" s="407"/>
      <c r="AB43" s="407"/>
      <c r="AC43" s="407"/>
      <c r="AD43" s="407"/>
      <c r="AE43" s="407"/>
      <c r="AF43" s="407"/>
      <c r="AG43" s="407"/>
      <c r="AH43" s="407"/>
      <c r="AI43" s="407"/>
      <c r="AJ43" s="407"/>
      <c r="AK43" s="407"/>
      <c r="AL43" s="178"/>
      <c r="AM43" s="406" t="str">
        <f t="shared" si="0"/>
        <v/>
      </c>
      <c r="AN43" s="406"/>
      <c r="AO43" s="407"/>
      <c r="AP43" s="407"/>
      <c r="AQ43" s="407"/>
      <c r="AR43" s="407"/>
      <c r="AS43" s="407"/>
      <c r="AT43" s="407"/>
      <c r="AU43" s="407"/>
      <c r="AV43" s="407"/>
      <c r="AW43" s="407"/>
      <c r="AX43" s="407"/>
      <c r="AY43" s="407"/>
      <c r="AZ43" s="407"/>
      <c r="BA43" s="407"/>
      <c r="BB43" s="407"/>
      <c r="BC43" s="407"/>
      <c r="BD43" s="178"/>
      <c r="BE43" s="406" t="str">
        <f t="shared" si="1"/>
        <v/>
      </c>
      <c r="BF43" s="406"/>
      <c r="BG43" s="407"/>
      <c r="BH43" s="407"/>
      <c r="BI43" s="407"/>
      <c r="BJ43" s="407"/>
      <c r="BK43" s="407"/>
      <c r="BL43" s="407"/>
      <c r="BM43" s="407"/>
      <c r="BN43" s="407"/>
      <c r="BO43" s="407"/>
      <c r="BP43" s="407"/>
      <c r="BQ43" s="407"/>
      <c r="BR43" s="407"/>
      <c r="BS43" s="407"/>
      <c r="BT43" s="407"/>
      <c r="BU43" s="407"/>
      <c r="BV43" s="178"/>
      <c r="BW43" s="406" t="str">
        <f t="shared" si="2"/>
        <v/>
      </c>
      <c r="BX43" s="406"/>
      <c r="BY43" s="407" t="str">
        <f>IF('（２）各会計、関係団体の財政状況及び健全化判断比率'!B77="","",'（２）各会計、関係団体の財政状況及び健全化判断比率'!B77)</f>
        <v/>
      </c>
      <c r="BZ43" s="407"/>
      <c r="CA43" s="407"/>
      <c r="CB43" s="407"/>
      <c r="CC43" s="407"/>
      <c r="CD43" s="407"/>
      <c r="CE43" s="407"/>
      <c r="CF43" s="407"/>
      <c r="CG43" s="407"/>
      <c r="CH43" s="407"/>
      <c r="CI43" s="407"/>
      <c r="CJ43" s="407"/>
      <c r="CK43" s="407"/>
      <c r="CL43" s="407"/>
      <c r="CM43" s="407"/>
      <c r="CN43" s="178"/>
      <c r="CO43" s="406" t="str">
        <f t="shared" si="3"/>
        <v/>
      </c>
      <c r="CP43" s="406"/>
      <c r="CQ43" s="407" t="str">
        <f>IF('（２）各会計、関係団体の財政状況及び健全化判断比率'!BS16="","",'（２）各会計、関係団体の財政状況及び健全化判断比率'!BS16)</f>
        <v/>
      </c>
      <c r="CR43" s="407"/>
      <c r="CS43" s="407"/>
      <c r="CT43" s="407"/>
      <c r="CU43" s="407"/>
      <c r="CV43" s="407"/>
      <c r="CW43" s="407"/>
      <c r="CX43" s="407"/>
      <c r="CY43" s="407"/>
      <c r="CZ43" s="407"/>
      <c r="DA43" s="407"/>
      <c r="DB43" s="407"/>
      <c r="DC43" s="407"/>
      <c r="DD43" s="407"/>
      <c r="DE43" s="407"/>
      <c r="DG43" s="404" t="str">
        <f>IF('（２）各会計、関係団体の財政状況及び健全化判断比率'!BR16="","",'（２）各会計、関係団体の財政状況及び健全化判断比率'!BR16)</f>
        <v/>
      </c>
      <c r="DH43" s="404"/>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206</v>
      </c>
      <c r="E46" s="403" t="s">
        <v>207</v>
      </c>
      <c r="F46" s="403"/>
      <c r="G46" s="403"/>
      <c r="H46" s="403"/>
      <c r="I46" s="403"/>
      <c r="J46" s="403"/>
      <c r="K46" s="403"/>
      <c r="L46" s="403"/>
      <c r="M46" s="403"/>
      <c r="N46" s="403"/>
      <c r="O46" s="403"/>
      <c r="P46" s="403"/>
      <c r="Q46" s="403"/>
      <c r="R46" s="403"/>
      <c r="S46" s="403"/>
      <c r="T46" s="403"/>
      <c r="U46" s="403"/>
      <c r="V46" s="403"/>
      <c r="W46" s="403"/>
      <c r="X46" s="403"/>
      <c r="Y46" s="403"/>
      <c r="Z46" s="403"/>
      <c r="AA46" s="403"/>
      <c r="AB46" s="403"/>
      <c r="AC46" s="403"/>
      <c r="AD46" s="403"/>
      <c r="AE46" s="403"/>
      <c r="AF46" s="403"/>
      <c r="AG46" s="403"/>
      <c r="AH46" s="403"/>
      <c r="AI46" s="403"/>
      <c r="AJ46" s="403"/>
      <c r="AK46" s="403"/>
      <c r="AL46" s="403"/>
      <c r="AM46" s="403"/>
      <c r="AN46" s="403"/>
      <c r="AO46" s="403"/>
      <c r="AP46" s="403"/>
      <c r="AQ46" s="403"/>
      <c r="AR46" s="403"/>
      <c r="AS46" s="403"/>
      <c r="AT46" s="403"/>
      <c r="AU46" s="403"/>
      <c r="AV46" s="403"/>
      <c r="AW46" s="403"/>
      <c r="AX46" s="403"/>
      <c r="AY46" s="403"/>
      <c r="AZ46" s="403"/>
      <c r="BA46" s="403"/>
      <c r="BB46" s="403"/>
      <c r="BC46" s="403"/>
      <c r="BD46" s="403"/>
      <c r="BE46" s="403"/>
      <c r="BF46" s="403"/>
      <c r="BG46" s="403"/>
      <c r="BH46" s="403"/>
      <c r="BI46" s="403"/>
      <c r="BJ46" s="403"/>
      <c r="BK46" s="403"/>
      <c r="BL46" s="403"/>
      <c r="BM46" s="403"/>
      <c r="BN46" s="403"/>
      <c r="BO46" s="403"/>
      <c r="BP46" s="403"/>
      <c r="BQ46" s="403"/>
      <c r="BR46" s="403"/>
      <c r="BS46" s="403"/>
      <c r="BT46" s="403"/>
      <c r="BU46" s="403"/>
      <c r="BV46" s="403"/>
      <c r="BW46" s="403"/>
      <c r="BX46" s="403"/>
      <c r="BY46" s="403"/>
      <c r="BZ46" s="403"/>
      <c r="CA46" s="403"/>
      <c r="CB46" s="403"/>
      <c r="CC46" s="403"/>
      <c r="CD46" s="403"/>
      <c r="CE46" s="403"/>
      <c r="CF46" s="403"/>
      <c r="CG46" s="403"/>
      <c r="CH46" s="403"/>
      <c r="CI46" s="403"/>
      <c r="CJ46" s="403"/>
      <c r="CK46" s="403"/>
      <c r="CL46" s="403"/>
      <c r="CM46" s="403"/>
      <c r="CN46" s="403"/>
      <c r="CO46" s="403"/>
      <c r="CP46" s="403"/>
      <c r="CQ46" s="403"/>
      <c r="CR46" s="403"/>
      <c r="CS46" s="403"/>
      <c r="CT46" s="403"/>
      <c r="CU46" s="403"/>
      <c r="CV46" s="403"/>
      <c r="CW46" s="403"/>
      <c r="CX46" s="403"/>
      <c r="CY46" s="403"/>
      <c r="CZ46" s="403"/>
      <c r="DA46" s="403"/>
      <c r="DB46" s="403"/>
      <c r="DC46" s="403"/>
      <c r="DD46" s="403"/>
      <c r="DE46" s="403"/>
      <c r="DF46" s="403"/>
      <c r="DG46" s="403"/>
      <c r="DH46" s="403"/>
      <c r="DI46" s="403"/>
    </row>
    <row r="47" spans="1:113" x14ac:dyDescent="0.2">
      <c r="E47" s="403" t="s">
        <v>208</v>
      </c>
      <c r="F47" s="403"/>
      <c r="G47" s="403"/>
      <c r="H47" s="403"/>
      <c r="I47" s="403"/>
      <c r="J47" s="403"/>
      <c r="K47" s="403"/>
      <c r="L47" s="403"/>
      <c r="M47" s="403"/>
      <c r="N47" s="403"/>
      <c r="O47" s="403"/>
      <c r="P47" s="403"/>
      <c r="Q47" s="403"/>
      <c r="R47" s="403"/>
      <c r="S47" s="403"/>
      <c r="T47" s="403"/>
      <c r="U47" s="403"/>
      <c r="V47" s="403"/>
      <c r="W47" s="403"/>
      <c r="X47" s="403"/>
      <c r="Y47" s="403"/>
      <c r="Z47" s="403"/>
      <c r="AA47" s="403"/>
      <c r="AB47" s="403"/>
      <c r="AC47" s="403"/>
      <c r="AD47" s="403"/>
      <c r="AE47" s="403"/>
      <c r="AF47" s="403"/>
      <c r="AG47" s="403"/>
      <c r="AH47" s="403"/>
      <c r="AI47" s="403"/>
      <c r="AJ47" s="403"/>
      <c r="AK47" s="403"/>
      <c r="AL47" s="403"/>
      <c r="AM47" s="403"/>
      <c r="AN47" s="403"/>
      <c r="AO47" s="403"/>
      <c r="AP47" s="403"/>
      <c r="AQ47" s="403"/>
      <c r="AR47" s="403"/>
      <c r="AS47" s="403"/>
      <c r="AT47" s="403"/>
      <c r="AU47" s="403"/>
      <c r="AV47" s="403"/>
      <c r="AW47" s="403"/>
      <c r="AX47" s="403"/>
      <c r="AY47" s="403"/>
      <c r="AZ47" s="403"/>
      <c r="BA47" s="403"/>
      <c r="BB47" s="403"/>
      <c r="BC47" s="403"/>
      <c r="BD47" s="403"/>
      <c r="BE47" s="403"/>
      <c r="BF47" s="403"/>
      <c r="BG47" s="403"/>
      <c r="BH47" s="403"/>
      <c r="BI47" s="403"/>
      <c r="BJ47" s="403"/>
      <c r="BK47" s="403"/>
      <c r="BL47" s="403"/>
      <c r="BM47" s="403"/>
      <c r="BN47" s="403"/>
      <c r="BO47" s="403"/>
      <c r="BP47" s="403"/>
      <c r="BQ47" s="403"/>
      <c r="BR47" s="403"/>
      <c r="BS47" s="403"/>
      <c r="BT47" s="403"/>
      <c r="BU47" s="403"/>
      <c r="BV47" s="403"/>
      <c r="BW47" s="403"/>
      <c r="BX47" s="403"/>
      <c r="BY47" s="403"/>
      <c r="BZ47" s="403"/>
      <c r="CA47" s="403"/>
      <c r="CB47" s="403"/>
      <c r="CC47" s="403"/>
      <c r="CD47" s="403"/>
      <c r="CE47" s="403"/>
      <c r="CF47" s="403"/>
      <c r="CG47" s="403"/>
      <c r="CH47" s="403"/>
      <c r="CI47" s="403"/>
      <c r="CJ47" s="403"/>
      <c r="CK47" s="403"/>
      <c r="CL47" s="403"/>
      <c r="CM47" s="403"/>
      <c r="CN47" s="403"/>
      <c r="CO47" s="403"/>
      <c r="CP47" s="403"/>
      <c r="CQ47" s="403"/>
      <c r="CR47" s="403"/>
      <c r="CS47" s="403"/>
      <c r="CT47" s="403"/>
      <c r="CU47" s="403"/>
      <c r="CV47" s="403"/>
      <c r="CW47" s="403"/>
      <c r="CX47" s="403"/>
      <c r="CY47" s="403"/>
      <c r="CZ47" s="403"/>
      <c r="DA47" s="403"/>
      <c r="DB47" s="403"/>
      <c r="DC47" s="403"/>
      <c r="DD47" s="403"/>
      <c r="DE47" s="403"/>
      <c r="DF47" s="403"/>
      <c r="DG47" s="403"/>
      <c r="DH47" s="403"/>
      <c r="DI47" s="403"/>
    </row>
    <row r="48" spans="1:113" x14ac:dyDescent="0.2">
      <c r="E48" s="403" t="s">
        <v>209</v>
      </c>
      <c r="F48" s="403"/>
      <c r="G48" s="403"/>
      <c r="H48" s="403"/>
      <c r="I48" s="403"/>
      <c r="J48" s="403"/>
      <c r="K48" s="403"/>
      <c r="L48" s="403"/>
      <c r="M48" s="403"/>
      <c r="N48" s="403"/>
      <c r="O48" s="403"/>
      <c r="P48" s="403"/>
      <c r="Q48" s="403"/>
      <c r="R48" s="403"/>
      <c r="S48" s="403"/>
      <c r="T48" s="403"/>
      <c r="U48" s="403"/>
      <c r="V48" s="403"/>
      <c r="W48" s="403"/>
      <c r="X48" s="403"/>
      <c r="Y48" s="403"/>
      <c r="Z48" s="403"/>
      <c r="AA48" s="403"/>
      <c r="AB48" s="403"/>
      <c r="AC48" s="403"/>
      <c r="AD48" s="403"/>
      <c r="AE48" s="403"/>
      <c r="AF48" s="403"/>
      <c r="AG48" s="403"/>
      <c r="AH48" s="403"/>
      <c r="AI48" s="403"/>
      <c r="AJ48" s="403"/>
      <c r="AK48" s="403"/>
      <c r="AL48" s="403"/>
      <c r="AM48" s="403"/>
      <c r="AN48" s="403"/>
      <c r="AO48" s="403"/>
      <c r="AP48" s="403"/>
      <c r="AQ48" s="403"/>
      <c r="AR48" s="403"/>
      <c r="AS48" s="403"/>
      <c r="AT48" s="403"/>
      <c r="AU48" s="403"/>
      <c r="AV48" s="403"/>
      <c r="AW48" s="403"/>
      <c r="AX48" s="403"/>
      <c r="AY48" s="403"/>
      <c r="AZ48" s="403"/>
      <c r="BA48" s="403"/>
      <c r="BB48" s="403"/>
      <c r="BC48" s="403"/>
      <c r="BD48" s="403"/>
      <c r="BE48" s="403"/>
      <c r="BF48" s="403"/>
      <c r="BG48" s="403"/>
      <c r="BH48" s="403"/>
      <c r="BI48" s="403"/>
      <c r="BJ48" s="403"/>
      <c r="BK48" s="403"/>
      <c r="BL48" s="403"/>
      <c r="BM48" s="403"/>
      <c r="BN48" s="403"/>
      <c r="BO48" s="403"/>
      <c r="BP48" s="403"/>
      <c r="BQ48" s="403"/>
      <c r="BR48" s="403"/>
      <c r="BS48" s="403"/>
      <c r="BT48" s="403"/>
      <c r="BU48" s="403"/>
      <c r="BV48" s="403"/>
      <c r="BW48" s="403"/>
      <c r="BX48" s="403"/>
      <c r="BY48" s="403"/>
      <c r="BZ48" s="403"/>
      <c r="CA48" s="403"/>
      <c r="CB48" s="403"/>
      <c r="CC48" s="403"/>
      <c r="CD48" s="403"/>
      <c r="CE48" s="403"/>
      <c r="CF48" s="403"/>
      <c r="CG48" s="403"/>
      <c r="CH48" s="403"/>
      <c r="CI48" s="403"/>
      <c r="CJ48" s="403"/>
      <c r="CK48" s="403"/>
      <c r="CL48" s="403"/>
      <c r="CM48" s="403"/>
      <c r="CN48" s="403"/>
      <c r="CO48" s="403"/>
      <c r="CP48" s="403"/>
      <c r="CQ48" s="403"/>
      <c r="CR48" s="403"/>
      <c r="CS48" s="403"/>
      <c r="CT48" s="403"/>
      <c r="CU48" s="403"/>
      <c r="CV48" s="403"/>
      <c r="CW48" s="403"/>
      <c r="CX48" s="403"/>
      <c r="CY48" s="403"/>
      <c r="CZ48" s="403"/>
      <c r="DA48" s="403"/>
      <c r="DB48" s="403"/>
      <c r="DC48" s="403"/>
      <c r="DD48" s="403"/>
      <c r="DE48" s="403"/>
      <c r="DF48" s="403"/>
      <c r="DG48" s="403"/>
      <c r="DH48" s="403"/>
      <c r="DI48" s="403"/>
    </row>
    <row r="49" spans="5:113" x14ac:dyDescent="0.2">
      <c r="E49" s="405" t="s">
        <v>210</v>
      </c>
      <c r="F49" s="405"/>
      <c r="G49" s="405"/>
      <c r="H49" s="405"/>
      <c r="I49" s="405"/>
      <c r="J49" s="405"/>
      <c r="K49" s="405"/>
      <c r="L49" s="405"/>
      <c r="M49" s="405"/>
      <c r="N49" s="405"/>
      <c r="O49" s="405"/>
      <c r="P49" s="405"/>
      <c r="Q49" s="405"/>
      <c r="R49" s="405"/>
      <c r="S49" s="405"/>
      <c r="T49" s="405"/>
      <c r="U49" s="405"/>
      <c r="V49" s="405"/>
      <c r="W49" s="405"/>
      <c r="X49" s="405"/>
      <c r="Y49" s="405"/>
      <c r="Z49" s="405"/>
      <c r="AA49" s="405"/>
      <c r="AB49" s="405"/>
      <c r="AC49" s="405"/>
      <c r="AD49" s="405"/>
      <c r="AE49" s="405"/>
      <c r="AF49" s="405"/>
      <c r="AG49" s="405"/>
      <c r="AH49" s="405"/>
      <c r="AI49" s="405"/>
      <c r="AJ49" s="405"/>
      <c r="AK49" s="405"/>
      <c r="AL49" s="405"/>
      <c r="AM49" s="405"/>
      <c r="AN49" s="405"/>
      <c r="AO49" s="405"/>
      <c r="AP49" s="405"/>
      <c r="AQ49" s="405"/>
      <c r="AR49" s="405"/>
      <c r="AS49" s="405"/>
      <c r="AT49" s="405"/>
      <c r="AU49" s="405"/>
      <c r="AV49" s="405"/>
      <c r="AW49" s="405"/>
      <c r="AX49" s="405"/>
      <c r="AY49" s="405"/>
      <c r="AZ49" s="405"/>
      <c r="BA49" s="405"/>
      <c r="BB49" s="405"/>
      <c r="BC49" s="405"/>
      <c r="BD49" s="405"/>
      <c r="BE49" s="405"/>
      <c r="BF49" s="405"/>
      <c r="BG49" s="405"/>
      <c r="BH49" s="405"/>
      <c r="BI49" s="405"/>
      <c r="BJ49" s="405"/>
      <c r="BK49" s="405"/>
      <c r="BL49" s="405"/>
      <c r="BM49" s="405"/>
      <c r="BN49" s="405"/>
      <c r="BO49" s="405"/>
      <c r="BP49" s="405"/>
      <c r="BQ49" s="405"/>
      <c r="BR49" s="405"/>
      <c r="BS49" s="405"/>
      <c r="BT49" s="405"/>
      <c r="BU49" s="405"/>
      <c r="BV49" s="405"/>
      <c r="BW49" s="405"/>
      <c r="BX49" s="405"/>
      <c r="BY49" s="405"/>
      <c r="BZ49" s="405"/>
      <c r="CA49" s="405"/>
      <c r="CB49" s="405"/>
      <c r="CC49" s="405"/>
      <c r="CD49" s="405"/>
      <c r="CE49" s="405"/>
      <c r="CF49" s="405"/>
      <c r="CG49" s="405"/>
      <c r="CH49" s="405"/>
      <c r="CI49" s="405"/>
      <c r="CJ49" s="405"/>
      <c r="CK49" s="405"/>
      <c r="CL49" s="405"/>
      <c r="CM49" s="405"/>
      <c r="CN49" s="405"/>
      <c r="CO49" s="405"/>
      <c r="CP49" s="405"/>
      <c r="CQ49" s="405"/>
      <c r="CR49" s="405"/>
      <c r="CS49" s="405"/>
      <c r="CT49" s="405"/>
      <c r="CU49" s="405"/>
      <c r="CV49" s="405"/>
      <c r="CW49" s="405"/>
      <c r="CX49" s="405"/>
      <c r="CY49" s="405"/>
      <c r="CZ49" s="405"/>
      <c r="DA49" s="405"/>
      <c r="DB49" s="405"/>
      <c r="DC49" s="405"/>
      <c r="DD49" s="405"/>
      <c r="DE49" s="405"/>
      <c r="DF49" s="405"/>
      <c r="DG49" s="405"/>
      <c r="DH49" s="405"/>
      <c r="DI49" s="405"/>
    </row>
    <row r="50" spans="5:113" x14ac:dyDescent="0.2">
      <c r="E50" s="403" t="s">
        <v>211</v>
      </c>
      <c r="F50" s="403"/>
      <c r="G50" s="403"/>
      <c r="H50" s="403"/>
      <c r="I50" s="403"/>
      <c r="J50" s="403"/>
      <c r="K50" s="403"/>
      <c r="L50" s="403"/>
      <c r="M50" s="403"/>
      <c r="N50" s="403"/>
      <c r="O50" s="403"/>
      <c r="P50" s="403"/>
      <c r="Q50" s="403"/>
      <c r="R50" s="403"/>
      <c r="S50" s="403"/>
      <c r="T50" s="403"/>
      <c r="U50" s="403"/>
      <c r="V50" s="403"/>
      <c r="W50" s="403"/>
      <c r="X50" s="403"/>
      <c r="Y50" s="403"/>
      <c r="Z50" s="403"/>
      <c r="AA50" s="403"/>
      <c r="AB50" s="403"/>
      <c r="AC50" s="403"/>
      <c r="AD50" s="403"/>
      <c r="AE50" s="403"/>
      <c r="AF50" s="403"/>
      <c r="AG50" s="403"/>
      <c r="AH50" s="403"/>
      <c r="AI50" s="403"/>
      <c r="AJ50" s="403"/>
      <c r="AK50" s="403"/>
      <c r="AL50" s="403"/>
      <c r="AM50" s="403"/>
      <c r="AN50" s="403"/>
      <c r="AO50" s="403"/>
      <c r="AP50" s="403"/>
      <c r="AQ50" s="403"/>
      <c r="AR50" s="403"/>
      <c r="AS50" s="403"/>
      <c r="AT50" s="403"/>
      <c r="AU50" s="403"/>
      <c r="AV50" s="403"/>
      <c r="AW50" s="403"/>
      <c r="AX50" s="403"/>
      <c r="AY50" s="403"/>
      <c r="AZ50" s="403"/>
      <c r="BA50" s="403"/>
      <c r="BB50" s="403"/>
      <c r="BC50" s="403"/>
      <c r="BD50" s="403"/>
      <c r="BE50" s="403"/>
      <c r="BF50" s="403"/>
      <c r="BG50" s="403"/>
      <c r="BH50" s="403"/>
      <c r="BI50" s="403"/>
      <c r="BJ50" s="403"/>
      <c r="BK50" s="403"/>
      <c r="BL50" s="403"/>
      <c r="BM50" s="403"/>
      <c r="BN50" s="403"/>
      <c r="BO50" s="403"/>
      <c r="BP50" s="403"/>
      <c r="BQ50" s="403"/>
      <c r="BR50" s="403"/>
      <c r="BS50" s="403"/>
      <c r="BT50" s="403"/>
      <c r="BU50" s="403"/>
      <c r="BV50" s="403"/>
      <c r="BW50" s="403"/>
      <c r="BX50" s="403"/>
      <c r="BY50" s="403"/>
      <c r="BZ50" s="403"/>
      <c r="CA50" s="403"/>
      <c r="CB50" s="403"/>
      <c r="CC50" s="403"/>
      <c r="CD50" s="403"/>
      <c r="CE50" s="403"/>
      <c r="CF50" s="403"/>
      <c r="CG50" s="403"/>
      <c r="CH50" s="403"/>
      <c r="CI50" s="403"/>
      <c r="CJ50" s="403"/>
      <c r="CK50" s="403"/>
      <c r="CL50" s="403"/>
      <c r="CM50" s="403"/>
      <c r="CN50" s="403"/>
      <c r="CO50" s="403"/>
      <c r="CP50" s="403"/>
      <c r="CQ50" s="403"/>
      <c r="CR50" s="403"/>
      <c r="CS50" s="403"/>
      <c r="CT50" s="403"/>
      <c r="CU50" s="403"/>
      <c r="CV50" s="403"/>
      <c r="CW50" s="403"/>
      <c r="CX50" s="403"/>
      <c r="CY50" s="403"/>
      <c r="CZ50" s="403"/>
      <c r="DA50" s="403"/>
      <c r="DB50" s="403"/>
      <c r="DC50" s="403"/>
      <c r="DD50" s="403"/>
      <c r="DE50" s="403"/>
      <c r="DF50" s="403"/>
      <c r="DG50" s="403"/>
      <c r="DH50" s="403"/>
      <c r="DI50" s="403"/>
    </row>
    <row r="51" spans="5:113" x14ac:dyDescent="0.2">
      <c r="E51" s="403" t="s">
        <v>212</v>
      </c>
      <c r="F51" s="403"/>
      <c r="G51" s="403"/>
      <c r="H51" s="403"/>
      <c r="I51" s="403"/>
      <c r="J51" s="403"/>
      <c r="K51" s="403"/>
      <c r="L51" s="403"/>
      <c r="M51" s="403"/>
      <c r="N51" s="403"/>
      <c r="O51" s="403"/>
      <c r="P51" s="403"/>
      <c r="Q51" s="403"/>
      <c r="R51" s="403"/>
      <c r="S51" s="403"/>
      <c r="T51" s="403"/>
      <c r="U51" s="403"/>
      <c r="V51" s="403"/>
      <c r="W51" s="403"/>
      <c r="X51" s="403"/>
      <c r="Y51" s="403"/>
      <c r="Z51" s="403"/>
      <c r="AA51" s="403"/>
      <c r="AB51" s="403"/>
      <c r="AC51" s="403"/>
      <c r="AD51" s="403"/>
      <c r="AE51" s="403"/>
      <c r="AF51" s="403"/>
      <c r="AG51" s="403"/>
      <c r="AH51" s="403"/>
      <c r="AI51" s="403"/>
      <c r="AJ51" s="403"/>
      <c r="AK51" s="403"/>
      <c r="AL51" s="403"/>
      <c r="AM51" s="403"/>
      <c r="AN51" s="403"/>
      <c r="AO51" s="403"/>
      <c r="AP51" s="403"/>
      <c r="AQ51" s="403"/>
      <c r="AR51" s="403"/>
      <c r="AS51" s="403"/>
      <c r="AT51" s="403"/>
      <c r="AU51" s="403"/>
      <c r="AV51" s="403"/>
      <c r="AW51" s="403"/>
      <c r="AX51" s="403"/>
      <c r="AY51" s="403"/>
      <c r="AZ51" s="403"/>
      <c r="BA51" s="403"/>
      <c r="BB51" s="403"/>
      <c r="BC51" s="403"/>
      <c r="BD51" s="403"/>
      <c r="BE51" s="403"/>
      <c r="BF51" s="403"/>
      <c r="BG51" s="403"/>
      <c r="BH51" s="403"/>
      <c r="BI51" s="403"/>
      <c r="BJ51" s="403"/>
      <c r="BK51" s="403"/>
      <c r="BL51" s="403"/>
      <c r="BM51" s="403"/>
      <c r="BN51" s="403"/>
      <c r="BO51" s="403"/>
      <c r="BP51" s="403"/>
      <c r="BQ51" s="403"/>
      <c r="BR51" s="403"/>
      <c r="BS51" s="403"/>
      <c r="BT51" s="403"/>
      <c r="BU51" s="403"/>
      <c r="BV51" s="403"/>
      <c r="BW51" s="403"/>
      <c r="BX51" s="403"/>
      <c r="BY51" s="403"/>
      <c r="BZ51" s="403"/>
      <c r="CA51" s="403"/>
      <c r="CB51" s="403"/>
      <c r="CC51" s="403"/>
      <c r="CD51" s="403"/>
      <c r="CE51" s="403"/>
      <c r="CF51" s="403"/>
      <c r="CG51" s="403"/>
      <c r="CH51" s="403"/>
      <c r="CI51" s="403"/>
      <c r="CJ51" s="403"/>
      <c r="CK51" s="403"/>
      <c r="CL51" s="403"/>
      <c r="CM51" s="403"/>
      <c r="CN51" s="403"/>
      <c r="CO51" s="403"/>
      <c r="CP51" s="403"/>
      <c r="CQ51" s="403"/>
      <c r="CR51" s="403"/>
      <c r="CS51" s="403"/>
      <c r="CT51" s="403"/>
      <c r="CU51" s="403"/>
      <c r="CV51" s="403"/>
      <c r="CW51" s="403"/>
      <c r="CX51" s="403"/>
      <c r="CY51" s="403"/>
      <c r="CZ51" s="403"/>
      <c r="DA51" s="403"/>
      <c r="DB51" s="403"/>
      <c r="DC51" s="403"/>
      <c r="DD51" s="403"/>
      <c r="DE51" s="403"/>
      <c r="DF51" s="403"/>
      <c r="DG51" s="403"/>
      <c r="DH51" s="403"/>
      <c r="DI51" s="403"/>
    </row>
    <row r="52" spans="5:113" x14ac:dyDescent="0.2">
      <c r="E52" s="403" t="s">
        <v>213</v>
      </c>
      <c r="F52" s="403"/>
      <c r="G52" s="403"/>
      <c r="H52" s="403"/>
      <c r="I52" s="403"/>
      <c r="J52" s="403"/>
      <c r="K52" s="403"/>
      <c r="L52" s="403"/>
      <c r="M52" s="403"/>
      <c r="N52" s="403"/>
      <c r="O52" s="403"/>
      <c r="P52" s="403"/>
      <c r="Q52" s="403"/>
      <c r="R52" s="403"/>
      <c r="S52" s="403"/>
      <c r="T52" s="403"/>
      <c r="U52" s="403"/>
      <c r="V52" s="403"/>
      <c r="W52" s="403"/>
      <c r="X52" s="403"/>
      <c r="Y52" s="403"/>
      <c r="Z52" s="403"/>
      <c r="AA52" s="403"/>
      <c r="AB52" s="403"/>
      <c r="AC52" s="403"/>
      <c r="AD52" s="403"/>
      <c r="AE52" s="403"/>
      <c r="AF52" s="403"/>
      <c r="AG52" s="403"/>
      <c r="AH52" s="403"/>
      <c r="AI52" s="403"/>
      <c r="AJ52" s="403"/>
      <c r="AK52" s="403"/>
      <c r="AL52" s="403"/>
      <c r="AM52" s="403"/>
      <c r="AN52" s="403"/>
      <c r="AO52" s="403"/>
      <c r="AP52" s="403"/>
      <c r="AQ52" s="403"/>
      <c r="AR52" s="403"/>
      <c r="AS52" s="403"/>
      <c r="AT52" s="403"/>
      <c r="AU52" s="403"/>
      <c r="AV52" s="403"/>
      <c r="AW52" s="403"/>
      <c r="AX52" s="403"/>
      <c r="AY52" s="403"/>
      <c r="AZ52" s="403"/>
      <c r="BA52" s="403"/>
      <c r="BB52" s="403"/>
      <c r="BC52" s="403"/>
      <c r="BD52" s="403"/>
      <c r="BE52" s="403"/>
      <c r="BF52" s="403"/>
      <c r="BG52" s="403"/>
      <c r="BH52" s="403"/>
      <c r="BI52" s="403"/>
      <c r="BJ52" s="403"/>
      <c r="BK52" s="403"/>
      <c r="BL52" s="403"/>
      <c r="BM52" s="403"/>
      <c r="BN52" s="403"/>
      <c r="BO52" s="403"/>
      <c r="BP52" s="403"/>
      <c r="BQ52" s="403"/>
      <c r="BR52" s="403"/>
      <c r="BS52" s="403"/>
      <c r="BT52" s="403"/>
      <c r="BU52" s="403"/>
      <c r="BV52" s="403"/>
      <c r="BW52" s="403"/>
      <c r="BX52" s="403"/>
      <c r="BY52" s="403"/>
      <c r="BZ52" s="403"/>
      <c r="CA52" s="403"/>
      <c r="CB52" s="403"/>
      <c r="CC52" s="403"/>
      <c r="CD52" s="403"/>
      <c r="CE52" s="403"/>
      <c r="CF52" s="403"/>
      <c r="CG52" s="403"/>
      <c r="CH52" s="403"/>
      <c r="CI52" s="403"/>
      <c r="CJ52" s="403"/>
      <c r="CK52" s="403"/>
      <c r="CL52" s="403"/>
      <c r="CM52" s="403"/>
      <c r="CN52" s="403"/>
      <c r="CO52" s="403"/>
      <c r="CP52" s="403"/>
      <c r="CQ52" s="403"/>
      <c r="CR52" s="403"/>
      <c r="CS52" s="403"/>
      <c r="CT52" s="403"/>
      <c r="CU52" s="403"/>
      <c r="CV52" s="403"/>
      <c r="CW52" s="403"/>
      <c r="CX52" s="403"/>
      <c r="CY52" s="403"/>
      <c r="CZ52" s="403"/>
      <c r="DA52" s="403"/>
      <c r="DB52" s="403"/>
      <c r="DC52" s="403"/>
      <c r="DD52" s="403"/>
      <c r="DE52" s="403"/>
      <c r="DF52" s="403"/>
      <c r="DG52" s="403"/>
      <c r="DH52" s="403"/>
      <c r="DI52" s="403"/>
    </row>
    <row r="53" spans="5:113" x14ac:dyDescent="0.2">
      <c r="E53" s="177" t="s">
        <v>607</v>
      </c>
    </row>
    <row r="54" spans="5:113" x14ac:dyDescent="0.2"/>
    <row r="55" spans="5:113" x14ac:dyDescent="0.2"/>
    <row r="56" spans="5:113" x14ac:dyDescent="0.2"/>
  </sheetData>
  <sheetProtection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election activeCell="I42" sqref="I42"/>
    </sheetView>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
6</v>
      </c>
      <c r="K32" s="22"/>
      <c r="L32" s="22"/>
      <c r="M32" s="22"/>
      <c r="N32" s="22"/>
      <c r="O32" s="22"/>
      <c r="P32" s="22"/>
    </row>
    <row r="33" spans="1:16" ht="39" customHeight="1" thickBot="1" x14ac:dyDescent="0.25">
      <c r="A33" s="22"/>
      <c r="B33" s="25" t="s">
        <v>
7</v>
      </c>
      <c r="C33" s="26"/>
      <c r="D33" s="26"/>
      <c r="E33" s="27" t="s">
        <v>
2</v>
      </c>
      <c r="F33" s="28" t="s">
        <v>
565</v>
      </c>
      <c r="G33" s="29" t="s">
        <v>
566</v>
      </c>
      <c r="H33" s="29" t="s">
        <v>
567</v>
      </c>
      <c r="I33" s="29" t="s">
        <v>
568</v>
      </c>
      <c r="J33" s="30" t="s">
        <v>
569</v>
      </c>
      <c r="K33" s="22"/>
      <c r="L33" s="22"/>
      <c r="M33" s="22"/>
      <c r="N33" s="22"/>
      <c r="O33" s="22"/>
      <c r="P33" s="22"/>
    </row>
    <row r="34" spans="1:16" ht="39" customHeight="1" x14ac:dyDescent="0.2">
      <c r="A34" s="22"/>
      <c r="B34" s="31"/>
      <c r="C34" s="1239" t="s">
        <v>
571</v>
      </c>
      <c r="D34" s="1239"/>
      <c r="E34" s="1240"/>
      <c r="F34" s="32">
        <v>
3.26</v>
      </c>
      <c r="G34" s="33">
        <v>
3.87</v>
      </c>
      <c r="H34" s="33">
        <v>
4.88</v>
      </c>
      <c r="I34" s="33">
        <v>
6.98</v>
      </c>
      <c r="J34" s="34">
        <v>
8.2200000000000006</v>
      </c>
      <c r="K34" s="22"/>
      <c r="L34" s="22"/>
      <c r="M34" s="22"/>
      <c r="N34" s="22"/>
      <c r="O34" s="22"/>
      <c r="P34" s="22"/>
    </row>
    <row r="35" spans="1:16" ht="39" customHeight="1" x14ac:dyDescent="0.2">
      <c r="A35" s="22"/>
      <c r="B35" s="35"/>
      <c r="C35" s="1233" t="s">
        <v>
572</v>
      </c>
      <c r="D35" s="1234"/>
      <c r="E35" s="1235"/>
      <c r="F35" s="36">
        <v>
0.93</v>
      </c>
      <c r="G35" s="37">
        <v>
0.89</v>
      </c>
      <c r="H35" s="37">
        <v>
1.47</v>
      </c>
      <c r="I35" s="37">
        <v>
1.21</v>
      </c>
      <c r="J35" s="38">
        <v>
1.46</v>
      </c>
      <c r="K35" s="22"/>
      <c r="L35" s="22"/>
      <c r="M35" s="22"/>
      <c r="N35" s="22"/>
      <c r="O35" s="22"/>
      <c r="P35" s="22"/>
    </row>
    <row r="36" spans="1:16" ht="39" customHeight="1" x14ac:dyDescent="0.2">
      <c r="A36" s="22"/>
      <c r="B36" s="35"/>
      <c r="C36" s="1233" t="s">
        <v>
573</v>
      </c>
      <c r="D36" s="1234"/>
      <c r="E36" s="1235"/>
      <c r="F36" s="36">
        <v>
0.96</v>
      </c>
      <c r="G36" s="37">
        <v>
0.23</v>
      </c>
      <c r="H36" s="37">
        <v>
0.18</v>
      </c>
      <c r="I36" s="37">
        <v>
0.59</v>
      </c>
      <c r="J36" s="38">
        <v>
0.56000000000000005</v>
      </c>
      <c r="K36" s="22"/>
      <c r="L36" s="22"/>
      <c r="M36" s="22"/>
      <c r="N36" s="22"/>
      <c r="O36" s="22"/>
      <c r="P36" s="22"/>
    </row>
    <row r="37" spans="1:16" ht="39" customHeight="1" x14ac:dyDescent="0.2">
      <c r="A37" s="22"/>
      <c r="B37" s="35"/>
      <c r="C37" s="1233" t="s">
        <v>
574</v>
      </c>
      <c r="D37" s="1234"/>
      <c r="E37" s="1235"/>
      <c r="F37" s="36">
        <v>
0.43</v>
      </c>
      <c r="G37" s="37">
        <v>
0.34</v>
      </c>
      <c r="H37" s="37">
        <v>
0.28000000000000003</v>
      </c>
      <c r="I37" s="37">
        <v>
0.34</v>
      </c>
      <c r="J37" s="38">
        <v>
0.31</v>
      </c>
      <c r="K37" s="22"/>
      <c r="L37" s="22"/>
      <c r="M37" s="22"/>
      <c r="N37" s="22"/>
      <c r="O37" s="22"/>
      <c r="P37" s="22"/>
    </row>
    <row r="38" spans="1:16" ht="39" customHeight="1" x14ac:dyDescent="0.2">
      <c r="A38" s="22"/>
      <c r="B38" s="35"/>
      <c r="C38" s="1233" t="s">
        <v>
575</v>
      </c>
      <c r="D38" s="1234"/>
      <c r="E38" s="1235"/>
      <c r="F38" s="36">
        <v>
0</v>
      </c>
      <c r="G38" s="37">
        <v>
0</v>
      </c>
      <c r="H38" s="37">
        <v>
0.01</v>
      </c>
      <c r="I38" s="37">
        <v>
0.02</v>
      </c>
      <c r="J38" s="38">
        <v>
0.03</v>
      </c>
      <c r="K38" s="22"/>
      <c r="L38" s="22"/>
      <c r="M38" s="22"/>
      <c r="N38" s="22"/>
      <c r="O38" s="22"/>
      <c r="P38" s="22"/>
    </row>
    <row r="39" spans="1:16" ht="39" customHeight="1" x14ac:dyDescent="0.2">
      <c r="A39" s="22"/>
      <c r="B39" s="35"/>
      <c r="C39" s="1233"/>
      <c r="D39" s="1234"/>
      <c r="E39" s="1235"/>
      <c r="F39" s="36"/>
      <c r="G39" s="37"/>
      <c r="H39" s="37"/>
      <c r="I39" s="37"/>
      <c r="J39" s="38"/>
      <c r="K39" s="22"/>
      <c r="L39" s="22"/>
      <c r="M39" s="22"/>
      <c r="N39" s="22"/>
      <c r="O39" s="22"/>
      <c r="P39" s="22"/>
    </row>
    <row r="40" spans="1:16" ht="39" customHeight="1" x14ac:dyDescent="0.2">
      <c r="A40" s="22"/>
      <c r="B40" s="35"/>
      <c r="C40" s="1233"/>
      <c r="D40" s="1234"/>
      <c r="E40" s="1235"/>
      <c r="F40" s="36"/>
      <c r="G40" s="37"/>
      <c r="H40" s="37"/>
      <c r="I40" s="37"/>
      <c r="J40" s="38"/>
      <c r="K40" s="22"/>
      <c r="L40" s="22"/>
      <c r="M40" s="22"/>
      <c r="N40" s="22"/>
      <c r="O40" s="22"/>
      <c r="P40" s="22"/>
    </row>
    <row r="41" spans="1:16" ht="39" customHeight="1" x14ac:dyDescent="0.2">
      <c r="A41" s="22"/>
      <c r="B41" s="35"/>
      <c r="C41" s="1233"/>
      <c r="D41" s="1234"/>
      <c r="E41" s="1235"/>
      <c r="F41" s="36"/>
      <c r="G41" s="37"/>
      <c r="H41" s="37"/>
      <c r="I41" s="37"/>
      <c r="J41" s="38"/>
      <c r="K41" s="22"/>
      <c r="L41" s="22"/>
      <c r="M41" s="22"/>
      <c r="N41" s="22"/>
      <c r="O41" s="22"/>
      <c r="P41" s="22"/>
    </row>
    <row r="42" spans="1:16" ht="39" customHeight="1" x14ac:dyDescent="0.2">
      <c r="A42" s="22"/>
      <c r="B42" s="39"/>
      <c r="C42" s="1233" t="s">
        <v>
576</v>
      </c>
      <c r="D42" s="1234"/>
      <c r="E42" s="1235"/>
      <c r="F42" s="36" t="s">
        <v>
523</v>
      </c>
      <c r="G42" s="37" t="s">
        <v>
523</v>
      </c>
      <c r="H42" s="37" t="s">
        <v>
523</v>
      </c>
      <c r="I42" s="37" t="s">
        <v>
523</v>
      </c>
      <c r="J42" s="38" t="s">
        <v>
523</v>
      </c>
      <c r="K42" s="22"/>
      <c r="L42" s="22"/>
      <c r="M42" s="22"/>
      <c r="N42" s="22"/>
      <c r="O42" s="22"/>
      <c r="P42" s="22"/>
    </row>
    <row r="43" spans="1:16" ht="39" customHeight="1" thickBot="1" x14ac:dyDescent="0.25">
      <c r="A43" s="22"/>
      <c r="B43" s="40"/>
      <c r="C43" s="1236" t="s">
        <v>
577</v>
      </c>
      <c r="D43" s="1237"/>
      <c r="E43" s="1238"/>
      <c r="F43" s="41" t="s">
        <v>
523</v>
      </c>
      <c r="G43" s="42" t="s">
        <v>
523</v>
      </c>
      <c r="H43" s="42" t="s">
        <v>
523</v>
      </c>
      <c r="I43" s="42" t="s">
        <v>
523</v>
      </c>
      <c r="J43" s="43" t="s">
        <v>
523</v>
      </c>
      <c r="K43" s="22"/>
      <c r="L43" s="22"/>
      <c r="M43" s="22"/>
      <c r="N43" s="22"/>
      <c r="O43" s="22"/>
      <c r="P43" s="22"/>
    </row>
    <row r="44" spans="1:16" ht="39" customHeight="1" x14ac:dyDescent="0.2">
      <c r="A44" s="22"/>
      <c r="B44" s="44" t="s">
        <v>
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39OsdIIvs8e8ewLCjU3fuvKAEn73L84sZRLjLaxNAHfUsIlMyGgWN404JYExPUpPPPTTDbd9GvKmMq56q/4FEw==" saltValue="7bZxKfEGGrSDUA3keeDz0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
&amp;C&amp;P/&amp;N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55" zoomScaleNormal="55" zoomScaleSheetLayoutView="55" workbookViewId="0">
      <selection activeCell="L60" sqref="L59:L60"/>
    </sheetView>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
9</v>
      </c>
      <c r="P43" s="48"/>
      <c r="Q43" s="48"/>
      <c r="R43" s="48"/>
      <c r="S43" s="48"/>
      <c r="T43" s="48"/>
      <c r="U43" s="48"/>
    </row>
    <row r="44" spans="1:21" ht="30.75" customHeight="1" thickBot="1" x14ac:dyDescent="0.25">
      <c r="A44" s="48"/>
      <c r="B44" s="51" t="s">
        <v>
10</v>
      </c>
      <c r="C44" s="52"/>
      <c r="D44" s="52"/>
      <c r="E44" s="53"/>
      <c r="F44" s="53"/>
      <c r="G44" s="53"/>
      <c r="H44" s="53"/>
      <c r="I44" s="53"/>
      <c r="J44" s="54" t="s">
        <v>
2</v>
      </c>
      <c r="K44" s="55" t="s">
        <v>
565</v>
      </c>
      <c r="L44" s="56" t="s">
        <v>
566</v>
      </c>
      <c r="M44" s="56" t="s">
        <v>
567</v>
      </c>
      <c r="N44" s="56" t="s">
        <v>
568</v>
      </c>
      <c r="O44" s="57" t="s">
        <v>
569</v>
      </c>
      <c r="P44" s="48"/>
      <c r="Q44" s="48"/>
      <c r="R44" s="48"/>
      <c r="S44" s="48"/>
      <c r="T44" s="48"/>
      <c r="U44" s="48"/>
    </row>
    <row r="45" spans="1:21" ht="30.75" customHeight="1" x14ac:dyDescent="0.2">
      <c r="A45" s="48"/>
      <c r="B45" s="1259" t="s">
        <v>
11</v>
      </c>
      <c r="C45" s="1260"/>
      <c r="D45" s="58"/>
      <c r="E45" s="1265" t="s">
        <v>
12</v>
      </c>
      <c r="F45" s="1265"/>
      <c r="G45" s="1265"/>
      <c r="H45" s="1265"/>
      <c r="I45" s="1265"/>
      <c r="J45" s="1266"/>
      <c r="K45" s="59">
        <v>
5301</v>
      </c>
      <c r="L45" s="60">
        <v>
4788</v>
      </c>
      <c r="M45" s="60">
        <v>
4573</v>
      </c>
      <c r="N45" s="60">
        <v>
4336</v>
      </c>
      <c r="O45" s="61">
        <v>
4107</v>
      </c>
      <c r="P45" s="48"/>
      <c r="Q45" s="48"/>
      <c r="R45" s="48"/>
      <c r="S45" s="48"/>
      <c r="T45" s="48"/>
      <c r="U45" s="48"/>
    </row>
    <row r="46" spans="1:21" ht="30.75" customHeight="1" x14ac:dyDescent="0.2">
      <c r="A46" s="48"/>
      <c r="B46" s="1261"/>
      <c r="C46" s="1262"/>
      <c r="D46" s="62"/>
      <c r="E46" s="1243" t="s">
        <v>
13</v>
      </c>
      <c r="F46" s="1243"/>
      <c r="G46" s="1243"/>
      <c r="H46" s="1243"/>
      <c r="I46" s="1243"/>
      <c r="J46" s="1244"/>
      <c r="K46" s="63" t="s">
        <v>
523</v>
      </c>
      <c r="L46" s="64" t="s">
        <v>
523</v>
      </c>
      <c r="M46" s="64" t="s">
        <v>
523</v>
      </c>
      <c r="N46" s="64" t="s">
        <v>
523</v>
      </c>
      <c r="O46" s="65" t="s">
        <v>
523</v>
      </c>
      <c r="P46" s="48"/>
      <c r="Q46" s="48"/>
      <c r="R46" s="48"/>
      <c r="S46" s="48"/>
      <c r="T46" s="48"/>
      <c r="U46" s="48"/>
    </row>
    <row r="47" spans="1:21" ht="30.75" customHeight="1" x14ac:dyDescent="0.2">
      <c r="A47" s="48"/>
      <c r="B47" s="1261"/>
      <c r="C47" s="1262"/>
      <c r="D47" s="62"/>
      <c r="E47" s="1243" t="s">
        <v>
14</v>
      </c>
      <c r="F47" s="1243"/>
      <c r="G47" s="1243"/>
      <c r="H47" s="1243"/>
      <c r="I47" s="1243"/>
      <c r="J47" s="1244"/>
      <c r="K47" s="63">
        <v>
382</v>
      </c>
      <c r="L47" s="64">
        <v>
582</v>
      </c>
      <c r="M47" s="64">
        <v>
823</v>
      </c>
      <c r="N47" s="64">
        <v>
998</v>
      </c>
      <c r="O47" s="65">
        <v>
1126</v>
      </c>
      <c r="P47" s="48"/>
      <c r="Q47" s="48"/>
      <c r="R47" s="48"/>
      <c r="S47" s="48"/>
      <c r="T47" s="48"/>
      <c r="U47" s="48"/>
    </row>
    <row r="48" spans="1:21" ht="30.75" customHeight="1" x14ac:dyDescent="0.2">
      <c r="A48" s="48"/>
      <c r="B48" s="1261"/>
      <c r="C48" s="1262"/>
      <c r="D48" s="62"/>
      <c r="E48" s="1243" t="s">
        <v>
15</v>
      </c>
      <c r="F48" s="1243"/>
      <c r="G48" s="1243"/>
      <c r="H48" s="1243"/>
      <c r="I48" s="1243"/>
      <c r="J48" s="1244"/>
      <c r="K48" s="63" t="s">
        <v>
523</v>
      </c>
      <c r="L48" s="64" t="s">
        <v>
523</v>
      </c>
      <c r="M48" s="64" t="s">
        <v>
523</v>
      </c>
      <c r="N48" s="64" t="s">
        <v>
523</v>
      </c>
      <c r="O48" s="65" t="s">
        <v>
523</v>
      </c>
      <c r="P48" s="48"/>
      <c r="Q48" s="48"/>
      <c r="R48" s="48"/>
      <c r="S48" s="48"/>
      <c r="T48" s="48"/>
      <c r="U48" s="48"/>
    </row>
    <row r="49" spans="1:21" ht="30.75" customHeight="1" x14ac:dyDescent="0.2">
      <c r="A49" s="48"/>
      <c r="B49" s="1261"/>
      <c r="C49" s="1262"/>
      <c r="D49" s="62"/>
      <c r="E49" s="1243" t="s">
        <v>
16</v>
      </c>
      <c r="F49" s="1243"/>
      <c r="G49" s="1243"/>
      <c r="H49" s="1243"/>
      <c r="I49" s="1243"/>
      <c r="J49" s="1244"/>
      <c r="K49" s="63">
        <v>
250</v>
      </c>
      <c r="L49" s="64">
        <v>
258</v>
      </c>
      <c r="M49" s="64">
        <v>
239</v>
      </c>
      <c r="N49" s="64">
        <v>
269</v>
      </c>
      <c r="O49" s="65">
        <v>
256</v>
      </c>
      <c r="P49" s="48"/>
      <c r="Q49" s="48"/>
      <c r="R49" s="48"/>
      <c r="S49" s="48"/>
      <c r="T49" s="48"/>
      <c r="U49" s="48"/>
    </row>
    <row r="50" spans="1:21" ht="30.75" customHeight="1" x14ac:dyDescent="0.2">
      <c r="A50" s="48"/>
      <c r="B50" s="1261"/>
      <c r="C50" s="1262"/>
      <c r="D50" s="62"/>
      <c r="E50" s="1243" t="s">
        <v>
17</v>
      </c>
      <c r="F50" s="1243"/>
      <c r="G50" s="1243"/>
      <c r="H50" s="1243"/>
      <c r="I50" s="1243"/>
      <c r="J50" s="1244"/>
      <c r="K50" s="63">
        <v>
1347</v>
      </c>
      <c r="L50" s="64">
        <v>
2613</v>
      </c>
      <c r="M50" s="64">
        <v>
1830</v>
      </c>
      <c r="N50" s="64">
        <v>
3600</v>
      </c>
      <c r="O50" s="65">
        <v>
2443</v>
      </c>
      <c r="P50" s="48"/>
      <c r="Q50" s="48"/>
      <c r="R50" s="48"/>
      <c r="S50" s="48"/>
      <c r="T50" s="48"/>
      <c r="U50" s="48"/>
    </row>
    <row r="51" spans="1:21" ht="30.75" customHeight="1" x14ac:dyDescent="0.2">
      <c r="A51" s="48"/>
      <c r="B51" s="1263"/>
      <c r="C51" s="1264"/>
      <c r="D51" s="66"/>
      <c r="E51" s="1243" t="s">
        <v>
18</v>
      </c>
      <c r="F51" s="1243"/>
      <c r="G51" s="1243"/>
      <c r="H51" s="1243"/>
      <c r="I51" s="1243"/>
      <c r="J51" s="1244"/>
      <c r="K51" s="63" t="s">
        <v>
523</v>
      </c>
      <c r="L51" s="64" t="s">
        <v>
523</v>
      </c>
      <c r="M51" s="64" t="s">
        <v>
523</v>
      </c>
      <c r="N51" s="64" t="s">
        <v>
523</v>
      </c>
      <c r="O51" s="65" t="s">
        <v>
523</v>
      </c>
      <c r="P51" s="48"/>
      <c r="Q51" s="48"/>
      <c r="R51" s="48"/>
      <c r="S51" s="48"/>
      <c r="T51" s="48"/>
      <c r="U51" s="48"/>
    </row>
    <row r="52" spans="1:21" ht="30.75" customHeight="1" x14ac:dyDescent="0.2">
      <c r="A52" s="48"/>
      <c r="B52" s="1241" t="s">
        <v>
19</v>
      </c>
      <c r="C52" s="1242"/>
      <c r="D52" s="66"/>
      <c r="E52" s="1243" t="s">
        <v>
20</v>
      </c>
      <c r="F52" s="1243"/>
      <c r="G52" s="1243"/>
      <c r="H52" s="1243"/>
      <c r="I52" s="1243"/>
      <c r="J52" s="1244"/>
      <c r="K52" s="63">
        <v>
16144</v>
      </c>
      <c r="L52" s="64">
        <v>
15664</v>
      </c>
      <c r="M52" s="64">
        <v>
15395</v>
      </c>
      <c r="N52" s="64">
        <v>
15147</v>
      </c>
      <c r="O52" s="65">
        <v>
14552</v>
      </c>
      <c r="P52" s="48"/>
      <c r="Q52" s="48"/>
      <c r="R52" s="48"/>
      <c r="S52" s="48"/>
      <c r="T52" s="48"/>
      <c r="U52" s="48"/>
    </row>
    <row r="53" spans="1:21" ht="30.75" customHeight="1" thickBot="1" x14ac:dyDescent="0.25">
      <c r="A53" s="48"/>
      <c r="B53" s="1245" t="s">
        <v>
21</v>
      </c>
      <c r="C53" s="1246"/>
      <c r="D53" s="67"/>
      <c r="E53" s="1247" t="s">
        <v>
22</v>
      </c>
      <c r="F53" s="1247"/>
      <c r="G53" s="1247"/>
      <c r="H53" s="1247"/>
      <c r="I53" s="1247"/>
      <c r="J53" s="1248"/>
      <c r="K53" s="68">
        <v>
-8864</v>
      </c>
      <c r="L53" s="69">
        <v>
-7423</v>
      </c>
      <c r="M53" s="69">
        <v>
-7930</v>
      </c>
      <c r="N53" s="69">
        <v>
-5944</v>
      </c>
      <c r="O53" s="70">
        <v>
-6620</v>
      </c>
      <c r="P53" s="48"/>
      <c r="Q53" s="48"/>
      <c r="R53" s="48"/>
      <c r="S53" s="48"/>
      <c r="T53" s="48"/>
      <c r="U53" s="48"/>
    </row>
    <row r="54" spans="1:21" ht="24" customHeight="1" x14ac:dyDescent="0.2">
      <c r="A54" s="48"/>
      <c r="B54" s="71" t="s">
        <v>
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
24</v>
      </c>
      <c r="C55" s="73"/>
      <c r="D55" s="73"/>
      <c r="E55" s="73"/>
      <c r="F55" s="73"/>
      <c r="G55" s="73"/>
      <c r="H55" s="73"/>
      <c r="I55" s="73"/>
      <c r="J55" s="73"/>
      <c r="K55" s="74"/>
      <c r="L55" s="74"/>
      <c r="M55" s="74"/>
      <c r="N55" s="74"/>
      <c r="O55" s="75" t="s">
        <v>
578</v>
      </c>
      <c r="P55" s="48"/>
      <c r="Q55" s="48"/>
      <c r="R55" s="48"/>
      <c r="S55" s="48"/>
      <c r="T55" s="48"/>
      <c r="U55" s="48"/>
    </row>
    <row r="56" spans="1:21" ht="31.5" customHeight="1" thickBot="1" x14ac:dyDescent="0.25">
      <c r="A56" s="48"/>
      <c r="B56" s="76"/>
      <c r="C56" s="77"/>
      <c r="D56" s="77"/>
      <c r="E56" s="78"/>
      <c r="F56" s="78"/>
      <c r="G56" s="78"/>
      <c r="H56" s="78"/>
      <c r="I56" s="78"/>
      <c r="J56" s="79" t="s">
        <v>
2</v>
      </c>
      <c r="K56" s="80" t="s">
        <v>
579</v>
      </c>
      <c r="L56" s="81" t="s">
        <v>
580</v>
      </c>
      <c r="M56" s="81" t="s">
        <v>
581</v>
      </c>
      <c r="N56" s="81" t="s">
        <v>
582</v>
      </c>
      <c r="O56" s="82" t="s">
        <v>
583</v>
      </c>
      <c r="P56" s="48"/>
      <c r="Q56" s="48"/>
      <c r="R56" s="48"/>
      <c r="S56" s="48"/>
      <c r="T56" s="48"/>
      <c r="U56" s="48"/>
    </row>
    <row r="57" spans="1:21" ht="31.5" customHeight="1" x14ac:dyDescent="0.2">
      <c r="B57" s="1249" t="s">
        <v>
25</v>
      </c>
      <c r="C57" s="1250"/>
      <c r="D57" s="1253" t="s">
        <v>
26</v>
      </c>
      <c r="E57" s="1254"/>
      <c r="F57" s="1254"/>
      <c r="G57" s="1254"/>
      <c r="H57" s="1254"/>
      <c r="I57" s="1254"/>
      <c r="J57" s="1255"/>
      <c r="K57" s="83">
        <v>
6391.2860000000001</v>
      </c>
      <c r="L57" s="84">
        <v>
6409.6270000000004</v>
      </c>
      <c r="M57" s="84">
        <v>
6426</v>
      </c>
      <c r="N57" s="84">
        <v>
6441</v>
      </c>
      <c r="O57" s="85">
        <v>
6454</v>
      </c>
    </row>
    <row r="58" spans="1:21" ht="31.5" customHeight="1" thickBot="1" x14ac:dyDescent="0.25">
      <c r="B58" s="1251"/>
      <c r="C58" s="1252"/>
      <c r="D58" s="1256" t="s">
        <v>
27</v>
      </c>
      <c r="E58" s="1257"/>
      <c r="F58" s="1257"/>
      <c r="G58" s="1257"/>
      <c r="H58" s="1257"/>
      <c r="I58" s="1257"/>
      <c r="J58" s="1258"/>
      <c r="K58" s="86">
        <v>
294.267</v>
      </c>
      <c r="L58" s="87">
        <v>
433.697</v>
      </c>
      <c r="M58" s="87">
        <v>
1015</v>
      </c>
      <c r="N58" s="87">
        <v>
1672</v>
      </c>
      <c r="O58" s="88">
        <v>
2503</v>
      </c>
    </row>
    <row r="59" spans="1:21" ht="24" customHeight="1" x14ac:dyDescent="0.2">
      <c r="B59" s="89"/>
      <c r="C59" s="89"/>
      <c r="D59" s="90" t="s">
        <v>
28</v>
      </c>
      <c r="E59" s="91"/>
      <c r="F59" s="91"/>
      <c r="G59" s="91"/>
      <c r="H59" s="91"/>
      <c r="I59" s="91"/>
      <c r="J59" s="91"/>
      <c r="K59" s="91"/>
      <c r="L59" s="91"/>
      <c r="M59" s="91"/>
      <c r="N59" s="91"/>
      <c r="O59" s="91"/>
    </row>
    <row r="60" spans="1:21" ht="24" customHeight="1" x14ac:dyDescent="0.2">
      <c r="B60" s="92"/>
      <c r="C60" s="92"/>
      <c r="D60" s="90" t="s">
        <v>
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UV5xdquUiMQTO72c/vAVZ5q0s1/10wZZ1QOkDDrVphwSaOtsJ41oRjV/vNrXKGOw32F+F78FPna1n200GlpUgQ==" saltValue="griZFjqJA8SoxV7oZ7Qaj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
&amp;C&amp;P/&amp;N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55" zoomScaleNormal="55" zoomScaleSheetLayoutView="100" workbookViewId="0">
      <selection activeCell="M44" sqref="M44"/>
    </sheetView>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
9</v>
      </c>
    </row>
    <row r="40" spans="2:13" ht="27.75" customHeight="1" thickBot="1" x14ac:dyDescent="0.25">
      <c r="B40" s="95" t="s">
        <v>
10</v>
      </c>
      <c r="C40" s="96"/>
      <c r="D40" s="96"/>
      <c r="E40" s="97"/>
      <c r="F40" s="97"/>
      <c r="G40" s="97"/>
      <c r="H40" s="98" t="s">
        <v>
2</v>
      </c>
      <c r="I40" s="99" t="s">
        <v>
565</v>
      </c>
      <c r="J40" s="100" t="s">
        <v>
566</v>
      </c>
      <c r="K40" s="100" t="s">
        <v>
567</v>
      </c>
      <c r="L40" s="100" t="s">
        <v>
568</v>
      </c>
      <c r="M40" s="101" t="s">
        <v>
569</v>
      </c>
    </row>
    <row r="41" spans="2:13" ht="27.75" customHeight="1" x14ac:dyDescent="0.2">
      <c r="B41" s="1279" t="s">
        <v>
30</v>
      </c>
      <c r="C41" s="1280"/>
      <c r="D41" s="102"/>
      <c r="E41" s="1281" t="s">
        <v>
31</v>
      </c>
      <c r="F41" s="1281"/>
      <c r="G41" s="1281"/>
      <c r="H41" s="1282"/>
      <c r="I41" s="358">
        <v>
59312</v>
      </c>
      <c r="J41" s="359">
        <v>
64742</v>
      </c>
      <c r="K41" s="359">
        <v>
69759</v>
      </c>
      <c r="L41" s="359">
        <v>
73597</v>
      </c>
      <c r="M41" s="360">
        <v>
63799</v>
      </c>
    </row>
    <row r="42" spans="2:13" ht="27.75" customHeight="1" x14ac:dyDescent="0.2">
      <c r="B42" s="1269"/>
      <c r="C42" s="1270"/>
      <c r="D42" s="103"/>
      <c r="E42" s="1273" t="s">
        <v>
32</v>
      </c>
      <c r="F42" s="1273"/>
      <c r="G42" s="1273"/>
      <c r="H42" s="1274"/>
      <c r="I42" s="361">
        <v>
18471</v>
      </c>
      <c r="J42" s="362">
        <v>
24823</v>
      </c>
      <c r="K42" s="362">
        <v>
27684</v>
      </c>
      <c r="L42" s="362">
        <v>
19319</v>
      </c>
      <c r="M42" s="363">
        <v>
18910</v>
      </c>
    </row>
    <row r="43" spans="2:13" ht="27.75" customHeight="1" x14ac:dyDescent="0.2">
      <c r="B43" s="1269"/>
      <c r="C43" s="1270"/>
      <c r="D43" s="103"/>
      <c r="E43" s="1273" t="s">
        <v>
33</v>
      </c>
      <c r="F43" s="1273"/>
      <c r="G43" s="1273"/>
      <c r="H43" s="1274"/>
      <c r="I43" s="361" t="s">
        <v>
523</v>
      </c>
      <c r="J43" s="362" t="s">
        <v>
523</v>
      </c>
      <c r="K43" s="362" t="s">
        <v>
523</v>
      </c>
      <c r="L43" s="362" t="s">
        <v>
523</v>
      </c>
      <c r="M43" s="363" t="s">
        <v>
523</v>
      </c>
    </row>
    <row r="44" spans="2:13" ht="27.75" customHeight="1" x14ac:dyDescent="0.2">
      <c r="B44" s="1269"/>
      <c r="C44" s="1270"/>
      <c r="D44" s="103"/>
      <c r="E44" s="1273" t="s">
        <v>
34</v>
      </c>
      <c r="F44" s="1273"/>
      <c r="G44" s="1273"/>
      <c r="H44" s="1274"/>
      <c r="I44" s="361">
        <v>
2956</v>
      </c>
      <c r="J44" s="362">
        <v>
2901</v>
      </c>
      <c r="K44" s="362">
        <v>
3000</v>
      </c>
      <c r="L44" s="362">
        <v>
3519</v>
      </c>
      <c r="M44" s="363">
        <v>
4003</v>
      </c>
    </row>
    <row r="45" spans="2:13" ht="27.75" customHeight="1" x14ac:dyDescent="0.2">
      <c r="B45" s="1269"/>
      <c r="C45" s="1270"/>
      <c r="D45" s="103"/>
      <c r="E45" s="1273" t="s">
        <v>
35</v>
      </c>
      <c r="F45" s="1273"/>
      <c r="G45" s="1273"/>
      <c r="H45" s="1274"/>
      <c r="I45" s="361">
        <v>
36359</v>
      </c>
      <c r="J45" s="362">
        <v>
35072</v>
      </c>
      <c r="K45" s="362">
        <v>
33470</v>
      </c>
      <c r="L45" s="362">
        <v>
32712</v>
      </c>
      <c r="M45" s="363">
        <v>
31469</v>
      </c>
    </row>
    <row r="46" spans="2:13" ht="27.75" customHeight="1" x14ac:dyDescent="0.2">
      <c r="B46" s="1269"/>
      <c r="C46" s="1270"/>
      <c r="D46" s="104"/>
      <c r="E46" s="1273" t="s">
        <v>
36</v>
      </c>
      <c r="F46" s="1273"/>
      <c r="G46" s="1273"/>
      <c r="H46" s="1274"/>
      <c r="I46" s="361" t="s">
        <v>
523</v>
      </c>
      <c r="J46" s="362" t="s">
        <v>
523</v>
      </c>
      <c r="K46" s="362" t="s">
        <v>
523</v>
      </c>
      <c r="L46" s="362" t="s">
        <v>
523</v>
      </c>
      <c r="M46" s="363" t="s">
        <v>
523</v>
      </c>
    </row>
    <row r="47" spans="2:13" ht="27.75" customHeight="1" x14ac:dyDescent="0.2">
      <c r="B47" s="1269"/>
      <c r="C47" s="1270"/>
      <c r="D47" s="105"/>
      <c r="E47" s="1283" t="s">
        <v>
37</v>
      </c>
      <c r="F47" s="1284"/>
      <c r="G47" s="1284"/>
      <c r="H47" s="1285"/>
      <c r="I47" s="361" t="s">
        <v>
523</v>
      </c>
      <c r="J47" s="362" t="s">
        <v>
523</v>
      </c>
      <c r="K47" s="362" t="s">
        <v>
523</v>
      </c>
      <c r="L47" s="362" t="s">
        <v>
523</v>
      </c>
      <c r="M47" s="363" t="s">
        <v>
523</v>
      </c>
    </row>
    <row r="48" spans="2:13" ht="27.75" customHeight="1" x14ac:dyDescent="0.2">
      <c r="B48" s="1269"/>
      <c r="C48" s="1270"/>
      <c r="D48" s="103"/>
      <c r="E48" s="1273" t="s">
        <v>
38</v>
      </c>
      <c r="F48" s="1273"/>
      <c r="G48" s="1273"/>
      <c r="H48" s="1274"/>
      <c r="I48" s="361" t="s">
        <v>
523</v>
      </c>
      <c r="J48" s="362" t="s">
        <v>
523</v>
      </c>
      <c r="K48" s="362" t="s">
        <v>
523</v>
      </c>
      <c r="L48" s="362" t="s">
        <v>
523</v>
      </c>
      <c r="M48" s="363" t="s">
        <v>
523</v>
      </c>
    </row>
    <row r="49" spans="2:13" ht="27.75" customHeight="1" x14ac:dyDescent="0.2">
      <c r="B49" s="1271"/>
      <c r="C49" s="1272"/>
      <c r="D49" s="103"/>
      <c r="E49" s="1273" t="s">
        <v>
39</v>
      </c>
      <c r="F49" s="1273"/>
      <c r="G49" s="1273"/>
      <c r="H49" s="1274"/>
      <c r="I49" s="361" t="s">
        <v>
523</v>
      </c>
      <c r="J49" s="362" t="s">
        <v>
523</v>
      </c>
      <c r="K49" s="362" t="s">
        <v>
523</v>
      </c>
      <c r="L49" s="362" t="s">
        <v>
523</v>
      </c>
      <c r="M49" s="363" t="s">
        <v>
523</v>
      </c>
    </row>
    <row r="50" spans="2:13" ht="27.75" customHeight="1" x14ac:dyDescent="0.2">
      <c r="B50" s="1267" t="s">
        <v>
40</v>
      </c>
      <c r="C50" s="1268"/>
      <c r="D50" s="106"/>
      <c r="E50" s="1273" t="s">
        <v>
41</v>
      </c>
      <c r="F50" s="1273"/>
      <c r="G50" s="1273"/>
      <c r="H50" s="1274"/>
      <c r="I50" s="361">
        <v>
90541</v>
      </c>
      <c r="J50" s="362">
        <v>
104070</v>
      </c>
      <c r="K50" s="362">
        <v>
113106</v>
      </c>
      <c r="L50" s="362">
        <v>
121416</v>
      </c>
      <c r="M50" s="363">
        <v>
137264</v>
      </c>
    </row>
    <row r="51" spans="2:13" ht="27.75" customHeight="1" x14ac:dyDescent="0.2">
      <c r="B51" s="1269"/>
      <c r="C51" s="1270"/>
      <c r="D51" s="103"/>
      <c r="E51" s="1273" t="s">
        <v>
42</v>
      </c>
      <c r="F51" s="1273"/>
      <c r="G51" s="1273"/>
      <c r="H51" s="1274"/>
      <c r="I51" s="361">
        <v>
2974</v>
      </c>
      <c r="J51" s="362">
        <v>
4553</v>
      </c>
      <c r="K51" s="362">
        <v>
6375</v>
      </c>
      <c r="L51" s="362">
        <v>
6212</v>
      </c>
      <c r="M51" s="363">
        <v>
5982</v>
      </c>
    </row>
    <row r="52" spans="2:13" ht="27.75" customHeight="1" x14ac:dyDescent="0.2">
      <c r="B52" s="1271"/>
      <c r="C52" s="1272"/>
      <c r="D52" s="103"/>
      <c r="E52" s="1273" t="s">
        <v>
43</v>
      </c>
      <c r="F52" s="1273"/>
      <c r="G52" s="1273"/>
      <c r="H52" s="1274"/>
      <c r="I52" s="361">
        <v>
155566</v>
      </c>
      <c r="J52" s="362">
        <v>
142700</v>
      </c>
      <c r="K52" s="362">
        <v>
130515</v>
      </c>
      <c r="L52" s="362">
        <v>
122728</v>
      </c>
      <c r="M52" s="363">
        <v>
126413</v>
      </c>
    </row>
    <row r="53" spans="2:13" ht="27.75" customHeight="1" thickBot="1" x14ac:dyDescent="0.25">
      <c r="B53" s="1275" t="s">
        <v>
44</v>
      </c>
      <c r="C53" s="1276"/>
      <c r="D53" s="107"/>
      <c r="E53" s="1277" t="s">
        <v>
45</v>
      </c>
      <c r="F53" s="1277"/>
      <c r="G53" s="1277"/>
      <c r="H53" s="1278"/>
      <c r="I53" s="364">
        <v>
-131984</v>
      </c>
      <c r="J53" s="365">
        <v>
-123787</v>
      </c>
      <c r="K53" s="365">
        <v>
-116083</v>
      </c>
      <c r="L53" s="365">
        <v>
-121209</v>
      </c>
      <c r="M53" s="366">
        <v>
-151479</v>
      </c>
    </row>
    <row r="54" spans="2:13" ht="27.75" customHeight="1" x14ac:dyDescent="0.2">
      <c r="B54" s="108" t="s">
        <v>
46</v>
      </c>
      <c r="C54" s="109"/>
      <c r="D54" s="109"/>
      <c r="E54" s="110"/>
      <c r="F54" s="110"/>
      <c r="G54" s="110"/>
      <c r="H54" s="110"/>
      <c r="I54" s="111"/>
      <c r="J54" s="111"/>
      <c r="K54" s="111"/>
      <c r="L54" s="111"/>
      <c r="M54" s="111"/>
    </row>
    <row r="55" spans="2:13" ht="13.2" x14ac:dyDescent="0.2"/>
  </sheetData>
  <sheetProtection algorithmName="SHA-512" hashValue="wD95HT4FjZDMGebwGOZF6ygXAuQlRhCQe8R6GmEWuWnKDtFcfQSwYQFfmeXz0sHF69GOO89mlfv2XYJxErp/xw==" saltValue="bOp0wF4vpoemWwmatFP6u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
&amp;C&amp;P/&amp;N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40" zoomScaleNormal="40" zoomScaleSheetLayoutView="100" workbookViewId="0">
      <selection activeCell="G60" sqref="G60"/>
    </sheetView>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
47</v>
      </c>
    </row>
    <row r="54" spans="2:8" ht="29.25" customHeight="1" thickBot="1" x14ac:dyDescent="0.3">
      <c r="B54" s="113" t="s">
        <v>
1</v>
      </c>
      <c r="C54" s="114"/>
      <c r="D54" s="114"/>
      <c r="E54" s="115" t="s">
        <v>
2</v>
      </c>
      <c r="F54" s="116" t="s">
        <v>
567</v>
      </c>
      <c r="G54" s="116" t="s">
        <v>
568</v>
      </c>
      <c r="H54" s="117" t="s">
        <v>
569</v>
      </c>
    </row>
    <row r="55" spans="2:8" ht="52.5" customHeight="1" x14ac:dyDescent="0.2">
      <c r="B55" s="118"/>
      <c r="C55" s="1294" t="s">
        <v>
48</v>
      </c>
      <c r="D55" s="1294"/>
      <c r="E55" s="1295"/>
      <c r="F55" s="119">
        <v>
33039</v>
      </c>
      <c r="G55" s="119">
        <v>
38121</v>
      </c>
      <c r="H55" s="120">
        <v>
38838</v>
      </c>
    </row>
    <row r="56" spans="2:8" ht="52.5" customHeight="1" x14ac:dyDescent="0.2">
      <c r="B56" s="121"/>
      <c r="C56" s="1296" t="s">
        <v>
49</v>
      </c>
      <c r="D56" s="1296"/>
      <c r="E56" s="1297"/>
      <c r="F56" s="122">
        <v>
6441</v>
      </c>
      <c r="G56" s="122">
        <v>
6454</v>
      </c>
      <c r="H56" s="123">
        <v>
6466</v>
      </c>
    </row>
    <row r="57" spans="2:8" ht="53.25" customHeight="1" x14ac:dyDescent="0.2">
      <c r="B57" s="121"/>
      <c r="C57" s="1298" t="s">
        <v>
50</v>
      </c>
      <c r="D57" s="1298"/>
      <c r="E57" s="1299"/>
      <c r="F57" s="124">
        <v>
66543</v>
      </c>
      <c r="G57" s="124">
        <v>
67286</v>
      </c>
      <c r="H57" s="125">
        <v>
82710</v>
      </c>
    </row>
    <row r="58" spans="2:8" ht="45.75" customHeight="1" x14ac:dyDescent="0.2">
      <c r="B58" s="126"/>
      <c r="C58" s="1286" t="s">
        <v>
593</v>
      </c>
      <c r="D58" s="1287"/>
      <c r="E58" s="1288"/>
      <c r="F58" s="127">
        <v>
29346.148000000001</v>
      </c>
      <c r="G58" s="127">
        <v>
30065</v>
      </c>
      <c r="H58" s="128">
        <v>
35139</v>
      </c>
    </row>
    <row r="59" spans="2:8" ht="45.75" customHeight="1" x14ac:dyDescent="0.2">
      <c r="B59" s="126"/>
      <c r="C59" s="1286" t="s">
        <v>
594</v>
      </c>
      <c r="D59" s="1287"/>
      <c r="E59" s="1288"/>
      <c r="F59" s="127">
        <v>
14575.942999999999</v>
      </c>
      <c r="G59" s="127">
        <v>
14609</v>
      </c>
      <c r="H59" s="128">
        <v>
18645</v>
      </c>
    </row>
    <row r="60" spans="2:8" ht="45.75" customHeight="1" x14ac:dyDescent="0.2">
      <c r="B60" s="126"/>
      <c r="C60" s="1286" t="s">
        <v>
595</v>
      </c>
      <c r="D60" s="1287"/>
      <c r="E60" s="1288"/>
      <c r="F60" s="127">
        <v>
8064.8130000000001</v>
      </c>
      <c r="G60" s="127">
        <v>
8119</v>
      </c>
      <c r="H60" s="128">
        <v>
10269</v>
      </c>
    </row>
    <row r="61" spans="2:8" ht="45.75" customHeight="1" x14ac:dyDescent="0.2">
      <c r="B61" s="126"/>
      <c r="C61" s="1286" t="s">
        <v>
596</v>
      </c>
      <c r="D61" s="1287"/>
      <c r="E61" s="1288"/>
      <c r="F61" s="127">
        <v>
8119.424</v>
      </c>
      <c r="G61" s="127">
        <v>
8145</v>
      </c>
      <c r="H61" s="128">
        <v>
10162</v>
      </c>
    </row>
    <row r="62" spans="2:8" ht="45.75" customHeight="1" thickBot="1" x14ac:dyDescent="0.25">
      <c r="B62" s="129"/>
      <c r="C62" s="1289" t="s">
        <v>
597</v>
      </c>
      <c r="D62" s="1290"/>
      <c r="E62" s="1291"/>
      <c r="F62" s="130">
        <v>
669</v>
      </c>
      <c r="G62" s="130">
        <v>
741</v>
      </c>
      <c r="H62" s="131">
        <v>
2900</v>
      </c>
    </row>
    <row r="63" spans="2:8" ht="52.5" customHeight="1" thickBot="1" x14ac:dyDescent="0.25">
      <c r="B63" s="132"/>
      <c r="C63" s="1292" t="s">
        <v>
51</v>
      </c>
      <c r="D63" s="1292"/>
      <c r="E63" s="1293"/>
      <c r="F63" s="133">
        <v>
106023</v>
      </c>
      <c r="G63" s="133">
        <v>
111861</v>
      </c>
      <c r="H63" s="134">
        <v>
128014</v>
      </c>
    </row>
    <row r="64" spans="2:8" ht="13.2" x14ac:dyDescent="0.2"/>
  </sheetData>
  <sheetProtection algorithmName="SHA-512" hashValue="Ydk8tA7xBKq3315tqtNTmzFvxcYdMCz3fDTqaSPSCImSTFKm5RI6FbumtJdQSMnnAwJP40FZX0KQ82TzJNVwDA==" saltValue="bHxxH7XKGrlQ8Uu3Lxg+i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
&amp;C&amp;P/&amp;N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55" zoomScaleNormal="55" zoomScaleSheetLayoutView="55" workbookViewId="0">
      <selection activeCell="AV61" sqref="AV61"/>
    </sheetView>
  </sheetViews>
  <sheetFormatPr defaultColWidth="0" defaultRowHeight="13.5" customHeight="1" zeroHeight="1" x14ac:dyDescent="0.2"/>
  <cols>
    <col min="1" max="1" width="6.33203125" style="369" customWidth="1"/>
    <col min="2" max="107" width="2.44140625" style="369" customWidth="1"/>
    <col min="108" max="108" width="6.109375" style="376" customWidth="1"/>
    <col min="109" max="109" width="5.88671875" style="375" customWidth="1"/>
    <col min="110" max="16384" width="8.6640625" style="369" hidden="1"/>
  </cols>
  <sheetData>
    <row r="1" spans="1:109" ht="42.75" customHeight="1" x14ac:dyDescent="0.2">
      <c r="A1" s="367"/>
      <c r="B1" s="368"/>
      <c r="DD1" s="369"/>
      <c r="DE1" s="369"/>
    </row>
    <row r="2" spans="1:109" ht="25.5" customHeight="1" x14ac:dyDescent="0.2">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x14ac:dyDescent="0.2">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62" customFormat="1" ht="13.2" x14ac:dyDescent="0.2">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62" customFormat="1" ht="13.2" x14ac:dyDescent="0.2">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62" customFormat="1" ht="13.2" x14ac:dyDescent="0.2">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62" customFormat="1" ht="13.2" x14ac:dyDescent="0.2">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62" customFormat="1" ht="13.2" x14ac:dyDescent="0.2">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62" customFormat="1" ht="13.2" x14ac:dyDescent="0.2">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62" customFormat="1" ht="13.2" x14ac:dyDescent="0.2">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62" customFormat="1" ht="13.2" x14ac:dyDescent="0.2">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62" customFormat="1" ht="13.2" x14ac:dyDescent="0.2">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62" customFormat="1" ht="13.2" x14ac:dyDescent="0.2">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62" customFormat="1" ht="13.2" x14ac:dyDescent="0.2">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62" customFormat="1" ht="13.2" x14ac:dyDescent="0.2">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62" customFormat="1" ht="13.2" x14ac:dyDescent="0.2">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62" customFormat="1" ht="13.2" x14ac:dyDescent="0.2">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62" customFormat="1" ht="13.2" x14ac:dyDescent="0.2">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ht="13.2" x14ac:dyDescent="0.2">
      <c r="DD19" s="369"/>
      <c r="DE19" s="369"/>
    </row>
    <row r="20" spans="1:109" ht="13.2" x14ac:dyDescent="0.2">
      <c r="DD20" s="369"/>
      <c r="DE20" s="369"/>
    </row>
    <row r="21" spans="1:109" ht="17.25" customHeight="1" x14ac:dyDescent="0.2">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x14ac:dyDescent="0.2">
      <c r="B22" s="375"/>
    </row>
    <row r="23" spans="1:109" ht="13.2" x14ac:dyDescent="0.2">
      <c r="B23" s="375"/>
    </row>
    <row r="24" spans="1:109" ht="13.2" x14ac:dyDescent="0.2">
      <c r="B24" s="375"/>
    </row>
    <row r="25" spans="1:109" ht="13.2" x14ac:dyDescent="0.2">
      <c r="B25" s="375"/>
    </row>
    <row r="26" spans="1:109" ht="13.2" x14ac:dyDescent="0.2">
      <c r="B26" s="375"/>
    </row>
    <row r="27" spans="1:109" ht="13.2" x14ac:dyDescent="0.2">
      <c r="B27" s="375"/>
    </row>
    <row r="28" spans="1:109" ht="13.2" x14ac:dyDescent="0.2">
      <c r="B28" s="375"/>
    </row>
    <row r="29" spans="1:109" ht="13.2" x14ac:dyDescent="0.2">
      <c r="B29" s="375"/>
    </row>
    <row r="30" spans="1:109" ht="13.2" x14ac:dyDescent="0.2">
      <c r="B30" s="375"/>
    </row>
    <row r="31" spans="1:109" ht="13.2" x14ac:dyDescent="0.2">
      <c r="B31" s="375"/>
    </row>
    <row r="32" spans="1:109" ht="13.2" x14ac:dyDescent="0.2">
      <c r="B32" s="375"/>
    </row>
    <row r="33" spans="2:109" ht="13.2" x14ac:dyDescent="0.2">
      <c r="B33" s="375"/>
    </row>
    <row r="34" spans="2:109" ht="13.2" x14ac:dyDescent="0.2">
      <c r="B34" s="375"/>
    </row>
    <row r="35" spans="2:109" ht="13.2" x14ac:dyDescent="0.2">
      <c r="B35" s="375"/>
    </row>
    <row r="36" spans="2:109" ht="13.2" x14ac:dyDescent="0.2">
      <c r="B36" s="375"/>
    </row>
    <row r="37" spans="2:109" ht="13.2" x14ac:dyDescent="0.2">
      <c r="B37" s="375"/>
    </row>
    <row r="38" spans="2:109" ht="13.2" x14ac:dyDescent="0.2">
      <c r="B38" s="375"/>
    </row>
    <row r="39" spans="2:109" ht="13.2" x14ac:dyDescent="0.2">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ht="13.2" x14ac:dyDescent="0.2">
      <c r="B40" s="380"/>
      <c r="DD40" s="380"/>
      <c r="DE40" s="369"/>
    </row>
    <row r="41" spans="2:109" ht="16.2" x14ac:dyDescent="0.2">
      <c r="B41" s="381" t="s">
        <v>
608</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ht="13.2" x14ac:dyDescent="0.2">
      <c r="B42" s="375"/>
      <c r="G42" s="382"/>
      <c r="I42" s="383"/>
      <c r="J42" s="383"/>
      <c r="K42" s="383"/>
      <c r="AM42" s="382"/>
      <c r="AN42" s="382" t="s">
        <v>
609</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x14ac:dyDescent="0.2">
      <c r="B43" s="375"/>
      <c r="AN43" s="1312" t="s">
        <v>
610</v>
      </c>
      <c r="AO43" s="1313"/>
      <c r="AP43" s="1313"/>
      <c r="AQ43" s="1313"/>
      <c r="AR43" s="1313"/>
      <c r="AS43" s="1313"/>
      <c r="AT43" s="1313"/>
      <c r="AU43" s="1313"/>
      <c r="AV43" s="1313"/>
      <c r="AW43" s="1313"/>
      <c r="AX43" s="1313"/>
      <c r="AY43" s="1313"/>
      <c r="AZ43" s="1313"/>
      <c r="BA43" s="1313"/>
      <c r="BB43" s="1313"/>
      <c r="BC43" s="1313"/>
      <c r="BD43" s="1313"/>
      <c r="BE43" s="1313"/>
      <c r="BF43" s="1313"/>
      <c r="BG43" s="1313"/>
      <c r="BH43" s="1313"/>
      <c r="BI43" s="1313"/>
      <c r="BJ43" s="1313"/>
      <c r="BK43" s="1313"/>
      <c r="BL43" s="1313"/>
      <c r="BM43" s="1313"/>
      <c r="BN43" s="1313"/>
      <c r="BO43" s="1313"/>
      <c r="BP43" s="1313"/>
      <c r="BQ43" s="1313"/>
      <c r="BR43" s="1313"/>
      <c r="BS43" s="1313"/>
      <c r="BT43" s="1313"/>
      <c r="BU43" s="1313"/>
      <c r="BV43" s="1313"/>
      <c r="BW43" s="1313"/>
      <c r="BX43" s="1313"/>
      <c r="BY43" s="1313"/>
      <c r="BZ43" s="1313"/>
      <c r="CA43" s="1313"/>
      <c r="CB43" s="1313"/>
      <c r="CC43" s="1313"/>
      <c r="CD43" s="1313"/>
      <c r="CE43" s="1313"/>
      <c r="CF43" s="1313"/>
      <c r="CG43" s="1313"/>
      <c r="CH43" s="1313"/>
      <c r="CI43" s="1313"/>
      <c r="CJ43" s="1313"/>
      <c r="CK43" s="1313"/>
      <c r="CL43" s="1313"/>
      <c r="CM43" s="1313"/>
      <c r="CN43" s="1313"/>
      <c r="CO43" s="1313"/>
      <c r="CP43" s="1313"/>
      <c r="CQ43" s="1313"/>
      <c r="CR43" s="1313"/>
      <c r="CS43" s="1313"/>
      <c r="CT43" s="1313"/>
      <c r="CU43" s="1313"/>
      <c r="CV43" s="1313"/>
      <c r="CW43" s="1313"/>
      <c r="CX43" s="1313"/>
      <c r="CY43" s="1313"/>
      <c r="CZ43" s="1313"/>
      <c r="DA43" s="1313"/>
      <c r="DB43" s="1313"/>
      <c r="DC43" s="1314"/>
    </row>
    <row r="44" spans="2:109" ht="13.2" x14ac:dyDescent="0.2">
      <c r="B44" s="375"/>
      <c r="AN44" s="1315"/>
      <c r="AO44" s="1316"/>
      <c r="AP44" s="1316"/>
      <c r="AQ44" s="1316"/>
      <c r="AR44" s="1316"/>
      <c r="AS44" s="1316"/>
      <c r="AT44" s="1316"/>
      <c r="AU44" s="1316"/>
      <c r="AV44" s="1316"/>
      <c r="AW44" s="1316"/>
      <c r="AX44" s="1316"/>
      <c r="AY44" s="1316"/>
      <c r="AZ44" s="1316"/>
      <c r="BA44" s="1316"/>
      <c r="BB44" s="1316"/>
      <c r="BC44" s="1316"/>
      <c r="BD44" s="1316"/>
      <c r="BE44" s="1316"/>
      <c r="BF44" s="1316"/>
      <c r="BG44" s="1316"/>
      <c r="BH44" s="1316"/>
      <c r="BI44" s="1316"/>
      <c r="BJ44" s="1316"/>
      <c r="BK44" s="1316"/>
      <c r="BL44" s="1316"/>
      <c r="BM44" s="1316"/>
      <c r="BN44" s="1316"/>
      <c r="BO44" s="1316"/>
      <c r="BP44" s="1316"/>
      <c r="BQ44" s="1316"/>
      <c r="BR44" s="1316"/>
      <c r="BS44" s="1316"/>
      <c r="BT44" s="1316"/>
      <c r="BU44" s="1316"/>
      <c r="BV44" s="1316"/>
      <c r="BW44" s="1316"/>
      <c r="BX44" s="1316"/>
      <c r="BY44" s="1316"/>
      <c r="BZ44" s="1316"/>
      <c r="CA44" s="1316"/>
      <c r="CB44" s="1316"/>
      <c r="CC44" s="1316"/>
      <c r="CD44" s="1316"/>
      <c r="CE44" s="1316"/>
      <c r="CF44" s="1316"/>
      <c r="CG44" s="1316"/>
      <c r="CH44" s="1316"/>
      <c r="CI44" s="1316"/>
      <c r="CJ44" s="1316"/>
      <c r="CK44" s="1316"/>
      <c r="CL44" s="1316"/>
      <c r="CM44" s="1316"/>
      <c r="CN44" s="1316"/>
      <c r="CO44" s="1316"/>
      <c r="CP44" s="1316"/>
      <c r="CQ44" s="1316"/>
      <c r="CR44" s="1316"/>
      <c r="CS44" s="1316"/>
      <c r="CT44" s="1316"/>
      <c r="CU44" s="1316"/>
      <c r="CV44" s="1316"/>
      <c r="CW44" s="1316"/>
      <c r="CX44" s="1316"/>
      <c r="CY44" s="1316"/>
      <c r="CZ44" s="1316"/>
      <c r="DA44" s="1316"/>
      <c r="DB44" s="1316"/>
      <c r="DC44" s="1317"/>
    </row>
    <row r="45" spans="2:109" ht="13.2" x14ac:dyDescent="0.2">
      <c r="B45" s="375"/>
      <c r="AN45" s="1315"/>
      <c r="AO45" s="1316"/>
      <c r="AP45" s="1316"/>
      <c r="AQ45" s="1316"/>
      <c r="AR45" s="1316"/>
      <c r="AS45" s="1316"/>
      <c r="AT45" s="1316"/>
      <c r="AU45" s="1316"/>
      <c r="AV45" s="1316"/>
      <c r="AW45" s="1316"/>
      <c r="AX45" s="1316"/>
      <c r="AY45" s="1316"/>
      <c r="AZ45" s="1316"/>
      <c r="BA45" s="1316"/>
      <c r="BB45" s="1316"/>
      <c r="BC45" s="1316"/>
      <c r="BD45" s="1316"/>
      <c r="BE45" s="1316"/>
      <c r="BF45" s="1316"/>
      <c r="BG45" s="1316"/>
      <c r="BH45" s="1316"/>
      <c r="BI45" s="1316"/>
      <c r="BJ45" s="1316"/>
      <c r="BK45" s="1316"/>
      <c r="BL45" s="1316"/>
      <c r="BM45" s="1316"/>
      <c r="BN45" s="1316"/>
      <c r="BO45" s="1316"/>
      <c r="BP45" s="1316"/>
      <c r="BQ45" s="1316"/>
      <c r="BR45" s="1316"/>
      <c r="BS45" s="1316"/>
      <c r="BT45" s="1316"/>
      <c r="BU45" s="1316"/>
      <c r="BV45" s="1316"/>
      <c r="BW45" s="1316"/>
      <c r="BX45" s="1316"/>
      <c r="BY45" s="1316"/>
      <c r="BZ45" s="1316"/>
      <c r="CA45" s="1316"/>
      <c r="CB45" s="1316"/>
      <c r="CC45" s="1316"/>
      <c r="CD45" s="1316"/>
      <c r="CE45" s="1316"/>
      <c r="CF45" s="1316"/>
      <c r="CG45" s="1316"/>
      <c r="CH45" s="1316"/>
      <c r="CI45" s="1316"/>
      <c r="CJ45" s="1316"/>
      <c r="CK45" s="1316"/>
      <c r="CL45" s="1316"/>
      <c r="CM45" s="1316"/>
      <c r="CN45" s="1316"/>
      <c r="CO45" s="1316"/>
      <c r="CP45" s="1316"/>
      <c r="CQ45" s="1316"/>
      <c r="CR45" s="1316"/>
      <c r="CS45" s="1316"/>
      <c r="CT45" s="1316"/>
      <c r="CU45" s="1316"/>
      <c r="CV45" s="1316"/>
      <c r="CW45" s="1316"/>
      <c r="CX45" s="1316"/>
      <c r="CY45" s="1316"/>
      <c r="CZ45" s="1316"/>
      <c r="DA45" s="1316"/>
      <c r="DB45" s="1316"/>
      <c r="DC45" s="1317"/>
    </row>
    <row r="46" spans="2:109" ht="13.2" x14ac:dyDescent="0.2">
      <c r="B46" s="375"/>
      <c r="AN46" s="1315"/>
      <c r="AO46" s="1316"/>
      <c r="AP46" s="1316"/>
      <c r="AQ46" s="1316"/>
      <c r="AR46" s="1316"/>
      <c r="AS46" s="1316"/>
      <c r="AT46" s="1316"/>
      <c r="AU46" s="1316"/>
      <c r="AV46" s="1316"/>
      <c r="AW46" s="1316"/>
      <c r="AX46" s="1316"/>
      <c r="AY46" s="1316"/>
      <c r="AZ46" s="1316"/>
      <c r="BA46" s="1316"/>
      <c r="BB46" s="1316"/>
      <c r="BC46" s="1316"/>
      <c r="BD46" s="1316"/>
      <c r="BE46" s="1316"/>
      <c r="BF46" s="1316"/>
      <c r="BG46" s="1316"/>
      <c r="BH46" s="1316"/>
      <c r="BI46" s="1316"/>
      <c r="BJ46" s="1316"/>
      <c r="BK46" s="1316"/>
      <c r="BL46" s="1316"/>
      <c r="BM46" s="1316"/>
      <c r="BN46" s="1316"/>
      <c r="BO46" s="1316"/>
      <c r="BP46" s="1316"/>
      <c r="BQ46" s="1316"/>
      <c r="BR46" s="1316"/>
      <c r="BS46" s="1316"/>
      <c r="BT46" s="1316"/>
      <c r="BU46" s="1316"/>
      <c r="BV46" s="1316"/>
      <c r="BW46" s="1316"/>
      <c r="BX46" s="1316"/>
      <c r="BY46" s="1316"/>
      <c r="BZ46" s="1316"/>
      <c r="CA46" s="1316"/>
      <c r="CB46" s="1316"/>
      <c r="CC46" s="1316"/>
      <c r="CD46" s="1316"/>
      <c r="CE46" s="1316"/>
      <c r="CF46" s="1316"/>
      <c r="CG46" s="1316"/>
      <c r="CH46" s="1316"/>
      <c r="CI46" s="1316"/>
      <c r="CJ46" s="1316"/>
      <c r="CK46" s="1316"/>
      <c r="CL46" s="1316"/>
      <c r="CM46" s="1316"/>
      <c r="CN46" s="1316"/>
      <c r="CO46" s="1316"/>
      <c r="CP46" s="1316"/>
      <c r="CQ46" s="1316"/>
      <c r="CR46" s="1316"/>
      <c r="CS46" s="1316"/>
      <c r="CT46" s="1316"/>
      <c r="CU46" s="1316"/>
      <c r="CV46" s="1316"/>
      <c r="CW46" s="1316"/>
      <c r="CX46" s="1316"/>
      <c r="CY46" s="1316"/>
      <c r="CZ46" s="1316"/>
      <c r="DA46" s="1316"/>
      <c r="DB46" s="1316"/>
      <c r="DC46" s="1317"/>
    </row>
    <row r="47" spans="2:109" ht="13.2" x14ac:dyDescent="0.2">
      <c r="B47" s="375"/>
      <c r="AN47" s="1318"/>
      <c r="AO47" s="1319"/>
      <c r="AP47" s="1319"/>
      <c r="AQ47" s="1319"/>
      <c r="AR47" s="1319"/>
      <c r="AS47" s="1319"/>
      <c r="AT47" s="1319"/>
      <c r="AU47" s="1319"/>
      <c r="AV47" s="1319"/>
      <c r="AW47" s="1319"/>
      <c r="AX47" s="1319"/>
      <c r="AY47" s="1319"/>
      <c r="AZ47" s="1319"/>
      <c r="BA47" s="1319"/>
      <c r="BB47" s="1319"/>
      <c r="BC47" s="1319"/>
      <c r="BD47" s="1319"/>
      <c r="BE47" s="1319"/>
      <c r="BF47" s="1319"/>
      <c r="BG47" s="1319"/>
      <c r="BH47" s="1319"/>
      <c r="BI47" s="1319"/>
      <c r="BJ47" s="1319"/>
      <c r="BK47" s="1319"/>
      <c r="BL47" s="1319"/>
      <c r="BM47" s="1319"/>
      <c r="BN47" s="1319"/>
      <c r="BO47" s="1319"/>
      <c r="BP47" s="1319"/>
      <c r="BQ47" s="1319"/>
      <c r="BR47" s="1319"/>
      <c r="BS47" s="1319"/>
      <c r="BT47" s="1319"/>
      <c r="BU47" s="1319"/>
      <c r="BV47" s="1319"/>
      <c r="BW47" s="1319"/>
      <c r="BX47" s="1319"/>
      <c r="BY47" s="1319"/>
      <c r="BZ47" s="1319"/>
      <c r="CA47" s="1319"/>
      <c r="CB47" s="1319"/>
      <c r="CC47" s="1319"/>
      <c r="CD47" s="1319"/>
      <c r="CE47" s="1319"/>
      <c r="CF47" s="1319"/>
      <c r="CG47" s="1319"/>
      <c r="CH47" s="1319"/>
      <c r="CI47" s="1319"/>
      <c r="CJ47" s="1319"/>
      <c r="CK47" s="1319"/>
      <c r="CL47" s="1319"/>
      <c r="CM47" s="1319"/>
      <c r="CN47" s="1319"/>
      <c r="CO47" s="1319"/>
      <c r="CP47" s="1319"/>
      <c r="CQ47" s="1319"/>
      <c r="CR47" s="1319"/>
      <c r="CS47" s="1319"/>
      <c r="CT47" s="1319"/>
      <c r="CU47" s="1319"/>
      <c r="CV47" s="1319"/>
      <c r="CW47" s="1319"/>
      <c r="CX47" s="1319"/>
      <c r="CY47" s="1319"/>
      <c r="CZ47" s="1319"/>
      <c r="DA47" s="1319"/>
      <c r="DB47" s="1319"/>
      <c r="DC47" s="1320"/>
    </row>
    <row r="48" spans="2:109" ht="13.2" x14ac:dyDescent="0.2">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ht="13.2" x14ac:dyDescent="0.2">
      <c r="B49" s="375"/>
      <c r="AN49" s="369" t="s">
        <v>
611</v>
      </c>
    </row>
    <row r="50" spans="1:109" ht="13.2" x14ac:dyDescent="0.2">
      <c r="B50" s="375"/>
      <c r="G50" s="1306"/>
      <c r="H50" s="1306"/>
      <c r="I50" s="1306"/>
      <c r="J50" s="1306"/>
      <c r="K50" s="385"/>
      <c r="L50" s="385"/>
      <c r="M50" s="386"/>
      <c r="N50" s="386"/>
      <c r="AN50" s="1309"/>
      <c r="AO50" s="1310"/>
      <c r="AP50" s="1310"/>
      <c r="AQ50" s="1310"/>
      <c r="AR50" s="1310"/>
      <c r="AS50" s="1310"/>
      <c r="AT50" s="1310"/>
      <c r="AU50" s="1310"/>
      <c r="AV50" s="1310"/>
      <c r="AW50" s="1310"/>
      <c r="AX50" s="1310"/>
      <c r="AY50" s="1310"/>
      <c r="AZ50" s="1310"/>
      <c r="BA50" s="1310"/>
      <c r="BB50" s="1310"/>
      <c r="BC50" s="1310"/>
      <c r="BD50" s="1310"/>
      <c r="BE50" s="1310"/>
      <c r="BF50" s="1310"/>
      <c r="BG50" s="1310"/>
      <c r="BH50" s="1310"/>
      <c r="BI50" s="1310"/>
      <c r="BJ50" s="1310"/>
      <c r="BK50" s="1310"/>
      <c r="BL50" s="1310"/>
      <c r="BM50" s="1310"/>
      <c r="BN50" s="1310"/>
      <c r="BO50" s="1311"/>
      <c r="BP50" s="1305" t="s">
        <v>
565</v>
      </c>
      <c r="BQ50" s="1305"/>
      <c r="BR50" s="1305"/>
      <c r="BS50" s="1305"/>
      <c r="BT50" s="1305"/>
      <c r="BU50" s="1305"/>
      <c r="BV50" s="1305"/>
      <c r="BW50" s="1305"/>
      <c r="BX50" s="1305" t="s">
        <v>
566</v>
      </c>
      <c r="BY50" s="1305"/>
      <c r="BZ50" s="1305"/>
      <c r="CA50" s="1305"/>
      <c r="CB50" s="1305"/>
      <c r="CC50" s="1305"/>
      <c r="CD50" s="1305"/>
      <c r="CE50" s="1305"/>
      <c r="CF50" s="1305" t="s">
        <v>
567</v>
      </c>
      <c r="CG50" s="1305"/>
      <c r="CH50" s="1305"/>
      <c r="CI50" s="1305"/>
      <c r="CJ50" s="1305"/>
      <c r="CK50" s="1305"/>
      <c r="CL50" s="1305"/>
      <c r="CM50" s="1305"/>
      <c r="CN50" s="1305" t="s">
        <v>
568</v>
      </c>
      <c r="CO50" s="1305"/>
      <c r="CP50" s="1305"/>
      <c r="CQ50" s="1305"/>
      <c r="CR50" s="1305"/>
      <c r="CS50" s="1305"/>
      <c r="CT50" s="1305"/>
      <c r="CU50" s="1305"/>
      <c r="CV50" s="1305" t="s">
        <v>
569</v>
      </c>
      <c r="CW50" s="1305"/>
      <c r="CX50" s="1305"/>
      <c r="CY50" s="1305"/>
      <c r="CZ50" s="1305"/>
      <c r="DA50" s="1305"/>
      <c r="DB50" s="1305"/>
      <c r="DC50" s="1305"/>
    </row>
    <row r="51" spans="1:109" ht="13.5" customHeight="1" x14ac:dyDescent="0.2">
      <c r="B51" s="375"/>
      <c r="G51" s="1308"/>
      <c r="H51" s="1308"/>
      <c r="I51" s="1321"/>
      <c r="J51" s="1321"/>
      <c r="K51" s="1307"/>
      <c r="L51" s="1307"/>
      <c r="M51" s="1307"/>
      <c r="N51" s="1307"/>
      <c r="AM51" s="384"/>
      <c r="AN51" s="1303" t="s">
        <v>
612</v>
      </c>
      <c r="AO51" s="1303"/>
      <c r="AP51" s="1303"/>
      <c r="AQ51" s="1303"/>
      <c r="AR51" s="1303"/>
      <c r="AS51" s="1303"/>
      <c r="AT51" s="1303"/>
      <c r="AU51" s="1303"/>
      <c r="AV51" s="1303"/>
      <c r="AW51" s="1303"/>
      <c r="AX51" s="1303"/>
      <c r="AY51" s="1303"/>
      <c r="AZ51" s="1303"/>
      <c r="BA51" s="1303"/>
      <c r="BB51" s="1303" t="s">
        <v>
613</v>
      </c>
      <c r="BC51" s="1303"/>
      <c r="BD51" s="1303"/>
      <c r="BE51" s="1303"/>
      <c r="BF51" s="1303"/>
      <c r="BG51" s="1303"/>
      <c r="BH51" s="1303"/>
      <c r="BI51" s="1303"/>
      <c r="BJ51" s="1303"/>
      <c r="BK51" s="1303"/>
      <c r="BL51" s="1303"/>
      <c r="BM51" s="1303"/>
      <c r="BN51" s="1303"/>
      <c r="BO51" s="1303"/>
      <c r="BP51" s="1300"/>
      <c r="BQ51" s="1300"/>
      <c r="BR51" s="1300"/>
      <c r="BS51" s="1300"/>
      <c r="BT51" s="1300"/>
      <c r="BU51" s="1300"/>
      <c r="BV51" s="1300"/>
      <c r="BW51" s="1300"/>
      <c r="BX51" s="1300"/>
      <c r="BY51" s="1300"/>
      <c r="BZ51" s="1300"/>
      <c r="CA51" s="1300"/>
      <c r="CB51" s="1300"/>
      <c r="CC51" s="1300"/>
      <c r="CD51" s="1300"/>
      <c r="CE51" s="1300"/>
      <c r="CF51" s="1300"/>
      <c r="CG51" s="1300"/>
      <c r="CH51" s="1300"/>
      <c r="CI51" s="1300"/>
      <c r="CJ51" s="1300"/>
      <c r="CK51" s="1300"/>
      <c r="CL51" s="1300"/>
      <c r="CM51" s="1300"/>
      <c r="CN51" s="1300"/>
      <c r="CO51" s="1300"/>
      <c r="CP51" s="1300"/>
      <c r="CQ51" s="1300"/>
      <c r="CR51" s="1300"/>
      <c r="CS51" s="1300"/>
      <c r="CT51" s="1300"/>
      <c r="CU51" s="1300"/>
      <c r="CV51" s="1300"/>
      <c r="CW51" s="1300"/>
      <c r="CX51" s="1300"/>
      <c r="CY51" s="1300"/>
      <c r="CZ51" s="1300"/>
      <c r="DA51" s="1300"/>
      <c r="DB51" s="1300"/>
      <c r="DC51" s="1300"/>
    </row>
    <row r="52" spans="1:109" ht="13.2" x14ac:dyDescent="0.2">
      <c r="B52" s="375"/>
      <c r="G52" s="1308"/>
      <c r="H52" s="1308"/>
      <c r="I52" s="1321"/>
      <c r="J52" s="1321"/>
      <c r="K52" s="1307"/>
      <c r="L52" s="1307"/>
      <c r="M52" s="1307"/>
      <c r="N52" s="1307"/>
      <c r="AM52" s="384"/>
      <c r="AN52" s="1303"/>
      <c r="AO52" s="1303"/>
      <c r="AP52" s="1303"/>
      <c r="AQ52" s="1303"/>
      <c r="AR52" s="1303"/>
      <c r="AS52" s="1303"/>
      <c r="AT52" s="1303"/>
      <c r="AU52" s="1303"/>
      <c r="AV52" s="1303"/>
      <c r="AW52" s="1303"/>
      <c r="AX52" s="1303"/>
      <c r="AY52" s="1303"/>
      <c r="AZ52" s="1303"/>
      <c r="BA52" s="1303"/>
      <c r="BB52" s="1303"/>
      <c r="BC52" s="1303"/>
      <c r="BD52" s="1303"/>
      <c r="BE52" s="1303"/>
      <c r="BF52" s="1303"/>
      <c r="BG52" s="1303"/>
      <c r="BH52" s="1303"/>
      <c r="BI52" s="1303"/>
      <c r="BJ52" s="1303"/>
      <c r="BK52" s="1303"/>
      <c r="BL52" s="1303"/>
      <c r="BM52" s="1303"/>
      <c r="BN52" s="1303"/>
      <c r="BO52" s="1303"/>
      <c r="BP52" s="1300"/>
      <c r="BQ52" s="1300"/>
      <c r="BR52" s="1300"/>
      <c r="BS52" s="1300"/>
      <c r="BT52" s="1300"/>
      <c r="BU52" s="1300"/>
      <c r="BV52" s="1300"/>
      <c r="BW52" s="1300"/>
      <c r="BX52" s="1300"/>
      <c r="BY52" s="1300"/>
      <c r="BZ52" s="1300"/>
      <c r="CA52" s="1300"/>
      <c r="CB52" s="1300"/>
      <c r="CC52" s="1300"/>
      <c r="CD52" s="1300"/>
      <c r="CE52" s="1300"/>
      <c r="CF52" s="1300"/>
      <c r="CG52" s="1300"/>
      <c r="CH52" s="1300"/>
      <c r="CI52" s="1300"/>
      <c r="CJ52" s="1300"/>
      <c r="CK52" s="1300"/>
      <c r="CL52" s="1300"/>
      <c r="CM52" s="1300"/>
      <c r="CN52" s="1300"/>
      <c r="CO52" s="1300"/>
      <c r="CP52" s="1300"/>
      <c r="CQ52" s="1300"/>
      <c r="CR52" s="1300"/>
      <c r="CS52" s="1300"/>
      <c r="CT52" s="1300"/>
      <c r="CU52" s="1300"/>
      <c r="CV52" s="1300"/>
      <c r="CW52" s="1300"/>
      <c r="CX52" s="1300"/>
      <c r="CY52" s="1300"/>
      <c r="CZ52" s="1300"/>
      <c r="DA52" s="1300"/>
      <c r="DB52" s="1300"/>
      <c r="DC52" s="1300"/>
    </row>
    <row r="53" spans="1:109" ht="13.2" x14ac:dyDescent="0.2">
      <c r="A53" s="383"/>
      <c r="B53" s="375"/>
      <c r="G53" s="1308"/>
      <c r="H53" s="1308"/>
      <c r="I53" s="1306"/>
      <c r="J53" s="1306"/>
      <c r="K53" s="1307"/>
      <c r="L53" s="1307"/>
      <c r="M53" s="1307"/>
      <c r="N53" s="1307"/>
      <c r="AM53" s="384"/>
      <c r="AN53" s="1303"/>
      <c r="AO53" s="1303"/>
      <c r="AP53" s="1303"/>
      <c r="AQ53" s="1303"/>
      <c r="AR53" s="1303"/>
      <c r="AS53" s="1303"/>
      <c r="AT53" s="1303"/>
      <c r="AU53" s="1303"/>
      <c r="AV53" s="1303"/>
      <c r="AW53" s="1303"/>
      <c r="AX53" s="1303"/>
      <c r="AY53" s="1303"/>
      <c r="AZ53" s="1303"/>
      <c r="BA53" s="1303"/>
      <c r="BB53" s="1303" t="s">
        <v>
614</v>
      </c>
      <c r="BC53" s="1303"/>
      <c r="BD53" s="1303"/>
      <c r="BE53" s="1303"/>
      <c r="BF53" s="1303"/>
      <c r="BG53" s="1303"/>
      <c r="BH53" s="1303"/>
      <c r="BI53" s="1303"/>
      <c r="BJ53" s="1303"/>
      <c r="BK53" s="1303"/>
      <c r="BL53" s="1303"/>
      <c r="BM53" s="1303"/>
      <c r="BN53" s="1303"/>
      <c r="BO53" s="1303"/>
      <c r="BP53" s="1300">
        <v>
56.5</v>
      </c>
      <c r="BQ53" s="1300"/>
      <c r="BR53" s="1300"/>
      <c r="BS53" s="1300"/>
      <c r="BT53" s="1300"/>
      <c r="BU53" s="1300"/>
      <c r="BV53" s="1300"/>
      <c r="BW53" s="1300"/>
      <c r="BX53" s="1300">
        <v>
56.1</v>
      </c>
      <c r="BY53" s="1300"/>
      <c r="BZ53" s="1300"/>
      <c r="CA53" s="1300"/>
      <c r="CB53" s="1300"/>
      <c r="CC53" s="1300"/>
      <c r="CD53" s="1300"/>
      <c r="CE53" s="1300"/>
      <c r="CF53" s="1300">
        <v>
52.7</v>
      </c>
      <c r="CG53" s="1300"/>
      <c r="CH53" s="1300"/>
      <c r="CI53" s="1300"/>
      <c r="CJ53" s="1300"/>
      <c r="CK53" s="1300"/>
      <c r="CL53" s="1300"/>
      <c r="CM53" s="1300"/>
      <c r="CN53" s="1300">
        <v>
52.4</v>
      </c>
      <c r="CO53" s="1300"/>
      <c r="CP53" s="1300"/>
      <c r="CQ53" s="1300"/>
      <c r="CR53" s="1300"/>
      <c r="CS53" s="1300"/>
      <c r="CT53" s="1300"/>
      <c r="CU53" s="1300"/>
      <c r="CV53" s="1300">
        <v>
43.7</v>
      </c>
      <c r="CW53" s="1300"/>
      <c r="CX53" s="1300"/>
      <c r="CY53" s="1300"/>
      <c r="CZ53" s="1300"/>
      <c r="DA53" s="1300"/>
      <c r="DB53" s="1300"/>
      <c r="DC53" s="1300"/>
    </row>
    <row r="54" spans="1:109" ht="13.2" x14ac:dyDescent="0.2">
      <c r="A54" s="383"/>
      <c r="B54" s="375"/>
      <c r="G54" s="1308"/>
      <c r="H54" s="1308"/>
      <c r="I54" s="1306"/>
      <c r="J54" s="1306"/>
      <c r="K54" s="1307"/>
      <c r="L54" s="1307"/>
      <c r="M54" s="1307"/>
      <c r="N54" s="1307"/>
      <c r="AM54" s="384"/>
      <c r="AN54" s="1303"/>
      <c r="AO54" s="1303"/>
      <c r="AP54" s="1303"/>
      <c r="AQ54" s="1303"/>
      <c r="AR54" s="1303"/>
      <c r="AS54" s="1303"/>
      <c r="AT54" s="1303"/>
      <c r="AU54" s="1303"/>
      <c r="AV54" s="1303"/>
      <c r="AW54" s="1303"/>
      <c r="AX54" s="1303"/>
      <c r="AY54" s="1303"/>
      <c r="AZ54" s="1303"/>
      <c r="BA54" s="1303"/>
      <c r="BB54" s="1303"/>
      <c r="BC54" s="1303"/>
      <c r="BD54" s="1303"/>
      <c r="BE54" s="1303"/>
      <c r="BF54" s="1303"/>
      <c r="BG54" s="1303"/>
      <c r="BH54" s="1303"/>
      <c r="BI54" s="1303"/>
      <c r="BJ54" s="1303"/>
      <c r="BK54" s="1303"/>
      <c r="BL54" s="1303"/>
      <c r="BM54" s="1303"/>
      <c r="BN54" s="1303"/>
      <c r="BO54" s="1303"/>
      <c r="BP54" s="1300"/>
      <c r="BQ54" s="1300"/>
      <c r="BR54" s="1300"/>
      <c r="BS54" s="1300"/>
      <c r="BT54" s="1300"/>
      <c r="BU54" s="1300"/>
      <c r="BV54" s="1300"/>
      <c r="BW54" s="1300"/>
      <c r="BX54" s="1300"/>
      <c r="BY54" s="1300"/>
      <c r="BZ54" s="1300"/>
      <c r="CA54" s="1300"/>
      <c r="CB54" s="1300"/>
      <c r="CC54" s="1300"/>
      <c r="CD54" s="1300"/>
      <c r="CE54" s="1300"/>
      <c r="CF54" s="1300"/>
      <c r="CG54" s="1300"/>
      <c r="CH54" s="1300"/>
      <c r="CI54" s="1300"/>
      <c r="CJ54" s="1300"/>
      <c r="CK54" s="1300"/>
      <c r="CL54" s="1300"/>
      <c r="CM54" s="1300"/>
      <c r="CN54" s="1300"/>
      <c r="CO54" s="1300"/>
      <c r="CP54" s="1300"/>
      <c r="CQ54" s="1300"/>
      <c r="CR54" s="1300"/>
      <c r="CS54" s="1300"/>
      <c r="CT54" s="1300"/>
      <c r="CU54" s="1300"/>
      <c r="CV54" s="1300"/>
      <c r="CW54" s="1300"/>
      <c r="CX54" s="1300"/>
      <c r="CY54" s="1300"/>
      <c r="CZ54" s="1300"/>
      <c r="DA54" s="1300"/>
      <c r="DB54" s="1300"/>
      <c r="DC54" s="1300"/>
    </row>
    <row r="55" spans="1:109" ht="13.2" x14ac:dyDescent="0.2">
      <c r="A55" s="383"/>
      <c r="B55" s="375"/>
      <c r="G55" s="1306"/>
      <c r="H55" s="1306"/>
      <c r="I55" s="1306"/>
      <c r="J55" s="1306"/>
      <c r="K55" s="1307"/>
      <c r="L55" s="1307"/>
      <c r="M55" s="1307"/>
      <c r="N55" s="1307"/>
      <c r="AN55" s="1305" t="s">
        <v>
615</v>
      </c>
      <c r="AO55" s="1305"/>
      <c r="AP55" s="1305"/>
      <c r="AQ55" s="1305"/>
      <c r="AR55" s="1305"/>
      <c r="AS55" s="1305"/>
      <c r="AT55" s="1305"/>
      <c r="AU55" s="1305"/>
      <c r="AV55" s="1305"/>
      <c r="AW55" s="1305"/>
      <c r="AX55" s="1305"/>
      <c r="AY55" s="1305"/>
      <c r="AZ55" s="1305"/>
      <c r="BA55" s="1305"/>
      <c r="BB55" s="1303" t="s">
        <v>
613</v>
      </c>
      <c r="BC55" s="1303"/>
      <c r="BD55" s="1303"/>
      <c r="BE55" s="1303"/>
      <c r="BF55" s="1303"/>
      <c r="BG55" s="1303"/>
      <c r="BH55" s="1303"/>
      <c r="BI55" s="1303"/>
      <c r="BJ55" s="1303"/>
      <c r="BK55" s="1303"/>
      <c r="BL55" s="1303"/>
      <c r="BM55" s="1303"/>
      <c r="BN55" s="1303"/>
      <c r="BO55" s="1303"/>
      <c r="BP55" s="1300">
        <v>
0</v>
      </c>
      <c r="BQ55" s="1300"/>
      <c r="BR55" s="1300"/>
      <c r="BS55" s="1300"/>
      <c r="BT55" s="1300"/>
      <c r="BU55" s="1300"/>
      <c r="BV55" s="1300"/>
      <c r="BW55" s="1300"/>
      <c r="BX55" s="1300">
        <v>
0</v>
      </c>
      <c r="BY55" s="1300"/>
      <c r="BZ55" s="1300"/>
      <c r="CA55" s="1300"/>
      <c r="CB55" s="1300"/>
      <c r="CC55" s="1300"/>
      <c r="CD55" s="1300"/>
      <c r="CE55" s="1300"/>
      <c r="CF55" s="1300">
        <v>
0</v>
      </c>
      <c r="CG55" s="1300"/>
      <c r="CH55" s="1300"/>
      <c r="CI55" s="1300"/>
      <c r="CJ55" s="1300"/>
      <c r="CK55" s="1300"/>
      <c r="CL55" s="1300"/>
      <c r="CM55" s="1300"/>
      <c r="CN55" s="1300">
        <v>
0</v>
      </c>
      <c r="CO55" s="1300"/>
      <c r="CP55" s="1300"/>
      <c r="CQ55" s="1300"/>
      <c r="CR55" s="1300"/>
      <c r="CS55" s="1300"/>
      <c r="CT55" s="1300"/>
      <c r="CU55" s="1300"/>
      <c r="CV55" s="1300">
        <v>
0</v>
      </c>
      <c r="CW55" s="1300"/>
      <c r="CX55" s="1300"/>
      <c r="CY55" s="1300"/>
      <c r="CZ55" s="1300"/>
      <c r="DA55" s="1300"/>
      <c r="DB55" s="1300"/>
      <c r="DC55" s="1300"/>
    </row>
    <row r="56" spans="1:109" ht="13.2" x14ac:dyDescent="0.2">
      <c r="A56" s="383"/>
      <c r="B56" s="375"/>
      <c r="G56" s="1306"/>
      <c r="H56" s="1306"/>
      <c r="I56" s="1306"/>
      <c r="J56" s="1306"/>
      <c r="K56" s="1307"/>
      <c r="L56" s="1307"/>
      <c r="M56" s="1307"/>
      <c r="N56" s="1307"/>
      <c r="AN56" s="1305"/>
      <c r="AO56" s="1305"/>
      <c r="AP56" s="1305"/>
      <c r="AQ56" s="1305"/>
      <c r="AR56" s="1305"/>
      <c r="AS56" s="1305"/>
      <c r="AT56" s="1305"/>
      <c r="AU56" s="1305"/>
      <c r="AV56" s="1305"/>
      <c r="AW56" s="1305"/>
      <c r="AX56" s="1305"/>
      <c r="AY56" s="1305"/>
      <c r="AZ56" s="1305"/>
      <c r="BA56" s="1305"/>
      <c r="BB56" s="1303"/>
      <c r="BC56" s="1303"/>
      <c r="BD56" s="1303"/>
      <c r="BE56" s="1303"/>
      <c r="BF56" s="1303"/>
      <c r="BG56" s="1303"/>
      <c r="BH56" s="1303"/>
      <c r="BI56" s="1303"/>
      <c r="BJ56" s="1303"/>
      <c r="BK56" s="1303"/>
      <c r="BL56" s="1303"/>
      <c r="BM56" s="1303"/>
      <c r="BN56" s="1303"/>
      <c r="BO56" s="1303"/>
      <c r="BP56" s="1300"/>
      <c r="BQ56" s="1300"/>
      <c r="BR56" s="1300"/>
      <c r="BS56" s="1300"/>
      <c r="BT56" s="1300"/>
      <c r="BU56" s="1300"/>
      <c r="BV56" s="1300"/>
      <c r="BW56" s="1300"/>
      <c r="BX56" s="1300"/>
      <c r="BY56" s="1300"/>
      <c r="BZ56" s="1300"/>
      <c r="CA56" s="1300"/>
      <c r="CB56" s="1300"/>
      <c r="CC56" s="1300"/>
      <c r="CD56" s="1300"/>
      <c r="CE56" s="1300"/>
      <c r="CF56" s="1300"/>
      <c r="CG56" s="1300"/>
      <c r="CH56" s="1300"/>
      <c r="CI56" s="1300"/>
      <c r="CJ56" s="1300"/>
      <c r="CK56" s="1300"/>
      <c r="CL56" s="1300"/>
      <c r="CM56" s="1300"/>
      <c r="CN56" s="1300"/>
      <c r="CO56" s="1300"/>
      <c r="CP56" s="1300"/>
      <c r="CQ56" s="1300"/>
      <c r="CR56" s="1300"/>
      <c r="CS56" s="1300"/>
      <c r="CT56" s="1300"/>
      <c r="CU56" s="1300"/>
      <c r="CV56" s="1300"/>
      <c r="CW56" s="1300"/>
      <c r="CX56" s="1300"/>
      <c r="CY56" s="1300"/>
      <c r="CZ56" s="1300"/>
      <c r="DA56" s="1300"/>
      <c r="DB56" s="1300"/>
      <c r="DC56" s="1300"/>
    </row>
    <row r="57" spans="1:109" s="383" customFormat="1" ht="13.2" x14ac:dyDescent="0.2">
      <c r="B57" s="387"/>
      <c r="G57" s="1306"/>
      <c r="H57" s="1306"/>
      <c r="I57" s="1301"/>
      <c r="J57" s="1301"/>
      <c r="K57" s="1307"/>
      <c r="L57" s="1307"/>
      <c r="M57" s="1307"/>
      <c r="N57" s="1307"/>
      <c r="AM57" s="369"/>
      <c r="AN57" s="1305"/>
      <c r="AO57" s="1305"/>
      <c r="AP57" s="1305"/>
      <c r="AQ57" s="1305"/>
      <c r="AR57" s="1305"/>
      <c r="AS57" s="1305"/>
      <c r="AT57" s="1305"/>
      <c r="AU57" s="1305"/>
      <c r="AV57" s="1305"/>
      <c r="AW57" s="1305"/>
      <c r="AX57" s="1305"/>
      <c r="AY57" s="1305"/>
      <c r="AZ57" s="1305"/>
      <c r="BA57" s="1305"/>
      <c r="BB57" s="1303" t="s">
        <v>
614</v>
      </c>
      <c r="BC57" s="1303"/>
      <c r="BD57" s="1303"/>
      <c r="BE57" s="1303"/>
      <c r="BF57" s="1303"/>
      <c r="BG57" s="1303"/>
      <c r="BH57" s="1303"/>
      <c r="BI57" s="1303"/>
      <c r="BJ57" s="1303"/>
      <c r="BK57" s="1303"/>
      <c r="BL57" s="1303"/>
      <c r="BM57" s="1303"/>
      <c r="BN57" s="1303"/>
      <c r="BO57" s="1303"/>
      <c r="BP57" s="1300">
        <v>
56.9</v>
      </c>
      <c r="BQ57" s="1300"/>
      <c r="BR57" s="1300"/>
      <c r="BS57" s="1300"/>
      <c r="BT57" s="1300"/>
      <c r="BU57" s="1300"/>
      <c r="BV57" s="1300"/>
      <c r="BW57" s="1300"/>
      <c r="BX57" s="1300">
        <v>
57.7</v>
      </c>
      <c r="BY57" s="1300"/>
      <c r="BZ57" s="1300"/>
      <c r="CA57" s="1300"/>
      <c r="CB57" s="1300"/>
      <c r="CC57" s="1300"/>
      <c r="CD57" s="1300"/>
      <c r="CE57" s="1300"/>
      <c r="CF57" s="1300">
        <v>
56.3</v>
      </c>
      <c r="CG57" s="1300"/>
      <c r="CH57" s="1300"/>
      <c r="CI57" s="1300"/>
      <c r="CJ57" s="1300"/>
      <c r="CK57" s="1300"/>
      <c r="CL57" s="1300"/>
      <c r="CM57" s="1300"/>
      <c r="CN57" s="1300">
        <v>
56.4</v>
      </c>
      <c r="CO57" s="1300"/>
      <c r="CP57" s="1300"/>
      <c r="CQ57" s="1300"/>
      <c r="CR57" s="1300"/>
      <c r="CS57" s="1300"/>
      <c r="CT57" s="1300"/>
      <c r="CU57" s="1300"/>
      <c r="CV57" s="1300">
        <v>
56</v>
      </c>
      <c r="CW57" s="1300"/>
      <c r="CX57" s="1300"/>
      <c r="CY57" s="1300"/>
      <c r="CZ57" s="1300"/>
      <c r="DA57" s="1300"/>
      <c r="DB57" s="1300"/>
      <c r="DC57" s="1300"/>
      <c r="DD57" s="388"/>
      <c r="DE57" s="387"/>
    </row>
    <row r="58" spans="1:109" s="383" customFormat="1" ht="13.2" x14ac:dyDescent="0.2">
      <c r="A58" s="369"/>
      <c r="B58" s="387"/>
      <c r="G58" s="1306"/>
      <c r="H58" s="1306"/>
      <c r="I58" s="1301"/>
      <c r="J58" s="1301"/>
      <c r="K58" s="1307"/>
      <c r="L58" s="1307"/>
      <c r="M58" s="1307"/>
      <c r="N58" s="1307"/>
      <c r="AM58" s="369"/>
      <c r="AN58" s="1305"/>
      <c r="AO58" s="1305"/>
      <c r="AP58" s="1305"/>
      <c r="AQ58" s="1305"/>
      <c r="AR58" s="1305"/>
      <c r="AS58" s="1305"/>
      <c r="AT58" s="1305"/>
      <c r="AU58" s="1305"/>
      <c r="AV58" s="1305"/>
      <c r="AW58" s="1305"/>
      <c r="AX58" s="1305"/>
      <c r="AY58" s="1305"/>
      <c r="AZ58" s="1305"/>
      <c r="BA58" s="1305"/>
      <c r="BB58" s="1303"/>
      <c r="BC58" s="1303"/>
      <c r="BD58" s="1303"/>
      <c r="BE58" s="1303"/>
      <c r="BF58" s="1303"/>
      <c r="BG58" s="1303"/>
      <c r="BH58" s="1303"/>
      <c r="BI58" s="1303"/>
      <c r="BJ58" s="1303"/>
      <c r="BK58" s="1303"/>
      <c r="BL58" s="1303"/>
      <c r="BM58" s="1303"/>
      <c r="BN58" s="1303"/>
      <c r="BO58" s="1303"/>
      <c r="BP58" s="1300"/>
      <c r="BQ58" s="1300"/>
      <c r="BR58" s="1300"/>
      <c r="BS58" s="1300"/>
      <c r="BT58" s="1300"/>
      <c r="BU58" s="1300"/>
      <c r="BV58" s="1300"/>
      <c r="BW58" s="1300"/>
      <c r="BX58" s="1300"/>
      <c r="BY58" s="1300"/>
      <c r="BZ58" s="1300"/>
      <c r="CA58" s="1300"/>
      <c r="CB58" s="1300"/>
      <c r="CC58" s="1300"/>
      <c r="CD58" s="1300"/>
      <c r="CE58" s="1300"/>
      <c r="CF58" s="1300"/>
      <c r="CG58" s="1300"/>
      <c r="CH58" s="1300"/>
      <c r="CI58" s="1300"/>
      <c r="CJ58" s="1300"/>
      <c r="CK58" s="1300"/>
      <c r="CL58" s="1300"/>
      <c r="CM58" s="1300"/>
      <c r="CN58" s="1300"/>
      <c r="CO58" s="1300"/>
      <c r="CP58" s="1300"/>
      <c r="CQ58" s="1300"/>
      <c r="CR58" s="1300"/>
      <c r="CS58" s="1300"/>
      <c r="CT58" s="1300"/>
      <c r="CU58" s="1300"/>
      <c r="CV58" s="1300"/>
      <c r="CW58" s="1300"/>
      <c r="CX58" s="1300"/>
      <c r="CY58" s="1300"/>
      <c r="CZ58" s="1300"/>
      <c r="DA58" s="1300"/>
      <c r="DB58" s="1300"/>
      <c r="DC58" s="1300"/>
      <c r="DD58" s="388"/>
      <c r="DE58" s="387"/>
    </row>
    <row r="59" spans="1:109" s="383" customFormat="1" ht="13.2" x14ac:dyDescent="0.2">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ht="13.2" x14ac:dyDescent="0.2">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ht="13.2" x14ac:dyDescent="0.2">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ht="13.2" x14ac:dyDescent="0.2">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6.2" x14ac:dyDescent="0.2">
      <c r="B63" s="394" t="s">
        <v>
616</v>
      </c>
    </row>
    <row r="64" spans="1:109" ht="13.2" x14ac:dyDescent="0.2">
      <c r="B64" s="375"/>
      <c r="G64" s="382"/>
      <c r="I64" s="395"/>
      <c r="J64" s="395"/>
      <c r="K64" s="395"/>
      <c r="L64" s="395"/>
      <c r="M64" s="395"/>
      <c r="N64" s="396"/>
      <c r="AM64" s="382"/>
      <c r="AN64" s="382" t="s">
        <v>
609</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ht="13.2" x14ac:dyDescent="0.2">
      <c r="B65" s="375"/>
      <c r="AN65" s="1312" t="s">
        <v>
617</v>
      </c>
      <c r="AO65" s="1313"/>
      <c r="AP65" s="1313"/>
      <c r="AQ65" s="1313"/>
      <c r="AR65" s="1313"/>
      <c r="AS65" s="1313"/>
      <c r="AT65" s="1313"/>
      <c r="AU65" s="1313"/>
      <c r="AV65" s="1313"/>
      <c r="AW65" s="1313"/>
      <c r="AX65" s="1313"/>
      <c r="AY65" s="1313"/>
      <c r="AZ65" s="1313"/>
      <c r="BA65" s="1313"/>
      <c r="BB65" s="1313"/>
      <c r="BC65" s="1313"/>
      <c r="BD65" s="1313"/>
      <c r="BE65" s="1313"/>
      <c r="BF65" s="1313"/>
      <c r="BG65" s="1313"/>
      <c r="BH65" s="1313"/>
      <c r="BI65" s="1313"/>
      <c r="BJ65" s="1313"/>
      <c r="BK65" s="1313"/>
      <c r="BL65" s="1313"/>
      <c r="BM65" s="1313"/>
      <c r="BN65" s="1313"/>
      <c r="BO65" s="1313"/>
      <c r="BP65" s="1313"/>
      <c r="BQ65" s="1313"/>
      <c r="BR65" s="1313"/>
      <c r="BS65" s="1313"/>
      <c r="BT65" s="1313"/>
      <c r="BU65" s="1313"/>
      <c r="BV65" s="1313"/>
      <c r="BW65" s="1313"/>
      <c r="BX65" s="1313"/>
      <c r="BY65" s="1313"/>
      <c r="BZ65" s="1313"/>
      <c r="CA65" s="1313"/>
      <c r="CB65" s="1313"/>
      <c r="CC65" s="1313"/>
      <c r="CD65" s="1313"/>
      <c r="CE65" s="1313"/>
      <c r="CF65" s="1313"/>
      <c r="CG65" s="1313"/>
      <c r="CH65" s="1313"/>
      <c r="CI65" s="1313"/>
      <c r="CJ65" s="1313"/>
      <c r="CK65" s="1313"/>
      <c r="CL65" s="1313"/>
      <c r="CM65" s="1313"/>
      <c r="CN65" s="1313"/>
      <c r="CO65" s="1313"/>
      <c r="CP65" s="1313"/>
      <c r="CQ65" s="1313"/>
      <c r="CR65" s="1313"/>
      <c r="CS65" s="1313"/>
      <c r="CT65" s="1313"/>
      <c r="CU65" s="1313"/>
      <c r="CV65" s="1313"/>
      <c r="CW65" s="1313"/>
      <c r="CX65" s="1313"/>
      <c r="CY65" s="1313"/>
      <c r="CZ65" s="1313"/>
      <c r="DA65" s="1313"/>
      <c r="DB65" s="1313"/>
      <c r="DC65" s="1314"/>
    </row>
    <row r="66" spans="2:107" ht="13.2" x14ac:dyDescent="0.2">
      <c r="B66" s="375"/>
      <c r="AN66" s="1315"/>
      <c r="AO66" s="1316"/>
      <c r="AP66" s="1316"/>
      <c r="AQ66" s="1316"/>
      <c r="AR66" s="1316"/>
      <c r="AS66" s="1316"/>
      <c r="AT66" s="1316"/>
      <c r="AU66" s="1316"/>
      <c r="AV66" s="1316"/>
      <c r="AW66" s="1316"/>
      <c r="AX66" s="1316"/>
      <c r="AY66" s="1316"/>
      <c r="AZ66" s="1316"/>
      <c r="BA66" s="1316"/>
      <c r="BB66" s="1316"/>
      <c r="BC66" s="1316"/>
      <c r="BD66" s="1316"/>
      <c r="BE66" s="1316"/>
      <c r="BF66" s="1316"/>
      <c r="BG66" s="1316"/>
      <c r="BH66" s="1316"/>
      <c r="BI66" s="1316"/>
      <c r="BJ66" s="1316"/>
      <c r="BK66" s="1316"/>
      <c r="BL66" s="1316"/>
      <c r="BM66" s="1316"/>
      <c r="BN66" s="1316"/>
      <c r="BO66" s="1316"/>
      <c r="BP66" s="1316"/>
      <c r="BQ66" s="1316"/>
      <c r="BR66" s="1316"/>
      <c r="BS66" s="1316"/>
      <c r="BT66" s="1316"/>
      <c r="BU66" s="1316"/>
      <c r="BV66" s="1316"/>
      <c r="BW66" s="1316"/>
      <c r="BX66" s="1316"/>
      <c r="BY66" s="1316"/>
      <c r="BZ66" s="1316"/>
      <c r="CA66" s="1316"/>
      <c r="CB66" s="1316"/>
      <c r="CC66" s="1316"/>
      <c r="CD66" s="1316"/>
      <c r="CE66" s="1316"/>
      <c r="CF66" s="1316"/>
      <c r="CG66" s="1316"/>
      <c r="CH66" s="1316"/>
      <c r="CI66" s="1316"/>
      <c r="CJ66" s="1316"/>
      <c r="CK66" s="1316"/>
      <c r="CL66" s="1316"/>
      <c r="CM66" s="1316"/>
      <c r="CN66" s="1316"/>
      <c r="CO66" s="1316"/>
      <c r="CP66" s="1316"/>
      <c r="CQ66" s="1316"/>
      <c r="CR66" s="1316"/>
      <c r="CS66" s="1316"/>
      <c r="CT66" s="1316"/>
      <c r="CU66" s="1316"/>
      <c r="CV66" s="1316"/>
      <c r="CW66" s="1316"/>
      <c r="CX66" s="1316"/>
      <c r="CY66" s="1316"/>
      <c r="CZ66" s="1316"/>
      <c r="DA66" s="1316"/>
      <c r="DB66" s="1316"/>
      <c r="DC66" s="1317"/>
    </row>
    <row r="67" spans="2:107" ht="13.2" x14ac:dyDescent="0.2">
      <c r="B67" s="375"/>
      <c r="AN67" s="1315"/>
      <c r="AO67" s="1316"/>
      <c r="AP67" s="1316"/>
      <c r="AQ67" s="1316"/>
      <c r="AR67" s="1316"/>
      <c r="AS67" s="1316"/>
      <c r="AT67" s="1316"/>
      <c r="AU67" s="1316"/>
      <c r="AV67" s="1316"/>
      <c r="AW67" s="1316"/>
      <c r="AX67" s="1316"/>
      <c r="AY67" s="1316"/>
      <c r="AZ67" s="1316"/>
      <c r="BA67" s="1316"/>
      <c r="BB67" s="1316"/>
      <c r="BC67" s="1316"/>
      <c r="BD67" s="1316"/>
      <c r="BE67" s="1316"/>
      <c r="BF67" s="1316"/>
      <c r="BG67" s="1316"/>
      <c r="BH67" s="1316"/>
      <c r="BI67" s="1316"/>
      <c r="BJ67" s="1316"/>
      <c r="BK67" s="1316"/>
      <c r="BL67" s="1316"/>
      <c r="BM67" s="1316"/>
      <c r="BN67" s="1316"/>
      <c r="BO67" s="1316"/>
      <c r="BP67" s="1316"/>
      <c r="BQ67" s="1316"/>
      <c r="BR67" s="1316"/>
      <c r="BS67" s="1316"/>
      <c r="BT67" s="1316"/>
      <c r="BU67" s="1316"/>
      <c r="BV67" s="1316"/>
      <c r="BW67" s="1316"/>
      <c r="BX67" s="1316"/>
      <c r="BY67" s="1316"/>
      <c r="BZ67" s="1316"/>
      <c r="CA67" s="1316"/>
      <c r="CB67" s="1316"/>
      <c r="CC67" s="1316"/>
      <c r="CD67" s="1316"/>
      <c r="CE67" s="1316"/>
      <c r="CF67" s="1316"/>
      <c r="CG67" s="1316"/>
      <c r="CH67" s="1316"/>
      <c r="CI67" s="1316"/>
      <c r="CJ67" s="1316"/>
      <c r="CK67" s="1316"/>
      <c r="CL67" s="1316"/>
      <c r="CM67" s="1316"/>
      <c r="CN67" s="1316"/>
      <c r="CO67" s="1316"/>
      <c r="CP67" s="1316"/>
      <c r="CQ67" s="1316"/>
      <c r="CR67" s="1316"/>
      <c r="CS67" s="1316"/>
      <c r="CT67" s="1316"/>
      <c r="CU67" s="1316"/>
      <c r="CV67" s="1316"/>
      <c r="CW67" s="1316"/>
      <c r="CX67" s="1316"/>
      <c r="CY67" s="1316"/>
      <c r="CZ67" s="1316"/>
      <c r="DA67" s="1316"/>
      <c r="DB67" s="1316"/>
      <c r="DC67" s="1317"/>
    </row>
    <row r="68" spans="2:107" ht="13.2" x14ac:dyDescent="0.2">
      <c r="B68" s="375"/>
      <c r="AN68" s="1315"/>
      <c r="AO68" s="1316"/>
      <c r="AP68" s="1316"/>
      <c r="AQ68" s="1316"/>
      <c r="AR68" s="1316"/>
      <c r="AS68" s="1316"/>
      <c r="AT68" s="1316"/>
      <c r="AU68" s="1316"/>
      <c r="AV68" s="1316"/>
      <c r="AW68" s="1316"/>
      <c r="AX68" s="1316"/>
      <c r="AY68" s="1316"/>
      <c r="AZ68" s="1316"/>
      <c r="BA68" s="1316"/>
      <c r="BB68" s="1316"/>
      <c r="BC68" s="1316"/>
      <c r="BD68" s="1316"/>
      <c r="BE68" s="1316"/>
      <c r="BF68" s="1316"/>
      <c r="BG68" s="1316"/>
      <c r="BH68" s="1316"/>
      <c r="BI68" s="1316"/>
      <c r="BJ68" s="1316"/>
      <c r="BK68" s="1316"/>
      <c r="BL68" s="1316"/>
      <c r="BM68" s="1316"/>
      <c r="BN68" s="1316"/>
      <c r="BO68" s="1316"/>
      <c r="BP68" s="1316"/>
      <c r="BQ68" s="1316"/>
      <c r="BR68" s="1316"/>
      <c r="BS68" s="1316"/>
      <c r="BT68" s="1316"/>
      <c r="BU68" s="1316"/>
      <c r="BV68" s="1316"/>
      <c r="BW68" s="1316"/>
      <c r="BX68" s="1316"/>
      <c r="BY68" s="1316"/>
      <c r="BZ68" s="1316"/>
      <c r="CA68" s="1316"/>
      <c r="CB68" s="1316"/>
      <c r="CC68" s="1316"/>
      <c r="CD68" s="1316"/>
      <c r="CE68" s="1316"/>
      <c r="CF68" s="1316"/>
      <c r="CG68" s="1316"/>
      <c r="CH68" s="1316"/>
      <c r="CI68" s="1316"/>
      <c r="CJ68" s="1316"/>
      <c r="CK68" s="1316"/>
      <c r="CL68" s="1316"/>
      <c r="CM68" s="1316"/>
      <c r="CN68" s="1316"/>
      <c r="CO68" s="1316"/>
      <c r="CP68" s="1316"/>
      <c r="CQ68" s="1316"/>
      <c r="CR68" s="1316"/>
      <c r="CS68" s="1316"/>
      <c r="CT68" s="1316"/>
      <c r="CU68" s="1316"/>
      <c r="CV68" s="1316"/>
      <c r="CW68" s="1316"/>
      <c r="CX68" s="1316"/>
      <c r="CY68" s="1316"/>
      <c r="CZ68" s="1316"/>
      <c r="DA68" s="1316"/>
      <c r="DB68" s="1316"/>
      <c r="DC68" s="1317"/>
    </row>
    <row r="69" spans="2:107" ht="13.2" x14ac:dyDescent="0.2">
      <c r="B69" s="375"/>
      <c r="AN69" s="1318"/>
      <c r="AO69" s="1319"/>
      <c r="AP69" s="1319"/>
      <c r="AQ69" s="1319"/>
      <c r="AR69" s="1319"/>
      <c r="AS69" s="1319"/>
      <c r="AT69" s="1319"/>
      <c r="AU69" s="1319"/>
      <c r="AV69" s="1319"/>
      <c r="AW69" s="1319"/>
      <c r="AX69" s="1319"/>
      <c r="AY69" s="1319"/>
      <c r="AZ69" s="1319"/>
      <c r="BA69" s="1319"/>
      <c r="BB69" s="1319"/>
      <c r="BC69" s="1319"/>
      <c r="BD69" s="1319"/>
      <c r="BE69" s="1319"/>
      <c r="BF69" s="1319"/>
      <c r="BG69" s="1319"/>
      <c r="BH69" s="1319"/>
      <c r="BI69" s="1319"/>
      <c r="BJ69" s="1319"/>
      <c r="BK69" s="1319"/>
      <c r="BL69" s="1319"/>
      <c r="BM69" s="1319"/>
      <c r="BN69" s="1319"/>
      <c r="BO69" s="1319"/>
      <c r="BP69" s="1319"/>
      <c r="BQ69" s="1319"/>
      <c r="BR69" s="1319"/>
      <c r="BS69" s="1319"/>
      <c r="BT69" s="1319"/>
      <c r="BU69" s="1319"/>
      <c r="BV69" s="1319"/>
      <c r="BW69" s="1319"/>
      <c r="BX69" s="1319"/>
      <c r="BY69" s="1319"/>
      <c r="BZ69" s="1319"/>
      <c r="CA69" s="1319"/>
      <c r="CB69" s="1319"/>
      <c r="CC69" s="1319"/>
      <c r="CD69" s="1319"/>
      <c r="CE69" s="1319"/>
      <c r="CF69" s="1319"/>
      <c r="CG69" s="1319"/>
      <c r="CH69" s="1319"/>
      <c r="CI69" s="1319"/>
      <c r="CJ69" s="1319"/>
      <c r="CK69" s="1319"/>
      <c r="CL69" s="1319"/>
      <c r="CM69" s="1319"/>
      <c r="CN69" s="1319"/>
      <c r="CO69" s="1319"/>
      <c r="CP69" s="1319"/>
      <c r="CQ69" s="1319"/>
      <c r="CR69" s="1319"/>
      <c r="CS69" s="1319"/>
      <c r="CT69" s="1319"/>
      <c r="CU69" s="1319"/>
      <c r="CV69" s="1319"/>
      <c r="CW69" s="1319"/>
      <c r="CX69" s="1319"/>
      <c r="CY69" s="1319"/>
      <c r="CZ69" s="1319"/>
      <c r="DA69" s="1319"/>
      <c r="DB69" s="1319"/>
      <c r="DC69" s="1320"/>
    </row>
    <row r="70" spans="2:107" ht="13.2" x14ac:dyDescent="0.2">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ht="13.2" x14ac:dyDescent="0.2">
      <c r="B71" s="375"/>
      <c r="G71" s="400"/>
      <c r="I71" s="401"/>
      <c r="J71" s="398"/>
      <c r="K71" s="398"/>
      <c r="L71" s="399"/>
      <c r="M71" s="398"/>
      <c r="N71" s="399"/>
      <c r="AM71" s="400"/>
      <c r="AN71" s="369" t="s">
        <v>
611</v>
      </c>
    </row>
    <row r="72" spans="2:107" ht="13.2" x14ac:dyDescent="0.2">
      <c r="B72" s="375"/>
      <c r="G72" s="1306"/>
      <c r="H72" s="1306"/>
      <c r="I72" s="1306"/>
      <c r="J72" s="1306"/>
      <c r="K72" s="385"/>
      <c r="L72" s="385"/>
      <c r="M72" s="386"/>
      <c r="N72" s="386"/>
      <c r="AN72" s="1309"/>
      <c r="AO72" s="1310"/>
      <c r="AP72" s="1310"/>
      <c r="AQ72" s="1310"/>
      <c r="AR72" s="1310"/>
      <c r="AS72" s="1310"/>
      <c r="AT72" s="1310"/>
      <c r="AU72" s="1310"/>
      <c r="AV72" s="1310"/>
      <c r="AW72" s="1310"/>
      <c r="AX72" s="1310"/>
      <c r="AY72" s="1310"/>
      <c r="AZ72" s="1310"/>
      <c r="BA72" s="1310"/>
      <c r="BB72" s="1310"/>
      <c r="BC72" s="1310"/>
      <c r="BD72" s="1310"/>
      <c r="BE72" s="1310"/>
      <c r="BF72" s="1310"/>
      <c r="BG72" s="1310"/>
      <c r="BH72" s="1310"/>
      <c r="BI72" s="1310"/>
      <c r="BJ72" s="1310"/>
      <c r="BK72" s="1310"/>
      <c r="BL72" s="1310"/>
      <c r="BM72" s="1310"/>
      <c r="BN72" s="1310"/>
      <c r="BO72" s="1311"/>
      <c r="BP72" s="1305" t="s">
        <v>
565</v>
      </c>
      <c r="BQ72" s="1305"/>
      <c r="BR72" s="1305"/>
      <c r="BS72" s="1305"/>
      <c r="BT72" s="1305"/>
      <c r="BU72" s="1305"/>
      <c r="BV72" s="1305"/>
      <c r="BW72" s="1305"/>
      <c r="BX72" s="1305" t="s">
        <v>
566</v>
      </c>
      <c r="BY72" s="1305"/>
      <c r="BZ72" s="1305"/>
      <c r="CA72" s="1305"/>
      <c r="CB72" s="1305"/>
      <c r="CC72" s="1305"/>
      <c r="CD72" s="1305"/>
      <c r="CE72" s="1305"/>
      <c r="CF72" s="1305" t="s">
        <v>
567</v>
      </c>
      <c r="CG72" s="1305"/>
      <c r="CH72" s="1305"/>
      <c r="CI72" s="1305"/>
      <c r="CJ72" s="1305"/>
      <c r="CK72" s="1305"/>
      <c r="CL72" s="1305"/>
      <c r="CM72" s="1305"/>
      <c r="CN72" s="1305" t="s">
        <v>
568</v>
      </c>
      <c r="CO72" s="1305"/>
      <c r="CP72" s="1305"/>
      <c r="CQ72" s="1305"/>
      <c r="CR72" s="1305"/>
      <c r="CS72" s="1305"/>
      <c r="CT72" s="1305"/>
      <c r="CU72" s="1305"/>
      <c r="CV72" s="1305" t="s">
        <v>
569</v>
      </c>
      <c r="CW72" s="1305"/>
      <c r="CX72" s="1305"/>
      <c r="CY72" s="1305"/>
      <c r="CZ72" s="1305"/>
      <c r="DA72" s="1305"/>
      <c r="DB72" s="1305"/>
      <c r="DC72" s="1305"/>
    </row>
    <row r="73" spans="2:107" ht="13.2" x14ac:dyDescent="0.2">
      <c r="B73" s="375"/>
      <c r="G73" s="1308"/>
      <c r="H73" s="1308"/>
      <c r="I73" s="1308"/>
      <c r="J73" s="1308"/>
      <c r="K73" s="1304"/>
      <c r="L73" s="1304"/>
      <c r="M73" s="1304"/>
      <c r="N73" s="1304"/>
      <c r="AM73" s="384"/>
      <c r="AN73" s="1303" t="s">
        <v>
612</v>
      </c>
      <c r="AO73" s="1303"/>
      <c r="AP73" s="1303"/>
      <c r="AQ73" s="1303"/>
      <c r="AR73" s="1303"/>
      <c r="AS73" s="1303"/>
      <c r="AT73" s="1303"/>
      <c r="AU73" s="1303"/>
      <c r="AV73" s="1303"/>
      <c r="AW73" s="1303"/>
      <c r="AX73" s="1303"/>
      <c r="AY73" s="1303"/>
      <c r="AZ73" s="1303"/>
      <c r="BA73" s="1303"/>
      <c r="BB73" s="1303" t="s">
        <v>
613</v>
      </c>
      <c r="BC73" s="1303"/>
      <c r="BD73" s="1303"/>
      <c r="BE73" s="1303"/>
      <c r="BF73" s="1303"/>
      <c r="BG73" s="1303"/>
      <c r="BH73" s="1303"/>
      <c r="BI73" s="1303"/>
      <c r="BJ73" s="1303"/>
      <c r="BK73" s="1303"/>
      <c r="BL73" s="1303"/>
      <c r="BM73" s="1303"/>
      <c r="BN73" s="1303"/>
      <c r="BO73" s="1303"/>
      <c r="BP73" s="1300"/>
      <c r="BQ73" s="1300"/>
      <c r="BR73" s="1300"/>
      <c r="BS73" s="1300"/>
      <c r="BT73" s="1300"/>
      <c r="BU73" s="1300"/>
      <c r="BV73" s="1300"/>
      <c r="BW73" s="1300"/>
      <c r="BX73" s="1300"/>
      <c r="BY73" s="1300"/>
      <c r="BZ73" s="1300"/>
      <c r="CA73" s="1300"/>
      <c r="CB73" s="1300"/>
      <c r="CC73" s="1300"/>
      <c r="CD73" s="1300"/>
      <c r="CE73" s="1300"/>
      <c r="CF73" s="1300"/>
      <c r="CG73" s="1300"/>
      <c r="CH73" s="1300"/>
      <c r="CI73" s="1300"/>
      <c r="CJ73" s="1300"/>
      <c r="CK73" s="1300"/>
      <c r="CL73" s="1300"/>
      <c r="CM73" s="1300"/>
      <c r="CN73" s="1300"/>
      <c r="CO73" s="1300"/>
      <c r="CP73" s="1300"/>
      <c r="CQ73" s="1300"/>
      <c r="CR73" s="1300"/>
      <c r="CS73" s="1300"/>
      <c r="CT73" s="1300"/>
      <c r="CU73" s="1300"/>
      <c r="CV73" s="1300"/>
      <c r="CW73" s="1300"/>
      <c r="CX73" s="1300"/>
      <c r="CY73" s="1300"/>
      <c r="CZ73" s="1300"/>
      <c r="DA73" s="1300"/>
      <c r="DB73" s="1300"/>
      <c r="DC73" s="1300"/>
    </row>
    <row r="74" spans="2:107" ht="13.2" x14ac:dyDescent="0.2">
      <c r="B74" s="375"/>
      <c r="G74" s="1308"/>
      <c r="H74" s="1308"/>
      <c r="I74" s="1308"/>
      <c r="J74" s="1308"/>
      <c r="K74" s="1304"/>
      <c r="L74" s="1304"/>
      <c r="M74" s="1304"/>
      <c r="N74" s="1304"/>
      <c r="AM74" s="384"/>
      <c r="AN74" s="1303"/>
      <c r="AO74" s="1303"/>
      <c r="AP74" s="1303"/>
      <c r="AQ74" s="1303"/>
      <c r="AR74" s="1303"/>
      <c r="AS74" s="1303"/>
      <c r="AT74" s="1303"/>
      <c r="AU74" s="1303"/>
      <c r="AV74" s="1303"/>
      <c r="AW74" s="1303"/>
      <c r="AX74" s="1303"/>
      <c r="AY74" s="1303"/>
      <c r="AZ74" s="1303"/>
      <c r="BA74" s="1303"/>
      <c r="BB74" s="1303"/>
      <c r="BC74" s="1303"/>
      <c r="BD74" s="1303"/>
      <c r="BE74" s="1303"/>
      <c r="BF74" s="1303"/>
      <c r="BG74" s="1303"/>
      <c r="BH74" s="1303"/>
      <c r="BI74" s="1303"/>
      <c r="BJ74" s="1303"/>
      <c r="BK74" s="1303"/>
      <c r="BL74" s="1303"/>
      <c r="BM74" s="1303"/>
      <c r="BN74" s="1303"/>
      <c r="BO74" s="1303"/>
      <c r="BP74" s="1300"/>
      <c r="BQ74" s="1300"/>
      <c r="BR74" s="1300"/>
      <c r="BS74" s="1300"/>
      <c r="BT74" s="1300"/>
      <c r="BU74" s="1300"/>
      <c r="BV74" s="1300"/>
      <c r="BW74" s="1300"/>
      <c r="BX74" s="1300"/>
      <c r="BY74" s="1300"/>
      <c r="BZ74" s="1300"/>
      <c r="CA74" s="1300"/>
      <c r="CB74" s="1300"/>
      <c r="CC74" s="1300"/>
      <c r="CD74" s="1300"/>
      <c r="CE74" s="1300"/>
      <c r="CF74" s="1300"/>
      <c r="CG74" s="1300"/>
      <c r="CH74" s="1300"/>
      <c r="CI74" s="1300"/>
      <c r="CJ74" s="1300"/>
      <c r="CK74" s="1300"/>
      <c r="CL74" s="1300"/>
      <c r="CM74" s="1300"/>
      <c r="CN74" s="1300"/>
      <c r="CO74" s="1300"/>
      <c r="CP74" s="1300"/>
      <c r="CQ74" s="1300"/>
      <c r="CR74" s="1300"/>
      <c r="CS74" s="1300"/>
      <c r="CT74" s="1300"/>
      <c r="CU74" s="1300"/>
      <c r="CV74" s="1300"/>
      <c r="CW74" s="1300"/>
      <c r="CX74" s="1300"/>
      <c r="CY74" s="1300"/>
      <c r="CZ74" s="1300"/>
      <c r="DA74" s="1300"/>
      <c r="DB74" s="1300"/>
      <c r="DC74" s="1300"/>
    </row>
    <row r="75" spans="2:107" ht="13.2" x14ac:dyDescent="0.2">
      <c r="B75" s="375"/>
      <c r="G75" s="1308"/>
      <c r="H75" s="1308"/>
      <c r="I75" s="1306"/>
      <c r="J75" s="1306"/>
      <c r="K75" s="1307"/>
      <c r="L75" s="1307"/>
      <c r="M75" s="1307"/>
      <c r="N75" s="1307"/>
      <c r="AM75" s="384"/>
      <c r="AN75" s="1303"/>
      <c r="AO75" s="1303"/>
      <c r="AP75" s="1303"/>
      <c r="AQ75" s="1303"/>
      <c r="AR75" s="1303"/>
      <c r="AS75" s="1303"/>
      <c r="AT75" s="1303"/>
      <c r="AU75" s="1303"/>
      <c r="AV75" s="1303"/>
      <c r="AW75" s="1303"/>
      <c r="AX75" s="1303"/>
      <c r="AY75" s="1303"/>
      <c r="AZ75" s="1303"/>
      <c r="BA75" s="1303"/>
      <c r="BB75" s="1303" t="s">
        <v>
618</v>
      </c>
      <c r="BC75" s="1303"/>
      <c r="BD75" s="1303"/>
      <c r="BE75" s="1303"/>
      <c r="BF75" s="1303"/>
      <c r="BG75" s="1303"/>
      <c r="BH75" s="1303"/>
      <c r="BI75" s="1303"/>
      <c r="BJ75" s="1303"/>
      <c r="BK75" s="1303"/>
      <c r="BL75" s="1303"/>
      <c r="BM75" s="1303"/>
      <c r="BN75" s="1303"/>
      <c r="BO75" s="1303"/>
      <c r="BP75" s="1300">
        <v>
-3.4</v>
      </c>
      <c r="BQ75" s="1300"/>
      <c r="BR75" s="1300"/>
      <c r="BS75" s="1300"/>
      <c r="BT75" s="1300"/>
      <c r="BU75" s="1300"/>
      <c r="BV75" s="1300"/>
      <c r="BW75" s="1300"/>
      <c r="BX75" s="1300">
        <v>
-3.8</v>
      </c>
      <c r="BY75" s="1300"/>
      <c r="BZ75" s="1300"/>
      <c r="CA75" s="1300"/>
      <c r="CB75" s="1300"/>
      <c r="CC75" s="1300"/>
      <c r="CD75" s="1300"/>
      <c r="CE75" s="1300"/>
      <c r="CF75" s="1300">
        <v>
-4.5</v>
      </c>
      <c r="CG75" s="1300"/>
      <c r="CH75" s="1300"/>
      <c r="CI75" s="1300"/>
      <c r="CJ75" s="1300"/>
      <c r="CK75" s="1300"/>
      <c r="CL75" s="1300"/>
      <c r="CM75" s="1300"/>
      <c r="CN75" s="1300">
        <v>
-3.8</v>
      </c>
      <c r="CO75" s="1300"/>
      <c r="CP75" s="1300"/>
      <c r="CQ75" s="1300"/>
      <c r="CR75" s="1300"/>
      <c r="CS75" s="1300"/>
      <c r="CT75" s="1300"/>
      <c r="CU75" s="1300"/>
      <c r="CV75" s="1300">
        <v>
-3.6</v>
      </c>
      <c r="CW75" s="1300"/>
      <c r="CX75" s="1300"/>
      <c r="CY75" s="1300"/>
      <c r="CZ75" s="1300"/>
      <c r="DA75" s="1300"/>
      <c r="DB75" s="1300"/>
      <c r="DC75" s="1300"/>
    </row>
    <row r="76" spans="2:107" ht="13.2" x14ac:dyDescent="0.2">
      <c r="B76" s="375"/>
      <c r="G76" s="1308"/>
      <c r="H76" s="1308"/>
      <c r="I76" s="1306"/>
      <c r="J76" s="1306"/>
      <c r="K76" s="1307"/>
      <c r="L76" s="1307"/>
      <c r="M76" s="1307"/>
      <c r="N76" s="1307"/>
      <c r="AM76" s="384"/>
      <c r="AN76" s="1303"/>
      <c r="AO76" s="1303"/>
      <c r="AP76" s="1303"/>
      <c r="AQ76" s="1303"/>
      <c r="AR76" s="1303"/>
      <c r="AS76" s="1303"/>
      <c r="AT76" s="1303"/>
      <c r="AU76" s="1303"/>
      <c r="AV76" s="1303"/>
      <c r="AW76" s="1303"/>
      <c r="AX76" s="1303"/>
      <c r="AY76" s="1303"/>
      <c r="AZ76" s="1303"/>
      <c r="BA76" s="1303"/>
      <c r="BB76" s="1303"/>
      <c r="BC76" s="1303"/>
      <c r="BD76" s="1303"/>
      <c r="BE76" s="1303"/>
      <c r="BF76" s="1303"/>
      <c r="BG76" s="1303"/>
      <c r="BH76" s="1303"/>
      <c r="BI76" s="1303"/>
      <c r="BJ76" s="1303"/>
      <c r="BK76" s="1303"/>
      <c r="BL76" s="1303"/>
      <c r="BM76" s="1303"/>
      <c r="BN76" s="1303"/>
      <c r="BO76" s="1303"/>
      <c r="BP76" s="1300"/>
      <c r="BQ76" s="1300"/>
      <c r="BR76" s="1300"/>
      <c r="BS76" s="1300"/>
      <c r="BT76" s="1300"/>
      <c r="BU76" s="1300"/>
      <c r="BV76" s="1300"/>
      <c r="BW76" s="1300"/>
      <c r="BX76" s="1300"/>
      <c r="BY76" s="1300"/>
      <c r="BZ76" s="1300"/>
      <c r="CA76" s="1300"/>
      <c r="CB76" s="1300"/>
      <c r="CC76" s="1300"/>
      <c r="CD76" s="1300"/>
      <c r="CE76" s="1300"/>
      <c r="CF76" s="1300"/>
      <c r="CG76" s="1300"/>
      <c r="CH76" s="1300"/>
      <c r="CI76" s="1300"/>
      <c r="CJ76" s="1300"/>
      <c r="CK76" s="1300"/>
      <c r="CL76" s="1300"/>
      <c r="CM76" s="1300"/>
      <c r="CN76" s="1300"/>
      <c r="CO76" s="1300"/>
      <c r="CP76" s="1300"/>
      <c r="CQ76" s="1300"/>
      <c r="CR76" s="1300"/>
      <c r="CS76" s="1300"/>
      <c r="CT76" s="1300"/>
      <c r="CU76" s="1300"/>
      <c r="CV76" s="1300"/>
      <c r="CW76" s="1300"/>
      <c r="CX76" s="1300"/>
      <c r="CY76" s="1300"/>
      <c r="CZ76" s="1300"/>
      <c r="DA76" s="1300"/>
      <c r="DB76" s="1300"/>
      <c r="DC76" s="1300"/>
    </row>
    <row r="77" spans="2:107" ht="13.2" x14ac:dyDescent="0.2">
      <c r="B77" s="375"/>
      <c r="G77" s="1306"/>
      <c r="H77" s="1306"/>
      <c r="I77" s="1306"/>
      <c r="J77" s="1306"/>
      <c r="K77" s="1304"/>
      <c r="L77" s="1304"/>
      <c r="M77" s="1304"/>
      <c r="N77" s="1304"/>
      <c r="AN77" s="1305" t="s">
        <v>
615</v>
      </c>
      <c r="AO77" s="1305"/>
      <c r="AP77" s="1305"/>
      <c r="AQ77" s="1305"/>
      <c r="AR77" s="1305"/>
      <c r="AS77" s="1305"/>
      <c r="AT77" s="1305"/>
      <c r="AU77" s="1305"/>
      <c r="AV77" s="1305"/>
      <c r="AW77" s="1305"/>
      <c r="AX77" s="1305"/>
      <c r="AY77" s="1305"/>
      <c r="AZ77" s="1305"/>
      <c r="BA77" s="1305"/>
      <c r="BB77" s="1303" t="s">
        <v>
613</v>
      </c>
      <c r="BC77" s="1303"/>
      <c r="BD77" s="1303"/>
      <c r="BE77" s="1303"/>
      <c r="BF77" s="1303"/>
      <c r="BG77" s="1303"/>
      <c r="BH77" s="1303"/>
      <c r="BI77" s="1303"/>
      <c r="BJ77" s="1303"/>
      <c r="BK77" s="1303"/>
      <c r="BL77" s="1303"/>
      <c r="BM77" s="1303"/>
      <c r="BN77" s="1303"/>
      <c r="BO77" s="1303"/>
      <c r="BP77" s="1300">
        <v>
0</v>
      </c>
      <c r="BQ77" s="1300"/>
      <c r="BR77" s="1300"/>
      <c r="BS77" s="1300"/>
      <c r="BT77" s="1300"/>
      <c r="BU77" s="1300"/>
      <c r="BV77" s="1300"/>
      <c r="BW77" s="1300"/>
      <c r="BX77" s="1300">
        <v>
0</v>
      </c>
      <c r="BY77" s="1300"/>
      <c r="BZ77" s="1300"/>
      <c r="CA77" s="1300"/>
      <c r="CB77" s="1300"/>
      <c r="CC77" s="1300"/>
      <c r="CD77" s="1300"/>
      <c r="CE77" s="1300"/>
      <c r="CF77" s="1300">
        <v>
0</v>
      </c>
      <c r="CG77" s="1300"/>
      <c r="CH77" s="1300"/>
      <c r="CI77" s="1300"/>
      <c r="CJ77" s="1300"/>
      <c r="CK77" s="1300"/>
      <c r="CL77" s="1300"/>
      <c r="CM77" s="1300"/>
      <c r="CN77" s="1300">
        <v>
0</v>
      </c>
      <c r="CO77" s="1300"/>
      <c r="CP77" s="1300"/>
      <c r="CQ77" s="1300"/>
      <c r="CR77" s="1300"/>
      <c r="CS77" s="1300"/>
      <c r="CT77" s="1300"/>
      <c r="CU77" s="1300"/>
      <c r="CV77" s="1300">
        <v>
0</v>
      </c>
      <c r="CW77" s="1300"/>
      <c r="CX77" s="1300"/>
      <c r="CY77" s="1300"/>
      <c r="CZ77" s="1300"/>
      <c r="DA77" s="1300"/>
      <c r="DB77" s="1300"/>
      <c r="DC77" s="1300"/>
    </row>
    <row r="78" spans="2:107" ht="13.2" x14ac:dyDescent="0.2">
      <c r="B78" s="375"/>
      <c r="G78" s="1306"/>
      <c r="H78" s="1306"/>
      <c r="I78" s="1306"/>
      <c r="J78" s="1306"/>
      <c r="K78" s="1304"/>
      <c r="L78" s="1304"/>
      <c r="M78" s="1304"/>
      <c r="N78" s="1304"/>
      <c r="AN78" s="1305"/>
      <c r="AO78" s="1305"/>
      <c r="AP78" s="1305"/>
      <c r="AQ78" s="1305"/>
      <c r="AR78" s="1305"/>
      <c r="AS78" s="1305"/>
      <c r="AT78" s="1305"/>
      <c r="AU78" s="1305"/>
      <c r="AV78" s="1305"/>
      <c r="AW78" s="1305"/>
      <c r="AX78" s="1305"/>
      <c r="AY78" s="1305"/>
      <c r="AZ78" s="1305"/>
      <c r="BA78" s="1305"/>
      <c r="BB78" s="1303"/>
      <c r="BC78" s="1303"/>
      <c r="BD78" s="1303"/>
      <c r="BE78" s="1303"/>
      <c r="BF78" s="1303"/>
      <c r="BG78" s="1303"/>
      <c r="BH78" s="1303"/>
      <c r="BI78" s="1303"/>
      <c r="BJ78" s="1303"/>
      <c r="BK78" s="1303"/>
      <c r="BL78" s="1303"/>
      <c r="BM78" s="1303"/>
      <c r="BN78" s="1303"/>
      <c r="BO78" s="1303"/>
      <c r="BP78" s="1300"/>
      <c r="BQ78" s="1300"/>
      <c r="BR78" s="1300"/>
      <c r="BS78" s="1300"/>
      <c r="BT78" s="1300"/>
      <c r="BU78" s="1300"/>
      <c r="BV78" s="1300"/>
      <c r="BW78" s="1300"/>
      <c r="BX78" s="1300"/>
      <c r="BY78" s="1300"/>
      <c r="BZ78" s="1300"/>
      <c r="CA78" s="1300"/>
      <c r="CB78" s="1300"/>
      <c r="CC78" s="1300"/>
      <c r="CD78" s="1300"/>
      <c r="CE78" s="1300"/>
      <c r="CF78" s="1300"/>
      <c r="CG78" s="1300"/>
      <c r="CH78" s="1300"/>
      <c r="CI78" s="1300"/>
      <c r="CJ78" s="1300"/>
      <c r="CK78" s="1300"/>
      <c r="CL78" s="1300"/>
      <c r="CM78" s="1300"/>
      <c r="CN78" s="1300"/>
      <c r="CO78" s="1300"/>
      <c r="CP78" s="1300"/>
      <c r="CQ78" s="1300"/>
      <c r="CR78" s="1300"/>
      <c r="CS78" s="1300"/>
      <c r="CT78" s="1300"/>
      <c r="CU78" s="1300"/>
      <c r="CV78" s="1300"/>
      <c r="CW78" s="1300"/>
      <c r="CX78" s="1300"/>
      <c r="CY78" s="1300"/>
      <c r="CZ78" s="1300"/>
      <c r="DA78" s="1300"/>
      <c r="DB78" s="1300"/>
      <c r="DC78" s="1300"/>
    </row>
    <row r="79" spans="2:107" ht="13.2" x14ac:dyDescent="0.2">
      <c r="B79" s="375"/>
      <c r="G79" s="1306"/>
      <c r="H79" s="1306"/>
      <c r="I79" s="1301"/>
      <c r="J79" s="1301"/>
      <c r="K79" s="1302"/>
      <c r="L79" s="1302"/>
      <c r="M79" s="1302"/>
      <c r="N79" s="1302"/>
      <c r="AN79" s="1305"/>
      <c r="AO79" s="1305"/>
      <c r="AP79" s="1305"/>
      <c r="AQ79" s="1305"/>
      <c r="AR79" s="1305"/>
      <c r="AS79" s="1305"/>
      <c r="AT79" s="1305"/>
      <c r="AU79" s="1305"/>
      <c r="AV79" s="1305"/>
      <c r="AW79" s="1305"/>
      <c r="AX79" s="1305"/>
      <c r="AY79" s="1305"/>
      <c r="AZ79" s="1305"/>
      <c r="BA79" s="1305"/>
      <c r="BB79" s="1303" t="s">
        <v>
618</v>
      </c>
      <c r="BC79" s="1303"/>
      <c r="BD79" s="1303"/>
      <c r="BE79" s="1303"/>
      <c r="BF79" s="1303"/>
      <c r="BG79" s="1303"/>
      <c r="BH79" s="1303"/>
      <c r="BI79" s="1303"/>
      <c r="BJ79" s="1303"/>
      <c r="BK79" s="1303"/>
      <c r="BL79" s="1303"/>
      <c r="BM79" s="1303"/>
      <c r="BN79" s="1303"/>
      <c r="BO79" s="1303"/>
      <c r="BP79" s="1300">
        <v>
-3.2</v>
      </c>
      <c r="BQ79" s="1300"/>
      <c r="BR79" s="1300"/>
      <c r="BS79" s="1300"/>
      <c r="BT79" s="1300"/>
      <c r="BU79" s="1300"/>
      <c r="BV79" s="1300"/>
      <c r="BW79" s="1300"/>
      <c r="BX79" s="1300">
        <v>
-3.4</v>
      </c>
      <c r="BY79" s="1300"/>
      <c r="BZ79" s="1300"/>
      <c r="CA79" s="1300"/>
      <c r="CB79" s="1300"/>
      <c r="CC79" s="1300"/>
      <c r="CD79" s="1300"/>
      <c r="CE79" s="1300"/>
      <c r="CF79" s="1300">
        <v>
-3.5</v>
      </c>
      <c r="CG79" s="1300"/>
      <c r="CH79" s="1300"/>
      <c r="CI79" s="1300"/>
      <c r="CJ79" s="1300"/>
      <c r="CK79" s="1300"/>
      <c r="CL79" s="1300"/>
      <c r="CM79" s="1300"/>
      <c r="CN79" s="1300">
        <v>
-3.4</v>
      </c>
      <c r="CO79" s="1300"/>
      <c r="CP79" s="1300"/>
      <c r="CQ79" s="1300"/>
      <c r="CR79" s="1300"/>
      <c r="CS79" s="1300"/>
      <c r="CT79" s="1300"/>
      <c r="CU79" s="1300"/>
      <c r="CV79" s="1300">
        <v>
-3.2</v>
      </c>
      <c r="CW79" s="1300"/>
      <c r="CX79" s="1300"/>
      <c r="CY79" s="1300"/>
      <c r="CZ79" s="1300"/>
      <c r="DA79" s="1300"/>
      <c r="DB79" s="1300"/>
      <c r="DC79" s="1300"/>
    </row>
    <row r="80" spans="2:107" ht="13.2" x14ac:dyDescent="0.2">
      <c r="B80" s="375"/>
      <c r="G80" s="1306"/>
      <c r="H80" s="1306"/>
      <c r="I80" s="1301"/>
      <c r="J80" s="1301"/>
      <c r="K80" s="1302"/>
      <c r="L80" s="1302"/>
      <c r="M80" s="1302"/>
      <c r="N80" s="1302"/>
      <c r="AN80" s="1305"/>
      <c r="AO80" s="1305"/>
      <c r="AP80" s="1305"/>
      <c r="AQ80" s="1305"/>
      <c r="AR80" s="1305"/>
      <c r="AS80" s="1305"/>
      <c r="AT80" s="1305"/>
      <c r="AU80" s="1305"/>
      <c r="AV80" s="1305"/>
      <c r="AW80" s="1305"/>
      <c r="AX80" s="1305"/>
      <c r="AY80" s="1305"/>
      <c r="AZ80" s="1305"/>
      <c r="BA80" s="1305"/>
      <c r="BB80" s="1303"/>
      <c r="BC80" s="1303"/>
      <c r="BD80" s="1303"/>
      <c r="BE80" s="1303"/>
      <c r="BF80" s="1303"/>
      <c r="BG80" s="1303"/>
      <c r="BH80" s="1303"/>
      <c r="BI80" s="1303"/>
      <c r="BJ80" s="1303"/>
      <c r="BK80" s="1303"/>
      <c r="BL80" s="1303"/>
      <c r="BM80" s="1303"/>
      <c r="BN80" s="1303"/>
      <c r="BO80" s="1303"/>
      <c r="BP80" s="1300"/>
      <c r="BQ80" s="1300"/>
      <c r="BR80" s="1300"/>
      <c r="BS80" s="1300"/>
      <c r="BT80" s="1300"/>
      <c r="BU80" s="1300"/>
      <c r="BV80" s="1300"/>
      <c r="BW80" s="1300"/>
      <c r="BX80" s="1300"/>
      <c r="BY80" s="1300"/>
      <c r="BZ80" s="1300"/>
      <c r="CA80" s="1300"/>
      <c r="CB80" s="1300"/>
      <c r="CC80" s="1300"/>
      <c r="CD80" s="1300"/>
      <c r="CE80" s="1300"/>
      <c r="CF80" s="1300"/>
      <c r="CG80" s="1300"/>
      <c r="CH80" s="1300"/>
      <c r="CI80" s="1300"/>
      <c r="CJ80" s="1300"/>
      <c r="CK80" s="1300"/>
      <c r="CL80" s="1300"/>
      <c r="CM80" s="1300"/>
      <c r="CN80" s="1300"/>
      <c r="CO80" s="1300"/>
      <c r="CP80" s="1300"/>
      <c r="CQ80" s="1300"/>
      <c r="CR80" s="1300"/>
      <c r="CS80" s="1300"/>
      <c r="CT80" s="1300"/>
      <c r="CU80" s="1300"/>
      <c r="CV80" s="1300"/>
      <c r="CW80" s="1300"/>
      <c r="CX80" s="1300"/>
      <c r="CY80" s="1300"/>
      <c r="CZ80" s="1300"/>
      <c r="DA80" s="1300"/>
      <c r="DB80" s="1300"/>
      <c r="DC80" s="1300"/>
    </row>
    <row r="81" spans="2:109" ht="13.2" x14ac:dyDescent="0.2">
      <c r="B81" s="375"/>
    </row>
    <row r="82" spans="2:109" ht="16.2" x14ac:dyDescent="0.2">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ht="13.2" x14ac:dyDescent="0.2">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ht="13.2" x14ac:dyDescent="0.2">
      <c r="DD84" s="369"/>
      <c r="DE84" s="369"/>
    </row>
    <row r="85" spans="2:109" ht="13.2" x14ac:dyDescent="0.2">
      <c r="DD85" s="369"/>
      <c r="DE85" s="369"/>
    </row>
  </sheetData>
  <sheetProtection algorithmName="SHA-512" hashValue="fToKfQPvhuEWfveGTJEabpDNE9cB51tQtquWU7UCRUnQr2ngaqgel/5+qjB6HkghMMK6V4o/Hp1AC6ZAF8oz/w==" saltValue="xpbK2X0oCz/6+eU+bOH0O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headerFooter alignWithMargins="0">
    <oddFooter>
&amp;C&amp;P/&amp;N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election activeCell="AV61" sqref="AV61"/>
    </sheetView>
  </sheetViews>
  <sheetFormatPr defaultColWidth="0" defaultRowHeight="13.5" customHeight="1" zeroHeight="1" x14ac:dyDescent="0.2"/>
  <cols>
    <col min="1" max="34" width="2.44140625" style="263" customWidth="1"/>
    <col min="35" max="122" width="2.44140625" style="262" customWidth="1"/>
    <col min="123" max="16384" width="2.44140625" style="262" hidden="1"/>
  </cols>
  <sheetData>
    <row r="1" spans="1:34"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ht="13.2" x14ac:dyDescent="0.2">
      <c r="S2" s="262"/>
      <c r="AH2" s="262"/>
    </row>
    <row r="3" spans="1:34"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ht="13.2" x14ac:dyDescent="0.2"/>
    <row r="5" spans="1:34" ht="13.2" x14ac:dyDescent="0.2"/>
    <row r="6" spans="1:34" ht="13.2" x14ac:dyDescent="0.2"/>
    <row r="7" spans="1:34" ht="13.2" x14ac:dyDescent="0.2"/>
    <row r="8" spans="1:34" ht="13.2" x14ac:dyDescent="0.2"/>
    <row r="9" spans="1:34" ht="13.2" x14ac:dyDescent="0.2">
      <c r="AH9" s="262"/>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62"/>
    </row>
    <row r="18" spans="12:34" ht="13.2" x14ac:dyDescent="0.2"/>
    <row r="19" spans="12:34" ht="13.2" x14ac:dyDescent="0.2"/>
    <row r="20" spans="12:34" ht="13.2" x14ac:dyDescent="0.2">
      <c r="AH20" s="262"/>
    </row>
    <row r="21" spans="12:34" ht="13.2" x14ac:dyDescent="0.2">
      <c r="AH21" s="262"/>
    </row>
    <row r="22" spans="12:34" ht="13.2" x14ac:dyDescent="0.2"/>
    <row r="23" spans="12:34" ht="13.2" x14ac:dyDescent="0.2"/>
    <row r="24" spans="12:34" ht="13.2" x14ac:dyDescent="0.2">
      <c r="Q24" s="262"/>
    </row>
    <row r="25" spans="12:34" ht="13.2" x14ac:dyDescent="0.2"/>
    <row r="26" spans="12:34" ht="13.2" x14ac:dyDescent="0.2"/>
    <row r="27" spans="12:34" ht="13.2" x14ac:dyDescent="0.2"/>
    <row r="28" spans="12:34" ht="13.2" x14ac:dyDescent="0.2">
      <c r="O28" s="262"/>
      <c r="T28" s="262"/>
      <c r="AH28" s="262"/>
    </row>
    <row r="29" spans="12:34" ht="13.2" x14ac:dyDescent="0.2"/>
    <row r="30" spans="12:34" ht="13.2" x14ac:dyDescent="0.2"/>
    <row r="31" spans="12:34" ht="13.2" x14ac:dyDescent="0.2">
      <c r="Q31" s="262"/>
    </row>
    <row r="32" spans="12:34" ht="13.2" x14ac:dyDescent="0.2">
      <c r="L32" s="262"/>
    </row>
    <row r="33" spans="2:34" ht="13.2" x14ac:dyDescent="0.2">
      <c r="C33" s="262"/>
      <c r="E33" s="262"/>
      <c r="G33" s="262"/>
      <c r="I33" s="262"/>
      <c r="X33" s="262"/>
    </row>
    <row r="34" spans="2:34" ht="13.2" x14ac:dyDescent="0.2">
      <c r="B34" s="262"/>
      <c r="P34" s="262"/>
      <c r="R34" s="262"/>
      <c r="T34" s="262"/>
    </row>
    <row r="35" spans="2:34" ht="13.2" x14ac:dyDescent="0.2">
      <c r="D35" s="262"/>
      <c r="W35" s="262"/>
      <c r="AC35" s="262"/>
      <c r="AD35" s="262"/>
      <c r="AE35" s="262"/>
      <c r="AF35" s="262"/>
      <c r="AG35" s="262"/>
      <c r="AH35" s="262"/>
    </row>
    <row r="36" spans="2:34" ht="13.2" x14ac:dyDescent="0.2">
      <c r="H36" s="262"/>
      <c r="J36" s="262"/>
      <c r="K36" s="262"/>
      <c r="M36" s="262"/>
      <c r="Y36" s="262"/>
      <c r="Z36" s="262"/>
      <c r="AA36" s="262"/>
      <c r="AB36" s="262"/>
      <c r="AC36" s="262"/>
      <c r="AD36" s="262"/>
      <c r="AE36" s="262"/>
      <c r="AF36" s="262"/>
      <c r="AG36" s="262"/>
      <c r="AH36" s="262"/>
    </row>
    <row r="37" spans="2:34" ht="13.2" x14ac:dyDescent="0.2">
      <c r="AH37" s="262"/>
    </row>
    <row r="38" spans="2:34" ht="13.2" x14ac:dyDescent="0.2">
      <c r="AG38" s="262"/>
      <c r="AH38" s="262"/>
    </row>
    <row r="39" spans="2:34" ht="13.2" x14ac:dyDescent="0.2"/>
    <row r="40" spans="2:34" ht="13.2" x14ac:dyDescent="0.2">
      <c r="X40" s="262"/>
    </row>
    <row r="41" spans="2:34" ht="13.2" x14ac:dyDescent="0.2">
      <c r="R41" s="262"/>
    </row>
    <row r="42" spans="2:34" ht="13.2" x14ac:dyDescent="0.2">
      <c r="W42" s="262"/>
    </row>
    <row r="43" spans="2:34" ht="13.2" x14ac:dyDescent="0.2">
      <c r="Y43" s="262"/>
      <c r="Z43" s="262"/>
      <c r="AA43" s="262"/>
      <c r="AB43" s="262"/>
      <c r="AC43" s="262"/>
      <c r="AD43" s="262"/>
      <c r="AE43" s="262"/>
      <c r="AF43" s="262"/>
      <c r="AG43" s="262"/>
      <c r="AH43" s="262"/>
    </row>
    <row r="44" spans="2:34" ht="13.2" x14ac:dyDescent="0.2">
      <c r="AH44" s="262"/>
    </row>
    <row r="45" spans="2:34" ht="13.2" x14ac:dyDescent="0.2">
      <c r="X45" s="262"/>
    </row>
    <row r="46" spans="2:34" ht="13.2" x14ac:dyDescent="0.2"/>
    <row r="47" spans="2:34" ht="13.2" x14ac:dyDescent="0.2"/>
    <row r="48" spans="2:34" ht="13.2" x14ac:dyDescent="0.2">
      <c r="W48" s="262"/>
      <c r="Y48" s="262"/>
      <c r="Z48" s="262"/>
      <c r="AA48" s="262"/>
      <c r="AB48" s="262"/>
      <c r="AC48" s="262"/>
      <c r="AD48" s="262"/>
      <c r="AE48" s="262"/>
      <c r="AF48" s="262"/>
      <c r="AG48" s="262"/>
      <c r="AH48" s="262"/>
    </row>
    <row r="49" spans="28:34" ht="13.2" x14ac:dyDescent="0.2"/>
    <row r="50" spans="28:34" ht="13.2" x14ac:dyDescent="0.2">
      <c r="AE50" s="262"/>
      <c r="AF50" s="262"/>
      <c r="AG50" s="262"/>
      <c r="AH50" s="262"/>
    </row>
    <row r="51" spans="28:34" ht="13.2" x14ac:dyDescent="0.2">
      <c r="AC51" s="262"/>
      <c r="AD51" s="262"/>
      <c r="AE51" s="262"/>
      <c r="AF51" s="262"/>
      <c r="AG51" s="262"/>
      <c r="AH51" s="262"/>
    </row>
    <row r="52" spans="28:34" ht="13.2" x14ac:dyDescent="0.2"/>
    <row r="53" spans="28:34" ht="13.2" x14ac:dyDescent="0.2">
      <c r="AF53" s="262"/>
      <c r="AG53" s="262"/>
      <c r="AH53" s="262"/>
    </row>
    <row r="54" spans="28:34" ht="13.2" x14ac:dyDescent="0.2">
      <c r="AH54" s="262"/>
    </row>
    <row r="55" spans="28:34" ht="13.2" x14ac:dyDescent="0.2"/>
    <row r="56" spans="28:34" ht="13.2" x14ac:dyDescent="0.2">
      <c r="AB56" s="262"/>
      <c r="AC56" s="262"/>
      <c r="AD56" s="262"/>
      <c r="AE56" s="262"/>
      <c r="AF56" s="262"/>
      <c r="AG56" s="262"/>
      <c r="AH56" s="262"/>
    </row>
    <row r="57" spans="28:34" ht="13.2" x14ac:dyDescent="0.2">
      <c r="AH57" s="262"/>
    </row>
    <row r="58" spans="28:34" ht="13.2" x14ac:dyDescent="0.2">
      <c r="AH58" s="262"/>
    </row>
    <row r="59" spans="28:34" ht="13.2" x14ac:dyDescent="0.2"/>
    <row r="60" spans="28:34" ht="13.2" x14ac:dyDescent="0.2"/>
    <row r="61" spans="28:34" ht="13.2" x14ac:dyDescent="0.2"/>
    <row r="62" spans="28:34" ht="13.2" x14ac:dyDescent="0.2"/>
    <row r="63" spans="28:34" ht="13.2" x14ac:dyDescent="0.2">
      <c r="AH63" s="262"/>
    </row>
    <row r="64" spans="28:34" ht="13.2" x14ac:dyDescent="0.2">
      <c r="AG64" s="262"/>
      <c r="AH64" s="262"/>
    </row>
    <row r="65" spans="28:34" ht="13.2" x14ac:dyDescent="0.2"/>
    <row r="66" spans="28:34" ht="13.2" x14ac:dyDescent="0.2"/>
    <row r="67" spans="28:34" ht="13.2" x14ac:dyDescent="0.2"/>
    <row r="68" spans="28:34" ht="13.2" x14ac:dyDescent="0.2">
      <c r="AB68" s="262"/>
      <c r="AC68" s="262"/>
      <c r="AD68" s="262"/>
      <c r="AE68" s="262"/>
      <c r="AF68" s="262"/>
      <c r="AG68" s="262"/>
      <c r="AH68" s="262"/>
    </row>
    <row r="69" spans="28:34" ht="13.2" x14ac:dyDescent="0.2">
      <c r="AF69" s="262"/>
      <c r="AG69" s="262"/>
      <c r="AH69" s="262"/>
    </row>
    <row r="70" spans="28:34" ht="13.2" x14ac:dyDescent="0.2"/>
    <row r="71" spans="28:34" ht="13.2" x14ac:dyDescent="0.2"/>
    <row r="72" spans="28:34" ht="13.2" x14ac:dyDescent="0.2"/>
    <row r="73" spans="28:34" ht="13.2" x14ac:dyDescent="0.2"/>
    <row r="74" spans="28:34" ht="13.2" x14ac:dyDescent="0.2"/>
    <row r="75" spans="28:34" ht="13.2" x14ac:dyDescent="0.2">
      <c r="AH75" s="262"/>
    </row>
    <row r="76" spans="28:34" ht="13.2" x14ac:dyDescent="0.2">
      <c r="AF76" s="262"/>
      <c r="AG76" s="262"/>
      <c r="AH76" s="262"/>
    </row>
    <row r="77" spans="28:34" ht="13.2" x14ac:dyDescent="0.2">
      <c r="AG77" s="262"/>
      <c r="AH77" s="262"/>
    </row>
    <row r="78" spans="28:34" ht="13.2" x14ac:dyDescent="0.2"/>
    <row r="79" spans="28:34" ht="13.2" x14ac:dyDescent="0.2"/>
    <row r="80" spans="28:34" ht="13.2" x14ac:dyDescent="0.2"/>
    <row r="81" spans="25:34" ht="13.2" x14ac:dyDescent="0.2"/>
    <row r="82" spans="25:34" ht="13.2" x14ac:dyDescent="0.2">
      <c r="Y82" s="262"/>
    </row>
    <row r="83" spans="25:34" ht="13.2" x14ac:dyDescent="0.2">
      <c r="Y83" s="262"/>
      <c r="Z83" s="262"/>
      <c r="AA83" s="262"/>
      <c r="AB83" s="262"/>
      <c r="AC83" s="262"/>
      <c r="AD83" s="262"/>
      <c r="AE83" s="262"/>
      <c r="AF83" s="262"/>
      <c r="AG83" s="262"/>
      <c r="AH83" s="262"/>
    </row>
    <row r="84" spans="25:34" ht="13.2" x14ac:dyDescent="0.2"/>
    <row r="85" spans="25:34" ht="13.2" x14ac:dyDescent="0.2"/>
    <row r="86" spans="25:34" ht="13.2" x14ac:dyDescent="0.2"/>
    <row r="87" spans="25:34" ht="13.2" x14ac:dyDescent="0.2"/>
    <row r="88" spans="25:34" ht="13.2" x14ac:dyDescent="0.2">
      <c r="AH88" s="26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
512</v>
      </c>
    </row>
  </sheetData>
  <sheetProtection algorithmName="SHA-512" hashValue="clUobKlwe4eQKiPwNsAp51XsZc0n7KDtDOvhpOlGpPI3cVYtbHT2bKAgMByKr/wXcLKNhooDE5lRgWrcivsbgQ==" saltValue="PGcxP9SsvKxU9fEWbWarcg=="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5" zoomScaleNormal="85" zoomScaleSheetLayoutView="55" workbookViewId="0">
      <selection activeCell="AV61" sqref="AV61"/>
    </sheetView>
  </sheetViews>
  <sheetFormatPr defaultColWidth="0" defaultRowHeight="13.5" customHeight="1" zeroHeight="1" x14ac:dyDescent="0.2"/>
  <cols>
    <col min="1" max="34" width="2.44140625" style="263" customWidth="1"/>
    <col min="35" max="122" width="2.44140625" style="262" customWidth="1"/>
    <col min="123" max="16384" width="2.44140625" style="262" hidden="1"/>
  </cols>
  <sheetData>
    <row r="1" spans="2:34"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ht="13.2" x14ac:dyDescent="0.2">
      <c r="S2" s="262"/>
      <c r="AH2" s="262"/>
    </row>
    <row r="3" spans="2:34"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ht="13.2" x14ac:dyDescent="0.2"/>
    <row r="5" spans="2:34" ht="13.2" x14ac:dyDescent="0.2"/>
    <row r="6" spans="2:34" ht="13.2" x14ac:dyDescent="0.2"/>
    <row r="7" spans="2:34" ht="13.2" x14ac:dyDescent="0.2"/>
    <row r="8" spans="2:34" ht="13.2" x14ac:dyDescent="0.2"/>
    <row r="9" spans="2:34" ht="13.2" x14ac:dyDescent="0.2">
      <c r="AH9" s="262"/>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62"/>
    </row>
    <row r="18" spans="12:34" ht="13.2" x14ac:dyDescent="0.2"/>
    <row r="19" spans="12:34" ht="13.2" x14ac:dyDescent="0.2"/>
    <row r="20" spans="12:34" ht="13.2" x14ac:dyDescent="0.2">
      <c r="AH20" s="262"/>
    </row>
    <row r="21" spans="12:34" ht="13.2" x14ac:dyDescent="0.2">
      <c r="AH21" s="262"/>
    </row>
    <row r="22" spans="12:34" ht="13.2" x14ac:dyDescent="0.2"/>
    <row r="23" spans="12:34" ht="13.2" x14ac:dyDescent="0.2"/>
    <row r="24" spans="12:34" ht="13.2" x14ac:dyDescent="0.2">
      <c r="Q24" s="262"/>
    </row>
    <row r="25" spans="12:34" ht="13.2" x14ac:dyDescent="0.2"/>
    <row r="26" spans="12:34" ht="13.2" x14ac:dyDescent="0.2"/>
    <row r="27" spans="12:34" ht="13.2" x14ac:dyDescent="0.2"/>
    <row r="28" spans="12:34" ht="13.2" x14ac:dyDescent="0.2">
      <c r="O28" s="262"/>
      <c r="T28" s="262"/>
      <c r="AH28" s="262"/>
    </row>
    <row r="29" spans="12:34" ht="13.2" x14ac:dyDescent="0.2"/>
    <row r="30" spans="12:34" ht="13.2" x14ac:dyDescent="0.2"/>
    <row r="31" spans="12:34" ht="13.2" x14ac:dyDescent="0.2">
      <c r="Q31" s="262"/>
    </row>
    <row r="32" spans="12:34" ht="13.2" x14ac:dyDescent="0.2">
      <c r="L32" s="262"/>
    </row>
    <row r="33" spans="2:34" ht="13.2" x14ac:dyDescent="0.2">
      <c r="C33" s="262"/>
      <c r="E33" s="262"/>
      <c r="G33" s="262"/>
      <c r="I33" s="262"/>
      <c r="X33" s="262"/>
    </row>
    <row r="34" spans="2:34" ht="13.2" x14ac:dyDescent="0.2">
      <c r="B34" s="262"/>
      <c r="P34" s="262"/>
      <c r="R34" s="262"/>
      <c r="T34" s="262"/>
    </row>
    <row r="35" spans="2:34" ht="13.2" x14ac:dyDescent="0.2">
      <c r="D35" s="262"/>
      <c r="W35" s="262"/>
      <c r="AC35" s="262"/>
      <c r="AD35" s="262"/>
      <c r="AE35" s="262"/>
      <c r="AF35" s="262"/>
      <c r="AG35" s="262"/>
      <c r="AH35" s="262"/>
    </row>
    <row r="36" spans="2:34" ht="13.2" x14ac:dyDescent="0.2">
      <c r="H36" s="262"/>
      <c r="J36" s="262"/>
      <c r="K36" s="262"/>
      <c r="M36" s="262"/>
      <c r="Y36" s="262"/>
      <c r="Z36" s="262"/>
      <c r="AA36" s="262"/>
      <c r="AB36" s="262"/>
      <c r="AC36" s="262"/>
      <c r="AD36" s="262"/>
      <c r="AE36" s="262"/>
      <c r="AF36" s="262"/>
      <c r="AG36" s="262"/>
      <c r="AH36" s="262"/>
    </row>
    <row r="37" spans="2:34" ht="13.2" x14ac:dyDescent="0.2">
      <c r="AH37" s="262"/>
    </row>
    <row r="38" spans="2:34" ht="13.2" x14ac:dyDescent="0.2">
      <c r="AG38" s="262"/>
      <c r="AH38" s="262"/>
    </row>
    <row r="39" spans="2:34" ht="13.2" x14ac:dyDescent="0.2"/>
    <row r="40" spans="2:34" ht="13.2" x14ac:dyDescent="0.2">
      <c r="X40" s="262"/>
    </row>
    <row r="41" spans="2:34" ht="13.2" x14ac:dyDescent="0.2">
      <c r="R41" s="262"/>
    </row>
    <row r="42" spans="2:34" ht="13.2" x14ac:dyDescent="0.2">
      <c r="W42" s="262"/>
    </row>
    <row r="43" spans="2:34" ht="13.2" x14ac:dyDescent="0.2">
      <c r="Y43" s="262"/>
      <c r="Z43" s="262"/>
      <c r="AA43" s="262"/>
      <c r="AB43" s="262"/>
      <c r="AC43" s="262"/>
      <c r="AD43" s="262"/>
      <c r="AE43" s="262"/>
      <c r="AF43" s="262"/>
      <c r="AG43" s="262"/>
      <c r="AH43" s="262"/>
    </row>
    <row r="44" spans="2:34" ht="13.2" x14ac:dyDescent="0.2">
      <c r="AH44" s="262"/>
    </row>
    <row r="45" spans="2:34" ht="13.2" x14ac:dyDescent="0.2">
      <c r="X45" s="262"/>
    </row>
    <row r="46" spans="2:34" ht="13.2" x14ac:dyDescent="0.2"/>
    <row r="47" spans="2:34" ht="13.2" x14ac:dyDescent="0.2"/>
    <row r="48" spans="2:34" ht="13.2" x14ac:dyDescent="0.2">
      <c r="W48" s="262"/>
      <c r="Y48" s="262"/>
      <c r="Z48" s="262"/>
      <c r="AA48" s="262"/>
      <c r="AB48" s="262"/>
      <c r="AC48" s="262"/>
      <c r="AD48" s="262"/>
      <c r="AE48" s="262"/>
      <c r="AF48" s="262"/>
      <c r="AG48" s="262"/>
      <c r="AH48" s="262"/>
    </row>
    <row r="49" spans="28:34" ht="13.2" x14ac:dyDescent="0.2"/>
    <row r="50" spans="28:34" ht="13.2" x14ac:dyDescent="0.2">
      <c r="AE50" s="262"/>
      <c r="AF50" s="262"/>
      <c r="AG50" s="262"/>
      <c r="AH50" s="262"/>
    </row>
    <row r="51" spans="28:34" ht="13.2" x14ac:dyDescent="0.2">
      <c r="AC51" s="262"/>
      <c r="AD51" s="262"/>
      <c r="AE51" s="262"/>
      <c r="AF51" s="262"/>
      <c r="AG51" s="262"/>
      <c r="AH51" s="262"/>
    </row>
    <row r="52" spans="28:34" ht="13.2" x14ac:dyDescent="0.2"/>
    <row r="53" spans="28:34" ht="13.2" x14ac:dyDescent="0.2">
      <c r="AF53" s="262"/>
      <c r="AG53" s="262"/>
      <c r="AH53" s="262"/>
    </row>
    <row r="54" spans="28:34" ht="13.2" x14ac:dyDescent="0.2">
      <c r="AH54" s="262"/>
    </row>
    <row r="55" spans="28:34" ht="13.2" x14ac:dyDescent="0.2"/>
    <row r="56" spans="28:34" ht="13.2" x14ac:dyDescent="0.2">
      <c r="AB56" s="262"/>
      <c r="AC56" s="262"/>
      <c r="AD56" s="262"/>
      <c r="AE56" s="262"/>
      <c r="AF56" s="262"/>
      <c r="AG56" s="262"/>
      <c r="AH56" s="262"/>
    </row>
    <row r="57" spans="28:34" ht="13.2" x14ac:dyDescent="0.2">
      <c r="AH57" s="262"/>
    </row>
    <row r="58" spans="28:34" ht="13.2" x14ac:dyDescent="0.2">
      <c r="AH58" s="262"/>
    </row>
    <row r="59" spans="28:34" ht="13.2" x14ac:dyDescent="0.2">
      <c r="AG59" s="262"/>
      <c r="AH59" s="262"/>
    </row>
    <row r="60" spans="28:34" ht="13.2" x14ac:dyDescent="0.2"/>
    <row r="61" spans="28:34" ht="13.2" x14ac:dyDescent="0.2"/>
    <row r="62" spans="28:34" ht="13.2" x14ac:dyDescent="0.2"/>
    <row r="63" spans="28:34" ht="13.2" x14ac:dyDescent="0.2">
      <c r="AH63" s="262"/>
    </row>
    <row r="64" spans="28:34" ht="13.2" x14ac:dyDescent="0.2">
      <c r="AG64" s="262"/>
      <c r="AH64" s="262"/>
    </row>
    <row r="65" spans="28:34" ht="13.2" x14ac:dyDescent="0.2"/>
    <row r="66" spans="28:34" ht="13.2" x14ac:dyDescent="0.2"/>
    <row r="67" spans="28:34" ht="13.2" x14ac:dyDescent="0.2"/>
    <row r="68" spans="28:34" ht="13.2" x14ac:dyDescent="0.2">
      <c r="AB68" s="262"/>
      <c r="AC68" s="262"/>
      <c r="AD68" s="262"/>
      <c r="AE68" s="262"/>
      <c r="AF68" s="262"/>
      <c r="AG68" s="262"/>
      <c r="AH68" s="262"/>
    </row>
    <row r="69" spans="28:34" ht="13.2" x14ac:dyDescent="0.2">
      <c r="AF69" s="262"/>
      <c r="AG69" s="262"/>
      <c r="AH69" s="262"/>
    </row>
    <row r="70" spans="28:34" ht="13.2" x14ac:dyDescent="0.2"/>
    <row r="71" spans="28:34" ht="13.2" x14ac:dyDescent="0.2"/>
    <row r="72" spans="28:34" ht="13.2" x14ac:dyDescent="0.2"/>
    <row r="73" spans="28:34" ht="13.2" x14ac:dyDescent="0.2"/>
    <row r="74" spans="28:34" ht="13.2" x14ac:dyDescent="0.2"/>
    <row r="75" spans="28:34" ht="13.2" x14ac:dyDescent="0.2">
      <c r="AH75" s="262"/>
    </row>
    <row r="76" spans="28:34" ht="13.2" x14ac:dyDescent="0.2">
      <c r="AF76" s="262"/>
      <c r="AG76" s="262"/>
      <c r="AH76" s="262"/>
    </row>
    <row r="77" spans="28:34" ht="13.2" x14ac:dyDescent="0.2">
      <c r="AG77" s="262"/>
      <c r="AH77" s="262"/>
    </row>
    <row r="78" spans="28:34" ht="13.2" x14ac:dyDescent="0.2"/>
    <row r="79" spans="28:34" ht="13.2" x14ac:dyDescent="0.2"/>
    <row r="80" spans="28:34" ht="13.2" x14ac:dyDescent="0.2"/>
    <row r="81" spans="25:34" ht="13.2" x14ac:dyDescent="0.2"/>
    <row r="82" spans="25:34" ht="13.2" x14ac:dyDescent="0.2">
      <c r="Y82" s="262"/>
    </row>
    <row r="83" spans="25:34" ht="13.2" x14ac:dyDescent="0.2">
      <c r="Y83" s="262"/>
      <c r="Z83" s="262"/>
      <c r="AA83" s="262"/>
      <c r="AB83" s="262"/>
      <c r="AC83" s="262"/>
      <c r="AD83" s="262"/>
      <c r="AE83" s="262"/>
      <c r="AF83" s="262"/>
      <c r="AG83" s="262"/>
      <c r="AH83" s="262"/>
    </row>
    <row r="84" spans="25:34" ht="13.2" x14ac:dyDescent="0.2"/>
    <row r="85" spans="25:34" ht="13.2" x14ac:dyDescent="0.2"/>
    <row r="86" spans="25:34" ht="13.2" x14ac:dyDescent="0.2"/>
    <row r="87" spans="25:34" ht="13.2" x14ac:dyDescent="0.2"/>
    <row r="88" spans="25:34" ht="13.2" x14ac:dyDescent="0.2">
      <c r="AH88" s="26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
512</v>
      </c>
    </row>
  </sheetData>
  <sheetProtection algorithmName="SHA-512" hashValue="Im11mnb0pNByfzawineHiDyH3N2pDivr3BanQi1piMNmpaetAOLKj9MJTm+/mdhuIsSRpoQx1ZWeM+wAOHNZ1A==" saltValue="0LOsP5Dw21v5XKJIZUICug=="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1" customWidth="1"/>
    <col min="2" max="8" width="13.33203125" style="141" customWidth="1"/>
    <col min="9" max="16384" width="11.109375" style="141"/>
  </cols>
  <sheetData>
    <row r="1" spans="1:8" x14ac:dyDescent="0.2">
      <c r="A1" s="135"/>
      <c r="B1" s="136"/>
      <c r="C1" s="137"/>
      <c r="D1" s="138"/>
      <c r="E1" s="139"/>
      <c r="F1" s="139"/>
      <c r="G1" s="139"/>
      <c r="H1" s="140"/>
    </row>
    <row r="2" spans="1:8" x14ac:dyDescent="0.2">
      <c r="A2" s="142"/>
      <c r="B2" s="143"/>
      <c r="C2" s="144"/>
      <c r="D2" s="145" t="s">
        <v>52</v>
      </c>
      <c r="E2" s="146"/>
      <c r="F2" s="147" t="s">
        <v>562</v>
      </c>
      <c r="G2" s="148"/>
      <c r="H2" s="149"/>
    </row>
    <row r="3" spans="1:8" x14ac:dyDescent="0.2">
      <c r="A3" s="145" t="s">
        <v>555</v>
      </c>
      <c r="B3" s="150"/>
      <c r="C3" s="151"/>
      <c r="D3" s="152">
        <v>55684</v>
      </c>
      <c r="E3" s="153"/>
      <c r="F3" s="154">
        <v>46686</v>
      </c>
      <c r="G3" s="155"/>
      <c r="H3" s="156"/>
    </row>
    <row r="4" spans="1:8" x14ac:dyDescent="0.2">
      <c r="A4" s="157"/>
      <c r="B4" s="158"/>
      <c r="C4" s="159"/>
      <c r="D4" s="160">
        <v>38479</v>
      </c>
      <c r="E4" s="161"/>
      <c r="F4" s="162">
        <v>32595</v>
      </c>
      <c r="G4" s="163"/>
      <c r="H4" s="164"/>
    </row>
    <row r="5" spans="1:8" x14ac:dyDescent="0.2">
      <c r="A5" s="145" t="s">
        <v>557</v>
      </c>
      <c r="B5" s="150"/>
      <c r="C5" s="151"/>
      <c r="D5" s="152">
        <v>47771</v>
      </c>
      <c r="E5" s="153"/>
      <c r="F5" s="154">
        <v>49796</v>
      </c>
      <c r="G5" s="155"/>
      <c r="H5" s="156"/>
    </row>
    <row r="6" spans="1:8" x14ac:dyDescent="0.2">
      <c r="A6" s="157"/>
      <c r="B6" s="158"/>
      <c r="C6" s="159"/>
      <c r="D6" s="160">
        <v>32177</v>
      </c>
      <c r="E6" s="161"/>
      <c r="F6" s="162">
        <v>37281</v>
      </c>
      <c r="G6" s="163"/>
      <c r="H6" s="164"/>
    </row>
    <row r="7" spans="1:8" x14ac:dyDescent="0.2">
      <c r="A7" s="145" t="s">
        <v>558</v>
      </c>
      <c r="B7" s="150"/>
      <c r="C7" s="151"/>
      <c r="D7" s="152">
        <v>56077</v>
      </c>
      <c r="E7" s="153"/>
      <c r="F7" s="154">
        <v>51681</v>
      </c>
      <c r="G7" s="155"/>
      <c r="H7" s="156"/>
    </row>
    <row r="8" spans="1:8" x14ac:dyDescent="0.2">
      <c r="A8" s="157"/>
      <c r="B8" s="158"/>
      <c r="C8" s="159"/>
      <c r="D8" s="160">
        <v>36504</v>
      </c>
      <c r="E8" s="161"/>
      <c r="F8" s="162">
        <v>37226</v>
      </c>
      <c r="G8" s="163"/>
      <c r="H8" s="164"/>
    </row>
    <row r="9" spans="1:8" x14ac:dyDescent="0.2">
      <c r="A9" s="145" t="s">
        <v>559</v>
      </c>
      <c r="B9" s="150"/>
      <c r="C9" s="151"/>
      <c r="D9" s="152">
        <v>43232</v>
      </c>
      <c r="E9" s="153"/>
      <c r="F9" s="154">
        <v>50465</v>
      </c>
      <c r="G9" s="155"/>
      <c r="H9" s="156"/>
    </row>
    <row r="10" spans="1:8" x14ac:dyDescent="0.2">
      <c r="A10" s="157"/>
      <c r="B10" s="158"/>
      <c r="C10" s="159"/>
      <c r="D10" s="160">
        <v>26223</v>
      </c>
      <c r="E10" s="161"/>
      <c r="F10" s="162">
        <v>34193</v>
      </c>
      <c r="G10" s="163"/>
      <c r="H10" s="164"/>
    </row>
    <row r="11" spans="1:8" x14ac:dyDescent="0.2">
      <c r="A11" s="145" t="s">
        <v>560</v>
      </c>
      <c r="B11" s="150"/>
      <c r="C11" s="151"/>
      <c r="D11" s="152">
        <v>34663</v>
      </c>
      <c r="E11" s="153"/>
      <c r="F11" s="154">
        <v>51679</v>
      </c>
      <c r="G11" s="155"/>
      <c r="H11" s="156"/>
    </row>
    <row r="12" spans="1:8" x14ac:dyDescent="0.2">
      <c r="A12" s="157"/>
      <c r="B12" s="158"/>
      <c r="C12" s="165"/>
      <c r="D12" s="160">
        <v>21146</v>
      </c>
      <c r="E12" s="161"/>
      <c r="F12" s="162">
        <v>35132</v>
      </c>
      <c r="G12" s="163"/>
      <c r="H12" s="164"/>
    </row>
    <row r="13" spans="1:8" x14ac:dyDescent="0.2">
      <c r="A13" s="145"/>
      <c r="B13" s="150"/>
      <c r="C13" s="166"/>
      <c r="D13" s="167">
        <v>47485</v>
      </c>
      <c r="E13" s="168"/>
      <c r="F13" s="169">
        <v>50061</v>
      </c>
      <c r="G13" s="170"/>
      <c r="H13" s="156"/>
    </row>
    <row r="14" spans="1:8" x14ac:dyDescent="0.2">
      <c r="A14" s="157"/>
      <c r="B14" s="158"/>
      <c r="C14" s="159"/>
      <c r="D14" s="160">
        <v>30906</v>
      </c>
      <c r="E14" s="161"/>
      <c r="F14" s="162">
        <v>35285</v>
      </c>
      <c r="G14" s="163"/>
      <c r="H14" s="164"/>
    </row>
    <row r="17" spans="1:11" x14ac:dyDescent="0.2">
      <c r="A17" s="141" t="s">
        <v>53</v>
      </c>
    </row>
    <row r="18" spans="1:11" x14ac:dyDescent="0.2">
      <c r="A18" s="171"/>
      <c r="B18" s="171" t="str">
        <f>'（７）実質収支比率等に係る経年分析'!F$46</f>
        <v>H29</v>
      </c>
      <c r="C18" s="171" t="str">
        <f>'（７）実質収支比率等に係る経年分析'!G$46</f>
        <v>H30</v>
      </c>
      <c r="D18" s="171" t="str">
        <f>'（７）実質収支比率等に係る経年分析'!H$46</f>
        <v>R01</v>
      </c>
      <c r="E18" s="171" t="str">
        <f>'（７）実質収支比率等に係る経年分析'!I$46</f>
        <v>R02</v>
      </c>
      <c r="F18" s="171" t="str">
        <f>'（７）実質収支比率等に係る経年分析'!J$46</f>
        <v>R03</v>
      </c>
    </row>
    <row r="19" spans="1:11" x14ac:dyDescent="0.2">
      <c r="A19" s="171" t="s">
        <v>54</v>
      </c>
      <c r="B19" s="171">
        <f>ROUND(VALUE(SUBSTITUTE('（７）実質収支比率等に係る経年分析'!F$48,"▲","-")),2)</f>
        <v>3.27</v>
      </c>
      <c r="C19" s="171">
        <f>ROUND(VALUE(SUBSTITUTE('（７）実質収支比率等に係る経年分析'!G$48,"▲","-")),2)</f>
        <v>3.87</v>
      </c>
      <c r="D19" s="171">
        <f>ROUND(VALUE(SUBSTITUTE('（７）実質収支比率等に係る経年分析'!H$48,"▲","-")),2)</f>
        <v>4.91</v>
      </c>
      <c r="E19" s="171">
        <f>ROUND(VALUE(SUBSTITUTE('（７）実質収支比率等に係る経年分析'!I$48,"▲","-")),2)</f>
        <v>6.13</v>
      </c>
      <c r="F19" s="171">
        <f>ROUND(VALUE(SUBSTITUTE('（７）実質収支比率等に係る経年分析'!J$48,"▲","-")),2)</f>
        <v>8.26</v>
      </c>
    </row>
    <row r="20" spans="1:11" x14ac:dyDescent="0.2">
      <c r="A20" s="171" t="s">
        <v>55</v>
      </c>
      <c r="B20" s="171">
        <f>ROUND(VALUE(SUBSTITUTE('（７）実質収支比率等に係る経年分析'!F$47,"▲","-")),2)</f>
        <v>14.79</v>
      </c>
      <c r="C20" s="171">
        <f>ROUND(VALUE(SUBSTITUTE('（７）実質収支比率等に係る経年分析'!G$47,"▲","-")),2)</f>
        <v>16.149999999999999</v>
      </c>
      <c r="D20" s="171">
        <f>ROUND(VALUE(SUBSTITUTE('（７）実質収支比率等に係る経年分析'!H$47,"▲","-")),2)</f>
        <v>16.46</v>
      </c>
      <c r="E20" s="171">
        <f>ROUND(VALUE(SUBSTITUTE('（７）実質収支比率等に係る経年分析'!I$47,"▲","-")),2)</f>
        <v>19.100000000000001</v>
      </c>
      <c r="F20" s="171">
        <f>ROUND(VALUE(SUBSTITUTE('（７）実質収支比率等に係る経年分析'!J$47,"▲","-")),2)</f>
        <v>18.78</v>
      </c>
    </row>
    <row r="21" spans="1:11" x14ac:dyDescent="0.2">
      <c r="A21" s="171" t="s">
        <v>56</v>
      </c>
      <c r="B21" s="171">
        <f>IF(ISNUMBER(VALUE(SUBSTITUTE('（７）実質収支比率等に係る経年分析'!F$49,"▲","-"))),ROUND(VALUE(SUBSTITUTE('（７）実質収支比率等に係る経年分析'!F$49,"▲","-")),2),NA())</f>
        <v>-0.21</v>
      </c>
      <c r="C21" s="171">
        <f>IF(ISNUMBER(VALUE(SUBSTITUTE('（７）実質収支比率等に係る経年分析'!G$49,"▲","-"))),ROUND(VALUE(SUBSTITUTE('（７）実質収支比率等に係る経年分析'!G$49,"▲","-")),2),NA())</f>
        <v>3.25</v>
      </c>
      <c r="D21" s="171">
        <f>IF(ISNUMBER(VALUE(SUBSTITUTE('（７）実質収支比率等に係る経年分析'!H$49,"▲","-"))),ROUND(VALUE(SUBSTITUTE('（７）実質収支比率等に係る経年分析'!H$49,"▲","-")),2),NA())</f>
        <v>1.62</v>
      </c>
      <c r="E21" s="171">
        <f>IF(ISNUMBER(VALUE(SUBSTITUTE('（７）実質収支比率等に係る経年分析'!I$49,"▲","-"))),ROUND(VALUE(SUBSTITUTE('（７）実質収支比率等に係る経年分析'!I$49,"▲","-")),2),NA())</f>
        <v>3.75</v>
      </c>
      <c r="F21" s="171">
        <f>IF(ISNUMBER(VALUE(SUBSTITUTE('（７）実質収支比率等に係る経年分析'!J$49,"▲","-"))),ROUND(VALUE(SUBSTITUTE('（７）実質収支比率等に係る経年分析'!J$49,"▲","-")),2),NA())</f>
        <v>2.69</v>
      </c>
    </row>
    <row r="24" spans="1:11" x14ac:dyDescent="0.2">
      <c r="A24" s="141" t="s">
        <v>57</v>
      </c>
    </row>
    <row r="25" spans="1:11" x14ac:dyDescent="0.2">
      <c r="A25" s="172"/>
      <c r="B25" s="172" t="str">
        <f>'（８）連結実質赤字比率に係る赤字・黒字の構成分析'!F$33</f>
        <v>H29</v>
      </c>
      <c r="C25" s="172"/>
      <c r="D25" s="172" t="str">
        <f>'（８）連結実質赤字比率に係る赤字・黒字の構成分析'!G$33</f>
        <v>H30</v>
      </c>
      <c r="E25" s="172"/>
      <c r="F25" s="172" t="str">
        <f>'（８）連結実質赤字比率に係る赤字・黒字の構成分析'!H$33</f>
        <v>R01</v>
      </c>
      <c r="G25" s="172"/>
      <c r="H25" s="172" t="str">
        <f>'（８）連結実質赤字比率に係る赤字・黒字の構成分析'!I$33</f>
        <v>R02</v>
      </c>
      <c r="I25" s="172"/>
      <c r="J25" s="172" t="str">
        <f>'（８）連結実質赤字比率に係る赤字・黒字の構成分析'!J$33</f>
        <v>R03</v>
      </c>
      <c r="K25" s="172"/>
    </row>
    <row r="26" spans="1:11" x14ac:dyDescent="0.2">
      <c r="A26" s="172"/>
      <c r="B26" s="172" t="s">
        <v>58</v>
      </c>
      <c r="C26" s="172" t="s">
        <v>59</v>
      </c>
      <c r="D26" s="172" t="s">
        <v>58</v>
      </c>
      <c r="E26" s="172" t="s">
        <v>59</v>
      </c>
      <c r="F26" s="172" t="s">
        <v>58</v>
      </c>
      <c r="G26" s="172" t="s">
        <v>59</v>
      </c>
      <c r="H26" s="172" t="s">
        <v>58</v>
      </c>
      <c r="I26" s="172" t="s">
        <v>59</v>
      </c>
      <c r="J26" s="172" t="s">
        <v>58</v>
      </c>
      <c r="K26" s="172" t="s">
        <v>59</v>
      </c>
    </row>
    <row r="27" spans="1:11" x14ac:dyDescent="0.2">
      <c r="A27" s="172" t="str">
        <f>IF('（８）連結実質赤字比率に係る赤字・黒字の構成分析'!C$43="",NA(),'（８）連結実質赤字比率に係る赤字・黒字の構成分析'!C$43)</f>
        <v>その他会計（黒字）</v>
      </c>
      <c r="B27" s="172" t="e">
        <f>IF(ROUND(VALUE(SUBSTITUTE('（８）連結実質赤字比率に係る赤字・黒字の構成分析'!F$43,"▲", "-")), 2) &lt; 0, ABS(ROUND(VALUE(SUBSTITUTE('（８）連結実質赤字比率に係る赤字・黒字の構成分析'!F$43,"▲", "-")), 2)), NA())</f>
        <v>#VALUE!</v>
      </c>
      <c r="C27" s="172" t="e">
        <f>IF(ROUND(VALUE(SUBSTITUTE('（８）連結実質赤字比率に係る赤字・黒字の構成分析'!F$43,"▲", "-")), 2) &gt;= 0, ABS(ROUND(VALUE(SUBSTITUTE('（８）連結実質赤字比率に係る赤字・黒字の構成分析'!F$43,"▲", "-")), 2)), NA())</f>
        <v>#VALUE!</v>
      </c>
      <c r="D27" s="172" t="e">
        <f>IF(ROUND(VALUE(SUBSTITUTE('（８）連結実質赤字比率に係る赤字・黒字の構成分析'!G$43,"▲", "-")), 2) &lt; 0, ABS(ROUND(VALUE(SUBSTITUTE('（８）連結実質赤字比率に係る赤字・黒字の構成分析'!G$43,"▲", "-")), 2)), NA())</f>
        <v>#VALUE!</v>
      </c>
      <c r="E27" s="172" t="e">
        <f>IF(ROUND(VALUE(SUBSTITUTE('（８）連結実質赤字比率に係る赤字・黒字の構成分析'!G$43,"▲", "-")), 2) &gt;= 0, ABS(ROUND(VALUE(SUBSTITUTE('（８）連結実質赤字比率に係る赤字・黒字の構成分析'!G$43,"▲", "-")), 2)), NA())</f>
        <v>#VALUE!</v>
      </c>
      <c r="F27" s="172" t="e">
        <f>IF(ROUND(VALUE(SUBSTITUTE('（８）連結実質赤字比率に係る赤字・黒字の構成分析'!H$43,"▲", "-")), 2) &lt; 0, ABS(ROUND(VALUE(SUBSTITUTE('（８）連結実質赤字比率に係る赤字・黒字の構成分析'!H$43,"▲", "-")), 2)), NA())</f>
        <v>#VALUE!</v>
      </c>
      <c r="G27" s="172" t="e">
        <f>IF(ROUND(VALUE(SUBSTITUTE('（８）連結実質赤字比率に係る赤字・黒字の構成分析'!H$43,"▲", "-")), 2) &gt;= 0, ABS(ROUND(VALUE(SUBSTITUTE('（８）連結実質赤字比率に係る赤字・黒字の構成分析'!H$43,"▲", "-")), 2)), NA())</f>
        <v>#VALUE!</v>
      </c>
      <c r="H27" s="172" t="e">
        <f>IF(ROUND(VALUE(SUBSTITUTE('（８）連結実質赤字比率に係る赤字・黒字の構成分析'!I$43,"▲", "-")), 2) &lt; 0, ABS(ROUND(VALUE(SUBSTITUTE('（８）連結実質赤字比率に係る赤字・黒字の構成分析'!I$43,"▲", "-")), 2)), NA())</f>
        <v>#VALUE!</v>
      </c>
      <c r="I27" s="172" t="e">
        <f>IF(ROUND(VALUE(SUBSTITUTE('（８）連結実質赤字比率に係る赤字・黒字の構成分析'!I$43,"▲", "-")), 2) &gt;= 0, ABS(ROUND(VALUE(SUBSTITUTE('（８）連結実質赤字比率に係る赤字・黒字の構成分析'!I$43,"▲", "-")), 2)), NA())</f>
        <v>#VALUE!</v>
      </c>
      <c r="J27" s="172" t="e">
        <f>IF(ROUND(VALUE(SUBSTITUTE('（８）連結実質赤字比率に係る赤字・黒字の構成分析'!J$43,"▲", "-")), 2) &lt; 0, ABS(ROUND(VALUE(SUBSTITUTE('（８）連結実質赤字比率に係る赤字・黒字の構成分析'!J$43,"▲", "-")), 2)), NA())</f>
        <v>#VALUE!</v>
      </c>
      <c r="K27" s="172" t="e">
        <f>IF(ROUND(VALUE(SUBSTITUTE('（８）連結実質赤字比率に係る赤字・黒字の構成分析'!J$43,"▲", "-")), 2) &gt;= 0, ABS(ROUND(VALUE(SUBSTITUTE('（８）連結実質赤字比率に係る赤字・黒字の構成分析'!J$43,"▲", "-")), 2)), NA())</f>
        <v>#VALUE!</v>
      </c>
    </row>
    <row r="28" spans="1:11" x14ac:dyDescent="0.2">
      <c r="A28" s="172" t="str">
        <f>IF('（８）連結実質赤字比率に係る赤字・黒字の構成分析'!C$42="",NA(),'（８）連結実質赤字比率に係る赤字・黒字の構成分析'!C$42)</f>
        <v>その他会計（赤字）</v>
      </c>
      <c r="B28" s="172" t="e">
        <f>IF(ROUND(VALUE(SUBSTITUTE('（８）連結実質赤字比率に係る赤字・黒字の構成分析'!F$42,"▲", "-")), 2) &lt; 0, ABS(ROUND(VALUE(SUBSTITUTE('（８）連結実質赤字比率に係る赤字・黒字の構成分析'!F$42,"▲", "-")), 2)), NA())</f>
        <v>#VALUE!</v>
      </c>
      <c r="C28" s="172" t="e">
        <f>IF(ROUND(VALUE(SUBSTITUTE('（８）連結実質赤字比率に係る赤字・黒字の構成分析'!F$42,"▲", "-")), 2) &gt;= 0, ABS(ROUND(VALUE(SUBSTITUTE('（８）連結実質赤字比率に係る赤字・黒字の構成分析'!F$42,"▲", "-")), 2)), NA())</f>
        <v>#VALUE!</v>
      </c>
      <c r="D28" s="172" t="e">
        <f>IF(ROUND(VALUE(SUBSTITUTE('（８）連結実質赤字比率に係る赤字・黒字の構成分析'!G$42,"▲", "-")), 2) &lt; 0, ABS(ROUND(VALUE(SUBSTITUTE('（８）連結実質赤字比率に係る赤字・黒字の構成分析'!G$42,"▲", "-")), 2)), NA())</f>
        <v>#VALUE!</v>
      </c>
      <c r="E28" s="172" t="e">
        <f>IF(ROUND(VALUE(SUBSTITUTE('（８）連結実質赤字比率に係る赤字・黒字の構成分析'!G$42,"▲", "-")), 2) &gt;= 0, ABS(ROUND(VALUE(SUBSTITUTE('（８）連結実質赤字比率に係る赤字・黒字の構成分析'!G$42,"▲", "-")), 2)), NA())</f>
        <v>#VALUE!</v>
      </c>
      <c r="F28" s="172" t="e">
        <f>IF(ROUND(VALUE(SUBSTITUTE('（８）連結実質赤字比率に係る赤字・黒字の構成分析'!H$42,"▲", "-")), 2) &lt; 0, ABS(ROUND(VALUE(SUBSTITUTE('（８）連結実質赤字比率に係る赤字・黒字の構成分析'!H$42,"▲", "-")), 2)), NA())</f>
        <v>#VALUE!</v>
      </c>
      <c r="G28" s="172" t="e">
        <f>IF(ROUND(VALUE(SUBSTITUTE('（８）連結実質赤字比率に係る赤字・黒字の構成分析'!H$42,"▲", "-")), 2) &gt;= 0, ABS(ROUND(VALUE(SUBSTITUTE('（８）連結実質赤字比率に係る赤字・黒字の構成分析'!H$42,"▲", "-")), 2)), NA())</f>
        <v>#VALUE!</v>
      </c>
      <c r="H28" s="172" t="e">
        <f>IF(ROUND(VALUE(SUBSTITUTE('（８）連結実質赤字比率に係る赤字・黒字の構成分析'!I$42,"▲", "-")), 2) &lt; 0, ABS(ROUND(VALUE(SUBSTITUTE('（８）連結実質赤字比率に係る赤字・黒字の構成分析'!I$42,"▲", "-")), 2)), NA())</f>
        <v>#VALUE!</v>
      </c>
      <c r="I28" s="172" t="e">
        <f>IF(ROUND(VALUE(SUBSTITUTE('（８）連結実質赤字比率に係る赤字・黒字の構成分析'!I$42,"▲", "-")), 2) &gt;= 0, ABS(ROUND(VALUE(SUBSTITUTE('（８）連結実質赤字比率に係る赤字・黒字の構成分析'!I$42,"▲", "-")), 2)), NA())</f>
        <v>#VALUE!</v>
      </c>
      <c r="J28" s="172" t="e">
        <f>IF(ROUND(VALUE(SUBSTITUTE('（８）連結実質赤字比率に係る赤字・黒字の構成分析'!J$42,"▲", "-")), 2) &lt; 0, ABS(ROUND(VALUE(SUBSTITUTE('（８）連結実質赤字比率に係る赤字・黒字の構成分析'!J$42,"▲", "-")), 2)), NA())</f>
        <v>#VALUE!</v>
      </c>
      <c r="K28" s="172" t="e">
        <f>IF(ROUND(VALUE(SUBSTITUTE('（８）連結実質赤字比率に係る赤字・黒字の構成分析'!J$42,"▲", "-")), 2) &gt;= 0, ABS(ROUND(VALUE(SUBSTITUTE('（８）連結実質赤字比率に係る赤字・黒字の構成分析'!J$42,"▲", "-")), 2)), NA())</f>
        <v>#VALUE!</v>
      </c>
    </row>
    <row r="29" spans="1:11" x14ac:dyDescent="0.2">
      <c r="A29" s="172" t="e">
        <f>IF('（８）連結実質赤字比率に係る赤字・黒字の構成分析'!C$41="",NA(),'（８）連結実質赤字比率に係る赤字・黒字の構成分析'!C$41)</f>
        <v>#N/A</v>
      </c>
      <c r="B29" s="172" t="e">
        <f>IF(ROUND(VALUE(SUBSTITUTE('（８）連結実質赤字比率に係る赤字・黒字の構成分析'!F$41,"▲", "-")), 2) &lt; 0, ABS(ROUND(VALUE(SUBSTITUTE('（８）連結実質赤字比率に係る赤字・黒字の構成分析'!F$41,"▲", "-")), 2)), NA())</f>
        <v>#VALUE!</v>
      </c>
      <c r="C29" s="172" t="e">
        <f>IF(ROUND(VALUE(SUBSTITUTE('（８）連結実質赤字比率に係る赤字・黒字の構成分析'!F$41,"▲", "-")), 2) &gt;= 0, ABS(ROUND(VALUE(SUBSTITUTE('（８）連結実質赤字比率に係る赤字・黒字の構成分析'!F$41,"▲", "-")), 2)), NA())</f>
        <v>#VALUE!</v>
      </c>
      <c r="D29" s="172" t="e">
        <f>IF(ROUND(VALUE(SUBSTITUTE('（８）連結実質赤字比率に係る赤字・黒字の構成分析'!G$41,"▲", "-")), 2) &lt; 0, ABS(ROUND(VALUE(SUBSTITUTE('（８）連結実質赤字比率に係る赤字・黒字の構成分析'!G$41,"▲", "-")), 2)), NA())</f>
        <v>#VALUE!</v>
      </c>
      <c r="E29" s="172" t="e">
        <f>IF(ROUND(VALUE(SUBSTITUTE('（８）連結実質赤字比率に係る赤字・黒字の構成分析'!G$41,"▲", "-")), 2) &gt;= 0, ABS(ROUND(VALUE(SUBSTITUTE('（８）連結実質赤字比率に係る赤字・黒字の構成分析'!G$41,"▲", "-")), 2)), NA())</f>
        <v>#VALUE!</v>
      </c>
      <c r="F29" s="172" t="e">
        <f>IF(ROUND(VALUE(SUBSTITUTE('（８）連結実質赤字比率に係る赤字・黒字の構成分析'!H$41,"▲", "-")), 2) &lt; 0, ABS(ROUND(VALUE(SUBSTITUTE('（８）連結実質赤字比率に係る赤字・黒字の構成分析'!H$41,"▲", "-")), 2)), NA())</f>
        <v>#VALUE!</v>
      </c>
      <c r="G29" s="172" t="e">
        <f>IF(ROUND(VALUE(SUBSTITUTE('（８）連結実質赤字比率に係る赤字・黒字の構成分析'!H$41,"▲", "-")), 2) &gt;= 0, ABS(ROUND(VALUE(SUBSTITUTE('（８）連結実質赤字比率に係る赤字・黒字の構成分析'!H$41,"▲", "-")), 2)), NA())</f>
        <v>#VALUE!</v>
      </c>
      <c r="H29" s="172" t="e">
        <f>IF(ROUND(VALUE(SUBSTITUTE('（８）連結実質赤字比率に係る赤字・黒字の構成分析'!I$41,"▲", "-")), 2) &lt; 0, ABS(ROUND(VALUE(SUBSTITUTE('（８）連結実質赤字比率に係る赤字・黒字の構成分析'!I$41,"▲", "-")), 2)), NA())</f>
        <v>#VALUE!</v>
      </c>
      <c r="I29" s="172" t="e">
        <f>IF(ROUND(VALUE(SUBSTITUTE('（８）連結実質赤字比率に係る赤字・黒字の構成分析'!I$41,"▲", "-")), 2) &gt;= 0, ABS(ROUND(VALUE(SUBSTITUTE('（８）連結実質赤字比率に係る赤字・黒字の構成分析'!I$41,"▲", "-")), 2)), NA())</f>
        <v>#VALUE!</v>
      </c>
      <c r="J29" s="172" t="e">
        <f>IF(ROUND(VALUE(SUBSTITUTE('（８）連結実質赤字比率に係る赤字・黒字の構成分析'!J$41,"▲", "-")), 2) &lt; 0, ABS(ROUND(VALUE(SUBSTITUTE('（８）連結実質赤字比率に係る赤字・黒字の構成分析'!J$41,"▲", "-")), 2)), NA())</f>
        <v>#VALUE!</v>
      </c>
      <c r="K29" s="172" t="e">
        <f>IF(ROUND(VALUE(SUBSTITUTE('（８）連結実質赤字比率に係る赤字・黒字の構成分析'!J$41,"▲", "-")), 2) &gt;= 0, ABS(ROUND(VALUE(SUBSTITUTE('（８）連結実質赤字比率に係る赤字・黒字の構成分析'!J$41,"▲", "-")), 2)), NA())</f>
        <v>#VALUE!</v>
      </c>
    </row>
    <row r="30" spans="1:11" x14ac:dyDescent="0.2">
      <c r="A30" s="172" t="e">
        <f>IF('（８）連結実質赤字比率に係る赤字・黒字の構成分析'!C$40="",NA(),'（８）連結実質赤字比率に係る赤字・黒字の構成分析'!C$40)</f>
        <v>#N/A</v>
      </c>
      <c r="B30" s="172" t="e">
        <f>IF(ROUND(VALUE(SUBSTITUTE('（８）連結実質赤字比率に係る赤字・黒字の構成分析'!F$40,"▲", "-")), 2) &lt; 0, ABS(ROUND(VALUE(SUBSTITUTE('（８）連結実質赤字比率に係る赤字・黒字の構成分析'!F$40,"▲", "-")), 2)), NA())</f>
        <v>#VALUE!</v>
      </c>
      <c r="C30" s="172" t="e">
        <f>IF(ROUND(VALUE(SUBSTITUTE('（８）連結実質赤字比率に係る赤字・黒字の構成分析'!F$40,"▲", "-")), 2) &gt;= 0, ABS(ROUND(VALUE(SUBSTITUTE('（８）連結実質赤字比率に係る赤字・黒字の構成分析'!F$40,"▲", "-")), 2)), NA())</f>
        <v>#VALUE!</v>
      </c>
      <c r="D30" s="172" t="e">
        <f>IF(ROUND(VALUE(SUBSTITUTE('（８）連結実質赤字比率に係る赤字・黒字の構成分析'!G$40,"▲", "-")), 2) &lt; 0, ABS(ROUND(VALUE(SUBSTITUTE('（８）連結実質赤字比率に係る赤字・黒字の構成分析'!G$40,"▲", "-")), 2)), NA())</f>
        <v>#VALUE!</v>
      </c>
      <c r="E30" s="172" t="e">
        <f>IF(ROUND(VALUE(SUBSTITUTE('（８）連結実質赤字比率に係る赤字・黒字の構成分析'!G$40,"▲", "-")), 2) &gt;= 0, ABS(ROUND(VALUE(SUBSTITUTE('（８）連結実質赤字比率に係る赤字・黒字の構成分析'!G$40,"▲", "-")), 2)), NA())</f>
        <v>#VALUE!</v>
      </c>
      <c r="F30" s="172" t="e">
        <f>IF(ROUND(VALUE(SUBSTITUTE('（８）連結実質赤字比率に係る赤字・黒字の構成分析'!H$40,"▲", "-")), 2) &lt; 0, ABS(ROUND(VALUE(SUBSTITUTE('（８）連結実質赤字比率に係る赤字・黒字の構成分析'!H$40,"▲", "-")), 2)), NA())</f>
        <v>#VALUE!</v>
      </c>
      <c r="G30" s="172" t="e">
        <f>IF(ROUND(VALUE(SUBSTITUTE('（８）連結実質赤字比率に係る赤字・黒字の構成分析'!H$40,"▲", "-")), 2) &gt;= 0, ABS(ROUND(VALUE(SUBSTITUTE('（８）連結実質赤字比率に係る赤字・黒字の構成分析'!H$40,"▲", "-")), 2)), NA())</f>
        <v>#VALUE!</v>
      </c>
      <c r="H30" s="172" t="e">
        <f>IF(ROUND(VALUE(SUBSTITUTE('（８）連結実質赤字比率に係る赤字・黒字の構成分析'!I$40,"▲", "-")), 2) &lt; 0, ABS(ROUND(VALUE(SUBSTITUTE('（８）連結実質赤字比率に係る赤字・黒字の構成分析'!I$40,"▲", "-")), 2)), NA())</f>
        <v>#VALUE!</v>
      </c>
      <c r="I30" s="172" t="e">
        <f>IF(ROUND(VALUE(SUBSTITUTE('（８）連結実質赤字比率に係る赤字・黒字の構成分析'!I$40,"▲", "-")), 2) &gt;= 0, ABS(ROUND(VALUE(SUBSTITUTE('（８）連結実質赤字比率に係る赤字・黒字の構成分析'!I$40,"▲", "-")), 2)), NA())</f>
        <v>#VALUE!</v>
      </c>
      <c r="J30" s="172" t="e">
        <f>IF(ROUND(VALUE(SUBSTITUTE('（８）連結実質赤字比率に係る赤字・黒字の構成分析'!J$40,"▲", "-")), 2) &lt; 0, ABS(ROUND(VALUE(SUBSTITUTE('（８）連結実質赤字比率に係る赤字・黒字の構成分析'!J$40,"▲", "-")), 2)), NA())</f>
        <v>#VALUE!</v>
      </c>
      <c r="K30" s="172" t="e">
        <f>IF(ROUND(VALUE(SUBSTITUTE('（８）連結実質赤字比率に係る赤字・黒字の構成分析'!J$40,"▲", "-")), 2) &gt;= 0, ABS(ROUND(VALUE(SUBSTITUTE('（８）連結実質赤字比率に係る赤字・黒字の構成分析'!J$40,"▲", "-")), 2)), NA())</f>
        <v>#VALUE!</v>
      </c>
    </row>
    <row r="31" spans="1:11" x14ac:dyDescent="0.2">
      <c r="A31" s="172" t="e">
        <f>IF('（８）連結実質赤字比率に係る赤字・黒字の構成分析'!C$39="",NA(),'（８）連結実質赤字比率に係る赤字・黒字の構成分析'!C$39)</f>
        <v>#N/A</v>
      </c>
      <c r="B31" s="172" t="e">
        <f>IF(ROUND(VALUE(SUBSTITUTE('（８）連結実質赤字比率に係る赤字・黒字の構成分析'!F$39,"▲", "-")), 2) &lt; 0, ABS(ROUND(VALUE(SUBSTITUTE('（８）連結実質赤字比率に係る赤字・黒字の構成分析'!F$39,"▲", "-")), 2)), NA())</f>
        <v>#VALUE!</v>
      </c>
      <c r="C31" s="172" t="e">
        <f>IF(ROUND(VALUE(SUBSTITUTE('（８）連結実質赤字比率に係る赤字・黒字の構成分析'!F$39,"▲", "-")), 2) &gt;= 0, ABS(ROUND(VALUE(SUBSTITUTE('（８）連結実質赤字比率に係る赤字・黒字の構成分析'!F$39,"▲", "-")), 2)), NA())</f>
        <v>#VALUE!</v>
      </c>
      <c r="D31" s="172" t="e">
        <f>IF(ROUND(VALUE(SUBSTITUTE('（８）連結実質赤字比率に係る赤字・黒字の構成分析'!G$39,"▲", "-")), 2) &lt; 0, ABS(ROUND(VALUE(SUBSTITUTE('（８）連結実質赤字比率に係る赤字・黒字の構成分析'!G$39,"▲", "-")), 2)), NA())</f>
        <v>#VALUE!</v>
      </c>
      <c r="E31" s="172" t="e">
        <f>IF(ROUND(VALUE(SUBSTITUTE('（８）連結実質赤字比率に係る赤字・黒字の構成分析'!G$39,"▲", "-")), 2) &gt;= 0, ABS(ROUND(VALUE(SUBSTITUTE('（８）連結実質赤字比率に係る赤字・黒字の構成分析'!G$39,"▲", "-")), 2)), NA())</f>
        <v>#VALUE!</v>
      </c>
      <c r="F31" s="172" t="e">
        <f>IF(ROUND(VALUE(SUBSTITUTE('（８）連結実質赤字比率に係る赤字・黒字の構成分析'!H$39,"▲", "-")), 2) &lt; 0, ABS(ROUND(VALUE(SUBSTITUTE('（８）連結実質赤字比率に係る赤字・黒字の構成分析'!H$39,"▲", "-")), 2)), NA())</f>
        <v>#VALUE!</v>
      </c>
      <c r="G31" s="172" t="e">
        <f>IF(ROUND(VALUE(SUBSTITUTE('（８）連結実質赤字比率に係る赤字・黒字の構成分析'!H$39,"▲", "-")), 2) &gt;= 0, ABS(ROUND(VALUE(SUBSTITUTE('（８）連結実質赤字比率に係る赤字・黒字の構成分析'!H$39,"▲", "-")), 2)), NA())</f>
        <v>#VALUE!</v>
      </c>
      <c r="H31" s="172" t="e">
        <f>IF(ROUND(VALUE(SUBSTITUTE('（８）連結実質赤字比率に係る赤字・黒字の構成分析'!I$39,"▲", "-")), 2) &lt; 0, ABS(ROUND(VALUE(SUBSTITUTE('（８）連結実質赤字比率に係る赤字・黒字の構成分析'!I$39,"▲", "-")), 2)), NA())</f>
        <v>#VALUE!</v>
      </c>
      <c r="I31" s="172" t="e">
        <f>IF(ROUND(VALUE(SUBSTITUTE('（８）連結実質赤字比率に係る赤字・黒字の構成分析'!I$39,"▲", "-")), 2) &gt;= 0, ABS(ROUND(VALUE(SUBSTITUTE('（８）連結実質赤字比率に係る赤字・黒字の構成分析'!I$39,"▲", "-")), 2)), NA())</f>
        <v>#VALUE!</v>
      </c>
      <c r="J31" s="172" t="e">
        <f>IF(ROUND(VALUE(SUBSTITUTE('（８）連結実質赤字比率に係る赤字・黒字の構成分析'!J$39,"▲", "-")), 2) &lt; 0, ABS(ROUND(VALUE(SUBSTITUTE('（８）連結実質赤字比率に係る赤字・黒字の構成分析'!J$39,"▲", "-")), 2)), NA())</f>
        <v>#VALUE!</v>
      </c>
      <c r="K31" s="172" t="e">
        <f>IF(ROUND(VALUE(SUBSTITUTE('（８）連結実質赤字比率に係る赤字・黒字の構成分析'!J$39,"▲", "-")), 2) &gt;= 0, ABS(ROUND(VALUE(SUBSTITUTE('（８）連結実質赤字比率に係る赤字・黒字の構成分析'!J$39,"▲", "-")), 2)), NA())</f>
        <v>#VALUE!</v>
      </c>
    </row>
    <row r="32" spans="1:11" x14ac:dyDescent="0.2">
      <c r="A32" s="172" t="str">
        <f>IF('（８）連結実質赤字比率に係る赤字・黒字の構成分析'!C$38="",NA(),'（８）連結実質赤字比率に係る赤字・黒字の構成分析'!C$38)</f>
        <v>学校給食費会計</v>
      </c>
      <c r="B32" s="172" t="e">
        <f>IF(ROUND(VALUE(SUBSTITUTE('（８）連結実質赤字比率に係る赤字・黒字の構成分析'!F$38,"▲", "-")), 2) &lt; 0, ABS(ROUND(VALUE(SUBSTITUTE('（８）連結実質赤字比率に係る赤字・黒字の構成分析'!F$38,"▲", "-")), 2)), NA())</f>
        <v>#N/A</v>
      </c>
      <c r="C32" s="172">
        <f>IF(ROUND(VALUE(SUBSTITUTE('（８）連結実質赤字比率に係る赤字・黒字の構成分析'!F$38,"▲", "-")), 2) &gt;= 0, ABS(ROUND(VALUE(SUBSTITUTE('（８）連結実質赤字比率に係る赤字・黒字の構成分析'!F$38,"▲", "-")), 2)), NA())</f>
        <v>0</v>
      </c>
      <c r="D32" s="172" t="e">
        <f>IF(ROUND(VALUE(SUBSTITUTE('（８）連結実質赤字比率に係る赤字・黒字の構成分析'!G$38,"▲", "-")), 2) &lt; 0, ABS(ROUND(VALUE(SUBSTITUTE('（８）連結実質赤字比率に係る赤字・黒字の構成分析'!G$38,"▲", "-")), 2)), NA())</f>
        <v>#N/A</v>
      </c>
      <c r="E32" s="172">
        <f>IF(ROUND(VALUE(SUBSTITUTE('（８）連結実質赤字比率に係る赤字・黒字の構成分析'!G$38,"▲", "-")), 2) &gt;= 0, ABS(ROUND(VALUE(SUBSTITUTE('（８）連結実質赤字比率に係る赤字・黒字の構成分析'!G$38,"▲", "-")), 2)), NA())</f>
        <v>0</v>
      </c>
      <c r="F32" s="172" t="e">
        <f>IF(ROUND(VALUE(SUBSTITUTE('（８）連結実質赤字比率に係る赤字・黒字の構成分析'!H$38,"▲", "-")), 2) &lt; 0, ABS(ROUND(VALUE(SUBSTITUTE('（８）連結実質赤字比率に係る赤字・黒字の構成分析'!H$38,"▲", "-")), 2)), NA())</f>
        <v>#N/A</v>
      </c>
      <c r="G32" s="172">
        <f>IF(ROUND(VALUE(SUBSTITUTE('（８）連結実質赤字比率に係る赤字・黒字の構成分析'!H$38,"▲", "-")), 2) &gt;= 0, ABS(ROUND(VALUE(SUBSTITUTE('（８）連結実質赤字比率に係る赤字・黒字の構成分析'!H$38,"▲", "-")), 2)), NA())</f>
        <v>0.01</v>
      </c>
      <c r="H32" s="172" t="e">
        <f>IF(ROUND(VALUE(SUBSTITUTE('（８）連結実質赤字比率に係る赤字・黒字の構成分析'!I$38,"▲", "-")), 2) &lt; 0, ABS(ROUND(VALUE(SUBSTITUTE('（８）連結実質赤字比率に係る赤字・黒字の構成分析'!I$38,"▲", "-")), 2)), NA())</f>
        <v>#N/A</v>
      </c>
      <c r="I32" s="172">
        <f>IF(ROUND(VALUE(SUBSTITUTE('（８）連結実質赤字比率に係る赤字・黒字の構成分析'!I$38,"▲", "-")), 2) &gt;= 0, ABS(ROUND(VALUE(SUBSTITUTE('（８）連結実質赤字比率に係る赤字・黒字の構成分析'!I$38,"▲", "-")), 2)), NA())</f>
        <v>0.02</v>
      </c>
      <c r="J32" s="172" t="e">
        <f>IF(ROUND(VALUE(SUBSTITUTE('（８）連結実質赤字比率に係る赤字・黒字の構成分析'!J$38,"▲", "-")), 2) &lt; 0, ABS(ROUND(VALUE(SUBSTITUTE('（８）連結実質赤字比率に係る赤字・黒字の構成分析'!J$38,"▲", "-")), 2)), NA())</f>
        <v>#N/A</v>
      </c>
      <c r="K32" s="172">
        <f>IF(ROUND(VALUE(SUBSTITUTE('（８）連結実質赤字比率に係る赤字・黒字の構成分析'!J$38,"▲", "-")), 2) &gt;= 0, ABS(ROUND(VALUE(SUBSTITUTE('（８）連結実質赤字比率に係る赤字・黒字の構成分析'!J$38,"▲", "-")), 2)), NA())</f>
        <v>0.03</v>
      </c>
    </row>
    <row r="33" spans="1:16" x14ac:dyDescent="0.2">
      <c r="A33" s="172" t="str">
        <f>IF('（８）連結実質赤字比率に係る赤字・黒字の構成分析'!C$37="",NA(),'（８）連結実質赤字比率に係る赤字・黒字の構成分析'!C$37)</f>
        <v>後期高齢者医療会計</v>
      </c>
      <c r="B33" s="172" t="e">
        <f>IF(ROUND(VALUE(SUBSTITUTE('（８）連結実質赤字比率に係る赤字・黒字の構成分析'!F$37,"▲", "-")), 2) &lt; 0, ABS(ROUND(VALUE(SUBSTITUTE('（８）連結実質赤字比率に係る赤字・黒字の構成分析'!F$37,"▲", "-")), 2)), NA())</f>
        <v>#N/A</v>
      </c>
      <c r="C33" s="172">
        <f>IF(ROUND(VALUE(SUBSTITUTE('（８）連結実質赤字比率に係る赤字・黒字の構成分析'!F$37,"▲", "-")), 2) &gt;= 0, ABS(ROUND(VALUE(SUBSTITUTE('（８）連結実質赤字比率に係る赤字・黒字の構成分析'!F$37,"▲", "-")), 2)), NA())</f>
        <v>0.43</v>
      </c>
      <c r="D33" s="172" t="e">
        <f>IF(ROUND(VALUE(SUBSTITUTE('（８）連結実質赤字比率に係る赤字・黒字の構成分析'!G$37,"▲", "-")), 2) &lt; 0, ABS(ROUND(VALUE(SUBSTITUTE('（８）連結実質赤字比率に係る赤字・黒字の構成分析'!G$37,"▲", "-")), 2)), NA())</f>
        <v>#N/A</v>
      </c>
      <c r="E33" s="172">
        <f>IF(ROUND(VALUE(SUBSTITUTE('（８）連結実質赤字比率に係る赤字・黒字の構成分析'!G$37,"▲", "-")), 2) &gt;= 0, ABS(ROUND(VALUE(SUBSTITUTE('（８）連結実質赤字比率に係る赤字・黒字の構成分析'!G$37,"▲", "-")), 2)), NA())</f>
        <v>0.34</v>
      </c>
      <c r="F33" s="172" t="e">
        <f>IF(ROUND(VALUE(SUBSTITUTE('（８）連結実質赤字比率に係る赤字・黒字の構成分析'!H$37,"▲", "-")), 2) &lt; 0, ABS(ROUND(VALUE(SUBSTITUTE('（８）連結実質赤字比率に係る赤字・黒字の構成分析'!H$37,"▲", "-")), 2)), NA())</f>
        <v>#N/A</v>
      </c>
      <c r="G33" s="172">
        <f>IF(ROUND(VALUE(SUBSTITUTE('（８）連結実質赤字比率に係る赤字・黒字の構成分析'!H$37,"▲", "-")), 2) &gt;= 0, ABS(ROUND(VALUE(SUBSTITUTE('（８）連結実質赤字比率に係る赤字・黒字の構成分析'!H$37,"▲", "-")), 2)), NA())</f>
        <v>0.28000000000000003</v>
      </c>
      <c r="H33" s="172" t="e">
        <f>IF(ROUND(VALUE(SUBSTITUTE('（８）連結実質赤字比率に係る赤字・黒字の構成分析'!I$37,"▲", "-")), 2) &lt; 0, ABS(ROUND(VALUE(SUBSTITUTE('（８）連結実質赤字比率に係る赤字・黒字の構成分析'!I$37,"▲", "-")), 2)), NA())</f>
        <v>#N/A</v>
      </c>
      <c r="I33" s="172">
        <f>IF(ROUND(VALUE(SUBSTITUTE('（８）連結実質赤字比率に係る赤字・黒字の構成分析'!I$37,"▲", "-")), 2) &gt;= 0, ABS(ROUND(VALUE(SUBSTITUTE('（８）連結実質赤字比率に係る赤字・黒字の構成分析'!I$37,"▲", "-")), 2)), NA())</f>
        <v>0.34</v>
      </c>
      <c r="J33" s="172" t="e">
        <f>IF(ROUND(VALUE(SUBSTITUTE('（８）連結実質赤字比率に係る赤字・黒字の構成分析'!J$37,"▲", "-")), 2) &lt; 0, ABS(ROUND(VALUE(SUBSTITUTE('（８）連結実質赤字比率に係る赤字・黒字の構成分析'!J$37,"▲", "-")), 2)), NA())</f>
        <v>#N/A</v>
      </c>
      <c r="K33" s="172">
        <f>IF(ROUND(VALUE(SUBSTITUTE('（８）連結実質赤字比率に係る赤字・黒字の構成分析'!J$37,"▲", "-")), 2) &gt;= 0, ABS(ROUND(VALUE(SUBSTITUTE('（８）連結実質赤字比率に係る赤字・黒字の構成分析'!J$37,"▲", "-")), 2)), NA())</f>
        <v>0.31</v>
      </c>
    </row>
    <row r="34" spans="1:16" x14ac:dyDescent="0.2">
      <c r="A34" s="172" t="str">
        <f>IF('（８）連結実質赤字比率に係る赤字・黒字の構成分析'!C$36="",NA(),'（８）連結実質赤字比率に係る赤字・黒字の構成分析'!C$36)</f>
        <v>国民健康保険事業会計</v>
      </c>
      <c r="B34" s="172" t="e">
        <f>IF(ROUND(VALUE(SUBSTITUTE('（８）連結実質赤字比率に係る赤字・黒字の構成分析'!F$36,"▲", "-")), 2) &lt; 0, ABS(ROUND(VALUE(SUBSTITUTE('（８）連結実質赤字比率に係る赤字・黒字の構成分析'!F$36,"▲", "-")), 2)), NA())</f>
        <v>#N/A</v>
      </c>
      <c r="C34" s="172">
        <f>IF(ROUND(VALUE(SUBSTITUTE('（８）連結実質赤字比率に係る赤字・黒字の構成分析'!F$36,"▲", "-")), 2) &gt;= 0, ABS(ROUND(VALUE(SUBSTITUTE('（８）連結実質赤字比率に係る赤字・黒字の構成分析'!F$36,"▲", "-")), 2)), NA())</f>
        <v>0.96</v>
      </c>
      <c r="D34" s="172" t="e">
        <f>IF(ROUND(VALUE(SUBSTITUTE('（８）連結実質赤字比率に係る赤字・黒字の構成分析'!G$36,"▲", "-")), 2) &lt; 0, ABS(ROUND(VALUE(SUBSTITUTE('（８）連結実質赤字比率に係る赤字・黒字の構成分析'!G$36,"▲", "-")), 2)), NA())</f>
        <v>#N/A</v>
      </c>
      <c r="E34" s="172">
        <f>IF(ROUND(VALUE(SUBSTITUTE('（８）連結実質赤字比率に係る赤字・黒字の構成分析'!G$36,"▲", "-")), 2) &gt;= 0, ABS(ROUND(VALUE(SUBSTITUTE('（８）連結実質赤字比率に係る赤字・黒字の構成分析'!G$36,"▲", "-")), 2)), NA())</f>
        <v>0.23</v>
      </c>
      <c r="F34" s="172" t="e">
        <f>IF(ROUND(VALUE(SUBSTITUTE('（８）連結実質赤字比率に係る赤字・黒字の構成分析'!H$36,"▲", "-")), 2) &lt; 0, ABS(ROUND(VALUE(SUBSTITUTE('（８）連結実質赤字比率に係る赤字・黒字の構成分析'!H$36,"▲", "-")), 2)), NA())</f>
        <v>#N/A</v>
      </c>
      <c r="G34" s="172">
        <f>IF(ROUND(VALUE(SUBSTITUTE('（８）連結実質赤字比率に係る赤字・黒字の構成分析'!H$36,"▲", "-")), 2) &gt;= 0, ABS(ROUND(VALUE(SUBSTITUTE('（８）連結実質赤字比率に係る赤字・黒字の構成分析'!H$36,"▲", "-")), 2)), NA())</f>
        <v>0.18</v>
      </c>
      <c r="H34" s="172" t="e">
        <f>IF(ROUND(VALUE(SUBSTITUTE('（８）連結実質赤字比率に係る赤字・黒字の構成分析'!I$36,"▲", "-")), 2) &lt; 0, ABS(ROUND(VALUE(SUBSTITUTE('（８）連結実質赤字比率に係る赤字・黒字の構成分析'!I$36,"▲", "-")), 2)), NA())</f>
        <v>#N/A</v>
      </c>
      <c r="I34" s="172">
        <f>IF(ROUND(VALUE(SUBSTITUTE('（８）連結実質赤字比率に係る赤字・黒字の構成分析'!I$36,"▲", "-")), 2) &gt;= 0, ABS(ROUND(VALUE(SUBSTITUTE('（８）連結実質赤字比率に係る赤字・黒字の構成分析'!I$36,"▲", "-")), 2)), NA())</f>
        <v>0.59</v>
      </c>
      <c r="J34" s="172" t="e">
        <f>IF(ROUND(VALUE(SUBSTITUTE('（８）連結実質赤字比率に係る赤字・黒字の構成分析'!J$36,"▲", "-")), 2) &lt; 0, ABS(ROUND(VALUE(SUBSTITUTE('（８）連結実質赤字比率に係る赤字・黒字の構成分析'!J$36,"▲", "-")), 2)), NA())</f>
        <v>#N/A</v>
      </c>
      <c r="K34" s="172">
        <f>IF(ROUND(VALUE(SUBSTITUTE('（８）連結実質赤字比率に係る赤字・黒字の構成分析'!J$36,"▲", "-")), 2) &gt;= 0, ABS(ROUND(VALUE(SUBSTITUTE('（８）連結実質赤字比率に係る赤字・黒字の構成分析'!J$36,"▲", "-")), 2)), NA())</f>
        <v>0.56000000000000005</v>
      </c>
    </row>
    <row r="35" spans="1:16" x14ac:dyDescent="0.2">
      <c r="A35" s="172" t="str">
        <f>IF('（８）連結実質赤字比率に係る赤字・黒字の構成分析'!C$35="",NA(),'（８）連結実質赤字比率に係る赤字・黒字の構成分析'!C$35)</f>
        <v>介護保険事業会計</v>
      </c>
      <c r="B35" s="172" t="e">
        <f>IF(ROUND(VALUE(SUBSTITUTE('（８）連結実質赤字比率に係る赤字・黒字の構成分析'!F$35,"▲", "-")), 2) &lt; 0, ABS(ROUND(VALUE(SUBSTITUTE('（８）連結実質赤字比率に係る赤字・黒字の構成分析'!F$35,"▲", "-")), 2)), NA())</f>
        <v>#N/A</v>
      </c>
      <c r="C35" s="172">
        <f>IF(ROUND(VALUE(SUBSTITUTE('（８）連結実質赤字比率に係る赤字・黒字の構成分析'!F$35,"▲", "-")), 2) &gt;= 0, ABS(ROUND(VALUE(SUBSTITUTE('（８）連結実質赤字比率に係る赤字・黒字の構成分析'!F$35,"▲", "-")), 2)), NA())</f>
        <v>0.93</v>
      </c>
      <c r="D35" s="172" t="e">
        <f>IF(ROUND(VALUE(SUBSTITUTE('（８）連結実質赤字比率に係る赤字・黒字の構成分析'!G$35,"▲", "-")), 2) &lt; 0, ABS(ROUND(VALUE(SUBSTITUTE('（８）連結実質赤字比率に係る赤字・黒字の構成分析'!G$35,"▲", "-")), 2)), NA())</f>
        <v>#N/A</v>
      </c>
      <c r="E35" s="172">
        <f>IF(ROUND(VALUE(SUBSTITUTE('（８）連結実質赤字比率に係る赤字・黒字の構成分析'!G$35,"▲", "-")), 2) &gt;= 0, ABS(ROUND(VALUE(SUBSTITUTE('（８）連結実質赤字比率に係る赤字・黒字の構成分析'!G$35,"▲", "-")), 2)), NA())</f>
        <v>0.89</v>
      </c>
      <c r="F35" s="172" t="e">
        <f>IF(ROUND(VALUE(SUBSTITUTE('（８）連結実質赤字比率に係る赤字・黒字の構成分析'!H$35,"▲", "-")), 2) &lt; 0, ABS(ROUND(VALUE(SUBSTITUTE('（８）連結実質赤字比率に係る赤字・黒字の構成分析'!H$35,"▲", "-")), 2)), NA())</f>
        <v>#N/A</v>
      </c>
      <c r="G35" s="172">
        <f>IF(ROUND(VALUE(SUBSTITUTE('（８）連結実質赤字比率に係る赤字・黒字の構成分析'!H$35,"▲", "-")), 2) &gt;= 0, ABS(ROUND(VALUE(SUBSTITUTE('（８）連結実質赤字比率に係る赤字・黒字の構成分析'!H$35,"▲", "-")), 2)), NA())</f>
        <v>1.47</v>
      </c>
      <c r="H35" s="172" t="e">
        <f>IF(ROUND(VALUE(SUBSTITUTE('（８）連結実質赤字比率に係る赤字・黒字の構成分析'!I$35,"▲", "-")), 2) &lt; 0, ABS(ROUND(VALUE(SUBSTITUTE('（８）連結実質赤字比率に係る赤字・黒字の構成分析'!I$35,"▲", "-")), 2)), NA())</f>
        <v>#N/A</v>
      </c>
      <c r="I35" s="172">
        <f>IF(ROUND(VALUE(SUBSTITUTE('（８）連結実質赤字比率に係る赤字・黒字の構成分析'!I$35,"▲", "-")), 2) &gt;= 0, ABS(ROUND(VALUE(SUBSTITUTE('（８）連結実質赤字比率に係る赤字・黒字の構成分析'!I$35,"▲", "-")), 2)), NA())</f>
        <v>1.21</v>
      </c>
      <c r="J35" s="172" t="e">
        <f>IF(ROUND(VALUE(SUBSTITUTE('（８）連結実質赤字比率に係る赤字・黒字の構成分析'!J$35,"▲", "-")), 2) &lt; 0, ABS(ROUND(VALUE(SUBSTITUTE('（８）連結実質赤字比率に係る赤字・黒字の構成分析'!J$35,"▲", "-")), 2)), NA())</f>
        <v>#N/A</v>
      </c>
      <c r="K35" s="172">
        <f>IF(ROUND(VALUE(SUBSTITUTE('（８）連結実質赤字比率に係る赤字・黒字の構成分析'!J$35,"▲", "-")), 2) &gt;= 0, ABS(ROUND(VALUE(SUBSTITUTE('（８）連結実質赤字比率に係る赤字・黒字の構成分析'!J$35,"▲", "-")), 2)), NA())</f>
        <v>1.46</v>
      </c>
    </row>
    <row r="36" spans="1:16" x14ac:dyDescent="0.2">
      <c r="A36" s="172" t="str">
        <f>IF('（８）連結実質赤字比率に係る赤字・黒字の構成分析'!C$34="",NA(),'（８）連結実質赤字比率に係る赤字・黒字の構成分析'!C$34)</f>
        <v>一般会計</v>
      </c>
      <c r="B36" s="172" t="e">
        <f>IF(ROUND(VALUE(SUBSTITUTE('（８）連結実質赤字比率に係る赤字・黒字の構成分析'!F$34,"▲", "-")), 2) &lt; 0, ABS(ROUND(VALUE(SUBSTITUTE('（８）連結実質赤字比率に係る赤字・黒字の構成分析'!F$34,"▲", "-")), 2)), NA())</f>
        <v>#N/A</v>
      </c>
      <c r="C36" s="172">
        <f>IF(ROUND(VALUE(SUBSTITUTE('（８）連結実質赤字比率に係る赤字・黒字の構成分析'!F$34,"▲", "-")), 2) &gt;= 0, ABS(ROUND(VALUE(SUBSTITUTE('（８）連結実質赤字比率に係る赤字・黒字の構成分析'!F$34,"▲", "-")), 2)), NA())</f>
        <v>3.26</v>
      </c>
      <c r="D36" s="172" t="e">
        <f>IF(ROUND(VALUE(SUBSTITUTE('（８）連結実質赤字比率に係る赤字・黒字の構成分析'!G$34,"▲", "-")), 2) &lt; 0, ABS(ROUND(VALUE(SUBSTITUTE('（８）連結実質赤字比率に係る赤字・黒字の構成分析'!G$34,"▲", "-")), 2)), NA())</f>
        <v>#N/A</v>
      </c>
      <c r="E36" s="172">
        <f>IF(ROUND(VALUE(SUBSTITUTE('（８）連結実質赤字比率に係る赤字・黒字の構成分析'!G$34,"▲", "-")), 2) &gt;= 0, ABS(ROUND(VALUE(SUBSTITUTE('（８）連結実質赤字比率に係る赤字・黒字の構成分析'!G$34,"▲", "-")), 2)), NA())</f>
        <v>3.87</v>
      </c>
      <c r="F36" s="172" t="e">
        <f>IF(ROUND(VALUE(SUBSTITUTE('（８）連結実質赤字比率に係る赤字・黒字の構成分析'!H$34,"▲", "-")), 2) &lt; 0, ABS(ROUND(VALUE(SUBSTITUTE('（８）連結実質赤字比率に係る赤字・黒字の構成分析'!H$34,"▲", "-")), 2)), NA())</f>
        <v>#N/A</v>
      </c>
      <c r="G36" s="172">
        <f>IF(ROUND(VALUE(SUBSTITUTE('（８）連結実質赤字比率に係る赤字・黒字の構成分析'!H$34,"▲", "-")), 2) &gt;= 0, ABS(ROUND(VALUE(SUBSTITUTE('（８）連結実質赤字比率に係る赤字・黒字の構成分析'!H$34,"▲", "-")), 2)), NA())</f>
        <v>4.88</v>
      </c>
      <c r="H36" s="172" t="e">
        <f>IF(ROUND(VALUE(SUBSTITUTE('（８）連結実質赤字比率に係る赤字・黒字の構成分析'!I$34,"▲", "-")), 2) &lt; 0, ABS(ROUND(VALUE(SUBSTITUTE('（８）連結実質赤字比率に係る赤字・黒字の構成分析'!I$34,"▲", "-")), 2)), NA())</f>
        <v>#N/A</v>
      </c>
      <c r="I36" s="172">
        <f>IF(ROUND(VALUE(SUBSTITUTE('（８）連結実質赤字比率に係る赤字・黒字の構成分析'!I$34,"▲", "-")), 2) &gt;= 0, ABS(ROUND(VALUE(SUBSTITUTE('（８）連結実質赤字比率に係る赤字・黒字の構成分析'!I$34,"▲", "-")), 2)), NA())</f>
        <v>6.98</v>
      </c>
      <c r="J36" s="172" t="e">
        <f>IF(ROUND(VALUE(SUBSTITUTE('（８）連結実質赤字比率に係る赤字・黒字の構成分析'!J$34,"▲", "-")), 2) &lt; 0, ABS(ROUND(VALUE(SUBSTITUTE('（８）連結実質赤字比率に係る赤字・黒字の構成分析'!J$34,"▲", "-")), 2)), NA())</f>
        <v>#N/A</v>
      </c>
      <c r="K36" s="172">
        <f>IF(ROUND(VALUE(SUBSTITUTE('（８）連結実質赤字比率に係る赤字・黒字の構成分析'!J$34,"▲", "-")), 2) &gt;= 0, ABS(ROUND(VALUE(SUBSTITUTE('（８）連結実質赤字比率に係る赤字・黒字の構成分析'!J$34,"▲", "-")), 2)), NA())</f>
        <v>8.2200000000000006</v>
      </c>
    </row>
    <row r="39" spans="1:16" x14ac:dyDescent="0.2">
      <c r="A39" s="141" t="s">
        <v>60</v>
      </c>
    </row>
    <row r="40" spans="1:16" x14ac:dyDescent="0.2">
      <c r="A40" s="173"/>
      <c r="B40" s="173" t="str">
        <f>'（９）実質公債費比率（分子）の構造'!K$44</f>
        <v>H29</v>
      </c>
      <c r="C40" s="173"/>
      <c r="D40" s="173"/>
      <c r="E40" s="173" t="str">
        <f>'（９）実質公債費比率（分子）の構造'!L$44</f>
        <v>H30</v>
      </c>
      <c r="F40" s="173"/>
      <c r="G40" s="173"/>
      <c r="H40" s="173" t="str">
        <f>'（９）実質公債費比率（分子）の構造'!M$44</f>
        <v>R01</v>
      </c>
      <c r="I40" s="173"/>
      <c r="J40" s="173"/>
      <c r="K40" s="173" t="str">
        <f>'（９）実質公債費比率（分子）の構造'!N$44</f>
        <v>R02</v>
      </c>
      <c r="L40" s="173"/>
      <c r="M40" s="173"/>
      <c r="N40" s="173" t="str">
        <f>'（９）実質公債費比率（分子）の構造'!O$44</f>
        <v>R03</v>
      </c>
      <c r="O40" s="173"/>
      <c r="P40" s="173"/>
    </row>
    <row r="41" spans="1:16" x14ac:dyDescent="0.2">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2">
      <c r="A42" s="173" t="s">
        <v>63</v>
      </c>
      <c r="B42" s="173"/>
      <c r="C42" s="173"/>
      <c r="D42" s="173">
        <f>'（９）実質公債費比率（分子）の構造'!K$52</f>
        <v>16144</v>
      </c>
      <c r="E42" s="173"/>
      <c r="F42" s="173"/>
      <c r="G42" s="173">
        <f>'（９）実質公債費比率（分子）の構造'!L$52</f>
        <v>15664</v>
      </c>
      <c r="H42" s="173"/>
      <c r="I42" s="173"/>
      <c r="J42" s="173">
        <f>'（９）実質公債費比率（分子）の構造'!M$52</f>
        <v>15395</v>
      </c>
      <c r="K42" s="173"/>
      <c r="L42" s="173"/>
      <c r="M42" s="173">
        <f>'（９）実質公債費比率（分子）の構造'!N$52</f>
        <v>15147</v>
      </c>
      <c r="N42" s="173"/>
      <c r="O42" s="173"/>
      <c r="P42" s="173">
        <f>'（９）実質公債費比率（分子）の構造'!O$52</f>
        <v>14552</v>
      </c>
    </row>
    <row r="43" spans="1:16" x14ac:dyDescent="0.2">
      <c r="A43" s="173" t="s">
        <v>64</v>
      </c>
      <c r="B43" s="173" t="str">
        <f>'（９）実質公債費比率（分子）の構造'!K$51</f>
        <v>-</v>
      </c>
      <c r="C43" s="173"/>
      <c r="D43" s="173"/>
      <c r="E43" s="173" t="str">
        <f>'（９）実質公債費比率（分子）の構造'!L$51</f>
        <v>-</v>
      </c>
      <c r="F43" s="173"/>
      <c r="G43" s="173"/>
      <c r="H43" s="173" t="str">
        <f>'（９）実質公債費比率（分子）の構造'!M$51</f>
        <v>-</v>
      </c>
      <c r="I43" s="173"/>
      <c r="J43" s="173"/>
      <c r="K43" s="173" t="str">
        <f>'（９）実質公債費比率（分子）の構造'!N$51</f>
        <v>-</v>
      </c>
      <c r="L43" s="173"/>
      <c r="M43" s="173"/>
      <c r="N43" s="173" t="str">
        <f>'（９）実質公債費比率（分子）の構造'!O$51</f>
        <v>-</v>
      </c>
      <c r="O43" s="173"/>
      <c r="P43" s="173"/>
    </row>
    <row r="44" spans="1:16" x14ac:dyDescent="0.2">
      <c r="A44" s="173" t="s">
        <v>65</v>
      </c>
      <c r="B44" s="173">
        <f>'（９）実質公債費比率（分子）の構造'!K$50</f>
        <v>1347</v>
      </c>
      <c r="C44" s="173"/>
      <c r="D44" s="173"/>
      <c r="E44" s="173">
        <f>'（９）実質公債費比率（分子）の構造'!L$50</f>
        <v>2613</v>
      </c>
      <c r="F44" s="173"/>
      <c r="G44" s="173"/>
      <c r="H44" s="173">
        <f>'（９）実質公債費比率（分子）の構造'!M$50</f>
        <v>1830</v>
      </c>
      <c r="I44" s="173"/>
      <c r="J44" s="173"/>
      <c r="K44" s="173">
        <f>'（９）実質公債費比率（分子）の構造'!N$50</f>
        <v>3600</v>
      </c>
      <c r="L44" s="173"/>
      <c r="M44" s="173"/>
      <c r="N44" s="173">
        <f>'（９）実質公債費比率（分子）の構造'!O$50</f>
        <v>2443</v>
      </c>
      <c r="O44" s="173"/>
      <c r="P44" s="173"/>
    </row>
    <row r="45" spans="1:16" x14ac:dyDescent="0.2">
      <c r="A45" s="173" t="s">
        <v>66</v>
      </c>
      <c r="B45" s="173">
        <f>'（９）実質公債費比率（分子）の構造'!K$49</f>
        <v>250</v>
      </c>
      <c r="C45" s="173"/>
      <c r="D45" s="173"/>
      <c r="E45" s="173">
        <f>'（９）実質公債費比率（分子）の構造'!L$49</f>
        <v>258</v>
      </c>
      <c r="F45" s="173"/>
      <c r="G45" s="173"/>
      <c r="H45" s="173">
        <f>'（９）実質公債費比率（分子）の構造'!M$49</f>
        <v>239</v>
      </c>
      <c r="I45" s="173"/>
      <c r="J45" s="173"/>
      <c r="K45" s="173">
        <f>'（９）実質公債費比率（分子）の構造'!N$49</f>
        <v>269</v>
      </c>
      <c r="L45" s="173"/>
      <c r="M45" s="173"/>
      <c r="N45" s="173">
        <f>'（９）実質公債費比率（分子）の構造'!O$49</f>
        <v>256</v>
      </c>
      <c r="O45" s="173"/>
      <c r="P45" s="173"/>
    </row>
    <row r="46" spans="1:16" x14ac:dyDescent="0.2">
      <c r="A46" s="173" t="s">
        <v>67</v>
      </c>
      <c r="B46" s="173" t="str">
        <f>'（９）実質公債費比率（分子）の構造'!K$48</f>
        <v>-</v>
      </c>
      <c r="C46" s="173"/>
      <c r="D46" s="173"/>
      <c r="E46" s="173" t="str">
        <f>'（９）実質公債費比率（分子）の構造'!L$48</f>
        <v>-</v>
      </c>
      <c r="F46" s="173"/>
      <c r="G46" s="173"/>
      <c r="H46" s="173" t="str">
        <f>'（９）実質公債費比率（分子）の構造'!M$48</f>
        <v>-</v>
      </c>
      <c r="I46" s="173"/>
      <c r="J46" s="173"/>
      <c r="K46" s="173" t="str">
        <f>'（９）実質公債費比率（分子）の構造'!N$48</f>
        <v>-</v>
      </c>
      <c r="L46" s="173"/>
      <c r="M46" s="173"/>
      <c r="N46" s="173" t="str">
        <f>'（９）実質公債費比率（分子）の構造'!O$48</f>
        <v>-</v>
      </c>
      <c r="O46" s="173"/>
      <c r="P46" s="173"/>
    </row>
    <row r="47" spans="1:16" x14ac:dyDescent="0.2">
      <c r="A47" s="173" t="s">
        <v>68</v>
      </c>
      <c r="B47" s="173">
        <f>'（９）実質公債費比率（分子）の構造'!K$47</f>
        <v>382</v>
      </c>
      <c r="C47" s="173"/>
      <c r="D47" s="173"/>
      <c r="E47" s="173">
        <f>'（９）実質公債費比率（分子）の構造'!L$47</f>
        <v>582</v>
      </c>
      <c r="F47" s="173"/>
      <c r="G47" s="173"/>
      <c r="H47" s="173">
        <f>'（９）実質公債費比率（分子）の構造'!M$47</f>
        <v>823</v>
      </c>
      <c r="I47" s="173"/>
      <c r="J47" s="173"/>
      <c r="K47" s="173">
        <f>'（９）実質公債費比率（分子）の構造'!N$47</f>
        <v>998</v>
      </c>
      <c r="L47" s="173"/>
      <c r="M47" s="173"/>
      <c r="N47" s="173">
        <f>'（９）実質公債費比率（分子）の構造'!O$47</f>
        <v>1126</v>
      </c>
      <c r="O47" s="173"/>
      <c r="P47" s="173"/>
    </row>
    <row r="48" spans="1:16" x14ac:dyDescent="0.2">
      <c r="A48" s="173" t="s">
        <v>69</v>
      </c>
      <c r="B48" s="173" t="str">
        <f>'（９）実質公債費比率（分子）の構造'!K$46</f>
        <v>-</v>
      </c>
      <c r="C48" s="173"/>
      <c r="D48" s="173"/>
      <c r="E48" s="173" t="str">
        <f>'（９）実質公債費比率（分子）の構造'!L$46</f>
        <v>-</v>
      </c>
      <c r="F48" s="173"/>
      <c r="G48" s="173"/>
      <c r="H48" s="173" t="str">
        <f>'（９）実質公債費比率（分子）の構造'!M$46</f>
        <v>-</v>
      </c>
      <c r="I48" s="173"/>
      <c r="J48" s="173"/>
      <c r="K48" s="173" t="str">
        <f>'（９）実質公債費比率（分子）の構造'!N$46</f>
        <v>-</v>
      </c>
      <c r="L48" s="173"/>
      <c r="M48" s="173"/>
      <c r="N48" s="173" t="str">
        <f>'（９）実質公債費比率（分子）の構造'!O$46</f>
        <v>-</v>
      </c>
      <c r="O48" s="173"/>
      <c r="P48" s="173"/>
    </row>
    <row r="49" spans="1:16" x14ac:dyDescent="0.2">
      <c r="A49" s="173" t="s">
        <v>70</v>
      </c>
      <c r="B49" s="173">
        <f>'（９）実質公債費比率（分子）の構造'!K$45</f>
        <v>5301</v>
      </c>
      <c r="C49" s="173"/>
      <c r="D49" s="173"/>
      <c r="E49" s="173">
        <f>'（９）実質公債費比率（分子）の構造'!L$45</f>
        <v>4788</v>
      </c>
      <c r="F49" s="173"/>
      <c r="G49" s="173"/>
      <c r="H49" s="173">
        <f>'（９）実質公債費比率（分子）の構造'!M$45</f>
        <v>4573</v>
      </c>
      <c r="I49" s="173"/>
      <c r="J49" s="173"/>
      <c r="K49" s="173">
        <f>'（９）実質公債費比率（分子）の構造'!N$45</f>
        <v>4336</v>
      </c>
      <c r="L49" s="173"/>
      <c r="M49" s="173"/>
      <c r="N49" s="173">
        <f>'（９）実質公債費比率（分子）の構造'!O$45</f>
        <v>4107</v>
      </c>
      <c r="O49" s="173"/>
      <c r="P49" s="173"/>
    </row>
    <row r="50" spans="1:16" x14ac:dyDescent="0.2">
      <c r="A50" s="173" t="s">
        <v>71</v>
      </c>
      <c r="B50" s="173" t="e">
        <f>NA()</f>
        <v>#N/A</v>
      </c>
      <c r="C50" s="173">
        <f>IF(ISNUMBER('（９）実質公債費比率（分子）の構造'!K$53),'（９）実質公債費比率（分子）の構造'!K$53,NA())</f>
        <v>-8864</v>
      </c>
      <c r="D50" s="173" t="e">
        <f>NA()</f>
        <v>#N/A</v>
      </c>
      <c r="E50" s="173" t="e">
        <f>NA()</f>
        <v>#N/A</v>
      </c>
      <c r="F50" s="173">
        <f>IF(ISNUMBER('（９）実質公債費比率（分子）の構造'!L$53),'（９）実質公債費比率（分子）の構造'!L$53,NA())</f>
        <v>-7423</v>
      </c>
      <c r="G50" s="173" t="e">
        <f>NA()</f>
        <v>#N/A</v>
      </c>
      <c r="H50" s="173" t="e">
        <f>NA()</f>
        <v>#N/A</v>
      </c>
      <c r="I50" s="173">
        <f>IF(ISNUMBER('（９）実質公債費比率（分子）の構造'!M$53),'（９）実質公債費比率（分子）の構造'!M$53,NA())</f>
        <v>-7930</v>
      </c>
      <c r="J50" s="173" t="e">
        <f>NA()</f>
        <v>#N/A</v>
      </c>
      <c r="K50" s="173" t="e">
        <f>NA()</f>
        <v>#N/A</v>
      </c>
      <c r="L50" s="173">
        <f>IF(ISNUMBER('（９）実質公債費比率（分子）の構造'!N$53),'（９）実質公債費比率（分子）の構造'!N$53,NA())</f>
        <v>-5944</v>
      </c>
      <c r="M50" s="173" t="e">
        <f>NA()</f>
        <v>#N/A</v>
      </c>
      <c r="N50" s="173" t="e">
        <f>NA()</f>
        <v>#N/A</v>
      </c>
      <c r="O50" s="173">
        <f>IF(ISNUMBER('（９）実質公債費比率（分子）の構造'!O$53),'（９）実質公債費比率（分子）の構造'!O$53,NA())</f>
        <v>-6620</v>
      </c>
      <c r="P50" s="173" t="e">
        <f>NA()</f>
        <v>#N/A</v>
      </c>
    </row>
    <row r="53" spans="1:16" x14ac:dyDescent="0.2">
      <c r="A53" s="141" t="s">
        <v>72</v>
      </c>
    </row>
    <row r="54" spans="1:16" x14ac:dyDescent="0.2">
      <c r="A54" s="172"/>
      <c r="B54" s="172" t="str">
        <f>'（１０）将来負担比率（分子）の構造'!I$40</f>
        <v>H29</v>
      </c>
      <c r="C54" s="172"/>
      <c r="D54" s="172"/>
      <c r="E54" s="172" t="str">
        <f>'（１０）将来負担比率（分子）の構造'!J$40</f>
        <v>H30</v>
      </c>
      <c r="F54" s="172"/>
      <c r="G54" s="172"/>
      <c r="H54" s="172" t="str">
        <f>'（１０）将来負担比率（分子）の構造'!K$40</f>
        <v>R01</v>
      </c>
      <c r="I54" s="172"/>
      <c r="J54" s="172"/>
      <c r="K54" s="172" t="str">
        <f>'（１０）将来負担比率（分子）の構造'!L$40</f>
        <v>R02</v>
      </c>
      <c r="L54" s="172"/>
      <c r="M54" s="172"/>
      <c r="N54" s="172" t="str">
        <f>'（１０）将来負担比率（分子）の構造'!M$40</f>
        <v>R03</v>
      </c>
      <c r="O54" s="172"/>
      <c r="P54" s="172"/>
    </row>
    <row r="55" spans="1:16" x14ac:dyDescent="0.2">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2">
      <c r="A56" s="172" t="s">
        <v>43</v>
      </c>
      <c r="B56" s="172"/>
      <c r="C56" s="172"/>
      <c r="D56" s="172">
        <f>'（１０）将来負担比率（分子）の構造'!I$52</f>
        <v>155566</v>
      </c>
      <c r="E56" s="172"/>
      <c r="F56" s="172"/>
      <c r="G56" s="172">
        <f>'（１０）将来負担比率（分子）の構造'!J$52</f>
        <v>142700</v>
      </c>
      <c r="H56" s="172"/>
      <c r="I56" s="172"/>
      <c r="J56" s="172">
        <f>'（１０）将来負担比率（分子）の構造'!K$52</f>
        <v>130515</v>
      </c>
      <c r="K56" s="172"/>
      <c r="L56" s="172"/>
      <c r="M56" s="172">
        <f>'（１０）将来負担比率（分子）の構造'!L$52</f>
        <v>122728</v>
      </c>
      <c r="N56" s="172"/>
      <c r="O56" s="172"/>
      <c r="P56" s="172">
        <f>'（１０）将来負担比率（分子）の構造'!M$52</f>
        <v>126413</v>
      </c>
    </row>
    <row r="57" spans="1:16" x14ac:dyDescent="0.2">
      <c r="A57" s="172" t="s">
        <v>42</v>
      </c>
      <c r="B57" s="172"/>
      <c r="C57" s="172"/>
      <c r="D57" s="172">
        <f>'（１０）将来負担比率（分子）の構造'!I$51</f>
        <v>2974</v>
      </c>
      <c r="E57" s="172"/>
      <c r="F57" s="172"/>
      <c r="G57" s="172">
        <f>'（１０）将来負担比率（分子）の構造'!J$51</f>
        <v>4553</v>
      </c>
      <c r="H57" s="172"/>
      <c r="I57" s="172"/>
      <c r="J57" s="172">
        <f>'（１０）将来負担比率（分子）の構造'!K$51</f>
        <v>6375</v>
      </c>
      <c r="K57" s="172"/>
      <c r="L57" s="172"/>
      <c r="M57" s="172">
        <f>'（１０）将来負担比率（分子）の構造'!L$51</f>
        <v>6212</v>
      </c>
      <c r="N57" s="172"/>
      <c r="O57" s="172"/>
      <c r="P57" s="172">
        <f>'（１０）将来負担比率（分子）の構造'!M$51</f>
        <v>5982</v>
      </c>
    </row>
    <row r="58" spans="1:16" x14ac:dyDescent="0.2">
      <c r="A58" s="172" t="s">
        <v>41</v>
      </c>
      <c r="B58" s="172"/>
      <c r="C58" s="172"/>
      <c r="D58" s="172">
        <f>'（１０）将来負担比率（分子）の構造'!I$50</f>
        <v>90541</v>
      </c>
      <c r="E58" s="172"/>
      <c r="F58" s="172"/>
      <c r="G58" s="172">
        <f>'（１０）将来負担比率（分子）の構造'!J$50</f>
        <v>104070</v>
      </c>
      <c r="H58" s="172"/>
      <c r="I58" s="172"/>
      <c r="J58" s="172">
        <f>'（１０）将来負担比率（分子）の構造'!K$50</f>
        <v>113106</v>
      </c>
      <c r="K58" s="172"/>
      <c r="L58" s="172"/>
      <c r="M58" s="172">
        <f>'（１０）将来負担比率（分子）の構造'!L$50</f>
        <v>121416</v>
      </c>
      <c r="N58" s="172"/>
      <c r="O58" s="172"/>
      <c r="P58" s="172">
        <f>'（１０）将来負担比率（分子）の構造'!M$50</f>
        <v>137264</v>
      </c>
    </row>
    <row r="59" spans="1:16" x14ac:dyDescent="0.2">
      <c r="A59" s="172" t="s">
        <v>39</v>
      </c>
      <c r="B59" s="172" t="str">
        <f>'（１０）将来負担比率（分子）の構造'!I$49</f>
        <v>-</v>
      </c>
      <c r="C59" s="172"/>
      <c r="D59" s="172"/>
      <c r="E59" s="172" t="str">
        <f>'（１０）将来負担比率（分子）の構造'!J$49</f>
        <v>-</v>
      </c>
      <c r="F59" s="172"/>
      <c r="G59" s="172"/>
      <c r="H59" s="172" t="str">
        <f>'（１０）将来負担比率（分子）の構造'!K$49</f>
        <v>-</v>
      </c>
      <c r="I59" s="172"/>
      <c r="J59" s="172"/>
      <c r="K59" s="172" t="str">
        <f>'（１０）将来負担比率（分子）の構造'!L$49</f>
        <v>-</v>
      </c>
      <c r="L59" s="172"/>
      <c r="M59" s="172"/>
      <c r="N59" s="172" t="str">
        <f>'（１０）将来負担比率（分子）の構造'!M$49</f>
        <v>-</v>
      </c>
      <c r="O59" s="172"/>
      <c r="P59" s="172"/>
    </row>
    <row r="60" spans="1:16" x14ac:dyDescent="0.2">
      <c r="A60" s="172" t="s">
        <v>38</v>
      </c>
      <c r="B60" s="172" t="str">
        <f>'（１０）将来負担比率（分子）の構造'!I$48</f>
        <v>-</v>
      </c>
      <c r="C60" s="172"/>
      <c r="D60" s="172"/>
      <c r="E60" s="172" t="str">
        <f>'（１０）将来負担比率（分子）の構造'!J$48</f>
        <v>-</v>
      </c>
      <c r="F60" s="172"/>
      <c r="G60" s="172"/>
      <c r="H60" s="172" t="str">
        <f>'（１０）将来負担比率（分子）の構造'!K$48</f>
        <v>-</v>
      </c>
      <c r="I60" s="172"/>
      <c r="J60" s="172"/>
      <c r="K60" s="172" t="str">
        <f>'（１０）将来負担比率（分子）の構造'!L$48</f>
        <v>-</v>
      </c>
      <c r="L60" s="172"/>
      <c r="M60" s="172"/>
      <c r="N60" s="172" t="str">
        <f>'（１０）将来負担比率（分子）の構造'!M$48</f>
        <v>-</v>
      </c>
      <c r="O60" s="172"/>
      <c r="P60" s="172"/>
    </row>
    <row r="61" spans="1:16" x14ac:dyDescent="0.2">
      <c r="A61" s="172" t="s">
        <v>36</v>
      </c>
      <c r="B61" s="172" t="str">
        <f>'（１０）将来負担比率（分子）の構造'!I$46</f>
        <v>-</v>
      </c>
      <c r="C61" s="172"/>
      <c r="D61" s="172"/>
      <c r="E61" s="172" t="str">
        <f>'（１０）将来負担比率（分子）の構造'!J$46</f>
        <v>-</v>
      </c>
      <c r="F61" s="172"/>
      <c r="G61" s="172"/>
      <c r="H61" s="172" t="str">
        <f>'（１０）将来負担比率（分子）の構造'!K$46</f>
        <v>-</v>
      </c>
      <c r="I61" s="172"/>
      <c r="J61" s="172"/>
      <c r="K61" s="172" t="str">
        <f>'（１０）将来負担比率（分子）の構造'!L$46</f>
        <v>-</v>
      </c>
      <c r="L61" s="172"/>
      <c r="M61" s="172"/>
      <c r="N61" s="172" t="str">
        <f>'（１０）将来負担比率（分子）の構造'!M$46</f>
        <v>-</v>
      </c>
      <c r="O61" s="172"/>
      <c r="P61" s="172"/>
    </row>
    <row r="62" spans="1:16" x14ac:dyDescent="0.2">
      <c r="A62" s="172" t="s">
        <v>35</v>
      </c>
      <c r="B62" s="172">
        <f>'（１０）将来負担比率（分子）の構造'!I$45</f>
        <v>36359</v>
      </c>
      <c r="C62" s="172"/>
      <c r="D62" s="172"/>
      <c r="E62" s="172">
        <f>'（１０）将来負担比率（分子）の構造'!J$45</f>
        <v>35072</v>
      </c>
      <c r="F62" s="172"/>
      <c r="G62" s="172"/>
      <c r="H62" s="172">
        <f>'（１０）将来負担比率（分子）の構造'!K$45</f>
        <v>33470</v>
      </c>
      <c r="I62" s="172"/>
      <c r="J62" s="172"/>
      <c r="K62" s="172">
        <f>'（１０）将来負担比率（分子）の構造'!L$45</f>
        <v>32712</v>
      </c>
      <c r="L62" s="172"/>
      <c r="M62" s="172"/>
      <c r="N62" s="172">
        <f>'（１０）将来負担比率（分子）の構造'!M$45</f>
        <v>31469</v>
      </c>
      <c r="O62" s="172"/>
      <c r="P62" s="172"/>
    </row>
    <row r="63" spans="1:16" x14ac:dyDescent="0.2">
      <c r="A63" s="172" t="s">
        <v>34</v>
      </c>
      <c r="B63" s="172">
        <f>'（１０）将来負担比率（分子）の構造'!I$44</f>
        <v>2956</v>
      </c>
      <c r="C63" s="172"/>
      <c r="D63" s="172"/>
      <c r="E63" s="172">
        <f>'（１０）将来負担比率（分子）の構造'!J$44</f>
        <v>2901</v>
      </c>
      <c r="F63" s="172"/>
      <c r="G63" s="172"/>
      <c r="H63" s="172">
        <f>'（１０）将来負担比率（分子）の構造'!K$44</f>
        <v>3000</v>
      </c>
      <c r="I63" s="172"/>
      <c r="J63" s="172"/>
      <c r="K63" s="172">
        <f>'（１０）将来負担比率（分子）の構造'!L$44</f>
        <v>3519</v>
      </c>
      <c r="L63" s="172"/>
      <c r="M63" s="172"/>
      <c r="N63" s="172">
        <f>'（１０）将来負担比率（分子）の構造'!M$44</f>
        <v>4003</v>
      </c>
      <c r="O63" s="172"/>
      <c r="P63" s="172"/>
    </row>
    <row r="64" spans="1:16" x14ac:dyDescent="0.2">
      <c r="A64" s="172" t="s">
        <v>33</v>
      </c>
      <c r="B64" s="172" t="str">
        <f>'（１０）将来負担比率（分子）の構造'!I$43</f>
        <v>-</v>
      </c>
      <c r="C64" s="172"/>
      <c r="D64" s="172"/>
      <c r="E64" s="172" t="str">
        <f>'（１０）将来負担比率（分子）の構造'!J$43</f>
        <v>-</v>
      </c>
      <c r="F64" s="172"/>
      <c r="G64" s="172"/>
      <c r="H64" s="172" t="str">
        <f>'（１０）将来負担比率（分子）の構造'!K$43</f>
        <v>-</v>
      </c>
      <c r="I64" s="172"/>
      <c r="J64" s="172"/>
      <c r="K64" s="172" t="str">
        <f>'（１０）将来負担比率（分子）の構造'!L$43</f>
        <v>-</v>
      </c>
      <c r="L64" s="172"/>
      <c r="M64" s="172"/>
      <c r="N64" s="172" t="str">
        <f>'（１０）将来負担比率（分子）の構造'!M$43</f>
        <v>-</v>
      </c>
      <c r="O64" s="172"/>
      <c r="P64" s="172"/>
    </row>
    <row r="65" spans="1:16" x14ac:dyDescent="0.2">
      <c r="A65" s="172" t="s">
        <v>32</v>
      </c>
      <c r="B65" s="172">
        <f>'（１０）将来負担比率（分子）の構造'!I$42</f>
        <v>18471</v>
      </c>
      <c r="C65" s="172"/>
      <c r="D65" s="172"/>
      <c r="E65" s="172">
        <f>'（１０）将来負担比率（分子）の構造'!J$42</f>
        <v>24823</v>
      </c>
      <c r="F65" s="172"/>
      <c r="G65" s="172"/>
      <c r="H65" s="172">
        <f>'（１０）将来負担比率（分子）の構造'!K$42</f>
        <v>27684</v>
      </c>
      <c r="I65" s="172"/>
      <c r="J65" s="172"/>
      <c r="K65" s="172">
        <f>'（１０）将来負担比率（分子）の構造'!L$42</f>
        <v>19319</v>
      </c>
      <c r="L65" s="172"/>
      <c r="M65" s="172"/>
      <c r="N65" s="172">
        <f>'（１０）将来負担比率（分子）の構造'!M$42</f>
        <v>18910</v>
      </c>
      <c r="O65" s="172"/>
      <c r="P65" s="172"/>
    </row>
    <row r="66" spans="1:16" x14ac:dyDescent="0.2">
      <c r="A66" s="172" t="s">
        <v>31</v>
      </c>
      <c r="B66" s="172">
        <f>'（１０）将来負担比率（分子）の構造'!I$41</f>
        <v>59312</v>
      </c>
      <c r="C66" s="172"/>
      <c r="D66" s="172"/>
      <c r="E66" s="172">
        <f>'（１０）将来負担比率（分子）の構造'!J$41</f>
        <v>64742</v>
      </c>
      <c r="F66" s="172"/>
      <c r="G66" s="172"/>
      <c r="H66" s="172">
        <f>'（１０）将来負担比率（分子）の構造'!K$41</f>
        <v>69759</v>
      </c>
      <c r="I66" s="172"/>
      <c r="J66" s="172"/>
      <c r="K66" s="172">
        <f>'（１０）将来負担比率（分子）の構造'!L$41</f>
        <v>73597</v>
      </c>
      <c r="L66" s="172"/>
      <c r="M66" s="172"/>
      <c r="N66" s="172">
        <f>'（１０）将来負担比率（分子）の構造'!M$41</f>
        <v>63799</v>
      </c>
      <c r="O66" s="172"/>
      <c r="P66" s="172"/>
    </row>
    <row r="67" spans="1:16" x14ac:dyDescent="0.2">
      <c r="A67" s="172" t="s">
        <v>75</v>
      </c>
      <c r="B67" s="172" t="e">
        <f>NA()</f>
        <v>#N/A</v>
      </c>
      <c r="C67" s="172">
        <f>IF(ISNUMBER('（１０）将来負担比率（分子）の構造'!I$53), IF('（１０）将来負担比率（分子）の構造'!I$53 &lt; 0, 0, '（１０）将来負担比率（分子）の構造'!I$53), NA())</f>
        <v>0</v>
      </c>
      <c r="D67" s="172" t="e">
        <f>NA()</f>
        <v>#N/A</v>
      </c>
      <c r="E67" s="172" t="e">
        <f>NA()</f>
        <v>#N/A</v>
      </c>
      <c r="F67" s="172">
        <f>IF(ISNUMBER('（１０）将来負担比率（分子）の構造'!J$53), IF('（１０）将来負担比率（分子）の構造'!J$53 &lt; 0, 0, '（１０）将来負担比率（分子）の構造'!J$53), NA())</f>
        <v>0</v>
      </c>
      <c r="G67" s="172" t="e">
        <f>NA()</f>
        <v>#N/A</v>
      </c>
      <c r="H67" s="172" t="e">
        <f>NA()</f>
        <v>#N/A</v>
      </c>
      <c r="I67" s="172">
        <f>IF(ISNUMBER('（１０）将来負担比率（分子）の構造'!K$53), IF('（１０）将来負担比率（分子）の構造'!K$53 &lt; 0, 0, '（１０）将来負担比率（分子）の構造'!K$53), NA())</f>
        <v>0</v>
      </c>
      <c r="J67" s="172" t="e">
        <f>NA()</f>
        <v>#N/A</v>
      </c>
      <c r="K67" s="172" t="e">
        <f>NA()</f>
        <v>#N/A</v>
      </c>
      <c r="L67" s="172">
        <f>IF(ISNUMBER('（１０）将来負担比率（分子）の構造'!L$53), IF('（１０）将来負担比率（分子）の構造'!L$53 &lt; 0, 0, '（１０）将来負担比率（分子）の構造'!L$53), NA())</f>
        <v>0</v>
      </c>
      <c r="M67" s="172" t="e">
        <f>NA()</f>
        <v>#N/A</v>
      </c>
      <c r="N67" s="172" t="e">
        <f>NA()</f>
        <v>#N/A</v>
      </c>
      <c r="O67" s="172">
        <f>IF(ISNUMBER('（１０）将来負担比率（分子）の構造'!M$53), IF('（１０）将来負担比率（分子）の構造'!M$53 &lt; 0, 0, '（１０）将来負担比率（分子）の構造'!M$53), NA())</f>
        <v>0</v>
      </c>
      <c r="P67" s="172" t="e">
        <f>NA()</f>
        <v>#N/A</v>
      </c>
    </row>
    <row r="70" spans="1:16" x14ac:dyDescent="0.2">
      <c r="A70" s="174" t="s">
        <v>76</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77</v>
      </c>
      <c r="B72" s="176">
        <f>基金残高に係る経年分析!F55</f>
        <v>33039</v>
      </c>
      <c r="C72" s="176">
        <f>基金残高に係る経年分析!G55</f>
        <v>38121</v>
      </c>
      <c r="D72" s="176">
        <f>基金残高に係る経年分析!H55</f>
        <v>38838</v>
      </c>
    </row>
    <row r="73" spans="1:16" x14ac:dyDescent="0.2">
      <c r="A73" s="175" t="s">
        <v>78</v>
      </c>
      <c r="B73" s="176">
        <f>基金残高に係る経年分析!F56</f>
        <v>6441</v>
      </c>
      <c r="C73" s="176">
        <f>基金残高に係る経年分析!G56</f>
        <v>6454</v>
      </c>
      <c r="D73" s="176">
        <f>基金残高に係る経年分析!H56</f>
        <v>6466</v>
      </c>
    </row>
    <row r="74" spans="1:16" x14ac:dyDescent="0.2">
      <c r="A74" s="175" t="s">
        <v>79</v>
      </c>
      <c r="B74" s="176">
        <f>基金残高に係る経年分析!F57</f>
        <v>66543</v>
      </c>
      <c r="C74" s="176">
        <f>基金残高に係る経年分析!G57</f>
        <v>67286</v>
      </c>
      <c r="D74" s="176">
        <f>基金残高に係る経年分析!H57</f>
        <v>82710</v>
      </c>
    </row>
  </sheetData>
  <sheetProtection algorithmName="SHA-512" hashValue="+KO42WieBZZVnyLsbQP22+2A+NlpHwvrxDtjf7/zKPtCnM65qqPuMSzEElCjRPs39DAw+HIxpey3EKltKPFTsg==" saltValue="g3wt7+9G3FpEmhWLBFxzSQ=="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2"/>
  <cols>
    <col min="1" max="1" width="1.6640625" style="212" customWidth="1"/>
    <col min="2" max="2" width="2.33203125" style="212" customWidth="1"/>
    <col min="3" max="16" width="2.6640625" style="212" customWidth="1"/>
    <col min="17" max="17" width="2.33203125" style="212" customWidth="1"/>
    <col min="18" max="95" width="1.6640625" style="212" customWidth="1"/>
    <col min="96" max="133" width="1.6640625" style="229" customWidth="1"/>
    <col min="134" max="143" width="1.66406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1" t="s">
        <v>
214</v>
      </c>
      <c r="DI1" s="782"/>
      <c r="DJ1" s="782"/>
      <c r="DK1" s="782"/>
      <c r="DL1" s="782"/>
      <c r="DM1" s="782"/>
      <c r="DN1" s="783"/>
      <c r="DO1" s="212"/>
      <c r="DP1" s="781" t="s">
        <v>
215</v>
      </c>
      <c r="DQ1" s="782"/>
      <c r="DR1" s="782"/>
      <c r="DS1" s="782"/>
      <c r="DT1" s="782"/>
      <c r="DU1" s="782"/>
      <c r="DV1" s="782"/>
      <c r="DW1" s="782"/>
      <c r="DX1" s="782"/>
      <c r="DY1" s="782"/>
      <c r="DZ1" s="782"/>
      <c r="EA1" s="782"/>
      <c r="EB1" s="782"/>
      <c r="EC1" s="783"/>
      <c r="ED1" s="210"/>
      <c r="EE1" s="210"/>
      <c r="EF1" s="210"/>
      <c r="EG1" s="210"/>
      <c r="EH1" s="210"/>
      <c r="EI1" s="210"/>
      <c r="EJ1" s="210"/>
      <c r="EK1" s="210"/>
      <c r="EL1" s="210"/>
      <c r="EM1" s="210"/>
    </row>
    <row r="2" spans="2:143" ht="22.5" customHeight="1" x14ac:dyDescent="0.2">
      <c r="B2" s="213" t="s">
        <v>
216</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723" t="s">
        <v>
217</v>
      </c>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724"/>
      <c r="AJ3" s="724"/>
      <c r="AK3" s="724"/>
      <c r="AL3" s="724"/>
      <c r="AM3" s="724"/>
      <c r="AN3" s="724"/>
      <c r="AO3" s="724"/>
      <c r="AP3" s="723" t="s">
        <v>
218</v>
      </c>
      <c r="AQ3" s="724"/>
      <c r="AR3" s="724"/>
      <c r="AS3" s="724"/>
      <c r="AT3" s="724"/>
      <c r="AU3" s="724"/>
      <c r="AV3" s="724"/>
      <c r="AW3" s="724"/>
      <c r="AX3" s="724"/>
      <c r="AY3" s="724"/>
      <c r="AZ3" s="724"/>
      <c r="BA3" s="724"/>
      <c r="BB3" s="724"/>
      <c r="BC3" s="724"/>
      <c r="BD3" s="724"/>
      <c r="BE3" s="724"/>
      <c r="BF3" s="724"/>
      <c r="BG3" s="724"/>
      <c r="BH3" s="724"/>
      <c r="BI3" s="724"/>
      <c r="BJ3" s="724"/>
      <c r="BK3" s="724"/>
      <c r="BL3" s="724"/>
      <c r="BM3" s="724"/>
      <c r="BN3" s="724"/>
      <c r="BO3" s="724"/>
      <c r="BP3" s="724"/>
      <c r="BQ3" s="724"/>
      <c r="BR3" s="724"/>
      <c r="BS3" s="724"/>
      <c r="BT3" s="724"/>
      <c r="BU3" s="724"/>
      <c r="BV3" s="724"/>
      <c r="BW3" s="724"/>
      <c r="BX3" s="724"/>
      <c r="BY3" s="724"/>
      <c r="BZ3" s="724"/>
      <c r="CA3" s="724"/>
      <c r="CB3" s="725"/>
      <c r="CD3" s="766" t="s">
        <v>
219</v>
      </c>
      <c r="CE3" s="767"/>
      <c r="CF3" s="767"/>
      <c r="CG3" s="767"/>
      <c r="CH3" s="767"/>
      <c r="CI3" s="767"/>
      <c r="CJ3" s="767"/>
      <c r="CK3" s="767"/>
      <c r="CL3" s="767"/>
      <c r="CM3" s="767"/>
      <c r="CN3" s="767"/>
      <c r="CO3" s="767"/>
      <c r="CP3" s="767"/>
      <c r="CQ3" s="767"/>
      <c r="CR3" s="767"/>
      <c r="CS3" s="767"/>
      <c r="CT3" s="767"/>
      <c r="CU3" s="767"/>
      <c r="CV3" s="767"/>
      <c r="CW3" s="767"/>
      <c r="CX3" s="767"/>
      <c r="CY3" s="767"/>
      <c r="CZ3" s="767"/>
      <c r="DA3" s="767"/>
      <c r="DB3" s="767"/>
      <c r="DC3" s="767"/>
      <c r="DD3" s="767"/>
      <c r="DE3" s="767"/>
      <c r="DF3" s="767"/>
      <c r="DG3" s="767"/>
      <c r="DH3" s="767"/>
      <c r="DI3" s="767"/>
      <c r="DJ3" s="767"/>
      <c r="DK3" s="767"/>
      <c r="DL3" s="767"/>
      <c r="DM3" s="767"/>
      <c r="DN3" s="767"/>
      <c r="DO3" s="767"/>
      <c r="DP3" s="767"/>
      <c r="DQ3" s="767"/>
      <c r="DR3" s="767"/>
      <c r="DS3" s="767"/>
      <c r="DT3" s="767"/>
      <c r="DU3" s="767"/>
      <c r="DV3" s="767"/>
      <c r="DW3" s="767"/>
      <c r="DX3" s="767"/>
      <c r="DY3" s="767"/>
      <c r="DZ3" s="767"/>
      <c r="EA3" s="767"/>
      <c r="EB3" s="767"/>
      <c r="EC3" s="768"/>
    </row>
    <row r="4" spans="2:143" ht="11.25" customHeight="1" x14ac:dyDescent="0.2">
      <c r="B4" s="723" t="s">
        <v>
1</v>
      </c>
      <c r="C4" s="724"/>
      <c r="D4" s="724"/>
      <c r="E4" s="724"/>
      <c r="F4" s="724"/>
      <c r="G4" s="724"/>
      <c r="H4" s="724"/>
      <c r="I4" s="724"/>
      <c r="J4" s="724"/>
      <c r="K4" s="724"/>
      <c r="L4" s="724"/>
      <c r="M4" s="724"/>
      <c r="N4" s="724"/>
      <c r="O4" s="724"/>
      <c r="P4" s="724"/>
      <c r="Q4" s="725"/>
      <c r="R4" s="723" t="s">
        <v>
220</v>
      </c>
      <c r="S4" s="724"/>
      <c r="T4" s="724"/>
      <c r="U4" s="724"/>
      <c r="V4" s="724"/>
      <c r="W4" s="724"/>
      <c r="X4" s="724"/>
      <c r="Y4" s="725"/>
      <c r="Z4" s="723" t="s">
        <v>
221</v>
      </c>
      <c r="AA4" s="724"/>
      <c r="AB4" s="724"/>
      <c r="AC4" s="725"/>
      <c r="AD4" s="723" t="s">
        <v>
222</v>
      </c>
      <c r="AE4" s="724"/>
      <c r="AF4" s="724"/>
      <c r="AG4" s="724"/>
      <c r="AH4" s="724"/>
      <c r="AI4" s="724"/>
      <c r="AJ4" s="724"/>
      <c r="AK4" s="725"/>
      <c r="AL4" s="723" t="s">
        <v>
221</v>
      </c>
      <c r="AM4" s="724"/>
      <c r="AN4" s="724"/>
      <c r="AO4" s="725"/>
      <c r="AP4" s="784" t="s">
        <v>
223</v>
      </c>
      <c r="AQ4" s="784"/>
      <c r="AR4" s="784"/>
      <c r="AS4" s="784"/>
      <c r="AT4" s="784"/>
      <c r="AU4" s="784"/>
      <c r="AV4" s="784"/>
      <c r="AW4" s="784"/>
      <c r="AX4" s="784"/>
      <c r="AY4" s="784"/>
      <c r="AZ4" s="784"/>
      <c r="BA4" s="784"/>
      <c r="BB4" s="784"/>
      <c r="BC4" s="784"/>
      <c r="BD4" s="784"/>
      <c r="BE4" s="784"/>
      <c r="BF4" s="784"/>
      <c r="BG4" s="784" t="s">
        <v>
224</v>
      </c>
      <c r="BH4" s="784"/>
      <c r="BI4" s="784"/>
      <c r="BJ4" s="784"/>
      <c r="BK4" s="784"/>
      <c r="BL4" s="784"/>
      <c r="BM4" s="784"/>
      <c r="BN4" s="784"/>
      <c r="BO4" s="784" t="s">
        <v>
221</v>
      </c>
      <c r="BP4" s="784"/>
      <c r="BQ4" s="784"/>
      <c r="BR4" s="784"/>
      <c r="BS4" s="784" t="s">
        <v>
225</v>
      </c>
      <c r="BT4" s="784"/>
      <c r="BU4" s="784"/>
      <c r="BV4" s="784"/>
      <c r="BW4" s="784"/>
      <c r="BX4" s="784"/>
      <c r="BY4" s="784"/>
      <c r="BZ4" s="784"/>
      <c r="CA4" s="784"/>
      <c r="CB4" s="784"/>
      <c r="CD4" s="766" t="s">
        <v>
226</v>
      </c>
      <c r="CE4" s="767"/>
      <c r="CF4" s="767"/>
      <c r="CG4" s="767"/>
      <c r="CH4" s="767"/>
      <c r="CI4" s="767"/>
      <c r="CJ4" s="767"/>
      <c r="CK4" s="767"/>
      <c r="CL4" s="767"/>
      <c r="CM4" s="767"/>
      <c r="CN4" s="767"/>
      <c r="CO4" s="767"/>
      <c r="CP4" s="767"/>
      <c r="CQ4" s="767"/>
      <c r="CR4" s="767"/>
      <c r="CS4" s="767"/>
      <c r="CT4" s="767"/>
      <c r="CU4" s="767"/>
      <c r="CV4" s="767"/>
      <c r="CW4" s="767"/>
      <c r="CX4" s="767"/>
      <c r="CY4" s="767"/>
      <c r="CZ4" s="767"/>
      <c r="DA4" s="767"/>
      <c r="DB4" s="767"/>
      <c r="DC4" s="767"/>
      <c r="DD4" s="767"/>
      <c r="DE4" s="767"/>
      <c r="DF4" s="767"/>
      <c r="DG4" s="767"/>
      <c r="DH4" s="767"/>
      <c r="DI4" s="767"/>
      <c r="DJ4" s="767"/>
      <c r="DK4" s="767"/>
      <c r="DL4" s="767"/>
      <c r="DM4" s="767"/>
      <c r="DN4" s="767"/>
      <c r="DO4" s="767"/>
      <c r="DP4" s="767"/>
      <c r="DQ4" s="767"/>
      <c r="DR4" s="767"/>
      <c r="DS4" s="767"/>
      <c r="DT4" s="767"/>
      <c r="DU4" s="767"/>
      <c r="DV4" s="767"/>
      <c r="DW4" s="767"/>
      <c r="DX4" s="767"/>
      <c r="DY4" s="767"/>
      <c r="DZ4" s="767"/>
      <c r="EA4" s="767"/>
      <c r="EB4" s="767"/>
      <c r="EC4" s="768"/>
    </row>
    <row r="5" spans="2:143" s="216" customFormat="1" ht="11.25" customHeight="1" x14ac:dyDescent="0.2">
      <c r="B5" s="731" t="s">
        <v>
227</v>
      </c>
      <c r="C5" s="732"/>
      <c r="D5" s="732"/>
      <c r="E5" s="732"/>
      <c r="F5" s="732"/>
      <c r="G5" s="732"/>
      <c r="H5" s="732"/>
      <c r="I5" s="732"/>
      <c r="J5" s="732"/>
      <c r="K5" s="732"/>
      <c r="L5" s="732"/>
      <c r="M5" s="732"/>
      <c r="N5" s="732"/>
      <c r="O5" s="732"/>
      <c r="P5" s="732"/>
      <c r="Q5" s="733"/>
      <c r="R5" s="717">
        <v>
128773322</v>
      </c>
      <c r="S5" s="718"/>
      <c r="T5" s="718"/>
      <c r="U5" s="718"/>
      <c r="V5" s="718"/>
      <c r="W5" s="718"/>
      <c r="X5" s="718"/>
      <c r="Y5" s="761"/>
      <c r="Z5" s="779">
        <v>
34.1</v>
      </c>
      <c r="AA5" s="779"/>
      <c r="AB5" s="779"/>
      <c r="AC5" s="779"/>
      <c r="AD5" s="780">
        <v>
128773322</v>
      </c>
      <c r="AE5" s="780"/>
      <c r="AF5" s="780"/>
      <c r="AG5" s="780"/>
      <c r="AH5" s="780"/>
      <c r="AI5" s="780"/>
      <c r="AJ5" s="780"/>
      <c r="AK5" s="780"/>
      <c r="AL5" s="762">
        <v>
59.3</v>
      </c>
      <c r="AM5" s="736"/>
      <c r="AN5" s="736"/>
      <c r="AO5" s="763"/>
      <c r="AP5" s="731" t="s">
        <v>
228</v>
      </c>
      <c r="AQ5" s="732"/>
      <c r="AR5" s="732"/>
      <c r="AS5" s="732"/>
      <c r="AT5" s="732"/>
      <c r="AU5" s="732"/>
      <c r="AV5" s="732"/>
      <c r="AW5" s="732"/>
      <c r="AX5" s="732"/>
      <c r="AY5" s="732"/>
      <c r="AZ5" s="732"/>
      <c r="BA5" s="732"/>
      <c r="BB5" s="732"/>
      <c r="BC5" s="732"/>
      <c r="BD5" s="732"/>
      <c r="BE5" s="732"/>
      <c r="BF5" s="733"/>
      <c r="BG5" s="664">
        <v>
128766720</v>
      </c>
      <c r="BH5" s="665"/>
      <c r="BI5" s="665"/>
      <c r="BJ5" s="665"/>
      <c r="BK5" s="665"/>
      <c r="BL5" s="665"/>
      <c r="BM5" s="665"/>
      <c r="BN5" s="666"/>
      <c r="BO5" s="691">
        <v>
100</v>
      </c>
      <c r="BP5" s="691"/>
      <c r="BQ5" s="691"/>
      <c r="BR5" s="691"/>
      <c r="BS5" s="692" t="s">
        <v>
229</v>
      </c>
      <c r="BT5" s="692"/>
      <c r="BU5" s="692"/>
      <c r="BV5" s="692"/>
      <c r="BW5" s="692"/>
      <c r="BX5" s="692"/>
      <c r="BY5" s="692"/>
      <c r="BZ5" s="692"/>
      <c r="CA5" s="692"/>
      <c r="CB5" s="759"/>
      <c r="CD5" s="766" t="s">
        <v>
223</v>
      </c>
      <c r="CE5" s="767"/>
      <c r="CF5" s="767"/>
      <c r="CG5" s="767"/>
      <c r="CH5" s="767"/>
      <c r="CI5" s="767"/>
      <c r="CJ5" s="767"/>
      <c r="CK5" s="767"/>
      <c r="CL5" s="767"/>
      <c r="CM5" s="767"/>
      <c r="CN5" s="767"/>
      <c r="CO5" s="767"/>
      <c r="CP5" s="767"/>
      <c r="CQ5" s="768"/>
      <c r="CR5" s="766" t="s">
        <v>
230</v>
      </c>
      <c r="CS5" s="767"/>
      <c r="CT5" s="767"/>
      <c r="CU5" s="767"/>
      <c r="CV5" s="767"/>
      <c r="CW5" s="767"/>
      <c r="CX5" s="767"/>
      <c r="CY5" s="768"/>
      <c r="CZ5" s="766" t="s">
        <v>
221</v>
      </c>
      <c r="DA5" s="767"/>
      <c r="DB5" s="767"/>
      <c r="DC5" s="768"/>
      <c r="DD5" s="766" t="s">
        <v>
231</v>
      </c>
      <c r="DE5" s="767"/>
      <c r="DF5" s="767"/>
      <c r="DG5" s="767"/>
      <c r="DH5" s="767"/>
      <c r="DI5" s="767"/>
      <c r="DJ5" s="767"/>
      <c r="DK5" s="767"/>
      <c r="DL5" s="767"/>
      <c r="DM5" s="767"/>
      <c r="DN5" s="767"/>
      <c r="DO5" s="767"/>
      <c r="DP5" s="768"/>
      <c r="DQ5" s="766" t="s">
        <v>
232</v>
      </c>
      <c r="DR5" s="767"/>
      <c r="DS5" s="767"/>
      <c r="DT5" s="767"/>
      <c r="DU5" s="767"/>
      <c r="DV5" s="767"/>
      <c r="DW5" s="767"/>
      <c r="DX5" s="767"/>
      <c r="DY5" s="767"/>
      <c r="DZ5" s="767"/>
      <c r="EA5" s="767"/>
      <c r="EB5" s="767"/>
      <c r="EC5" s="768"/>
    </row>
    <row r="6" spans="2:143" ht="11.25" customHeight="1" x14ac:dyDescent="0.2">
      <c r="B6" s="661" t="s">
        <v>
233</v>
      </c>
      <c r="C6" s="662"/>
      <c r="D6" s="662"/>
      <c r="E6" s="662"/>
      <c r="F6" s="662"/>
      <c r="G6" s="662"/>
      <c r="H6" s="662"/>
      <c r="I6" s="662"/>
      <c r="J6" s="662"/>
      <c r="K6" s="662"/>
      <c r="L6" s="662"/>
      <c r="M6" s="662"/>
      <c r="N6" s="662"/>
      <c r="O6" s="662"/>
      <c r="P6" s="662"/>
      <c r="Q6" s="663"/>
      <c r="R6" s="664">
        <v>
1295066</v>
      </c>
      <c r="S6" s="665"/>
      <c r="T6" s="665"/>
      <c r="U6" s="665"/>
      <c r="V6" s="665"/>
      <c r="W6" s="665"/>
      <c r="X6" s="665"/>
      <c r="Y6" s="666"/>
      <c r="Z6" s="691">
        <v>
0.3</v>
      </c>
      <c r="AA6" s="691"/>
      <c r="AB6" s="691"/>
      <c r="AC6" s="691"/>
      <c r="AD6" s="692">
        <v>
1295066</v>
      </c>
      <c r="AE6" s="692"/>
      <c r="AF6" s="692"/>
      <c r="AG6" s="692"/>
      <c r="AH6" s="692"/>
      <c r="AI6" s="692"/>
      <c r="AJ6" s="692"/>
      <c r="AK6" s="692"/>
      <c r="AL6" s="667">
        <v>
0.6</v>
      </c>
      <c r="AM6" s="668"/>
      <c r="AN6" s="668"/>
      <c r="AO6" s="693"/>
      <c r="AP6" s="661" t="s">
        <v>
234</v>
      </c>
      <c r="AQ6" s="662"/>
      <c r="AR6" s="662"/>
      <c r="AS6" s="662"/>
      <c r="AT6" s="662"/>
      <c r="AU6" s="662"/>
      <c r="AV6" s="662"/>
      <c r="AW6" s="662"/>
      <c r="AX6" s="662"/>
      <c r="AY6" s="662"/>
      <c r="AZ6" s="662"/>
      <c r="BA6" s="662"/>
      <c r="BB6" s="662"/>
      <c r="BC6" s="662"/>
      <c r="BD6" s="662"/>
      <c r="BE6" s="662"/>
      <c r="BF6" s="663"/>
      <c r="BG6" s="664">
        <v>
128766720</v>
      </c>
      <c r="BH6" s="665"/>
      <c r="BI6" s="665"/>
      <c r="BJ6" s="665"/>
      <c r="BK6" s="665"/>
      <c r="BL6" s="665"/>
      <c r="BM6" s="665"/>
      <c r="BN6" s="666"/>
      <c r="BO6" s="691">
        <v>
100</v>
      </c>
      <c r="BP6" s="691"/>
      <c r="BQ6" s="691"/>
      <c r="BR6" s="691"/>
      <c r="BS6" s="692" t="s">
        <v>
148</v>
      </c>
      <c r="BT6" s="692"/>
      <c r="BU6" s="692"/>
      <c r="BV6" s="692"/>
      <c r="BW6" s="692"/>
      <c r="BX6" s="692"/>
      <c r="BY6" s="692"/>
      <c r="BZ6" s="692"/>
      <c r="CA6" s="692"/>
      <c r="CB6" s="759"/>
      <c r="CD6" s="720" t="s">
        <v>
235</v>
      </c>
      <c r="CE6" s="721"/>
      <c r="CF6" s="721"/>
      <c r="CG6" s="721"/>
      <c r="CH6" s="721"/>
      <c r="CI6" s="721"/>
      <c r="CJ6" s="721"/>
      <c r="CK6" s="721"/>
      <c r="CL6" s="721"/>
      <c r="CM6" s="721"/>
      <c r="CN6" s="721"/>
      <c r="CO6" s="721"/>
      <c r="CP6" s="721"/>
      <c r="CQ6" s="722"/>
      <c r="CR6" s="664">
        <v>
918311</v>
      </c>
      <c r="CS6" s="665"/>
      <c r="CT6" s="665"/>
      <c r="CU6" s="665"/>
      <c r="CV6" s="665"/>
      <c r="CW6" s="665"/>
      <c r="CX6" s="665"/>
      <c r="CY6" s="666"/>
      <c r="CZ6" s="762">
        <v>
0.3</v>
      </c>
      <c r="DA6" s="736"/>
      <c r="DB6" s="736"/>
      <c r="DC6" s="765"/>
      <c r="DD6" s="670" t="s">
        <v>
148</v>
      </c>
      <c r="DE6" s="665"/>
      <c r="DF6" s="665"/>
      <c r="DG6" s="665"/>
      <c r="DH6" s="665"/>
      <c r="DI6" s="665"/>
      <c r="DJ6" s="665"/>
      <c r="DK6" s="665"/>
      <c r="DL6" s="665"/>
      <c r="DM6" s="665"/>
      <c r="DN6" s="665"/>
      <c r="DO6" s="665"/>
      <c r="DP6" s="666"/>
      <c r="DQ6" s="670">
        <v>
918311</v>
      </c>
      <c r="DR6" s="665"/>
      <c r="DS6" s="665"/>
      <c r="DT6" s="665"/>
      <c r="DU6" s="665"/>
      <c r="DV6" s="665"/>
      <c r="DW6" s="665"/>
      <c r="DX6" s="665"/>
      <c r="DY6" s="665"/>
      <c r="DZ6" s="665"/>
      <c r="EA6" s="665"/>
      <c r="EB6" s="665"/>
      <c r="EC6" s="705"/>
    </row>
    <row r="7" spans="2:143" ht="11.25" customHeight="1" x14ac:dyDescent="0.2">
      <c r="B7" s="661" t="s">
        <v>
236</v>
      </c>
      <c r="C7" s="662"/>
      <c r="D7" s="662"/>
      <c r="E7" s="662"/>
      <c r="F7" s="662"/>
      <c r="G7" s="662"/>
      <c r="H7" s="662"/>
      <c r="I7" s="662"/>
      <c r="J7" s="662"/>
      <c r="K7" s="662"/>
      <c r="L7" s="662"/>
      <c r="M7" s="662"/>
      <c r="N7" s="662"/>
      <c r="O7" s="662"/>
      <c r="P7" s="662"/>
      <c r="Q7" s="663"/>
      <c r="R7" s="664">
        <v>
345354</v>
      </c>
      <c r="S7" s="665"/>
      <c r="T7" s="665"/>
      <c r="U7" s="665"/>
      <c r="V7" s="665"/>
      <c r="W7" s="665"/>
      <c r="X7" s="665"/>
      <c r="Y7" s="666"/>
      <c r="Z7" s="691">
        <v>
0.1</v>
      </c>
      <c r="AA7" s="691"/>
      <c r="AB7" s="691"/>
      <c r="AC7" s="691"/>
      <c r="AD7" s="692">
        <v>
345354</v>
      </c>
      <c r="AE7" s="692"/>
      <c r="AF7" s="692"/>
      <c r="AG7" s="692"/>
      <c r="AH7" s="692"/>
      <c r="AI7" s="692"/>
      <c r="AJ7" s="692"/>
      <c r="AK7" s="692"/>
      <c r="AL7" s="667">
        <v>
0.2</v>
      </c>
      <c r="AM7" s="668"/>
      <c r="AN7" s="668"/>
      <c r="AO7" s="693"/>
      <c r="AP7" s="661" t="s">
        <v>
237</v>
      </c>
      <c r="AQ7" s="662"/>
      <c r="AR7" s="662"/>
      <c r="AS7" s="662"/>
      <c r="AT7" s="662"/>
      <c r="AU7" s="662"/>
      <c r="AV7" s="662"/>
      <c r="AW7" s="662"/>
      <c r="AX7" s="662"/>
      <c r="AY7" s="662"/>
      <c r="AZ7" s="662"/>
      <c r="BA7" s="662"/>
      <c r="BB7" s="662"/>
      <c r="BC7" s="662"/>
      <c r="BD7" s="662"/>
      <c r="BE7" s="662"/>
      <c r="BF7" s="663"/>
      <c r="BG7" s="664">
        <v>
124048902</v>
      </c>
      <c r="BH7" s="665"/>
      <c r="BI7" s="665"/>
      <c r="BJ7" s="665"/>
      <c r="BK7" s="665"/>
      <c r="BL7" s="665"/>
      <c r="BM7" s="665"/>
      <c r="BN7" s="666"/>
      <c r="BO7" s="691">
        <v>
96.3</v>
      </c>
      <c r="BP7" s="691"/>
      <c r="BQ7" s="691"/>
      <c r="BR7" s="691"/>
      <c r="BS7" s="692" t="s">
        <v>
148</v>
      </c>
      <c r="BT7" s="692"/>
      <c r="BU7" s="692"/>
      <c r="BV7" s="692"/>
      <c r="BW7" s="692"/>
      <c r="BX7" s="692"/>
      <c r="BY7" s="692"/>
      <c r="BZ7" s="692"/>
      <c r="CA7" s="692"/>
      <c r="CB7" s="759"/>
      <c r="CD7" s="706" t="s">
        <v>
238</v>
      </c>
      <c r="CE7" s="703"/>
      <c r="CF7" s="703"/>
      <c r="CG7" s="703"/>
      <c r="CH7" s="703"/>
      <c r="CI7" s="703"/>
      <c r="CJ7" s="703"/>
      <c r="CK7" s="703"/>
      <c r="CL7" s="703"/>
      <c r="CM7" s="703"/>
      <c r="CN7" s="703"/>
      <c r="CO7" s="703"/>
      <c r="CP7" s="703"/>
      <c r="CQ7" s="704"/>
      <c r="CR7" s="664">
        <v>
41874734</v>
      </c>
      <c r="CS7" s="665"/>
      <c r="CT7" s="665"/>
      <c r="CU7" s="665"/>
      <c r="CV7" s="665"/>
      <c r="CW7" s="665"/>
      <c r="CX7" s="665"/>
      <c r="CY7" s="666"/>
      <c r="CZ7" s="691">
        <v>
11.7</v>
      </c>
      <c r="DA7" s="691"/>
      <c r="DB7" s="691"/>
      <c r="DC7" s="691"/>
      <c r="DD7" s="670">
        <v>
6050795</v>
      </c>
      <c r="DE7" s="665"/>
      <c r="DF7" s="665"/>
      <c r="DG7" s="665"/>
      <c r="DH7" s="665"/>
      <c r="DI7" s="665"/>
      <c r="DJ7" s="665"/>
      <c r="DK7" s="665"/>
      <c r="DL7" s="665"/>
      <c r="DM7" s="665"/>
      <c r="DN7" s="665"/>
      <c r="DO7" s="665"/>
      <c r="DP7" s="666"/>
      <c r="DQ7" s="670">
        <v>
35185932</v>
      </c>
      <c r="DR7" s="665"/>
      <c r="DS7" s="665"/>
      <c r="DT7" s="665"/>
      <c r="DU7" s="665"/>
      <c r="DV7" s="665"/>
      <c r="DW7" s="665"/>
      <c r="DX7" s="665"/>
      <c r="DY7" s="665"/>
      <c r="DZ7" s="665"/>
      <c r="EA7" s="665"/>
      <c r="EB7" s="665"/>
      <c r="EC7" s="705"/>
    </row>
    <row r="8" spans="2:143" ht="11.25" customHeight="1" x14ac:dyDescent="0.2">
      <c r="B8" s="661" t="s">
        <v>
239</v>
      </c>
      <c r="C8" s="662"/>
      <c r="D8" s="662"/>
      <c r="E8" s="662"/>
      <c r="F8" s="662"/>
      <c r="G8" s="662"/>
      <c r="H8" s="662"/>
      <c r="I8" s="662"/>
      <c r="J8" s="662"/>
      <c r="K8" s="662"/>
      <c r="L8" s="662"/>
      <c r="M8" s="662"/>
      <c r="N8" s="662"/>
      <c r="O8" s="662"/>
      <c r="P8" s="662"/>
      <c r="Q8" s="663"/>
      <c r="R8" s="664">
        <v>
2484126</v>
      </c>
      <c r="S8" s="665"/>
      <c r="T8" s="665"/>
      <c r="U8" s="665"/>
      <c r="V8" s="665"/>
      <c r="W8" s="665"/>
      <c r="X8" s="665"/>
      <c r="Y8" s="666"/>
      <c r="Z8" s="691">
        <v>
0.7</v>
      </c>
      <c r="AA8" s="691"/>
      <c r="AB8" s="691"/>
      <c r="AC8" s="691"/>
      <c r="AD8" s="692">
        <v>
2484126</v>
      </c>
      <c r="AE8" s="692"/>
      <c r="AF8" s="692"/>
      <c r="AG8" s="692"/>
      <c r="AH8" s="692"/>
      <c r="AI8" s="692"/>
      <c r="AJ8" s="692"/>
      <c r="AK8" s="692"/>
      <c r="AL8" s="667">
        <v>
1.1000000000000001</v>
      </c>
      <c r="AM8" s="668"/>
      <c r="AN8" s="668"/>
      <c r="AO8" s="693"/>
      <c r="AP8" s="661" t="s">
        <v>
240</v>
      </c>
      <c r="AQ8" s="662"/>
      <c r="AR8" s="662"/>
      <c r="AS8" s="662"/>
      <c r="AT8" s="662"/>
      <c r="AU8" s="662"/>
      <c r="AV8" s="662"/>
      <c r="AW8" s="662"/>
      <c r="AX8" s="662"/>
      <c r="AY8" s="662"/>
      <c r="AZ8" s="662"/>
      <c r="BA8" s="662"/>
      <c r="BB8" s="662"/>
      <c r="BC8" s="662"/>
      <c r="BD8" s="662"/>
      <c r="BE8" s="662"/>
      <c r="BF8" s="663"/>
      <c r="BG8" s="664">
        <v>
1875319</v>
      </c>
      <c r="BH8" s="665"/>
      <c r="BI8" s="665"/>
      <c r="BJ8" s="665"/>
      <c r="BK8" s="665"/>
      <c r="BL8" s="665"/>
      <c r="BM8" s="665"/>
      <c r="BN8" s="666"/>
      <c r="BO8" s="691">
        <v>
1.5</v>
      </c>
      <c r="BP8" s="691"/>
      <c r="BQ8" s="691"/>
      <c r="BR8" s="691"/>
      <c r="BS8" s="692" t="s">
        <v>
148</v>
      </c>
      <c r="BT8" s="692"/>
      <c r="BU8" s="692"/>
      <c r="BV8" s="692"/>
      <c r="BW8" s="692"/>
      <c r="BX8" s="692"/>
      <c r="BY8" s="692"/>
      <c r="BZ8" s="692"/>
      <c r="CA8" s="692"/>
      <c r="CB8" s="759"/>
      <c r="CD8" s="706" t="s">
        <v>
241</v>
      </c>
      <c r="CE8" s="703"/>
      <c r="CF8" s="703"/>
      <c r="CG8" s="703"/>
      <c r="CH8" s="703"/>
      <c r="CI8" s="703"/>
      <c r="CJ8" s="703"/>
      <c r="CK8" s="703"/>
      <c r="CL8" s="703"/>
      <c r="CM8" s="703"/>
      <c r="CN8" s="703"/>
      <c r="CO8" s="703"/>
      <c r="CP8" s="703"/>
      <c r="CQ8" s="704"/>
      <c r="CR8" s="664">
        <v>
179296406</v>
      </c>
      <c r="CS8" s="665"/>
      <c r="CT8" s="665"/>
      <c r="CU8" s="665"/>
      <c r="CV8" s="665"/>
      <c r="CW8" s="665"/>
      <c r="CX8" s="665"/>
      <c r="CY8" s="666"/>
      <c r="CZ8" s="691">
        <v>
50.1</v>
      </c>
      <c r="DA8" s="691"/>
      <c r="DB8" s="691"/>
      <c r="DC8" s="691"/>
      <c r="DD8" s="670">
        <v>
3545953</v>
      </c>
      <c r="DE8" s="665"/>
      <c r="DF8" s="665"/>
      <c r="DG8" s="665"/>
      <c r="DH8" s="665"/>
      <c r="DI8" s="665"/>
      <c r="DJ8" s="665"/>
      <c r="DK8" s="665"/>
      <c r="DL8" s="665"/>
      <c r="DM8" s="665"/>
      <c r="DN8" s="665"/>
      <c r="DO8" s="665"/>
      <c r="DP8" s="666"/>
      <c r="DQ8" s="670">
        <v>
91309707</v>
      </c>
      <c r="DR8" s="665"/>
      <c r="DS8" s="665"/>
      <c r="DT8" s="665"/>
      <c r="DU8" s="665"/>
      <c r="DV8" s="665"/>
      <c r="DW8" s="665"/>
      <c r="DX8" s="665"/>
      <c r="DY8" s="665"/>
      <c r="DZ8" s="665"/>
      <c r="EA8" s="665"/>
      <c r="EB8" s="665"/>
      <c r="EC8" s="705"/>
    </row>
    <row r="9" spans="2:143" ht="11.25" customHeight="1" x14ac:dyDescent="0.2">
      <c r="B9" s="661" t="s">
        <v>
242</v>
      </c>
      <c r="C9" s="662"/>
      <c r="D9" s="662"/>
      <c r="E9" s="662"/>
      <c r="F9" s="662"/>
      <c r="G9" s="662"/>
      <c r="H9" s="662"/>
      <c r="I9" s="662"/>
      <c r="J9" s="662"/>
      <c r="K9" s="662"/>
      <c r="L9" s="662"/>
      <c r="M9" s="662"/>
      <c r="N9" s="662"/>
      <c r="O9" s="662"/>
      <c r="P9" s="662"/>
      <c r="Q9" s="663"/>
      <c r="R9" s="664">
        <v>
3040541</v>
      </c>
      <c r="S9" s="665"/>
      <c r="T9" s="665"/>
      <c r="U9" s="665"/>
      <c r="V9" s="665"/>
      <c r="W9" s="665"/>
      <c r="X9" s="665"/>
      <c r="Y9" s="666"/>
      <c r="Z9" s="691">
        <v>
0.8</v>
      </c>
      <c r="AA9" s="691"/>
      <c r="AB9" s="691"/>
      <c r="AC9" s="691"/>
      <c r="AD9" s="692">
        <v>
3040541</v>
      </c>
      <c r="AE9" s="692"/>
      <c r="AF9" s="692"/>
      <c r="AG9" s="692"/>
      <c r="AH9" s="692"/>
      <c r="AI9" s="692"/>
      <c r="AJ9" s="692"/>
      <c r="AK9" s="692"/>
      <c r="AL9" s="667">
        <v>
1.4</v>
      </c>
      <c r="AM9" s="668"/>
      <c r="AN9" s="668"/>
      <c r="AO9" s="693"/>
      <c r="AP9" s="661" t="s">
        <v>
243</v>
      </c>
      <c r="AQ9" s="662"/>
      <c r="AR9" s="662"/>
      <c r="AS9" s="662"/>
      <c r="AT9" s="662"/>
      <c r="AU9" s="662"/>
      <c r="AV9" s="662"/>
      <c r="AW9" s="662"/>
      <c r="AX9" s="662"/>
      <c r="AY9" s="662"/>
      <c r="AZ9" s="662"/>
      <c r="BA9" s="662"/>
      <c r="BB9" s="662"/>
      <c r="BC9" s="662"/>
      <c r="BD9" s="662"/>
      <c r="BE9" s="662"/>
      <c r="BF9" s="663"/>
      <c r="BG9" s="664">
        <v>
122173583</v>
      </c>
      <c r="BH9" s="665"/>
      <c r="BI9" s="665"/>
      <c r="BJ9" s="665"/>
      <c r="BK9" s="665"/>
      <c r="BL9" s="665"/>
      <c r="BM9" s="665"/>
      <c r="BN9" s="666"/>
      <c r="BO9" s="691">
        <v>
94.9</v>
      </c>
      <c r="BP9" s="691"/>
      <c r="BQ9" s="691"/>
      <c r="BR9" s="691"/>
      <c r="BS9" s="692" t="s">
        <v>
148</v>
      </c>
      <c r="BT9" s="692"/>
      <c r="BU9" s="692"/>
      <c r="BV9" s="692"/>
      <c r="BW9" s="692"/>
      <c r="BX9" s="692"/>
      <c r="BY9" s="692"/>
      <c r="BZ9" s="692"/>
      <c r="CA9" s="692"/>
      <c r="CB9" s="759"/>
      <c r="CD9" s="706" t="s">
        <v>
244</v>
      </c>
      <c r="CE9" s="703"/>
      <c r="CF9" s="703"/>
      <c r="CG9" s="703"/>
      <c r="CH9" s="703"/>
      <c r="CI9" s="703"/>
      <c r="CJ9" s="703"/>
      <c r="CK9" s="703"/>
      <c r="CL9" s="703"/>
      <c r="CM9" s="703"/>
      <c r="CN9" s="703"/>
      <c r="CO9" s="703"/>
      <c r="CP9" s="703"/>
      <c r="CQ9" s="704"/>
      <c r="CR9" s="664">
        <v>
40103193</v>
      </c>
      <c r="CS9" s="665"/>
      <c r="CT9" s="665"/>
      <c r="CU9" s="665"/>
      <c r="CV9" s="665"/>
      <c r="CW9" s="665"/>
      <c r="CX9" s="665"/>
      <c r="CY9" s="666"/>
      <c r="CZ9" s="691">
        <v>
11.2</v>
      </c>
      <c r="DA9" s="691"/>
      <c r="DB9" s="691"/>
      <c r="DC9" s="691"/>
      <c r="DD9" s="670">
        <v>
74318</v>
      </c>
      <c r="DE9" s="665"/>
      <c r="DF9" s="665"/>
      <c r="DG9" s="665"/>
      <c r="DH9" s="665"/>
      <c r="DI9" s="665"/>
      <c r="DJ9" s="665"/>
      <c r="DK9" s="665"/>
      <c r="DL9" s="665"/>
      <c r="DM9" s="665"/>
      <c r="DN9" s="665"/>
      <c r="DO9" s="665"/>
      <c r="DP9" s="666"/>
      <c r="DQ9" s="670">
        <v>
22906717</v>
      </c>
      <c r="DR9" s="665"/>
      <c r="DS9" s="665"/>
      <c r="DT9" s="665"/>
      <c r="DU9" s="665"/>
      <c r="DV9" s="665"/>
      <c r="DW9" s="665"/>
      <c r="DX9" s="665"/>
      <c r="DY9" s="665"/>
      <c r="DZ9" s="665"/>
      <c r="EA9" s="665"/>
      <c r="EB9" s="665"/>
      <c r="EC9" s="705"/>
    </row>
    <row r="10" spans="2:143" ht="11.25" customHeight="1" x14ac:dyDescent="0.2">
      <c r="B10" s="661" t="s">
        <v>
245</v>
      </c>
      <c r="C10" s="662"/>
      <c r="D10" s="662"/>
      <c r="E10" s="662"/>
      <c r="F10" s="662"/>
      <c r="G10" s="662"/>
      <c r="H10" s="662"/>
      <c r="I10" s="662"/>
      <c r="J10" s="662"/>
      <c r="K10" s="662"/>
      <c r="L10" s="662"/>
      <c r="M10" s="662"/>
      <c r="N10" s="662"/>
      <c r="O10" s="662"/>
      <c r="P10" s="662"/>
      <c r="Q10" s="663"/>
      <c r="R10" s="664" t="s">
        <v>
148</v>
      </c>
      <c r="S10" s="665"/>
      <c r="T10" s="665"/>
      <c r="U10" s="665"/>
      <c r="V10" s="665"/>
      <c r="W10" s="665"/>
      <c r="X10" s="665"/>
      <c r="Y10" s="666"/>
      <c r="Z10" s="691" t="s">
        <v>
148</v>
      </c>
      <c r="AA10" s="691"/>
      <c r="AB10" s="691"/>
      <c r="AC10" s="691"/>
      <c r="AD10" s="692" t="s">
        <v>
148</v>
      </c>
      <c r="AE10" s="692"/>
      <c r="AF10" s="692"/>
      <c r="AG10" s="692"/>
      <c r="AH10" s="692"/>
      <c r="AI10" s="692"/>
      <c r="AJ10" s="692"/>
      <c r="AK10" s="692"/>
      <c r="AL10" s="667" t="s">
        <v>
148</v>
      </c>
      <c r="AM10" s="668"/>
      <c r="AN10" s="668"/>
      <c r="AO10" s="693"/>
      <c r="AP10" s="661" t="s">
        <v>
246</v>
      </c>
      <c r="AQ10" s="662"/>
      <c r="AR10" s="662"/>
      <c r="AS10" s="662"/>
      <c r="AT10" s="662"/>
      <c r="AU10" s="662"/>
      <c r="AV10" s="662"/>
      <c r="AW10" s="662"/>
      <c r="AX10" s="662"/>
      <c r="AY10" s="662"/>
      <c r="AZ10" s="662"/>
      <c r="BA10" s="662"/>
      <c r="BB10" s="662"/>
      <c r="BC10" s="662"/>
      <c r="BD10" s="662"/>
      <c r="BE10" s="662"/>
      <c r="BF10" s="663"/>
      <c r="BG10" s="664" t="s">
        <v>
148</v>
      </c>
      <c r="BH10" s="665"/>
      <c r="BI10" s="665"/>
      <c r="BJ10" s="665"/>
      <c r="BK10" s="665"/>
      <c r="BL10" s="665"/>
      <c r="BM10" s="665"/>
      <c r="BN10" s="666"/>
      <c r="BO10" s="691" t="s">
        <v>
148</v>
      </c>
      <c r="BP10" s="691"/>
      <c r="BQ10" s="691"/>
      <c r="BR10" s="691"/>
      <c r="BS10" s="692" t="s">
        <v>
148</v>
      </c>
      <c r="BT10" s="692"/>
      <c r="BU10" s="692"/>
      <c r="BV10" s="692"/>
      <c r="BW10" s="692"/>
      <c r="BX10" s="692"/>
      <c r="BY10" s="692"/>
      <c r="BZ10" s="692"/>
      <c r="CA10" s="692"/>
      <c r="CB10" s="759"/>
      <c r="CD10" s="706" t="s">
        <v>
247</v>
      </c>
      <c r="CE10" s="703"/>
      <c r="CF10" s="703"/>
      <c r="CG10" s="703"/>
      <c r="CH10" s="703"/>
      <c r="CI10" s="703"/>
      <c r="CJ10" s="703"/>
      <c r="CK10" s="703"/>
      <c r="CL10" s="703"/>
      <c r="CM10" s="703"/>
      <c r="CN10" s="703"/>
      <c r="CO10" s="703"/>
      <c r="CP10" s="703"/>
      <c r="CQ10" s="704"/>
      <c r="CR10" s="664">
        <v>
284350</v>
      </c>
      <c r="CS10" s="665"/>
      <c r="CT10" s="665"/>
      <c r="CU10" s="665"/>
      <c r="CV10" s="665"/>
      <c r="CW10" s="665"/>
      <c r="CX10" s="665"/>
      <c r="CY10" s="666"/>
      <c r="CZ10" s="691">
        <v>
0.1</v>
      </c>
      <c r="DA10" s="691"/>
      <c r="DB10" s="691"/>
      <c r="DC10" s="691"/>
      <c r="DD10" s="670" t="s">
        <v>
148</v>
      </c>
      <c r="DE10" s="665"/>
      <c r="DF10" s="665"/>
      <c r="DG10" s="665"/>
      <c r="DH10" s="665"/>
      <c r="DI10" s="665"/>
      <c r="DJ10" s="665"/>
      <c r="DK10" s="665"/>
      <c r="DL10" s="665"/>
      <c r="DM10" s="665"/>
      <c r="DN10" s="665"/>
      <c r="DO10" s="665"/>
      <c r="DP10" s="666"/>
      <c r="DQ10" s="670">
        <v>
201915</v>
      </c>
      <c r="DR10" s="665"/>
      <c r="DS10" s="665"/>
      <c r="DT10" s="665"/>
      <c r="DU10" s="665"/>
      <c r="DV10" s="665"/>
      <c r="DW10" s="665"/>
      <c r="DX10" s="665"/>
      <c r="DY10" s="665"/>
      <c r="DZ10" s="665"/>
      <c r="EA10" s="665"/>
      <c r="EB10" s="665"/>
      <c r="EC10" s="705"/>
    </row>
    <row r="11" spans="2:143" ht="11.25" customHeight="1" x14ac:dyDescent="0.2">
      <c r="B11" s="661" t="s">
        <v>
248</v>
      </c>
      <c r="C11" s="662"/>
      <c r="D11" s="662"/>
      <c r="E11" s="662"/>
      <c r="F11" s="662"/>
      <c r="G11" s="662"/>
      <c r="H11" s="662"/>
      <c r="I11" s="662"/>
      <c r="J11" s="662"/>
      <c r="K11" s="662"/>
      <c r="L11" s="662"/>
      <c r="M11" s="662"/>
      <c r="N11" s="662"/>
      <c r="O11" s="662"/>
      <c r="P11" s="662"/>
      <c r="Q11" s="663"/>
      <c r="R11" s="664">
        <v>
20659628</v>
      </c>
      <c r="S11" s="665"/>
      <c r="T11" s="665"/>
      <c r="U11" s="665"/>
      <c r="V11" s="665"/>
      <c r="W11" s="665"/>
      <c r="X11" s="665"/>
      <c r="Y11" s="666"/>
      <c r="Z11" s="667">
        <v>
5.5</v>
      </c>
      <c r="AA11" s="668"/>
      <c r="AB11" s="668"/>
      <c r="AC11" s="669"/>
      <c r="AD11" s="670">
        <v>
20659628</v>
      </c>
      <c r="AE11" s="665"/>
      <c r="AF11" s="665"/>
      <c r="AG11" s="665"/>
      <c r="AH11" s="665"/>
      <c r="AI11" s="665"/>
      <c r="AJ11" s="665"/>
      <c r="AK11" s="666"/>
      <c r="AL11" s="667">
        <v>
9.5</v>
      </c>
      <c r="AM11" s="668"/>
      <c r="AN11" s="668"/>
      <c r="AO11" s="693"/>
      <c r="AP11" s="661" t="s">
        <v>
249</v>
      </c>
      <c r="AQ11" s="662"/>
      <c r="AR11" s="662"/>
      <c r="AS11" s="662"/>
      <c r="AT11" s="662"/>
      <c r="AU11" s="662"/>
      <c r="AV11" s="662"/>
      <c r="AW11" s="662"/>
      <c r="AX11" s="662"/>
      <c r="AY11" s="662"/>
      <c r="AZ11" s="662"/>
      <c r="BA11" s="662"/>
      <c r="BB11" s="662"/>
      <c r="BC11" s="662"/>
      <c r="BD11" s="662"/>
      <c r="BE11" s="662"/>
      <c r="BF11" s="663"/>
      <c r="BG11" s="664" t="s">
        <v>
148</v>
      </c>
      <c r="BH11" s="665"/>
      <c r="BI11" s="665"/>
      <c r="BJ11" s="665"/>
      <c r="BK11" s="665"/>
      <c r="BL11" s="665"/>
      <c r="BM11" s="665"/>
      <c r="BN11" s="666"/>
      <c r="BO11" s="691" t="s">
        <v>
148</v>
      </c>
      <c r="BP11" s="691"/>
      <c r="BQ11" s="691"/>
      <c r="BR11" s="691"/>
      <c r="BS11" s="692" t="s">
        <v>
148</v>
      </c>
      <c r="BT11" s="692"/>
      <c r="BU11" s="692"/>
      <c r="BV11" s="692"/>
      <c r="BW11" s="692"/>
      <c r="BX11" s="692"/>
      <c r="BY11" s="692"/>
      <c r="BZ11" s="692"/>
      <c r="CA11" s="692"/>
      <c r="CB11" s="759"/>
      <c r="CD11" s="706" t="s">
        <v>
250</v>
      </c>
      <c r="CE11" s="703"/>
      <c r="CF11" s="703"/>
      <c r="CG11" s="703"/>
      <c r="CH11" s="703"/>
      <c r="CI11" s="703"/>
      <c r="CJ11" s="703"/>
      <c r="CK11" s="703"/>
      <c r="CL11" s="703"/>
      <c r="CM11" s="703"/>
      <c r="CN11" s="703"/>
      <c r="CO11" s="703"/>
      <c r="CP11" s="703"/>
      <c r="CQ11" s="704"/>
      <c r="CR11" s="664">
        <v>
246570</v>
      </c>
      <c r="CS11" s="665"/>
      <c r="CT11" s="665"/>
      <c r="CU11" s="665"/>
      <c r="CV11" s="665"/>
      <c r="CW11" s="665"/>
      <c r="CX11" s="665"/>
      <c r="CY11" s="666"/>
      <c r="CZ11" s="691">
        <v>
0.1</v>
      </c>
      <c r="DA11" s="691"/>
      <c r="DB11" s="691"/>
      <c r="DC11" s="691"/>
      <c r="DD11" s="670" t="s">
        <v>
148</v>
      </c>
      <c r="DE11" s="665"/>
      <c r="DF11" s="665"/>
      <c r="DG11" s="665"/>
      <c r="DH11" s="665"/>
      <c r="DI11" s="665"/>
      <c r="DJ11" s="665"/>
      <c r="DK11" s="665"/>
      <c r="DL11" s="665"/>
      <c r="DM11" s="665"/>
      <c r="DN11" s="665"/>
      <c r="DO11" s="665"/>
      <c r="DP11" s="666"/>
      <c r="DQ11" s="670">
        <v>
214271</v>
      </c>
      <c r="DR11" s="665"/>
      <c r="DS11" s="665"/>
      <c r="DT11" s="665"/>
      <c r="DU11" s="665"/>
      <c r="DV11" s="665"/>
      <c r="DW11" s="665"/>
      <c r="DX11" s="665"/>
      <c r="DY11" s="665"/>
      <c r="DZ11" s="665"/>
      <c r="EA11" s="665"/>
      <c r="EB11" s="665"/>
      <c r="EC11" s="705"/>
    </row>
    <row r="12" spans="2:143" ht="11.25" customHeight="1" x14ac:dyDescent="0.2">
      <c r="B12" s="661" t="s">
        <v>
251</v>
      </c>
      <c r="C12" s="662"/>
      <c r="D12" s="662"/>
      <c r="E12" s="662"/>
      <c r="F12" s="662"/>
      <c r="G12" s="662"/>
      <c r="H12" s="662"/>
      <c r="I12" s="662"/>
      <c r="J12" s="662"/>
      <c r="K12" s="662"/>
      <c r="L12" s="662"/>
      <c r="M12" s="662"/>
      <c r="N12" s="662"/>
      <c r="O12" s="662"/>
      <c r="P12" s="662"/>
      <c r="Q12" s="663"/>
      <c r="R12" s="664" t="s">
        <v>
252</v>
      </c>
      <c r="S12" s="665"/>
      <c r="T12" s="665"/>
      <c r="U12" s="665"/>
      <c r="V12" s="665"/>
      <c r="W12" s="665"/>
      <c r="X12" s="665"/>
      <c r="Y12" s="666"/>
      <c r="Z12" s="691" t="s">
        <v>
148</v>
      </c>
      <c r="AA12" s="691"/>
      <c r="AB12" s="691"/>
      <c r="AC12" s="691"/>
      <c r="AD12" s="692" t="s">
        <v>
148</v>
      </c>
      <c r="AE12" s="692"/>
      <c r="AF12" s="692"/>
      <c r="AG12" s="692"/>
      <c r="AH12" s="692"/>
      <c r="AI12" s="692"/>
      <c r="AJ12" s="692"/>
      <c r="AK12" s="692"/>
      <c r="AL12" s="667" t="s">
        <v>
148</v>
      </c>
      <c r="AM12" s="668"/>
      <c r="AN12" s="668"/>
      <c r="AO12" s="693"/>
      <c r="AP12" s="661" t="s">
        <v>
253</v>
      </c>
      <c r="AQ12" s="662"/>
      <c r="AR12" s="662"/>
      <c r="AS12" s="662"/>
      <c r="AT12" s="662"/>
      <c r="AU12" s="662"/>
      <c r="AV12" s="662"/>
      <c r="AW12" s="662"/>
      <c r="AX12" s="662"/>
      <c r="AY12" s="662"/>
      <c r="AZ12" s="662"/>
      <c r="BA12" s="662"/>
      <c r="BB12" s="662"/>
      <c r="BC12" s="662"/>
      <c r="BD12" s="662"/>
      <c r="BE12" s="662"/>
      <c r="BF12" s="663"/>
      <c r="BG12" s="664" t="s">
        <v>
148</v>
      </c>
      <c r="BH12" s="665"/>
      <c r="BI12" s="665"/>
      <c r="BJ12" s="665"/>
      <c r="BK12" s="665"/>
      <c r="BL12" s="665"/>
      <c r="BM12" s="665"/>
      <c r="BN12" s="666"/>
      <c r="BO12" s="691" t="s">
        <v>
148</v>
      </c>
      <c r="BP12" s="691"/>
      <c r="BQ12" s="691"/>
      <c r="BR12" s="691"/>
      <c r="BS12" s="692" t="s">
        <v>
148</v>
      </c>
      <c r="BT12" s="692"/>
      <c r="BU12" s="692"/>
      <c r="BV12" s="692"/>
      <c r="BW12" s="692"/>
      <c r="BX12" s="692"/>
      <c r="BY12" s="692"/>
      <c r="BZ12" s="692"/>
      <c r="CA12" s="692"/>
      <c r="CB12" s="759"/>
      <c r="CD12" s="706" t="s">
        <v>
254</v>
      </c>
      <c r="CE12" s="703"/>
      <c r="CF12" s="703"/>
      <c r="CG12" s="703"/>
      <c r="CH12" s="703"/>
      <c r="CI12" s="703"/>
      <c r="CJ12" s="703"/>
      <c r="CK12" s="703"/>
      <c r="CL12" s="703"/>
      <c r="CM12" s="703"/>
      <c r="CN12" s="703"/>
      <c r="CO12" s="703"/>
      <c r="CP12" s="703"/>
      <c r="CQ12" s="704"/>
      <c r="CR12" s="664">
        <v>
2836809</v>
      </c>
      <c r="CS12" s="665"/>
      <c r="CT12" s="665"/>
      <c r="CU12" s="665"/>
      <c r="CV12" s="665"/>
      <c r="CW12" s="665"/>
      <c r="CX12" s="665"/>
      <c r="CY12" s="666"/>
      <c r="CZ12" s="691">
        <v>
0.8</v>
      </c>
      <c r="DA12" s="691"/>
      <c r="DB12" s="691"/>
      <c r="DC12" s="691"/>
      <c r="DD12" s="670" t="s">
        <v>
148</v>
      </c>
      <c r="DE12" s="665"/>
      <c r="DF12" s="665"/>
      <c r="DG12" s="665"/>
      <c r="DH12" s="665"/>
      <c r="DI12" s="665"/>
      <c r="DJ12" s="665"/>
      <c r="DK12" s="665"/>
      <c r="DL12" s="665"/>
      <c r="DM12" s="665"/>
      <c r="DN12" s="665"/>
      <c r="DO12" s="665"/>
      <c r="DP12" s="666"/>
      <c r="DQ12" s="670">
        <v>
2213367</v>
      </c>
      <c r="DR12" s="665"/>
      <c r="DS12" s="665"/>
      <c r="DT12" s="665"/>
      <c r="DU12" s="665"/>
      <c r="DV12" s="665"/>
      <c r="DW12" s="665"/>
      <c r="DX12" s="665"/>
      <c r="DY12" s="665"/>
      <c r="DZ12" s="665"/>
      <c r="EA12" s="665"/>
      <c r="EB12" s="665"/>
      <c r="EC12" s="705"/>
    </row>
    <row r="13" spans="2:143" ht="11.25" customHeight="1" x14ac:dyDescent="0.2">
      <c r="B13" s="661" t="s">
        <v>
255</v>
      </c>
      <c r="C13" s="662"/>
      <c r="D13" s="662"/>
      <c r="E13" s="662"/>
      <c r="F13" s="662"/>
      <c r="G13" s="662"/>
      <c r="H13" s="662"/>
      <c r="I13" s="662"/>
      <c r="J13" s="662"/>
      <c r="K13" s="662"/>
      <c r="L13" s="662"/>
      <c r="M13" s="662"/>
      <c r="N13" s="662"/>
      <c r="O13" s="662"/>
      <c r="P13" s="662"/>
      <c r="Q13" s="663"/>
      <c r="R13" s="664" t="s">
        <v>
148</v>
      </c>
      <c r="S13" s="665"/>
      <c r="T13" s="665"/>
      <c r="U13" s="665"/>
      <c r="V13" s="665"/>
      <c r="W13" s="665"/>
      <c r="X13" s="665"/>
      <c r="Y13" s="666"/>
      <c r="Z13" s="691" t="s">
        <v>
148</v>
      </c>
      <c r="AA13" s="691"/>
      <c r="AB13" s="691"/>
      <c r="AC13" s="691"/>
      <c r="AD13" s="692" t="s">
        <v>
148</v>
      </c>
      <c r="AE13" s="692"/>
      <c r="AF13" s="692"/>
      <c r="AG13" s="692"/>
      <c r="AH13" s="692"/>
      <c r="AI13" s="692"/>
      <c r="AJ13" s="692"/>
      <c r="AK13" s="692"/>
      <c r="AL13" s="667" t="s">
        <v>
148</v>
      </c>
      <c r="AM13" s="668"/>
      <c r="AN13" s="668"/>
      <c r="AO13" s="693"/>
      <c r="AP13" s="661" t="s">
        <v>
256</v>
      </c>
      <c r="AQ13" s="662"/>
      <c r="AR13" s="662"/>
      <c r="AS13" s="662"/>
      <c r="AT13" s="662"/>
      <c r="AU13" s="662"/>
      <c r="AV13" s="662"/>
      <c r="AW13" s="662"/>
      <c r="AX13" s="662"/>
      <c r="AY13" s="662"/>
      <c r="AZ13" s="662"/>
      <c r="BA13" s="662"/>
      <c r="BB13" s="662"/>
      <c r="BC13" s="662"/>
      <c r="BD13" s="662"/>
      <c r="BE13" s="662"/>
      <c r="BF13" s="663"/>
      <c r="BG13" s="664" t="s">
        <v>
148</v>
      </c>
      <c r="BH13" s="665"/>
      <c r="BI13" s="665"/>
      <c r="BJ13" s="665"/>
      <c r="BK13" s="665"/>
      <c r="BL13" s="665"/>
      <c r="BM13" s="665"/>
      <c r="BN13" s="666"/>
      <c r="BO13" s="691" t="s">
        <v>
148</v>
      </c>
      <c r="BP13" s="691"/>
      <c r="BQ13" s="691"/>
      <c r="BR13" s="691"/>
      <c r="BS13" s="692" t="s">
        <v>
148</v>
      </c>
      <c r="BT13" s="692"/>
      <c r="BU13" s="692"/>
      <c r="BV13" s="692"/>
      <c r="BW13" s="692"/>
      <c r="BX13" s="692"/>
      <c r="BY13" s="692"/>
      <c r="BZ13" s="692"/>
      <c r="CA13" s="692"/>
      <c r="CB13" s="759"/>
      <c r="CD13" s="706" t="s">
        <v>
257</v>
      </c>
      <c r="CE13" s="703"/>
      <c r="CF13" s="703"/>
      <c r="CG13" s="703"/>
      <c r="CH13" s="703"/>
      <c r="CI13" s="703"/>
      <c r="CJ13" s="703"/>
      <c r="CK13" s="703"/>
      <c r="CL13" s="703"/>
      <c r="CM13" s="703"/>
      <c r="CN13" s="703"/>
      <c r="CO13" s="703"/>
      <c r="CP13" s="703"/>
      <c r="CQ13" s="704"/>
      <c r="CR13" s="664">
        <v>
32221136</v>
      </c>
      <c r="CS13" s="665"/>
      <c r="CT13" s="665"/>
      <c r="CU13" s="665"/>
      <c r="CV13" s="665"/>
      <c r="CW13" s="665"/>
      <c r="CX13" s="665"/>
      <c r="CY13" s="666"/>
      <c r="CZ13" s="691">
        <v>
9</v>
      </c>
      <c r="DA13" s="691"/>
      <c r="DB13" s="691"/>
      <c r="DC13" s="691"/>
      <c r="DD13" s="670">
        <v>
14627792</v>
      </c>
      <c r="DE13" s="665"/>
      <c r="DF13" s="665"/>
      <c r="DG13" s="665"/>
      <c r="DH13" s="665"/>
      <c r="DI13" s="665"/>
      <c r="DJ13" s="665"/>
      <c r="DK13" s="665"/>
      <c r="DL13" s="665"/>
      <c r="DM13" s="665"/>
      <c r="DN13" s="665"/>
      <c r="DO13" s="665"/>
      <c r="DP13" s="666"/>
      <c r="DQ13" s="670">
        <v>
21720886</v>
      </c>
      <c r="DR13" s="665"/>
      <c r="DS13" s="665"/>
      <c r="DT13" s="665"/>
      <c r="DU13" s="665"/>
      <c r="DV13" s="665"/>
      <c r="DW13" s="665"/>
      <c r="DX13" s="665"/>
      <c r="DY13" s="665"/>
      <c r="DZ13" s="665"/>
      <c r="EA13" s="665"/>
      <c r="EB13" s="665"/>
      <c r="EC13" s="705"/>
    </row>
    <row r="14" spans="2:143" ht="11.25" customHeight="1" x14ac:dyDescent="0.2">
      <c r="B14" s="661" t="s">
        <v>
258</v>
      </c>
      <c r="C14" s="662"/>
      <c r="D14" s="662"/>
      <c r="E14" s="662"/>
      <c r="F14" s="662"/>
      <c r="G14" s="662"/>
      <c r="H14" s="662"/>
      <c r="I14" s="662"/>
      <c r="J14" s="662"/>
      <c r="K14" s="662"/>
      <c r="L14" s="662"/>
      <c r="M14" s="662"/>
      <c r="N14" s="662"/>
      <c r="O14" s="662"/>
      <c r="P14" s="662"/>
      <c r="Q14" s="663"/>
      <c r="R14" s="664">
        <v>
3</v>
      </c>
      <c r="S14" s="665"/>
      <c r="T14" s="665"/>
      <c r="U14" s="665"/>
      <c r="V14" s="665"/>
      <c r="W14" s="665"/>
      <c r="X14" s="665"/>
      <c r="Y14" s="666"/>
      <c r="Z14" s="691">
        <v>
0</v>
      </c>
      <c r="AA14" s="691"/>
      <c r="AB14" s="691"/>
      <c r="AC14" s="691"/>
      <c r="AD14" s="692">
        <v>
3</v>
      </c>
      <c r="AE14" s="692"/>
      <c r="AF14" s="692"/>
      <c r="AG14" s="692"/>
      <c r="AH14" s="692"/>
      <c r="AI14" s="692"/>
      <c r="AJ14" s="692"/>
      <c r="AK14" s="692"/>
      <c r="AL14" s="667">
        <v>
0</v>
      </c>
      <c r="AM14" s="668"/>
      <c r="AN14" s="668"/>
      <c r="AO14" s="693"/>
      <c r="AP14" s="661" t="s">
        <v>
259</v>
      </c>
      <c r="AQ14" s="662"/>
      <c r="AR14" s="662"/>
      <c r="AS14" s="662"/>
      <c r="AT14" s="662"/>
      <c r="AU14" s="662"/>
      <c r="AV14" s="662"/>
      <c r="AW14" s="662"/>
      <c r="AX14" s="662"/>
      <c r="AY14" s="662"/>
      <c r="AZ14" s="662"/>
      <c r="BA14" s="662"/>
      <c r="BB14" s="662"/>
      <c r="BC14" s="662"/>
      <c r="BD14" s="662"/>
      <c r="BE14" s="662"/>
      <c r="BF14" s="663"/>
      <c r="BG14" s="664">
        <v>
353709</v>
      </c>
      <c r="BH14" s="665"/>
      <c r="BI14" s="665"/>
      <c r="BJ14" s="665"/>
      <c r="BK14" s="665"/>
      <c r="BL14" s="665"/>
      <c r="BM14" s="665"/>
      <c r="BN14" s="666"/>
      <c r="BO14" s="691">
        <v>
0.3</v>
      </c>
      <c r="BP14" s="691"/>
      <c r="BQ14" s="691"/>
      <c r="BR14" s="691"/>
      <c r="BS14" s="692" t="s">
        <v>
148</v>
      </c>
      <c r="BT14" s="692"/>
      <c r="BU14" s="692"/>
      <c r="BV14" s="692"/>
      <c r="BW14" s="692"/>
      <c r="BX14" s="692"/>
      <c r="BY14" s="692"/>
      <c r="BZ14" s="692"/>
      <c r="CA14" s="692"/>
      <c r="CB14" s="759"/>
      <c r="CD14" s="706" t="s">
        <v>
260</v>
      </c>
      <c r="CE14" s="703"/>
      <c r="CF14" s="703"/>
      <c r="CG14" s="703"/>
      <c r="CH14" s="703"/>
      <c r="CI14" s="703"/>
      <c r="CJ14" s="703"/>
      <c r="CK14" s="703"/>
      <c r="CL14" s="703"/>
      <c r="CM14" s="703"/>
      <c r="CN14" s="703"/>
      <c r="CO14" s="703"/>
      <c r="CP14" s="703"/>
      <c r="CQ14" s="704"/>
      <c r="CR14" s="664">
        <v>
702885</v>
      </c>
      <c r="CS14" s="665"/>
      <c r="CT14" s="665"/>
      <c r="CU14" s="665"/>
      <c r="CV14" s="665"/>
      <c r="CW14" s="665"/>
      <c r="CX14" s="665"/>
      <c r="CY14" s="666"/>
      <c r="CZ14" s="691">
        <v>
0.2</v>
      </c>
      <c r="DA14" s="691"/>
      <c r="DB14" s="691"/>
      <c r="DC14" s="691"/>
      <c r="DD14" s="670">
        <v>
38749</v>
      </c>
      <c r="DE14" s="665"/>
      <c r="DF14" s="665"/>
      <c r="DG14" s="665"/>
      <c r="DH14" s="665"/>
      <c r="DI14" s="665"/>
      <c r="DJ14" s="665"/>
      <c r="DK14" s="665"/>
      <c r="DL14" s="665"/>
      <c r="DM14" s="665"/>
      <c r="DN14" s="665"/>
      <c r="DO14" s="665"/>
      <c r="DP14" s="666"/>
      <c r="DQ14" s="670">
        <v>
698077</v>
      </c>
      <c r="DR14" s="665"/>
      <c r="DS14" s="665"/>
      <c r="DT14" s="665"/>
      <c r="DU14" s="665"/>
      <c r="DV14" s="665"/>
      <c r="DW14" s="665"/>
      <c r="DX14" s="665"/>
      <c r="DY14" s="665"/>
      <c r="DZ14" s="665"/>
      <c r="EA14" s="665"/>
      <c r="EB14" s="665"/>
      <c r="EC14" s="705"/>
    </row>
    <row r="15" spans="2:143" ht="11.25" customHeight="1" x14ac:dyDescent="0.2">
      <c r="B15" s="661" t="s">
        <v>
261</v>
      </c>
      <c r="C15" s="662"/>
      <c r="D15" s="662"/>
      <c r="E15" s="662"/>
      <c r="F15" s="662"/>
      <c r="G15" s="662"/>
      <c r="H15" s="662"/>
      <c r="I15" s="662"/>
      <c r="J15" s="662"/>
      <c r="K15" s="662"/>
      <c r="L15" s="662"/>
      <c r="M15" s="662"/>
      <c r="N15" s="662"/>
      <c r="O15" s="662"/>
      <c r="P15" s="662"/>
      <c r="Q15" s="663"/>
      <c r="R15" s="664" t="s">
        <v>
148</v>
      </c>
      <c r="S15" s="665"/>
      <c r="T15" s="665"/>
      <c r="U15" s="665"/>
      <c r="V15" s="665"/>
      <c r="W15" s="665"/>
      <c r="X15" s="665"/>
      <c r="Y15" s="666"/>
      <c r="Z15" s="691" t="s">
        <v>
148</v>
      </c>
      <c r="AA15" s="691"/>
      <c r="AB15" s="691"/>
      <c r="AC15" s="691"/>
      <c r="AD15" s="692" t="s">
        <v>
148</v>
      </c>
      <c r="AE15" s="692"/>
      <c r="AF15" s="692"/>
      <c r="AG15" s="692"/>
      <c r="AH15" s="692"/>
      <c r="AI15" s="692"/>
      <c r="AJ15" s="692"/>
      <c r="AK15" s="692"/>
      <c r="AL15" s="667" t="s">
        <v>
148</v>
      </c>
      <c r="AM15" s="668"/>
      <c r="AN15" s="668"/>
      <c r="AO15" s="693"/>
      <c r="AP15" s="661" t="s">
        <v>
262</v>
      </c>
      <c r="AQ15" s="662"/>
      <c r="AR15" s="662"/>
      <c r="AS15" s="662"/>
      <c r="AT15" s="662"/>
      <c r="AU15" s="662"/>
      <c r="AV15" s="662"/>
      <c r="AW15" s="662"/>
      <c r="AX15" s="662"/>
      <c r="AY15" s="662"/>
      <c r="AZ15" s="662"/>
      <c r="BA15" s="662"/>
      <c r="BB15" s="662"/>
      <c r="BC15" s="662"/>
      <c r="BD15" s="662"/>
      <c r="BE15" s="662"/>
      <c r="BF15" s="663"/>
      <c r="BG15" s="664">
        <v>
4364109</v>
      </c>
      <c r="BH15" s="665"/>
      <c r="BI15" s="665"/>
      <c r="BJ15" s="665"/>
      <c r="BK15" s="665"/>
      <c r="BL15" s="665"/>
      <c r="BM15" s="665"/>
      <c r="BN15" s="666"/>
      <c r="BO15" s="691">
        <v>
3.4</v>
      </c>
      <c r="BP15" s="691"/>
      <c r="BQ15" s="691"/>
      <c r="BR15" s="691"/>
      <c r="BS15" s="692" t="s">
        <v>
148</v>
      </c>
      <c r="BT15" s="692"/>
      <c r="BU15" s="692"/>
      <c r="BV15" s="692"/>
      <c r="BW15" s="692"/>
      <c r="BX15" s="692"/>
      <c r="BY15" s="692"/>
      <c r="BZ15" s="692"/>
      <c r="CA15" s="692"/>
      <c r="CB15" s="759"/>
      <c r="CD15" s="706" t="s">
        <v>
263</v>
      </c>
      <c r="CE15" s="703"/>
      <c r="CF15" s="703"/>
      <c r="CG15" s="703"/>
      <c r="CH15" s="703"/>
      <c r="CI15" s="703"/>
      <c r="CJ15" s="703"/>
      <c r="CK15" s="703"/>
      <c r="CL15" s="703"/>
      <c r="CM15" s="703"/>
      <c r="CN15" s="703"/>
      <c r="CO15" s="703"/>
      <c r="CP15" s="703"/>
      <c r="CQ15" s="704"/>
      <c r="CR15" s="664">
        <v>
47036257</v>
      </c>
      <c r="CS15" s="665"/>
      <c r="CT15" s="665"/>
      <c r="CU15" s="665"/>
      <c r="CV15" s="665"/>
      <c r="CW15" s="665"/>
      <c r="CX15" s="665"/>
      <c r="CY15" s="666"/>
      <c r="CZ15" s="691">
        <v>
13.1</v>
      </c>
      <c r="DA15" s="691"/>
      <c r="DB15" s="691"/>
      <c r="DC15" s="691"/>
      <c r="DD15" s="670">
        <v>
7420857</v>
      </c>
      <c r="DE15" s="665"/>
      <c r="DF15" s="665"/>
      <c r="DG15" s="665"/>
      <c r="DH15" s="665"/>
      <c r="DI15" s="665"/>
      <c r="DJ15" s="665"/>
      <c r="DK15" s="665"/>
      <c r="DL15" s="665"/>
      <c r="DM15" s="665"/>
      <c r="DN15" s="665"/>
      <c r="DO15" s="665"/>
      <c r="DP15" s="666"/>
      <c r="DQ15" s="670">
        <v>
38540739</v>
      </c>
      <c r="DR15" s="665"/>
      <c r="DS15" s="665"/>
      <c r="DT15" s="665"/>
      <c r="DU15" s="665"/>
      <c r="DV15" s="665"/>
      <c r="DW15" s="665"/>
      <c r="DX15" s="665"/>
      <c r="DY15" s="665"/>
      <c r="DZ15" s="665"/>
      <c r="EA15" s="665"/>
      <c r="EB15" s="665"/>
      <c r="EC15" s="705"/>
    </row>
    <row r="16" spans="2:143" ht="11.25" customHeight="1" x14ac:dyDescent="0.2">
      <c r="B16" s="661" t="s">
        <v>
264</v>
      </c>
      <c r="C16" s="662"/>
      <c r="D16" s="662"/>
      <c r="E16" s="662"/>
      <c r="F16" s="662"/>
      <c r="G16" s="662"/>
      <c r="H16" s="662"/>
      <c r="I16" s="662"/>
      <c r="J16" s="662"/>
      <c r="K16" s="662"/>
      <c r="L16" s="662"/>
      <c r="M16" s="662"/>
      <c r="N16" s="662"/>
      <c r="O16" s="662"/>
      <c r="P16" s="662"/>
      <c r="Q16" s="663"/>
      <c r="R16" s="664">
        <v>
285146</v>
      </c>
      <c r="S16" s="665"/>
      <c r="T16" s="665"/>
      <c r="U16" s="665"/>
      <c r="V16" s="665"/>
      <c r="W16" s="665"/>
      <c r="X16" s="665"/>
      <c r="Y16" s="666"/>
      <c r="Z16" s="691">
        <v>
0.1</v>
      </c>
      <c r="AA16" s="691"/>
      <c r="AB16" s="691"/>
      <c r="AC16" s="691"/>
      <c r="AD16" s="692">
        <v>
285146</v>
      </c>
      <c r="AE16" s="692"/>
      <c r="AF16" s="692"/>
      <c r="AG16" s="692"/>
      <c r="AH16" s="692"/>
      <c r="AI16" s="692"/>
      <c r="AJ16" s="692"/>
      <c r="AK16" s="692"/>
      <c r="AL16" s="667">
        <v>
0.1</v>
      </c>
      <c r="AM16" s="668"/>
      <c r="AN16" s="668"/>
      <c r="AO16" s="693"/>
      <c r="AP16" s="661" t="s">
        <v>
265</v>
      </c>
      <c r="AQ16" s="662"/>
      <c r="AR16" s="662"/>
      <c r="AS16" s="662"/>
      <c r="AT16" s="662"/>
      <c r="AU16" s="662"/>
      <c r="AV16" s="662"/>
      <c r="AW16" s="662"/>
      <c r="AX16" s="662"/>
      <c r="AY16" s="662"/>
      <c r="AZ16" s="662"/>
      <c r="BA16" s="662"/>
      <c r="BB16" s="662"/>
      <c r="BC16" s="662"/>
      <c r="BD16" s="662"/>
      <c r="BE16" s="662"/>
      <c r="BF16" s="663"/>
      <c r="BG16" s="664" t="s">
        <v>
148</v>
      </c>
      <c r="BH16" s="665"/>
      <c r="BI16" s="665"/>
      <c r="BJ16" s="665"/>
      <c r="BK16" s="665"/>
      <c r="BL16" s="665"/>
      <c r="BM16" s="665"/>
      <c r="BN16" s="666"/>
      <c r="BO16" s="691" t="s">
        <v>
252</v>
      </c>
      <c r="BP16" s="691"/>
      <c r="BQ16" s="691"/>
      <c r="BR16" s="691"/>
      <c r="BS16" s="692" t="s">
        <v>
148</v>
      </c>
      <c r="BT16" s="692"/>
      <c r="BU16" s="692"/>
      <c r="BV16" s="692"/>
      <c r="BW16" s="692"/>
      <c r="BX16" s="692"/>
      <c r="BY16" s="692"/>
      <c r="BZ16" s="692"/>
      <c r="CA16" s="692"/>
      <c r="CB16" s="759"/>
      <c r="CD16" s="706" t="s">
        <v>
266</v>
      </c>
      <c r="CE16" s="703"/>
      <c r="CF16" s="703"/>
      <c r="CG16" s="703"/>
      <c r="CH16" s="703"/>
      <c r="CI16" s="703"/>
      <c r="CJ16" s="703"/>
      <c r="CK16" s="703"/>
      <c r="CL16" s="703"/>
      <c r="CM16" s="703"/>
      <c r="CN16" s="703"/>
      <c r="CO16" s="703"/>
      <c r="CP16" s="703"/>
      <c r="CQ16" s="704"/>
      <c r="CR16" s="664">
        <v>
131371</v>
      </c>
      <c r="CS16" s="665"/>
      <c r="CT16" s="665"/>
      <c r="CU16" s="665"/>
      <c r="CV16" s="665"/>
      <c r="CW16" s="665"/>
      <c r="CX16" s="665"/>
      <c r="CY16" s="666"/>
      <c r="CZ16" s="691">
        <v>
0</v>
      </c>
      <c r="DA16" s="691"/>
      <c r="DB16" s="691"/>
      <c r="DC16" s="691"/>
      <c r="DD16" s="670" t="s">
        <v>
148</v>
      </c>
      <c r="DE16" s="665"/>
      <c r="DF16" s="665"/>
      <c r="DG16" s="665"/>
      <c r="DH16" s="665"/>
      <c r="DI16" s="665"/>
      <c r="DJ16" s="665"/>
      <c r="DK16" s="665"/>
      <c r="DL16" s="665"/>
      <c r="DM16" s="665"/>
      <c r="DN16" s="665"/>
      <c r="DO16" s="665"/>
      <c r="DP16" s="666"/>
      <c r="DQ16" s="670" t="s">
        <v>
148</v>
      </c>
      <c r="DR16" s="665"/>
      <c r="DS16" s="665"/>
      <c r="DT16" s="665"/>
      <c r="DU16" s="665"/>
      <c r="DV16" s="665"/>
      <c r="DW16" s="665"/>
      <c r="DX16" s="665"/>
      <c r="DY16" s="665"/>
      <c r="DZ16" s="665"/>
      <c r="EA16" s="665"/>
      <c r="EB16" s="665"/>
      <c r="EC16" s="705"/>
    </row>
    <row r="17" spans="2:133" ht="11.25" customHeight="1" x14ac:dyDescent="0.2">
      <c r="B17" s="661" t="s">
        <v>
267</v>
      </c>
      <c r="C17" s="662"/>
      <c r="D17" s="662"/>
      <c r="E17" s="662"/>
      <c r="F17" s="662"/>
      <c r="G17" s="662"/>
      <c r="H17" s="662"/>
      <c r="I17" s="662"/>
      <c r="J17" s="662"/>
      <c r="K17" s="662"/>
      <c r="L17" s="662"/>
      <c r="M17" s="662"/>
      <c r="N17" s="662"/>
      <c r="O17" s="662"/>
      <c r="P17" s="662"/>
      <c r="Q17" s="663"/>
      <c r="R17" s="664" t="s">
        <v>
148</v>
      </c>
      <c r="S17" s="665"/>
      <c r="T17" s="665"/>
      <c r="U17" s="665"/>
      <c r="V17" s="665"/>
      <c r="W17" s="665"/>
      <c r="X17" s="665"/>
      <c r="Y17" s="666"/>
      <c r="Z17" s="691" t="s">
        <v>
148</v>
      </c>
      <c r="AA17" s="691"/>
      <c r="AB17" s="691"/>
      <c r="AC17" s="691"/>
      <c r="AD17" s="692" t="s">
        <v>
148</v>
      </c>
      <c r="AE17" s="692"/>
      <c r="AF17" s="692"/>
      <c r="AG17" s="692"/>
      <c r="AH17" s="692"/>
      <c r="AI17" s="692"/>
      <c r="AJ17" s="692"/>
      <c r="AK17" s="692"/>
      <c r="AL17" s="667" t="s">
        <v>
148</v>
      </c>
      <c r="AM17" s="668"/>
      <c r="AN17" s="668"/>
      <c r="AO17" s="693"/>
      <c r="AP17" s="661" t="s">
        <v>
268</v>
      </c>
      <c r="AQ17" s="662"/>
      <c r="AR17" s="662"/>
      <c r="AS17" s="662"/>
      <c r="AT17" s="662"/>
      <c r="AU17" s="662"/>
      <c r="AV17" s="662"/>
      <c r="AW17" s="662"/>
      <c r="AX17" s="662"/>
      <c r="AY17" s="662"/>
      <c r="AZ17" s="662"/>
      <c r="BA17" s="662"/>
      <c r="BB17" s="662"/>
      <c r="BC17" s="662"/>
      <c r="BD17" s="662"/>
      <c r="BE17" s="662"/>
      <c r="BF17" s="663"/>
      <c r="BG17" s="664" t="s">
        <v>
148</v>
      </c>
      <c r="BH17" s="665"/>
      <c r="BI17" s="665"/>
      <c r="BJ17" s="665"/>
      <c r="BK17" s="665"/>
      <c r="BL17" s="665"/>
      <c r="BM17" s="665"/>
      <c r="BN17" s="666"/>
      <c r="BO17" s="691" t="s">
        <v>
148</v>
      </c>
      <c r="BP17" s="691"/>
      <c r="BQ17" s="691"/>
      <c r="BR17" s="691"/>
      <c r="BS17" s="692" t="s">
        <v>
148</v>
      </c>
      <c r="BT17" s="692"/>
      <c r="BU17" s="692"/>
      <c r="BV17" s="692"/>
      <c r="BW17" s="692"/>
      <c r="BX17" s="692"/>
      <c r="BY17" s="692"/>
      <c r="BZ17" s="692"/>
      <c r="CA17" s="692"/>
      <c r="CB17" s="759"/>
      <c r="CD17" s="706" t="s">
        <v>
269</v>
      </c>
      <c r="CE17" s="703"/>
      <c r="CF17" s="703"/>
      <c r="CG17" s="703"/>
      <c r="CH17" s="703"/>
      <c r="CI17" s="703"/>
      <c r="CJ17" s="703"/>
      <c r="CK17" s="703"/>
      <c r="CL17" s="703"/>
      <c r="CM17" s="703"/>
      <c r="CN17" s="703"/>
      <c r="CO17" s="703"/>
      <c r="CP17" s="703"/>
      <c r="CQ17" s="704"/>
      <c r="CR17" s="664">
        <v>
12127372</v>
      </c>
      <c r="CS17" s="665"/>
      <c r="CT17" s="665"/>
      <c r="CU17" s="665"/>
      <c r="CV17" s="665"/>
      <c r="CW17" s="665"/>
      <c r="CX17" s="665"/>
      <c r="CY17" s="666"/>
      <c r="CZ17" s="691">
        <v>
3.4</v>
      </c>
      <c r="DA17" s="691"/>
      <c r="DB17" s="691"/>
      <c r="DC17" s="691"/>
      <c r="DD17" s="670" t="s">
        <v>
148</v>
      </c>
      <c r="DE17" s="665"/>
      <c r="DF17" s="665"/>
      <c r="DG17" s="665"/>
      <c r="DH17" s="665"/>
      <c r="DI17" s="665"/>
      <c r="DJ17" s="665"/>
      <c r="DK17" s="665"/>
      <c r="DL17" s="665"/>
      <c r="DM17" s="665"/>
      <c r="DN17" s="665"/>
      <c r="DO17" s="665"/>
      <c r="DP17" s="666"/>
      <c r="DQ17" s="670">
        <v>
12126801</v>
      </c>
      <c r="DR17" s="665"/>
      <c r="DS17" s="665"/>
      <c r="DT17" s="665"/>
      <c r="DU17" s="665"/>
      <c r="DV17" s="665"/>
      <c r="DW17" s="665"/>
      <c r="DX17" s="665"/>
      <c r="DY17" s="665"/>
      <c r="DZ17" s="665"/>
      <c r="EA17" s="665"/>
      <c r="EB17" s="665"/>
      <c r="EC17" s="705"/>
    </row>
    <row r="18" spans="2:133" ht="11.25" customHeight="1" x14ac:dyDescent="0.2">
      <c r="B18" s="661" t="s">
        <v>
270</v>
      </c>
      <c r="C18" s="662"/>
      <c r="D18" s="662"/>
      <c r="E18" s="662"/>
      <c r="F18" s="662"/>
      <c r="G18" s="662"/>
      <c r="H18" s="662"/>
      <c r="I18" s="662"/>
      <c r="J18" s="662"/>
      <c r="K18" s="662"/>
      <c r="L18" s="662"/>
      <c r="M18" s="662"/>
      <c r="N18" s="662"/>
      <c r="O18" s="662"/>
      <c r="P18" s="662"/>
      <c r="Q18" s="663"/>
      <c r="R18" s="664">
        <v>
492271</v>
      </c>
      <c r="S18" s="665"/>
      <c r="T18" s="665"/>
      <c r="U18" s="665"/>
      <c r="V18" s="665"/>
      <c r="W18" s="665"/>
      <c r="X18" s="665"/>
      <c r="Y18" s="666"/>
      <c r="Z18" s="691">
        <v>
0.1</v>
      </c>
      <c r="AA18" s="691"/>
      <c r="AB18" s="691"/>
      <c r="AC18" s="691"/>
      <c r="AD18" s="692">
        <v>
492271</v>
      </c>
      <c r="AE18" s="692"/>
      <c r="AF18" s="692"/>
      <c r="AG18" s="692"/>
      <c r="AH18" s="692"/>
      <c r="AI18" s="692"/>
      <c r="AJ18" s="692"/>
      <c r="AK18" s="692"/>
      <c r="AL18" s="667">
        <v>
0.2</v>
      </c>
      <c r="AM18" s="668"/>
      <c r="AN18" s="668"/>
      <c r="AO18" s="693"/>
      <c r="AP18" s="661" t="s">
        <v>
271</v>
      </c>
      <c r="AQ18" s="662"/>
      <c r="AR18" s="662"/>
      <c r="AS18" s="662"/>
      <c r="AT18" s="662"/>
      <c r="AU18" s="662"/>
      <c r="AV18" s="662"/>
      <c r="AW18" s="662"/>
      <c r="AX18" s="662"/>
      <c r="AY18" s="662"/>
      <c r="AZ18" s="662"/>
      <c r="BA18" s="662"/>
      <c r="BB18" s="662"/>
      <c r="BC18" s="662"/>
      <c r="BD18" s="662"/>
      <c r="BE18" s="662"/>
      <c r="BF18" s="663"/>
      <c r="BG18" s="664" t="s">
        <v>
148</v>
      </c>
      <c r="BH18" s="665"/>
      <c r="BI18" s="665"/>
      <c r="BJ18" s="665"/>
      <c r="BK18" s="665"/>
      <c r="BL18" s="665"/>
      <c r="BM18" s="665"/>
      <c r="BN18" s="666"/>
      <c r="BO18" s="691" t="s">
        <v>
148</v>
      </c>
      <c r="BP18" s="691"/>
      <c r="BQ18" s="691"/>
      <c r="BR18" s="691"/>
      <c r="BS18" s="692" t="s">
        <v>
148</v>
      </c>
      <c r="BT18" s="692"/>
      <c r="BU18" s="692"/>
      <c r="BV18" s="692"/>
      <c r="BW18" s="692"/>
      <c r="BX18" s="692"/>
      <c r="BY18" s="692"/>
      <c r="BZ18" s="692"/>
      <c r="CA18" s="692"/>
      <c r="CB18" s="759"/>
      <c r="CD18" s="706" t="s">
        <v>
272</v>
      </c>
      <c r="CE18" s="703"/>
      <c r="CF18" s="703"/>
      <c r="CG18" s="703"/>
      <c r="CH18" s="703"/>
      <c r="CI18" s="703"/>
      <c r="CJ18" s="703"/>
      <c r="CK18" s="703"/>
      <c r="CL18" s="703"/>
      <c r="CM18" s="703"/>
      <c r="CN18" s="703"/>
      <c r="CO18" s="703"/>
      <c r="CP18" s="703"/>
      <c r="CQ18" s="704"/>
      <c r="CR18" s="664" t="s">
        <v>
148</v>
      </c>
      <c r="CS18" s="665"/>
      <c r="CT18" s="665"/>
      <c r="CU18" s="665"/>
      <c r="CV18" s="665"/>
      <c r="CW18" s="665"/>
      <c r="CX18" s="665"/>
      <c r="CY18" s="666"/>
      <c r="CZ18" s="691" t="s">
        <v>
148</v>
      </c>
      <c r="DA18" s="691"/>
      <c r="DB18" s="691"/>
      <c r="DC18" s="691"/>
      <c r="DD18" s="670" t="s">
        <v>
148</v>
      </c>
      <c r="DE18" s="665"/>
      <c r="DF18" s="665"/>
      <c r="DG18" s="665"/>
      <c r="DH18" s="665"/>
      <c r="DI18" s="665"/>
      <c r="DJ18" s="665"/>
      <c r="DK18" s="665"/>
      <c r="DL18" s="665"/>
      <c r="DM18" s="665"/>
      <c r="DN18" s="665"/>
      <c r="DO18" s="665"/>
      <c r="DP18" s="666"/>
      <c r="DQ18" s="670" t="s">
        <v>
148</v>
      </c>
      <c r="DR18" s="665"/>
      <c r="DS18" s="665"/>
      <c r="DT18" s="665"/>
      <c r="DU18" s="665"/>
      <c r="DV18" s="665"/>
      <c r="DW18" s="665"/>
      <c r="DX18" s="665"/>
      <c r="DY18" s="665"/>
      <c r="DZ18" s="665"/>
      <c r="EA18" s="665"/>
      <c r="EB18" s="665"/>
      <c r="EC18" s="705"/>
    </row>
    <row r="19" spans="2:133" ht="11.25" customHeight="1" x14ac:dyDescent="0.2">
      <c r="B19" s="661" t="s">
        <v>
273</v>
      </c>
      <c r="C19" s="662"/>
      <c r="D19" s="662"/>
      <c r="E19" s="662"/>
      <c r="F19" s="662"/>
      <c r="G19" s="662"/>
      <c r="H19" s="662"/>
      <c r="I19" s="662"/>
      <c r="J19" s="662"/>
      <c r="K19" s="662"/>
      <c r="L19" s="662"/>
      <c r="M19" s="662"/>
      <c r="N19" s="662"/>
      <c r="O19" s="662"/>
      <c r="P19" s="662"/>
      <c r="Q19" s="663"/>
      <c r="R19" s="664">
        <v>
405097</v>
      </c>
      <c r="S19" s="665"/>
      <c r="T19" s="665"/>
      <c r="U19" s="665"/>
      <c r="V19" s="665"/>
      <c r="W19" s="665"/>
      <c r="X19" s="665"/>
      <c r="Y19" s="666"/>
      <c r="Z19" s="691">
        <v>
0.1</v>
      </c>
      <c r="AA19" s="691"/>
      <c r="AB19" s="691"/>
      <c r="AC19" s="691"/>
      <c r="AD19" s="692">
        <v>
405097</v>
      </c>
      <c r="AE19" s="692"/>
      <c r="AF19" s="692"/>
      <c r="AG19" s="692"/>
      <c r="AH19" s="692"/>
      <c r="AI19" s="692"/>
      <c r="AJ19" s="692"/>
      <c r="AK19" s="692"/>
      <c r="AL19" s="667">
        <v>
0.2</v>
      </c>
      <c r="AM19" s="668"/>
      <c r="AN19" s="668"/>
      <c r="AO19" s="693"/>
      <c r="AP19" s="661" t="s">
        <v>
274</v>
      </c>
      <c r="AQ19" s="662"/>
      <c r="AR19" s="662"/>
      <c r="AS19" s="662"/>
      <c r="AT19" s="662"/>
      <c r="AU19" s="662"/>
      <c r="AV19" s="662"/>
      <c r="AW19" s="662"/>
      <c r="AX19" s="662"/>
      <c r="AY19" s="662"/>
      <c r="AZ19" s="662"/>
      <c r="BA19" s="662"/>
      <c r="BB19" s="662"/>
      <c r="BC19" s="662"/>
      <c r="BD19" s="662"/>
      <c r="BE19" s="662"/>
      <c r="BF19" s="663"/>
      <c r="BG19" s="664">
        <v>
6602</v>
      </c>
      <c r="BH19" s="665"/>
      <c r="BI19" s="665"/>
      <c r="BJ19" s="665"/>
      <c r="BK19" s="665"/>
      <c r="BL19" s="665"/>
      <c r="BM19" s="665"/>
      <c r="BN19" s="666"/>
      <c r="BO19" s="691">
        <v>
0</v>
      </c>
      <c r="BP19" s="691"/>
      <c r="BQ19" s="691"/>
      <c r="BR19" s="691"/>
      <c r="BS19" s="692" t="s">
        <v>
148</v>
      </c>
      <c r="BT19" s="692"/>
      <c r="BU19" s="692"/>
      <c r="BV19" s="692"/>
      <c r="BW19" s="692"/>
      <c r="BX19" s="692"/>
      <c r="BY19" s="692"/>
      <c r="BZ19" s="692"/>
      <c r="CA19" s="692"/>
      <c r="CB19" s="759"/>
      <c r="CD19" s="706" t="s">
        <v>
275</v>
      </c>
      <c r="CE19" s="703"/>
      <c r="CF19" s="703"/>
      <c r="CG19" s="703"/>
      <c r="CH19" s="703"/>
      <c r="CI19" s="703"/>
      <c r="CJ19" s="703"/>
      <c r="CK19" s="703"/>
      <c r="CL19" s="703"/>
      <c r="CM19" s="703"/>
      <c r="CN19" s="703"/>
      <c r="CO19" s="703"/>
      <c r="CP19" s="703"/>
      <c r="CQ19" s="704"/>
      <c r="CR19" s="664" t="s">
        <v>
148</v>
      </c>
      <c r="CS19" s="665"/>
      <c r="CT19" s="665"/>
      <c r="CU19" s="665"/>
      <c r="CV19" s="665"/>
      <c r="CW19" s="665"/>
      <c r="CX19" s="665"/>
      <c r="CY19" s="666"/>
      <c r="CZ19" s="691" t="s">
        <v>
148</v>
      </c>
      <c r="DA19" s="691"/>
      <c r="DB19" s="691"/>
      <c r="DC19" s="691"/>
      <c r="DD19" s="670" t="s">
        <v>
148</v>
      </c>
      <c r="DE19" s="665"/>
      <c r="DF19" s="665"/>
      <c r="DG19" s="665"/>
      <c r="DH19" s="665"/>
      <c r="DI19" s="665"/>
      <c r="DJ19" s="665"/>
      <c r="DK19" s="665"/>
      <c r="DL19" s="665"/>
      <c r="DM19" s="665"/>
      <c r="DN19" s="665"/>
      <c r="DO19" s="665"/>
      <c r="DP19" s="666"/>
      <c r="DQ19" s="670" t="s">
        <v>
148</v>
      </c>
      <c r="DR19" s="665"/>
      <c r="DS19" s="665"/>
      <c r="DT19" s="665"/>
      <c r="DU19" s="665"/>
      <c r="DV19" s="665"/>
      <c r="DW19" s="665"/>
      <c r="DX19" s="665"/>
      <c r="DY19" s="665"/>
      <c r="DZ19" s="665"/>
      <c r="EA19" s="665"/>
      <c r="EB19" s="665"/>
      <c r="EC19" s="705"/>
    </row>
    <row r="20" spans="2:133" ht="11.25" customHeight="1" x14ac:dyDescent="0.2">
      <c r="B20" s="661" t="s">
        <v>
276</v>
      </c>
      <c r="C20" s="662"/>
      <c r="D20" s="662"/>
      <c r="E20" s="662"/>
      <c r="F20" s="662"/>
      <c r="G20" s="662"/>
      <c r="H20" s="662"/>
      <c r="I20" s="662"/>
      <c r="J20" s="662"/>
      <c r="K20" s="662"/>
      <c r="L20" s="662"/>
      <c r="M20" s="662"/>
      <c r="N20" s="662"/>
      <c r="O20" s="662"/>
      <c r="P20" s="662"/>
      <c r="Q20" s="663"/>
      <c r="R20" s="664">
        <v>
80493</v>
      </c>
      <c r="S20" s="665"/>
      <c r="T20" s="665"/>
      <c r="U20" s="665"/>
      <c r="V20" s="665"/>
      <c r="W20" s="665"/>
      <c r="X20" s="665"/>
      <c r="Y20" s="666"/>
      <c r="Z20" s="691">
        <v>
0</v>
      </c>
      <c r="AA20" s="691"/>
      <c r="AB20" s="691"/>
      <c r="AC20" s="691"/>
      <c r="AD20" s="692">
        <v>
80493</v>
      </c>
      <c r="AE20" s="692"/>
      <c r="AF20" s="692"/>
      <c r="AG20" s="692"/>
      <c r="AH20" s="692"/>
      <c r="AI20" s="692"/>
      <c r="AJ20" s="692"/>
      <c r="AK20" s="692"/>
      <c r="AL20" s="667">
        <v>
0</v>
      </c>
      <c r="AM20" s="668"/>
      <c r="AN20" s="668"/>
      <c r="AO20" s="693"/>
      <c r="AP20" s="661" t="s">
        <v>
277</v>
      </c>
      <c r="AQ20" s="662"/>
      <c r="AR20" s="662"/>
      <c r="AS20" s="662"/>
      <c r="AT20" s="662"/>
      <c r="AU20" s="662"/>
      <c r="AV20" s="662"/>
      <c r="AW20" s="662"/>
      <c r="AX20" s="662"/>
      <c r="AY20" s="662"/>
      <c r="AZ20" s="662"/>
      <c r="BA20" s="662"/>
      <c r="BB20" s="662"/>
      <c r="BC20" s="662"/>
      <c r="BD20" s="662"/>
      <c r="BE20" s="662"/>
      <c r="BF20" s="663"/>
      <c r="BG20" s="664">
        <v>
6602</v>
      </c>
      <c r="BH20" s="665"/>
      <c r="BI20" s="665"/>
      <c r="BJ20" s="665"/>
      <c r="BK20" s="665"/>
      <c r="BL20" s="665"/>
      <c r="BM20" s="665"/>
      <c r="BN20" s="666"/>
      <c r="BO20" s="691">
        <v>
0</v>
      </c>
      <c r="BP20" s="691"/>
      <c r="BQ20" s="691"/>
      <c r="BR20" s="691"/>
      <c r="BS20" s="692" t="s">
        <v>
148</v>
      </c>
      <c r="BT20" s="692"/>
      <c r="BU20" s="692"/>
      <c r="BV20" s="692"/>
      <c r="BW20" s="692"/>
      <c r="BX20" s="692"/>
      <c r="BY20" s="692"/>
      <c r="BZ20" s="692"/>
      <c r="CA20" s="692"/>
      <c r="CB20" s="759"/>
      <c r="CD20" s="706" t="s">
        <v>
278</v>
      </c>
      <c r="CE20" s="703"/>
      <c r="CF20" s="703"/>
      <c r="CG20" s="703"/>
      <c r="CH20" s="703"/>
      <c r="CI20" s="703"/>
      <c r="CJ20" s="703"/>
      <c r="CK20" s="703"/>
      <c r="CL20" s="703"/>
      <c r="CM20" s="703"/>
      <c r="CN20" s="703"/>
      <c r="CO20" s="703"/>
      <c r="CP20" s="703"/>
      <c r="CQ20" s="704"/>
      <c r="CR20" s="664">
        <v>
357779394</v>
      </c>
      <c r="CS20" s="665"/>
      <c r="CT20" s="665"/>
      <c r="CU20" s="665"/>
      <c r="CV20" s="665"/>
      <c r="CW20" s="665"/>
      <c r="CX20" s="665"/>
      <c r="CY20" s="666"/>
      <c r="CZ20" s="691">
        <v>
100</v>
      </c>
      <c r="DA20" s="691"/>
      <c r="DB20" s="691"/>
      <c r="DC20" s="691"/>
      <c r="DD20" s="670">
        <v>
31758464</v>
      </c>
      <c r="DE20" s="665"/>
      <c r="DF20" s="665"/>
      <c r="DG20" s="665"/>
      <c r="DH20" s="665"/>
      <c r="DI20" s="665"/>
      <c r="DJ20" s="665"/>
      <c r="DK20" s="665"/>
      <c r="DL20" s="665"/>
      <c r="DM20" s="665"/>
      <c r="DN20" s="665"/>
      <c r="DO20" s="665"/>
      <c r="DP20" s="666"/>
      <c r="DQ20" s="670">
        <v>
226036723</v>
      </c>
      <c r="DR20" s="665"/>
      <c r="DS20" s="665"/>
      <c r="DT20" s="665"/>
      <c r="DU20" s="665"/>
      <c r="DV20" s="665"/>
      <c r="DW20" s="665"/>
      <c r="DX20" s="665"/>
      <c r="DY20" s="665"/>
      <c r="DZ20" s="665"/>
      <c r="EA20" s="665"/>
      <c r="EB20" s="665"/>
      <c r="EC20" s="705"/>
    </row>
    <row r="21" spans="2:133" ht="11.25" customHeight="1" x14ac:dyDescent="0.2">
      <c r="B21" s="661" t="s">
        <v>
279</v>
      </c>
      <c r="C21" s="662"/>
      <c r="D21" s="662"/>
      <c r="E21" s="662"/>
      <c r="F21" s="662"/>
      <c r="G21" s="662"/>
      <c r="H21" s="662"/>
      <c r="I21" s="662"/>
      <c r="J21" s="662"/>
      <c r="K21" s="662"/>
      <c r="L21" s="662"/>
      <c r="M21" s="662"/>
      <c r="N21" s="662"/>
      <c r="O21" s="662"/>
      <c r="P21" s="662"/>
      <c r="Q21" s="663"/>
      <c r="R21" s="664">
        <v>
6681</v>
      </c>
      <c r="S21" s="665"/>
      <c r="T21" s="665"/>
      <c r="U21" s="665"/>
      <c r="V21" s="665"/>
      <c r="W21" s="665"/>
      <c r="X21" s="665"/>
      <c r="Y21" s="666"/>
      <c r="Z21" s="691">
        <v>
0</v>
      </c>
      <c r="AA21" s="691"/>
      <c r="AB21" s="691"/>
      <c r="AC21" s="691"/>
      <c r="AD21" s="692">
        <v>
6681</v>
      </c>
      <c r="AE21" s="692"/>
      <c r="AF21" s="692"/>
      <c r="AG21" s="692"/>
      <c r="AH21" s="692"/>
      <c r="AI21" s="692"/>
      <c r="AJ21" s="692"/>
      <c r="AK21" s="692"/>
      <c r="AL21" s="667">
        <v>
0</v>
      </c>
      <c r="AM21" s="668"/>
      <c r="AN21" s="668"/>
      <c r="AO21" s="693"/>
      <c r="AP21" s="756" t="s">
        <v>
280</v>
      </c>
      <c r="AQ21" s="764"/>
      <c r="AR21" s="764"/>
      <c r="AS21" s="764"/>
      <c r="AT21" s="764"/>
      <c r="AU21" s="764"/>
      <c r="AV21" s="764"/>
      <c r="AW21" s="764"/>
      <c r="AX21" s="764"/>
      <c r="AY21" s="764"/>
      <c r="AZ21" s="764"/>
      <c r="BA21" s="764"/>
      <c r="BB21" s="764"/>
      <c r="BC21" s="764"/>
      <c r="BD21" s="764"/>
      <c r="BE21" s="764"/>
      <c r="BF21" s="758"/>
      <c r="BG21" s="664">
        <v>
6602</v>
      </c>
      <c r="BH21" s="665"/>
      <c r="BI21" s="665"/>
      <c r="BJ21" s="665"/>
      <c r="BK21" s="665"/>
      <c r="BL21" s="665"/>
      <c r="BM21" s="665"/>
      <c r="BN21" s="666"/>
      <c r="BO21" s="691">
        <v>
0</v>
      </c>
      <c r="BP21" s="691"/>
      <c r="BQ21" s="691"/>
      <c r="BR21" s="691"/>
      <c r="BS21" s="692" t="s">
        <v>
148</v>
      </c>
      <c r="BT21" s="692"/>
      <c r="BU21" s="692"/>
      <c r="BV21" s="692"/>
      <c r="BW21" s="692"/>
      <c r="BX21" s="692"/>
      <c r="BY21" s="692"/>
      <c r="BZ21" s="692"/>
      <c r="CA21" s="692"/>
      <c r="CB21" s="759"/>
      <c r="CD21" s="769"/>
      <c r="CE21" s="695"/>
      <c r="CF21" s="695"/>
      <c r="CG21" s="695"/>
      <c r="CH21" s="695"/>
      <c r="CI21" s="695"/>
      <c r="CJ21" s="695"/>
      <c r="CK21" s="695"/>
      <c r="CL21" s="695"/>
      <c r="CM21" s="695"/>
      <c r="CN21" s="695"/>
      <c r="CO21" s="695"/>
      <c r="CP21" s="695"/>
      <c r="CQ21" s="696"/>
      <c r="CR21" s="770"/>
      <c r="CS21" s="771"/>
      <c r="CT21" s="771"/>
      <c r="CU21" s="771"/>
      <c r="CV21" s="771"/>
      <c r="CW21" s="771"/>
      <c r="CX21" s="771"/>
      <c r="CY21" s="772"/>
      <c r="CZ21" s="773"/>
      <c r="DA21" s="773"/>
      <c r="DB21" s="773"/>
      <c r="DC21" s="773"/>
      <c r="DD21" s="774"/>
      <c r="DE21" s="771"/>
      <c r="DF21" s="771"/>
      <c r="DG21" s="771"/>
      <c r="DH21" s="771"/>
      <c r="DI21" s="771"/>
      <c r="DJ21" s="771"/>
      <c r="DK21" s="771"/>
      <c r="DL21" s="771"/>
      <c r="DM21" s="771"/>
      <c r="DN21" s="771"/>
      <c r="DO21" s="771"/>
      <c r="DP21" s="772"/>
      <c r="DQ21" s="774"/>
      <c r="DR21" s="771"/>
      <c r="DS21" s="771"/>
      <c r="DT21" s="771"/>
      <c r="DU21" s="771"/>
      <c r="DV21" s="771"/>
      <c r="DW21" s="771"/>
      <c r="DX21" s="771"/>
      <c r="DY21" s="771"/>
      <c r="DZ21" s="771"/>
      <c r="EA21" s="771"/>
      <c r="EB21" s="771"/>
      <c r="EC21" s="778"/>
    </row>
    <row r="22" spans="2:133" ht="11.25" customHeight="1" x14ac:dyDescent="0.2">
      <c r="B22" s="727" t="s">
        <v>
281</v>
      </c>
      <c r="C22" s="728"/>
      <c r="D22" s="728"/>
      <c r="E22" s="728"/>
      <c r="F22" s="728"/>
      <c r="G22" s="728"/>
      <c r="H22" s="728"/>
      <c r="I22" s="728"/>
      <c r="J22" s="728"/>
      <c r="K22" s="728"/>
      <c r="L22" s="728"/>
      <c r="M22" s="728"/>
      <c r="N22" s="728"/>
      <c r="O22" s="728"/>
      <c r="P22" s="728"/>
      <c r="Q22" s="729"/>
      <c r="R22" s="664" t="s">
        <v>
148</v>
      </c>
      <c r="S22" s="665"/>
      <c r="T22" s="665"/>
      <c r="U22" s="665"/>
      <c r="V22" s="665"/>
      <c r="W22" s="665"/>
      <c r="X22" s="665"/>
      <c r="Y22" s="666"/>
      <c r="Z22" s="691" t="s">
        <v>
148</v>
      </c>
      <c r="AA22" s="691"/>
      <c r="AB22" s="691"/>
      <c r="AC22" s="691"/>
      <c r="AD22" s="692" t="s">
        <v>
148</v>
      </c>
      <c r="AE22" s="692"/>
      <c r="AF22" s="692"/>
      <c r="AG22" s="692"/>
      <c r="AH22" s="692"/>
      <c r="AI22" s="692"/>
      <c r="AJ22" s="692"/>
      <c r="AK22" s="692"/>
      <c r="AL22" s="667" t="s">
        <v>
148</v>
      </c>
      <c r="AM22" s="668"/>
      <c r="AN22" s="668"/>
      <c r="AO22" s="693"/>
      <c r="AP22" s="756" t="s">
        <v>
282</v>
      </c>
      <c r="AQ22" s="764"/>
      <c r="AR22" s="764"/>
      <c r="AS22" s="764"/>
      <c r="AT22" s="764"/>
      <c r="AU22" s="764"/>
      <c r="AV22" s="764"/>
      <c r="AW22" s="764"/>
      <c r="AX22" s="764"/>
      <c r="AY22" s="764"/>
      <c r="AZ22" s="764"/>
      <c r="BA22" s="764"/>
      <c r="BB22" s="764"/>
      <c r="BC22" s="764"/>
      <c r="BD22" s="764"/>
      <c r="BE22" s="764"/>
      <c r="BF22" s="758"/>
      <c r="BG22" s="664" t="s">
        <v>
148</v>
      </c>
      <c r="BH22" s="665"/>
      <c r="BI22" s="665"/>
      <c r="BJ22" s="665"/>
      <c r="BK22" s="665"/>
      <c r="BL22" s="665"/>
      <c r="BM22" s="665"/>
      <c r="BN22" s="666"/>
      <c r="BO22" s="691" t="s">
        <v>
148</v>
      </c>
      <c r="BP22" s="691"/>
      <c r="BQ22" s="691"/>
      <c r="BR22" s="691"/>
      <c r="BS22" s="692" t="s">
        <v>
148</v>
      </c>
      <c r="BT22" s="692"/>
      <c r="BU22" s="692"/>
      <c r="BV22" s="692"/>
      <c r="BW22" s="692"/>
      <c r="BX22" s="692"/>
      <c r="BY22" s="692"/>
      <c r="BZ22" s="692"/>
      <c r="CA22" s="692"/>
      <c r="CB22" s="759"/>
      <c r="CD22" s="766" t="s">
        <v>
283</v>
      </c>
      <c r="CE22" s="767"/>
      <c r="CF22" s="767"/>
      <c r="CG22" s="767"/>
      <c r="CH22" s="767"/>
      <c r="CI22" s="767"/>
      <c r="CJ22" s="767"/>
      <c r="CK22" s="767"/>
      <c r="CL22" s="767"/>
      <c r="CM22" s="767"/>
      <c r="CN22" s="767"/>
      <c r="CO22" s="767"/>
      <c r="CP22" s="767"/>
      <c r="CQ22" s="767"/>
      <c r="CR22" s="767"/>
      <c r="CS22" s="767"/>
      <c r="CT22" s="767"/>
      <c r="CU22" s="767"/>
      <c r="CV22" s="767"/>
      <c r="CW22" s="767"/>
      <c r="CX22" s="767"/>
      <c r="CY22" s="767"/>
      <c r="CZ22" s="767"/>
      <c r="DA22" s="767"/>
      <c r="DB22" s="767"/>
      <c r="DC22" s="767"/>
      <c r="DD22" s="767"/>
      <c r="DE22" s="767"/>
      <c r="DF22" s="767"/>
      <c r="DG22" s="767"/>
      <c r="DH22" s="767"/>
      <c r="DI22" s="767"/>
      <c r="DJ22" s="767"/>
      <c r="DK22" s="767"/>
      <c r="DL22" s="767"/>
      <c r="DM22" s="767"/>
      <c r="DN22" s="767"/>
      <c r="DO22" s="767"/>
      <c r="DP22" s="767"/>
      <c r="DQ22" s="767"/>
      <c r="DR22" s="767"/>
      <c r="DS22" s="767"/>
      <c r="DT22" s="767"/>
      <c r="DU22" s="767"/>
      <c r="DV22" s="767"/>
      <c r="DW22" s="767"/>
      <c r="DX22" s="767"/>
      <c r="DY22" s="767"/>
      <c r="DZ22" s="767"/>
      <c r="EA22" s="767"/>
      <c r="EB22" s="767"/>
      <c r="EC22" s="768"/>
    </row>
    <row r="23" spans="2:133" ht="11.25" customHeight="1" x14ac:dyDescent="0.2">
      <c r="B23" s="661" t="s">
        <v>
284</v>
      </c>
      <c r="C23" s="662"/>
      <c r="D23" s="662"/>
      <c r="E23" s="662"/>
      <c r="F23" s="662"/>
      <c r="G23" s="662"/>
      <c r="H23" s="662"/>
      <c r="I23" s="662"/>
      <c r="J23" s="662"/>
      <c r="K23" s="662"/>
      <c r="L23" s="662"/>
      <c r="M23" s="662"/>
      <c r="N23" s="662"/>
      <c r="O23" s="662"/>
      <c r="P23" s="662"/>
      <c r="Q23" s="663"/>
      <c r="R23" s="664" t="s">
        <v>
148</v>
      </c>
      <c r="S23" s="665"/>
      <c r="T23" s="665"/>
      <c r="U23" s="665"/>
      <c r="V23" s="665"/>
      <c r="W23" s="665"/>
      <c r="X23" s="665"/>
      <c r="Y23" s="666"/>
      <c r="Z23" s="691" t="s">
        <v>
148</v>
      </c>
      <c r="AA23" s="691"/>
      <c r="AB23" s="691"/>
      <c r="AC23" s="691"/>
      <c r="AD23" s="692" t="s">
        <v>
148</v>
      </c>
      <c r="AE23" s="692"/>
      <c r="AF23" s="692"/>
      <c r="AG23" s="692"/>
      <c r="AH23" s="692"/>
      <c r="AI23" s="692"/>
      <c r="AJ23" s="692"/>
      <c r="AK23" s="692"/>
      <c r="AL23" s="667" t="s">
        <v>
148</v>
      </c>
      <c r="AM23" s="668"/>
      <c r="AN23" s="668"/>
      <c r="AO23" s="693"/>
      <c r="AP23" s="756" t="s">
        <v>
285</v>
      </c>
      <c r="AQ23" s="764"/>
      <c r="AR23" s="764"/>
      <c r="AS23" s="764"/>
      <c r="AT23" s="764"/>
      <c r="AU23" s="764"/>
      <c r="AV23" s="764"/>
      <c r="AW23" s="764"/>
      <c r="AX23" s="764"/>
      <c r="AY23" s="764"/>
      <c r="AZ23" s="764"/>
      <c r="BA23" s="764"/>
      <c r="BB23" s="764"/>
      <c r="BC23" s="764"/>
      <c r="BD23" s="764"/>
      <c r="BE23" s="764"/>
      <c r="BF23" s="758"/>
      <c r="BG23" s="664" t="s">
        <v>
148</v>
      </c>
      <c r="BH23" s="665"/>
      <c r="BI23" s="665"/>
      <c r="BJ23" s="665"/>
      <c r="BK23" s="665"/>
      <c r="BL23" s="665"/>
      <c r="BM23" s="665"/>
      <c r="BN23" s="666"/>
      <c r="BO23" s="691" t="s">
        <v>
148</v>
      </c>
      <c r="BP23" s="691"/>
      <c r="BQ23" s="691"/>
      <c r="BR23" s="691"/>
      <c r="BS23" s="692" t="s">
        <v>
148</v>
      </c>
      <c r="BT23" s="692"/>
      <c r="BU23" s="692"/>
      <c r="BV23" s="692"/>
      <c r="BW23" s="692"/>
      <c r="BX23" s="692"/>
      <c r="BY23" s="692"/>
      <c r="BZ23" s="692"/>
      <c r="CA23" s="692"/>
      <c r="CB23" s="759"/>
      <c r="CD23" s="766" t="s">
        <v>
223</v>
      </c>
      <c r="CE23" s="767"/>
      <c r="CF23" s="767"/>
      <c r="CG23" s="767"/>
      <c r="CH23" s="767"/>
      <c r="CI23" s="767"/>
      <c r="CJ23" s="767"/>
      <c r="CK23" s="767"/>
      <c r="CL23" s="767"/>
      <c r="CM23" s="767"/>
      <c r="CN23" s="767"/>
      <c r="CO23" s="767"/>
      <c r="CP23" s="767"/>
      <c r="CQ23" s="768"/>
      <c r="CR23" s="766" t="s">
        <v>
286</v>
      </c>
      <c r="CS23" s="767"/>
      <c r="CT23" s="767"/>
      <c r="CU23" s="767"/>
      <c r="CV23" s="767"/>
      <c r="CW23" s="767"/>
      <c r="CX23" s="767"/>
      <c r="CY23" s="768"/>
      <c r="CZ23" s="766" t="s">
        <v>
287</v>
      </c>
      <c r="DA23" s="767"/>
      <c r="DB23" s="767"/>
      <c r="DC23" s="768"/>
      <c r="DD23" s="766" t="s">
        <v>
288</v>
      </c>
      <c r="DE23" s="767"/>
      <c r="DF23" s="767"/>
      <c r="DG23" s="767"/>
      <c r="DH23" s="767"/>
      <c r="DI23" s="767"/>
      <c r="DJ23" s="767"/>
      <c r="DK23" s="768"/>
      <c r="DL23" s="775" t="s">
        <v>
289</v>
      </c>
      <c r="DM23" s="776"/>
      <c r="DN23" s="776"/>
      <c r="DO23" s="776"/>
      <c r="DP23" s="776"/>
      <c r="DQ23" s="776"/>
      <c r="DR23" s="776"/>
      <c r="DS23" s="776"/>
      <c r="DT23" s="776"/>
      <c r="DU23" s="776"/>
      <c r="DV23" s="777"/>
      <c r="DW23" s="766" t="s">
        <v>
290</v>
      </c>
      <c r="DX23" s="767"/>
      <c r="DY23" s="767"/>
      <c r="DZ23" s="767"/>
      <c r="EA23" s="767"/>
      <c r="EB23" s="767"/>
      <c r="EC23" s="768"/>
    </row>
    <row r="24" spans="2:133" ht="11.25" customHeight="1" x14ac:dyDescent="0.2">
      <c r="B24" s="661" t="s">
        <v>
291</v>
      </c>
      <c r="C24" s="662"/>
      <c r="D24" s="662"/>
      <c r="E24" s="662"/>
      <c r="F24" s="662"/>
      <c r="G24" s="662"/>
      <c r="H24" s="662"/>
      <c r="I24" s="662"/>
      <c r="J24" s="662"/>
      <c r="K24" s="662"/>
      <c r="L24" s="662"/>
      <c r="M24" s="662"/>
      <c r="N24" s="662"/>
      <c r="O24" s="662"/>
      <c r="P24" s="662"/>
      <c r="Q24" s="663"/>
      <c r="R24" s="664" t="s">
        <v>
148</v>
      </c>
      <c r="S24" s="665"/>
      <c r="T24" s="665"/>
      <c r="U24" s="665"/>
      <c r="V24" s="665"/>
      <c r="W24" s="665"/>
      <c r="X24" s="665"/>
      <c r="Y24" s="666"/>
      <c r="Z24" s="691" t="s">
        <v>
148</v>
      </c>
      <c r="AA24" s="691"/>
      <c r="AB24" s="691"/>
      <c r="AC24" s="691"/>
      <c r="AD24" s="692" t="s">
        <v>
148</v>
      </c>
      <c r="AE24" s="692"/>
      <c r="AF24" s="692"/>
      <c r="AG24" s="692"/>
      <c r="AH24" s="692"/>
      <c r="AI24" s="692"/>
      <c r="AJ24" s="692"/>
      <c r="AK24" s="692"/>
      <c r="AL24" s="667" t="s">
        <v>
148</v>
      </c>
      <c r="AM24" s="668"/>
      <c r="AN24" s="668"/>
      <c r="AO24" s="693"/>
      <c r="AP24" s="756" t="s">
        <v>
292</v>
      </c>
      <c r="AQ24" s="764"/>
      <c r="AR24" s="764"/>
      <c r="AS24" s="764"/>
      <c r="AT24" s="764"/>
      <c r="AU24" s="764"/>
      <c r="AV24" s="764"/>
      <c r="AW24" s="764"/>
      <c r="AX24" s="764"/>
      <c r="AY24" s="764"/>
      <c r="AZ24" s="764"/>
      <c r="BA24" s="764"/>
      <c r="BB24" s="764"/>
      <c r="BC24" s="764"/>
      <c r="BD24" s="764"/>
      <c r="BE24" s="764"/>
      <c r="BF24" s="758"/>
      <c r="BG24" s="664" t="s">
        <v>
148</v>
      </c>
      <c r="BH24" s="665"/>
      <c r="BI24" s="665"/>
      <c r="BJ24" s="665"/>
      <c r="BK24" s="665"/>
      <c r="BL24" s="665"/>
      <c r="BM24" s="665"/>
      <c r="BN24" s="666"/>
      <c r="BO24" s="691" t="s">
        <v>
148</v>
      </c>
      <c r="BP24" s="691"/>
      <c r="BQ24" s="691"/>
      <c r="BR24" s="691"/>
      <c r="BS24" s="692" t="s">
        <v>
148</v>
      </c>
      <c r="BT24" s="692"/>
      <c r="BU24" s="692"/>
      <c r="BV24" s="692"/>
      <c r="BW24" s="692"/>
      <c r="BX24" s="692"/>
      <c r="BY24" s="692"/>
      <c r="BZ24" s="692"/>
      <c r="CA24" s="692"/>
      <c r="CB24" s="759"/>
      <c r="CD24" s="720" t="s">
        <v>
293</v>
      </c>
      <c r="CE24" s="721"/>
      <c r="CF24" s="721"/>
      <c r="CG24" s="721"/>
      <c r="CH24" s="721"/>
      <c r="CI24" s="721"/>
      <c r="CJ24" s="721"/>
      <c r="CK24" s="721"/>
      <c r="CL24" s="721"/>
      <c r="CM24" s="721"/>
      <c r="CN24" s="721"/>
      <c r="CO24" s="721"/>
      <c r="CP24" s="721"/>
      <c r="CQ24" s="722"/>
      <c r="CR24" s="717">
        <v>
187208696</v>
      </c>
      <c r="CS24" s="718"/>
      <c r="CT24" s="718"/>
      <c r="CU24" s="718"/>
      <c r="CV24" s="718"/>
      <c r="CW24" s="718"/>
      <c r="CX24" s="718"/>
      <c r="CY24" s="761"/>
      <c r="CZ24" s="762">
        <v>
52.3</v>
      </c>
      <c r="DA24" s="736"/>
      <c r="DB24" s="736"/>
      <c r="DC24" s="765"/>
      <c r="DD24" s="760">
        <v>
106885663</v>
      </c>
      <c r="DE24" s="718"/>
      <c r="DF24" s="718"/>
      <c r="DG24" s="718"/>
      <c r="DH24" s="718"/>
      <c r="DI24" s="718"/>
      <c r="DJ24" s="718"/>
      <c r="DK24" s="761"/>
      <c r="DL24" s="760">
        <v>
104180541</v>
      </c>
      <c r="DM24" s="718"/>
      <c r="DN24" s="718"/>
      <c r="DO24" s="718"/>
      <c r="DP24" s="718"/>
      <c r="DQ24" s="718"/>
      <c r="DR24" s="718"/>
      <c r="DS24" s="718"/>
      <c r="DT24" s="718"/>
      <c r="DU24" s="718"/>
      <c r="DV24" s="761"/>
      <c r="DW24" s="762">
        <v>
48</v>
      </c>
      <c r="DX24" s="736"/>
      <c r="DY24" s="736"/>
      <c r="DZ24" s="736"/>
      <c r="EA24" s="736"/>
      <c r="EB24" s="736"/>
      <c r="EC24" s="763"/>
    </row>
    <row r="25" spans="2:133" ht="11.25" customHeight="1" x14ac:dyDescent="0.2">
      <c r="B25" s="661" t="s">
        <v>
294</v>
      </c>
      <c r="C25" s="662"/>
      <c r="D25" s="662"/>
      <c r="E25" s="662"/>
      <c r="F25" s="662"/>
      <c r="G25" s="662"/>
      <c r="H25" s="662"/>
      <c r="I25" s="662"/>
      <c r="J25" s="662"/>
      <c r="K25" s="662"/>
      <c r="L25" s="662"/>
      <c r="M25" s="662"/>
      <c r="N25" s="662"/>
      <c r="O25" s="662"/>
      <c r="P25" s="662"/>
      <c r="Q25" s="663"/>
      <c r="R25" s="664" t="s">
        <v>
148</v>
      </c>
      <c r="S25" s="665"/>
      <c r="T25" s="665"/>
      <c r="U25" s="665"/>
      <c r="V25" s="665"/>
      <c r="W25" s="665"/>
      <c r="X25" s="665"/>
      <c r="Y25" s="666"/>
      <c r="Z25" s="691" t="s">
        <v>
148</v>
      </c>
      <c r="AA25" s="691"/>
      <c r="AB25" s="691"/>
      <c r="AC25" s="691"/>
      <c r="AD25" s="692" t="s">
        <v>
252</v>
      </c>
      <c r="AE25" s="692"/>
      <c r="AF25" s="692"/>
      <c r="AG25" s="692"/>
      <c r="AH25" s="692"/>
      <c r="AI25" s="692"/>
      <c r="AJ25" s="692"/>
      <c r="AK25" s="692"/>
      <c r="AL25" s="667" t="s">
        <v>
148</v>
      </c>
      <c r="AM25" s="668"/>
      <c r="AN25" s="668"/>
      <c r="AO25" s="693"/>
      <c r="AP25" s="756" t="s">
        <v>
295</v>
      </c>
      <c r="AQ25" s="764"/>
      <c r="AR25" s="764"/>
      <c r="AS25" s="764"/>
      <c r="AT25" s="764"/>
      <c r="AU25" s="764"/>
      <c r="AV25" s="764"/>
      <c r="AW25" s="764"/>
      <c r="AX25" s="764"/>
      <c r="AY25" s="764"/>
      <c r="AZ25" s="764"/>
      <c r="BA25" s="764"/>
      <c r="BB25" s="764"/>
      <c r="BC25" s="764"/>
      <c r="BD25" s="764"/>
      <c r="BE25" s="764"/>
      <c r="BF25" s="758"/>
      <c r="BG25" s="664" t="s">
        <v>
148</v>
      </c>
      <c r="BH25" s="665"/>
      <c r="BI25" s="665"/>
      <c r="BJ25" s="665"/>
      <c r="BK25" s="665"/>
      <c r="BL25" s="665"/>
      <c r="BM25" s="665"/>
      <c r="BN25" s="666"/>
      <c r="BO25" s="691" t="s">
        <v>
148</v>
      </c>
      <c r="BP25" s="691"/>
      <c r="BQ25" s="691"/>
      <c r="BR25" s="691"/>
      <c r="BS25" s="692" t="s">
        <v>
148</v>
      </c>
      <c r="BT25" s="692"/>
      <c r="BU25" s="692"/>
      <c r="BV25" s="692"/>
      <c r="BW25" s="692"/>
      <c r="BX25" s="692"/>
      <c r="BY25" s="692"/>
      <c r="BZ25" s="692"/>
      <c r="CA25" s="692"/>
      <c r="CB25" s="759"/>
      <c r="CD25" s="706" t="s">
        <v>
296</v>
      </c>
      <c r="CE25" s="703"/>
      <c r="CF25" s="703"/>
      <c r="CG25" s="703"/>
      <c r="CH25" s="703"/>
      <c r="CI25" s="703"/>
      <c r="CJ25" s="703"/>
      <c r="CK25" s="703"/>
      <c r="CL25" s="703"/>
      <c r="CM25" s="703"/>
      <c r="CN25" s="703"/>
      <c r="CO25" s="703"/>
      <c r="CP25" s="703"/>
      <c r="CQ25" s="704"/>
      <c r="CR25" s="664">
        <v>
55897714</v>
      </c>
      <c r="CS25" s="675"/>
      <c r="CT25" s="675"/>
      <c r="CU25" s="675"/>
      <c r="CV25" s="675"/>
      <c r="CW25" s="675"/>
      <c r="CX25" s="675"/>
      <c r="CY25" s="676"/>
      <c r="CZ25" s="667">
        <v>
15.6</v>
      </c>
      <c r="DA25" s="677"/>
      <c r="DB25" s="677"/>
      <c r="DC25" s="678"/>
      <c r="DD25" s="670">
        <v>
51587004</v>
      </c>
      <c r="DE25" s="675"/>
      <c r="DF25" s="675"/>
      <c r="DG25" s="675"/>
      <c r="DH25" s="675"/>
      <c r="DI25" s="675"/>
      <c r="DJ25" s="675"/>
      <c r="DK25" s="676"/>
      <c r="DL25" s="670">
        <v>
51234085</v>
      </c>
      <c r="DM25" s="675"/>
      <c r="DN25" s="675"/>
      <c r="DO25" s="675"/>
      <c r="DP25" s="675"/>
      <c r="DQ25" s="675"/>
      <c r="DR25" s="675"/>
      <c r="DS25" s="675"/>
      <c r="DT25" s="675"/>
      <c r="DU25" s="675"/>
      <c r="DV25" s="676"/>
      <c r="DW25" s="667">
        <v>
23.6</v>
      </c>
      <c r="DX25" s="677"/>
      <c r="DY25" s="677"/>
      <c r="DZ25" s="677"/>
      <c r="EA25" s="677"/>
      <c r="EB25" s="677"/>
      <c r="EC25" s="698"/>
    </row>
    <row r="26" spans="2:133" ht="11.25" customHeight="1" x14ac:dyDescent="0.2">
      <c r="B26" s="661" t="s">
        <v>
297</v>
      </c>
      <c r="C26" s="662"/>
      <c r="D26" s="662"/>
      <c r="E26" s="662"/>
      <c r="F26" s="662"/>
      <c r="G26" s="662"/>
      <c r="H26" s="662"/>
      <c r="I26" s="662"/>
      <c r="J26" s="662"/>
      <c r="K26" s="662"/>
      <c r="L26" s="662"/>
      <c r="M26" s="662"/>
      <c r="N26" s="662"/>
      <c r="O26" s="662"/>
      <c r="P26" s="662"/>
      <c r="Q26" s="663"/>
      <c r="R26" s="664" t="s">
        <v>
148</v>
      </c>
      <c r="S26" s="665"/>
      <c r="T26" s="665"/>
      <c r="U26" s="665"/>
      <c r="V26" s="665"/>
      <c r="W26" s="665"/>
      <c r="X26" s="665"/>
      <c r="Y26" s="666"/>
      <c r="Z26" s="691" t="s">
        <v>
148</v>
      </c>
      <c r="AA26" s="691"/>
      <c r="AB26" s="691"/>
      <c r="AC26" s="691"/>
      <c r="AD26" s="692" t="s">
        <v>
148</v>
      </c>
      <c r="AE26" s="692"/>
      <c r="AF26" s="692"/>
      <c r="AG26" s="692"/>
      <c r="AH26" s="692"/>
      <c r="AI26" s="692"/>
      <c r="AJ26" s="692"/>
      <c r="AK26" s="692"/>
      <c r="AL26" s="667" t="s">
        <v>
148</v>
      </c>
      <c r="AM26" s="668"/>
      <c r="AN26" s="668"/>
      <c r="AO26" s="693"/>
      <c r="AP26" s="756" t="s">
        <v>
298</v>
      </c>
      <c r="AQ26" s="757"/>
      <c r="AR26" s="757"/>
      <c r="AS26" s="757"/>
      <c r="AT26" s="757"/>
      <c r="AU26" s="757"/>
      <c r="AV26" s="757"/>
      <c r="AW26" s="757"/>
      <c r="AX26" s="757"/>
      <c r="AY26" s="757"/>
      <c r="AZ26" s="757"/>
      <c r="BA26" s="757"/>
      <c r="BB26" s="757"/>
      <c r="BC26" s="757"/>
      <c r="BD26" s="757"/>
      <c r="BE26" s="757"/>
      <c r="BF26" s="758"/>
      <c r="BG26" s="664" t="s">
        <v>
148</v>
      </c>
      <c r="BH26" s="665"/>
      <c r="BI26" s="665"/>
      <c r="BJ26" s="665"/>
      <c r="BK26" s="665"/>
      <c r="BL26" s="665"/>
      <c r="BM26" s="665"/>
      <c r="BN26" s="666"/>
      <c r="BO26" s="691" t="s">
        <v>
148</v>
      </c>
      <c r="BP26" s="691"/>
      <c r="BQ26" s="691"/>
      <c r="BR26" s="691"/>
      <c r="BS26" s="692" t="s">
        <v>
148</v>
      </c>
      <c r="BT26" s="692"/>
      <c r="BU26" s="692"/>
      <c r="BV26" s="692"/>
      <c r="BW26" s="692"/>
      <c r="BX26" s="692"/>
      <c r="BY26" s="692"/>
      <c r="BZ26" s="692"/>
      <c r="CA26" s="692"/>
      <c r="CB26" s="759"/>
      <c r="CD26" s="706" t="s">
        <v>
299</v>
      </c>
      <c r="CE26" s="703"/>
      <c r="CF26" s="703"/>
      <c r="CG26" s="703"/>
      <c r="CH26" s="703"/>
      <c r="CI26" s="703"/>
      <c r="CJ26" s="703"/>
      <c r="CK26" s="703"/>
      <c r="CL26" s="703"/>
      <c r="CM26" s="703"/>
      <c r="CN26" s="703"/>
      <c r="CO26" s="703"/>
      <c r="CP26" s="703"/>
      <c r="CQ26" s="704"/>
      <c r="CR26" s="664">
        <v>
34264824</v>
      </c>
      <c r="CS26" s="665"/>
      <c r="CT26" s="665"/>
      <c r="CU26" s="665"/>
      <c r="CV26" s="665"/>
      <c r="CW26" s="665"/>
      <c r="CX26" s="665"/>
      <c r="CY26" s="666"/>
      <c r="CZ26" s="667">
        <v>
9.6</v>
      </c>
      <c r="DA26" s="677"/>
      <c r="DB26" s="677"/>
      <c r="DC26" s="678"/>
      <c r="DD26" s="670">
        <v>
31860353</v>
      </c>
      <c r="DE26" s="665"/>
      <c r="DF26" s="665"/>
      <c r="DG26" s="665"/>
      <c r="DH26" s="665"/>
      <c r="DI26" s="665"/>
      <c r="DJ26" s="665"/>
      <c r="DK26" s="666"/>
      <c r="DL26" s="670" t="s">
        <v>
148</v>
      </c>
      <c r="DM26" s="665"/>
      <c r="DN26" s="665"/>
      <c r="DO26" s="665"/>
      <c r="DP26" s="665"/>
      <c r="DQ26" s="665"/>
      <c r="DR26" s="665"/>
      <c r="DS26" s="665"/>
      <c r="DT26" s="665"/>
      <c r="DU26" s="665"/>
      <c r="DV26" s="666"/>
      <c r="DW26" s="667" t="s">
        <v>
148</v>
      </c>
      <c r="DX26" s="677"/>
      <c r="DY26" s="677"/>
      <c r="DZ26" s="677"/>
      <c r="EA26" s="677"/>
      <c r="EB26" s="677"/>
      <c r="EC26" s="698"/>
    </row>
    <row r="27" spans="2:133" ht="11.25" customHeight="1" x14ac:dyDescent="0.2">
      <c r="B27" s="661" t="s">
        <v>
300</v>
      </c>
      <c r="C27" s="662"/>
      <c r="D27" s="662"/>
      <c r="E27" s="662"/>
      <c r="F27" s="662"/>
      <c r="G27" s="662"/>
      <c r="H27" s="662"/>
      <c r="I27" s="662"/>
      <c r="J27" s="662"/>
      <c r="K27" s="662"/>
      <c r="L27" s="662"/>
      <c r="M27" s="662"/>
      <c r="N27" s="662"/>
      <c r="O27" s="662"/>
      <c r="P27" s="662"/>
      <c r="Q27" s="663"/>
      <c r="R27" s="664">
        <v>
157375457</v>
      </c>
      <c r="S27" s="665"/>
      <c r="T27" s="665"/>
      <c r="U27" s="665"/>
      <c r="V27" s="665"/>
      <c r="W27" s="665"/>
      <c r="X27" s="665"/>
      <c r="Y27" s="666"/>
      <c r="Z27" s="691">
        <v>
41.7</v>
      </c>
      <c r="AA27" s="691"/>
      <c r="AB27" s="691"/>
      <c r="AC27" s="691"/>
      <c r="AD27" s="692">
        <v>
157375457</v>
      </c>
      <c r="AE27" s="692"/>
      <c r="AF27" s="692"/>
      <c r="AG27" s="692"/>
      <c r="AH27" s="692"/>
      <c r="AI27" s="692"/>
      <c r="AJ27" s="692"/>
      <c r="AK27" s="692"/>
      <c r="AL27" s="667">
        <v>
72.5</v>
      </c>
      <c r="AM27" s="668"/>
      <c r="AN27" s="668"/>
      <c r="AO27" s="693"/>
      <c r="AP27" s="661" t="s">
        <v>
301</v>
      </c>
      <c r="AQ27" s="662"/>
      <c r="AR27" s="662"/>
      <c r="AS27" s="662"/>
      <c r="AT27" s="662"/>
      <c r="AU27" s="662"/>
      <c r="AV27" s="662"/>
      <c r="AW27" s="662"/>
      <c r="AX27" s="662"/>
      <c r="AY27" s="662"/>
      <c r="AZ27" s="662"/>
      <c r="BA27" s="662"/>
      <c r="BB27" s="662"/>
      <c r="BC27" s="662"/>
      <c r="BD27" s="662"/>
      <c r="BE27" s="662"/>
      <c r="BF27" s="663"/>
      <c r="BG27" s="664">
        <v>
128773322</v>
      </c>
      <c r="BH27" s="665"/>
      <c r="BI27" s="665"/>
      <c r="BJ27" s="665"/>
      <c r="BK27" s="665"/>
      <c r="BL27" s="665"/>
      <c r="BM27" s="665"/>
      <c r="BN27" s="666"/>
      <c r="BO27" s="691">
        <v>
100</v>
      </c>
      <c r="BP27" s="691"/>
      <c r="BQ27" s="691"/>
      <c r="BR27" s="691"/>
      <c r="BS27" s="692" t="s">
        <v>
148</v>
      </c>
      <c r="BT27" s="692"/>
      <c r="BU27" s="692"/>
      <c r="BV27" s="692"/>
      <c r="BW27" s="692"/>
      <c r="BX27" s="692"/>
      <c r="BY27" s="692"/>
      <c r="BZ27" s="692"/>
      <c r="CA27" s="692"/>
      <c r="CB27" s="759"/>
      <c r="CD27" s="706" t="s">
        <v>
302</v>
      </c>
      <c r="CE27" s="703"/>
      <c r="CF27" s="703"/>
      <c r="CG27" s="703"/>
      <c r="CH27" s="703"/>
      <c r="CI27" s="703"/>
      <c r="CJ27" s="703"/>
      <c r="CK27" s="703"/>
      <c r="CL27" s="703"/>
      <c r="CM27" s="703"/>
      <c r="CN27" s="703"/>
      <c r="CO27" s="703"/>
      <c r="CP27" s="703"/>
      <c r="CQ27" s="704"/>
      <c r="CR27" s="664">
        <v>
119195521</v>
      </c>
      <c r="CS27" s="675"/>
      <c r="CT27" s="675"/>
      <c r="CU27" s="675"/>
      <c r="CV27" s="675"/>
      <c r="CW27" s="675"/>
      <c r="CX27" s="675"/>
      <c r="CY27" s="676"/>
      <c r="CZ27" s="667">
        <v>
33.299999999999997</v>
      </c>
      <c r="DA27" s="677"/>
      <c r="DB27" s="677"/>
      <c r="DC27" s="678"/>
      <c r="DD27" s="670">
        <v>
43183769</v>
      </c>
      <c r="DE27" s="675"/>
      <c r="DF27" s="675"/>
      <c r="DG27" s="675"/>
      <c r="DH27" s="675"/>
      <c r="DI27" s="675"/>
      <c r="DJ27" s="675"/>
      <c r="DK27" s="676"/>
      <c r="DL27" s="670">
        <v>
40831566</v>
      </c>
      <c r="DM27" s="675"/>
      <c r="DN27" s="675"/>
      <c r="DO27" s="675"/>
      <c r="DP27" s="675"/>
      <c r="DQ27" s="675"/>
      <c r="DR27" s="675"/>
      <c r="DS27" s="675"/>
      <c r="DT27" s="675"/>
      <c r="DU27" s="675"/>
      <c r="DV27" s="676"/>
      <c r="DW27" s="667">
        <v>
18.8</v>
      </c>
      <c r="DX27" s="677"/>
      <c r="DY27" s="677"/>
      <c r="DZ27" s="677"/>
      <c r="EA27" s="677"/>
      <c r="EB27" s="677"/>
      <c r="EC27" s="698"/>
    </row>
    <row r="28" spans="2:133" ht="11.25" customHeight="1" x14ac:dyDescent="0.2">
      <c r="B28" s="661" t="s">
        <v>
303</v>
      </c>
      <c r="C28" s="662"/>
      <c r="D28" s="662"/>
      <c r="E28" s="662"/>
      <c r="F28" s="662"/>
      <c r="G28" s="662"/>
      <c r="H28" s="662"/>
      <c r="I28" s="662"/>
      <c r="J28" s="662"/>
      <c r="K28" s="662"/>
      <c r="L28" s="662"/>
      <c r="M28" s="662"/>
      <c r="N28" s="662"/>
      <c r="O28" s="662"/>
      <c r="P28" s="662"/>
      <c r="Q28" s="663"/>
      <c r="R28" s="664">
        <v>
89962</v>
      </c>
      <c r="S28" s="665"/>
      <c r="T28" s="665"/>
      <c r="U28" s="665"/>
      <c r="V28" s="665"/>
      <c r="W28" s="665"/>
      <c r="X28" s="665"/>
      <c r="Y28" s="666"/>
      <c r="Z28" s="691">
        <v>
0</v>
      </c>
      <c r="AA28" s="691"/>
      <c r="AB28" s="691"/>
      <c r="AC28" s="691"/>
      <c r="AD28" s="692">
        <v>
89962</v>
      </c>
      <c r="AE28" s="692"/>
      <c r="AF28" s="692"/>
      <c r="AG28" s="692"/>
      <c r="AH28" s="692"/>
      <c r="AI28" s="692"/>
      <c r="AJ28" s="692"/>
      <c r="AK28" s="692"/>
      <c r="AL28" s="667">
        <v>
0</v>
      </c>
      <c r="AM28" s="668"/>
      <c r="AN28" s="668"/>
      <c r="AO28" s="693"/>
      <c r="AP28" s="661"/>
      <c r="AQ28" s="662"/>
      <c r="AR28" s="662"/>
      <c r="AS28" s="662"/>
      <c r="AT28" s="662"/>
      <c r="AU28" s="662"/>
      <c r="AV28" s="662"/>
      <c r="AW28" s="662"/>
      <c r="AX28" s="662"/>
      <c r="AY28" s="662"/>
      <c r="AZ28" s="662"/>
      <c r="BA28" s="662"/>
      <c r="BB28" s="662"/>
      <c r="BC28" s="662"/>
      <c r="BD28" s="662"/>
      <c r="BE28" s="662"/>
      <c r="BF28" s="663"/>
      <c r="BG28" s="664"/>
      <c r="BH28" s="665"/>
      <c r="BI28" s="665"/>
      <c r="BJ28" s="665"/>
      <c r="BK28" s="665"/>
      <c r="BL28" s="665"/>
      <c r="BM28" s="665"/>
      <c r="BN28" s="666"/>
      <c r="BO28" s="691"/>
      <c r="BP28" s="691"/>
      <c r="BQ28" s="691"/>
      <c r="BR28" s="691"/>
      <c r="BS28" s="670"/>
      <c r="BT28" s="665"/>
      <c r="BU28" s="665"/>
      <c r="BV28" s="665"/>
      <c r="BW28" s="665"/>
      <c r="BX28" s="665"/>
      <c r="BY28" s="665"/>
      <c r="BZ28" s="665"/>
      <c r="CA28" s="665"/>
      <c r="CB28" s="705"/>
      <c r="CD28" s="706" t="s">
        <v>
304</v>
      </c>
      <c r="CE28" s="703"/>
      <c r="CF28" s="703"/>
      <c r="CG28" s="703"/>
      <c r="CH28" s="703"/>
      <c r="CI28" s="703"/>
      <c r="CJ28" s="703"/>
      <c r="CK28" s="703"/>
      <c r="CL28" s="703"/>
      <c r="CM28" s="703"/>
      <c r="CN28" s="703"/>
      <c r="CO28" s="703"/>
      <c r="CP28" s="703"/>
      <c r="CQ28" s="704"/>
      <c r="CR28" s="664">
        <v>
12115461</v>
      </c>
      <c r="CS28" s="665"/>
      <c r="CT28" s="665"/>
      <c r="CU28" s="665"/>
      <c r="CV28" s="665"/>
      <c r="CW28" s="665"/>
      <c r="CX28" s="665"/>
      <c r="CY28" s="666"/>
      <c r="CZ28" s="667">
        <v>
3.4</v>
      </c>
      <c r="DA28" s="677"/>
      <c r="DB28" s="677"/>
      <c r="DC28" s="678"/>
      <c r="DD28" s="670">
        <v>
12114890</v>
      </c>
      <c r="DE28" s="665"/>
      <c r="DF28" s="665"/>
      <c r="DG28" s="665"/>
      <c r="DH28" s="665"/>
      <c r="DI28" s="665"/>
      <c r="DJ28" s="665"/>
      <c r="DK28" s="666"/>
      <c r="DL28" s="670">
        <v>
12114890</v>
      </c>
      <c r="DM28" s="665"/>
      <c r="DN28" s="665"/>
      <c r="DO28" s="665"/>
      <c r="DP28" s="665"/>
      <c r="DQ28" s="665"/>
      <c r="DR28" s="665"/>
      <c r="DS28" s="665"/>
      <c r="DT28" s="665"/>
      <c r="DU28" s="665"/>
      <c r="DV28" s="666"/>
      <c r="DW28" s="667">
        <v>
5.6</v>
      </c>
      <c r="DX28" s="677"/>
      <c r="DY28" s="677"/>
      <c r="DZ28" s="677"/>
      <c r="EA28" s="677"/>
      <c r="EB28" s="677"/>
      <c r="EC28" s="698"/>
    </row>
    <row r="29" spans="2:133" ht="11.25" customHeight="1" x14ac:dyDescent="0.2">
      <c r="B29" s="661" t="s">
        <v>
305</v>
      </c>
      <c r="C29" s="662"/>
      <c r="D29" s="662"/>
      <c r="E29" s="662"/>
      <c r="F29" s="662"/>
      <c r="G29" s="662"/>
      <c r="H29" s="662"/>
      <c r="I29" s="662"/>
      <c r="J29" s="662"/>
      <c r="K29" s="662"/>
      <c r="L29" s="662"/>
      <c r="M29" s="662"/>
      <c r="N29" s="662"/>
      <c r="O29" s="662"/>
      <c r="P29" s="662"/>
      <c r="Q29" s="663"/>
      <c r="R29" s="664">
        <v>
1966199</v>
      </c>
      <c r="S29" s="665"/>
      <c r="T29" s="665"/>
      <c r="U29" s="665"/>
      <c r="V29" s="665"/>
      <c r="W29" s="665"/>
      <c r="X29" s="665"/>
      <c r="Y29" s="666"/>
      <c r="Z29" s="691">
        <v>
0.5</v>
      </c>
      <c r="AA29" s="691"/>
      <c r="AB29" s="691"/>
      <c r="AC29" s="691"/>
      <c r="AD29" s="692" t="s">
        <v>
148</v>
      </c>
      <c r="AE29" s="692"/>
      <c r="AF29" s="692"/>
      <c r="AG29" s="692"/>
      <c r="AH29" s="692"/>
      <c r="AI29" s="692"/>
      <c r="AJ29" s="692"/>
      <c r="AK29" s="692"/>
      <c r="AL29" s="667" t="s">
        <v>
148</v>
      </c>
      <c r="AM29" s="668"/>
      <c r="AN29" s="668"/>
      <c r="AO29" s="693"/>
      <c r="AP29" s="641"/>
      <c r="AQ29" s="642"/>
      <c r="AR29" s="642"/>
      <c r="AS29" s="642"/>
      <c r="AT29" s="642"/>
      <c r="AU29" s="642"/>
      <c r="AV29" s="642"/>
      <c r="AW29" s="642"/>
      <c r="AX29" s="642"/>
      <c r="AY29" s="642"/>
      <c r="AZ29" s="642"/>
      <c r="BA29" s="642"/>
      <c r="BB29" s="642"/>
      <c r="BC29" s="642"/>
      <c r="BD29" s="642"/>
      <c r="BE29" s="642"/>
      <c r="BF29" s="643"/>
      <c r="BG29" s="664"/>
      <c r="BH29" s="665"/>
      <c r="BI29" s="665"/>
      <c r="BJ29" s="665"/>
      <c r="BK29" s="665"/>
      <c r="BL29" s="665"/>
      <c r="BM29" s="665"/>
      <c r="BN29" s="666"/>
      <c r="BO29" s="691"/>
      <c r="BP29" s="691"/>
      <c r="BQ29" s="691"/>
      <c r="BR29" s="691"/>
      <c r="BS29" s="692"/>
      <c r="BT29" s="692"/>
      <c r="BU29" s="692"/>
      <c r="BV29" s="692"/>
      <c r="BW29" s="692"/>
      <c r="BX29" s="692"/>
      <c r="BY29" s="692"/>
      <c r="BZ29" s="692"/>
      <c r="CA29" s="692"/>
      <c r="CB29" s="759"/>
      <c r="CD29" s="750" t="s">
        <v>
306</v>
      </c>
      <c r="CE29" s="751"/>
      <c r="CF29" s="706" t="s">
        <v>
70</v>
      </c>
      <c r="CG29" s="703"/>
      <c r="CH29" s="703"/>
      <c r="CI29" s="703"/>
      <c r="CJ29" s="703"/>
      <c r="CK29" s="703"/>
      <c r="CL29" s="703"/>
      <c r="CM29" s="703"/>
      <c r="CN29" s="703"/>
      <c r="CO29" s="703"/>
      <c r="CP29" s="703"/>
      <c r="CQ29" s="704"/>
      <c r="CR29" s="664">
        <v>
12115457</v>
      </c>
      <c r="CS29" s="675"/>
      <c r="CT29" s="675"/>
      <c r="CU29" s="675"/>
      <c r="CV29" s="675"/>
      <c r="CW29" s="675"/>
      <c r="CX29" s="675"/>
      <c r="CY29" s="676"/>
      <c r="CZ29" s="667">
        <v>
3.4</v>
      </c>
      <c r="DA29" s="677"/>
      <c r="DB29" s="677"/>
      <c r="DC29" s="678"/>
      <c r="DD29" s="670">
        <v>
12114886</v>
      </c>
      <c r="DE29" s="675"/>
      <c r="DF29" s="675"/>
      <c r="DG29" s="675"/>
      <c r="DH29" s="675"/>
      <c r="DI29" s="675"/>
      <c r="DJ29" s="675"/>
      <c r="DK29" s="676"/>
      <c r="DL29" s="670">
        <v>
12114886</v>
      </c>
      <c r="DM29" s="675"/>
      <c r="DN29" s="675"/>
      <c r="DO29" s="675"/>
      <c r="DP29" s="675"/>
      <c r="DQ29" s="675"/>
      <c r="DR29" s="675"/>
      <c r="DS29" s="675"/>
      <c r="DT29" s="675"/>
      <c r="DU29" s="675"/>
      <c r="DV29" s="676"/>
      <c r="DW29" s="667">
        <v>
5.6</v>
      </c>
      <c r="DX29" s="677"/>
      <c r="DY29" s="677"/>
      <c r="DZ29" s="677"/>
      <c r="EA29" s="677"/>
      <c r="EB29" s="677"/>
      <c r="EC29" s="698"/>
    </row>
    <row r="30" spans="2:133" ht="11.25" customHeight="1" x14ac:dyDescent="0.2">
      <c r="B30" s="661" t="s">
        <v>
307</v>
      </c>
      <c r="C30" s="662"/>
      <c r="D30" s="662"/>
      <c r="E30" s="662"/>
      <c r="F30" s="662"/>
      <c r="G30" s="662"/>
      <c r="H30" s="662"/>
      <c r="I30" s="662"/>
      <c r="J30" s="662"/>
      <c r="K30" s="662"/>
      <c r="L30" s="662"/>
      <c r="M30" s="662"/>
      <c r="N30" s="662"/>
      <c r="O30" s="662"/>
      <c r="P30" s="662"/>
      <c r="Q30" s="663"/>
      <c r="R30" s="664">
        <v>
4973003</v>
      </c>
      <c r="S30" s="665"/>
      <c r="T30" s="665"/>
      <c r="U30" s="665"/>
      <c r="V30" s="665"/>
      <c r="W30" s="665"/>
      <c r="X30" s="665"/>
      <c r="Y30" s="666"/>
      <c r="Z30" s="691">
        <v>
1.3</v>
      </c>
      <c r="AA30" s="691"/>
      <c r="AB30" s="691"/>
      <c r="AC30" s="691"/>
      <c r="AD30" s="692">
        <v>
3003989</v>
      </c>
      <c r="AE30" s="692"/>
      <c r="AF30" s="692"/>
      <c r="AG30" s="692"/>
      <c r="AH30" s="692"/>
      <c r="AI30" s="692"/>
      <c r="AJ30" s="692"/>
      <c r="AK30" s="692"/>
      <c r="AL30" s="667">
        <v>
1.4</v>
      </c>
      <c r="AM30" s="668"/>
      <c r="AN30" s="668"/>
      <c r="AO30" s="693"/>
      <c r="AP30" s="723" t="s">
        <v>
223</v>
      </c>
      <c r="AQ30" s="724"/>
      <c r="AR30" s="724"/>
      <c r="AS30" s="724"/>
      <c r="AT30" s="724"/>
      <c r="AU30" s="724"/>
      <c r="AV30" s="724"/>
      <c r="AW30" s="724"/>
      <c r="AX30" s="724"/>
      <c r="AY30" s="724"/>
      <c r="AZ30" s="724"/>
      <c r="BA30" s="724"/>
      <c r="BB30" s="724"/>
      <c r="BC30" s="724"/>
      <c r="BD30" s="724"/>
      <c r="BE30" s="724"/>
      <c r="BF30" s="725"/>
      <c r="BG30" s="723" t="s">
        <v>
308</v>
      </c>
      <c r="BH30" s="739"/>
      <c r="BI30" s="739"/>
      <c r="BJ30" s="739"/>
      <c r="BK30" s="739"/>
      <c r="BL30" s="739"/>
      <c r="BM30" s="739"/>
      <c r="BN30" s="739"/>
      <c r="BO30" s="739"/>
      <c r="BP30" s="739"/>
      <c r="BQ30" s="740"/>
      <c r="BR30" s="723" t="s">
        <v>
309</v>
      </c>
      <c r="BS30" s="739"/>
      <c r="BT30" s="739"/>
      <c r="BU30" s="739"/>
      <c r="BV30" s="739"/>
      <c r="BW30" s="739"/>
      <c r="BX30" s="739"/>
      <c r="BY30" s="739"/>
      <c r="BZ30" s="739"/>
      <c r="CA30" s="739"/>
      <c r="CB30" s="740"/>
      <c r="CD30" s="752"/>
      <c r="CE30" s="753"/>
      <c r="CF30" s="706" t="s">
        <v>
310</v>
      </c>
      <c r="CG30" s="703"/>
      <c r="CH30" s="703"/>
      <c r="CI30" s="703"/>
      <c r="CJ30" s="703"/>
      <c r="CK30" s="703"/>
      <c r="CL30" s="703"/>
      <c r="CM30" s="703"/>
      <c r="CN30" s="703"/>
      <c r="CO30" s="703"/>
      <c r="CP30" s="703"/>
      <c r="CQ30" s="704"/>
      <c r="CR30" s="664">
        <v>
11798544</v>
      </c>
      <c r="CS30" s="665"/>
      <c r="CT30" s="665"/>
      <c r="CU30" s="665"/>
      <c r="CV30" s="665"/>
      <c r="CW30" s="665"/>
      <c r="CX30" s="665"/>
      <c r="CY30" s="666"/>
      <c r="CZ30" s="667">
        <v>
3.3</v>
      </c>
      <c r="DA30" s="677"/>
      <c r="DB30" s="677"/>
      <c r="DC30" s="678"/>
      <c r="DD30" s="670">
        <v>
11797973</v>
      </c>
      <c r="DE30" s="665"/>
      <c r="DF30" s="665"/>
      <c r="DG30" s="665"/>
      <c r="DH30" s="665"/>
      <c r="DI30" s="665"/>
      <c r="DJ30" s="665"/>
      <c r="DK30" s="666"/>
      <c r="DL30" s="670">
        <v>
11797973</v>
      </c>
      <c r="DM30" s="665"/>
      <c r="DN30" s="665"/>
      <c r="DO30" s="665"/>
      <c r="DP30" s="665"/>
      <c r="DQ30" s="665"/>
      <c r="DR30" s="665"/>
      <c r="DS30" s="665"/>
      <c r="DT30" s="665"/>
      <c r="DU30" s="665"/>
      <c r="DV30" s="666"/>
      <c r="DW30" s="667">
        <v>
5.4</v>
      </c>
      <c r="DX30" s="677"/>
      <c r="DY30" s="677"/>
      <c r="DZ30" s="677"/>
      <c r="EA30" s="677"/>
      <c r="EB30" s="677"/>
      <c r="EC30" s="698"/>
    </row>
    <row r="31" spans="2:133" ht="11.25" customHeight="1" x14ac:dyDescent="0.2">
      <c r="B31" s="661" t="s">
        <v>
311</v>
      </c>
      <c r="C31" s="662"/>
      <c r="D31" s="662"/>
      <c r="E31" s="662"/>
      <c r="F31" s="662"/>
      <c r="G31" s="662"/>
      <c r="H31" s="662"/>
      <c r="I31" s="662"/>
      <c r="J31" s="662"/>
      <c r="K31" s="662"/>
      <c r="L31" s="662"/>
      <c r="M31" s="662"/>
      <c r="N31" s="662"/>
      <c r="O31" s="662"/>
      <c r="P31" s="662"/>
      <c r="Q31" s="663"/>
      <c r="R31" s="664">
        <v>
1346635</v>
      </c>
      <c r="S31" s="665"/>
      <c r="T31" s="665"/>
      <c r="U31" s="665"/>
      <c r="V31" s="665"/>
      <c r="W31" s="665"/>
      <c r="X31" s="665"/>
      <c r="Y31" s="666"/>
      <c r="Z31" s="691">
        <v>
0.4</v>
      </c>
      <c r="AA31" s="691"/>
      <c r="AB31" s="691"/>
      <c r="AC31" s="691"/>
      <c r="AD31" s="692" t="s">
        <v>
148</v>
      </c>
      <c r="AE31" s="692"/>
      <c r="AF31" s="692"/>
      <c r="AG31" s="692"/>
      <c r="AH31" s="692"/>
      <c r="AI31" s="692"/>
      <c r="AJ31" s="692"/>
      <c r="AK31" s="692"/>
      <c r="AL31" s="667" t="s">
        <v>
148</v>
      </c>
      <c r="AM31" s="668"/>
      <c r="AN31" s="668"/>
      <c r="AO31" s="693"/>
      <c r="AP31" s="741" t="s">
        <v>
312</v>
      </c>
      <c r="AQ31" s="742"/>
      <c r="AR31" s="742"/>
      <c r="AS31" s="742"/>
      <c r="AT31" s="747" t="s">
        <v>
313</v>
      </c>
      <c r="AU31" s="217"/>
      <c r="AV31" s="217"/>
      <c r="AW31" s="217"/>
      <c r="AX31" s="731" t="s">
        <v>
190</v>
      </c>
      <c r="AY31" s="732"/>
      <c r="AZ31" s="732"/>
      <c r="BA31" s="732"/>
      <c r="BB31" s="732"/>
      <c r="BC31" s="732"/>
      <c r="BD31" s="732"/>
      <c r="BE31" s="732"/>
      <c r="BF31" s="733"/>
      <c r="BG31" s="734">
        <v>
99.3</v>
      </c>
      <c r="BH31" s="735"/>
      <c r="BI31" s="735"/>
      <c r="BJ31" s="735"/>
      <c r="BK31" s="735"/>
      <c r="BL31" s="735"/>
      <c r="BM31" s="736">
        <v>
97.9</v>
      </c>
      <c r="BN31" s="735"/>
      <c r="BO31" s="735"/>
      <c r="BP31" s="735"/>
      <c r="BQ31" s="737"/>
      <c r="BR31" s="734">
        <v>
99.1</v>
      </c>
      <c r="BS31" s="735"/>
      <c r="BT31" s="735"/>
      <c r="BU31" s="735"/>
      <c r="BV31" s="735"/>
      <c r="BW31" s="735"/>
      <c r="BX31" s="736">
        <v>
97.5</v>
      </c>
      <c r="BY31" s="735"/>
      <c r="BZ31" s="735"/>
      <c r="CA31" s="735"/>
      <c r="CB31" s="737"/>
      <c r="CD31" s="752"/>
      <c r="CE31" s="753"/>
      <c r="CF31" s="706" t="s">
        <v>
314</v>
      </c>
      <c r="CG31" s="703"/>
      <c r="CH31" s="703"/>
      <c r="CI31" s="703"/>
      <c r="CJ31" s="703"/>
      <c r="CK31" s="703"/>
      <c r="CL31" s="703"/>
      <c r="CM31" s="703"/>
      <c r="CN31" s="703"/>
      <c r="CO31" s="703"/>
      <c r="CP31" s="703"/>
      <c r="CQ31" s="704"/>
      <c r="CR31" s="664">
        <v>
316913</v>
      </c>
      <c r="CS31" s="675"/>
      <c r="CT31" s="675"/>
      <c r="CU31" s="675"/>
      <c r="CV31" s="675"/>
      <c r="CW31" s="675"/>
      <c r="CX31" s="675"/>
      <c r="CY31" s="676"/>
      <c r="CZ31" s="667">
        <v>
0.1</v>
      </c>
      <c r="DA31" s="677"/>
      <c r="DB31" s="677"/>
      <c r="DC31" s="678"/>
      <c r="DD31" s="670">
        <v>
316913</v>
      </c>
      <c r="DE31" s="675"/>
      <c r="DF31" s="675"/>
      <c r="DG31" s="675"/>
      <c r="DH31" s="675"/>
      <c r="DI31" s="675"/>
      <c r="DJ31" s="675"/>
      <c r="DK31" s="676"/>
      <c r="DL31" s="670">
        <v>
316913</v>
      </c>
      <c r="DM31" s="675"/>
      <c r="DN31" s="675"/>
      <c r="DO31" s="675"/>
      <c r="DP31" s="675"/>
      <c r="DQ31" s="675"/>
      <c r="DR31" s="675"/>
      <c r="DS31" s="675"/>
      <c r="DT31" s="675"/>
      <c r="DU31" s="675"/>
      <c r="DV31" s="676"/>
      <c r="DW31" s="667">
        <v>
0.1</v>
      </c>
      <c r="DX31" s="677"/>
      <c r="DY31" s="677"/>
      <c r="DZ31" s="677"/>
      <c r="EA31" s="677"/>
      <c r="EB31" s="677"/>
      <c r="EC31" s="698"/>
    </row>
    <row r="32" spans="2:133" ht="11.25" customHeight="1" x14ac:dyDescent="0.2">
      <c r="B32" s="661" t="s">
        <v>
315</v>
      </c>
      <c r="C32" s="662"/>
      <c r="D32" s="662"/>
      <c r="E32" s="662"/>
      <c r="F32" s="662"/>
      <c r="G32" s="662"/>
      <c r="H32" s="662"/>
      <c r="I32" s="662"/>
      <c r="J32" s="662"/>
      <c r="K32" s="662"/>
      <c r="L32" s="662"/>
      <c r="M32" s="662"/>
      <c r="N32" s="662"/>
      <c r="O32" s="662"/>
      <c r="P32" s="662"/>
      <c r="Q32" s="663"/>
      <c r="R32" s="664">
        <v>
84706658</v>
      </c>
      <c r="S32" s="665"/>
      <c r="T32" s="665"/>
      <c r="U32" s="665"/>
      <c r="V32" s="665"/>
      <c r="W32" s="665"/>
      <c r="X32" s="665"/>
      <c r="Y32" s="666"/>
      <c r="Z32" s="691">
        <v>
22.4</v>
      </c>
      <c r="AA32" s="691"/>
      <c r="AB32" s="691"/>
      <c r="AC32" s="691"/>
      <c r="AD32" s="692" t="s">
        <v>
148</v>
      </c>
      <c r="AE32" s="692"/>
      <c r="AF32" s="692"/>
      <c r="AG32" s="692"/>
      <c r="AH32" s="692"/>
      <c r="AI32" s="692"/>
      <c r="AJ32" s="692"/>
      <c r="AK32" s="692"/>
      <c r="AL32" s="667" t="s">
        <v>
148</v>
      </c>
      <c r="AM32" s="668"/>
      <c r="AN32" s="668"/>
      <c r="AO32" s="693"/>
      <c r="AP32" s="743"/>
      <c r="AQ32" s="744"/>
      <c r="AR32" s="744"/>
      <c r="AS32" s="744"/>
      <c r="AT32" s="748"/>
      <c r="AU32" s="216" t="s">
        <v>
316</v>
      </c>
      <c r="AV32" s="216"/>
      <c r="AW32" s="216"/>
      <c r="AX32" s="661" t="s">
        <v>
317</v>
      </c>
      <c r="AY32" s="662"/>
      <c r="AZ32" s="662"/>
      <c r="BA32" s="662"/>
      <c r="BB32" s="662"/>
      <c r="BC32" s="662"/>
      <c r="BD32" s="662"/>
      <c r="BE32" s="662"/>
      <c r="BF32" s="663"/>
      <c r="BG32" s="738">
        <v>
99.3</v>
      </c>
      <c r="BH32" s="675"/>
      <c r="BI32" s="675"/>
      <c r="BJ32" s="675"/>
      <c r="BK32" s="675"/>
      <c r="BL32" s="675"/>
      <c r="BM32" s="668">
        <v>
97.9</v>
      </c>
      <c r="BN32" s="730"/>
      <c r="BO32" s="730"/>
      <c r="BP32" s="730"/>
      <c r="BQ32" s="702"/>
      <c r="BR32" s="738">
        <v>
99.1</v>
      </c>
      <c r="BS32" s="675"/>
      <c r="BT32" s="675"/>
      <c r="BU32" s="675"/>
      <c r="BV32" s="675"/>
      <c r="BW32" s="675"/>
      <c r="BX32" s="668">
        <v>
97.4</v>
      </c>
      <c r="BY32" s="730"/>
      <c r="BZ32" s="730"/>
      <c r="CA32" s="730"/>
      <c r="CB32" s="702"/>
      <c r="CD32" s="754"/>
      <c r="CE32" s="755"/>
      <c r="CF32" s="706" t="s">
        <v>
318</v>
      </c>
      <c r="CG32" s="703"/>
      <c r="CH32" s="703"/>
      <c r="CI32" s="703"/>
      <c r="CJ32" s="703"/>
      <c r="CK32" s="703"/>
      <c r="CL32" s="703"/>
      <c r="CM32" s="703"/>
      <c r="CN32" s="703"/>
      <c r="CO32" s="703"/>
      <c r="CP32" s="703"/>
      <c r="CQ32" s="704"/>
      <c r="CR32" s="664">
        <v>
4</v>
      </c>
      <c r="CS32" s="665"/>
      <c r="CT32" s="665"/>
      <c r="CU32" s="665"/>
      <c r="CV32" s="665"/>
      <c r="CW32" s="665"/>
      <c r="CX32" s="665"/>
      <c r="CY32" s="666"/>
      <c r="CZ32" s="667">
        <v>
0</v>
      </c>
      <c r="DA32" s="677"/>
      <c r="DB32" s="677"/>
      <c r="DC32" s="678"/>
      <c r="DD32" s="670">
        <v>
4</v>
      </c>
      <c r="DE32" s="665"/>
      <c r="DF32" s="665"/>
      <c r="DG32" s="665"/>
      <c r="DH32" s="665"/>
      <c r="DI32" s="665"/>
      <c r="DJ32" s="665"/>
      <c r="DK32" s="666"/>
      <c r="DL32" s="670">
        <v>
4</v>
      </c>
      <c r="DM32" s="665"/>
      <c r="DN32" s="665"/>
      <c r="DO32" s="665"/>
      <c r="DP32" s="665"/>
      <c r="DQ32" s="665"/>
      <c r="DR32" s="665"/>
      <c r="DS32" s="665"/>
      <c r="DT32" s="665"/>
      <c r="DU32" s="665"/>
      <c r="DV32" s="666"/>
      <c r="DW32" s="667">
        <v>
0</v>
      </c>
      <c r="DX32" s="677"/>
      <c r="DY32" s="677"/>
      <c r="DZ32" s="677"/>
      <c r="EA32" s="677"/>
      <c r="EB32" s="677"/>
      <c r="EC32" s="698"/>
    </row>
    <row r="33" spans="2:133" ht="11.25" customHeight="1" x14ac:dyDescent="0.2">
      <c r="B33" s="727" t="s">
        <v>
319</v>
      </c>
      <c r="C33" s="728"/>
      <c r="D33" s="728"/>
      <c r="E33" s="728"/>
      <c r="F33" s="728"/>
      <c r="G33" s="728"/>
      <c r="H33" s="728"/>
      <c r="I33" s="728"/>
      <c r="J33" s="728"/>
      <c r="K33" s="728"/>
      <c r="L33" s="728"/>
      <c r="M33" s="728"/>
      <c r="N33" s="728"/>
      <c r="O33" s="728"/>
      <c r="P33" s="728"/>
      <c r="Q33" s="729"/>
      <c r="R33" s="664">
        <v>
59960386</v>
      </c>
      <c r="S33" s="665"/>
      <c r="T33" s="665"/>
      <c r="U33" s="665"/>
      <c r="V33" s="665"/>
      <c r="W33" s="665"/>
      <c r="X33" s="665"/>
      <c r="Y33" s="666"/>
      <c r="Z33" s="691">
        <v>
15.9</v>
      </c>
      <c r="AA33" s="691"/>
      <c r="AB33" s="691"/>
      <c r="AC33" s="691"/>
      <c r="AD33" s="692">
        <v>
56527397</v>
      </c>
      <c r="AE33" s="692"/>
      <c r="AF33" s="692"/>
      <c r="AG33" s="692"/>
      <c r="AH33" s="692"/>
      <c r="AI33" s="692"/>
      <c r="AJ33" s="692"/>
      <c r="AK33" s="692"/>
      <c r="AL33" s="667">
        <v>
26</v>
      </c>
      <c r="AM33" s="668"/>
      <c r="AN33" s="668"/>
      <c r="AO33" s="693"/>
      <c r="AP33" s="745"/>
      <c r="AQ33" s="746"/>
      <c r="AR33" s="746"/>
      <c r="AS33" s="746"/>
      <c r="AT33" s="749"/>
      <c r="AU33" s="218"/>
      <c r="AV33" s="218"/>
      <c r="AW33" s="218"/>
      <c r="AX33" s="641" t="s">
        <v>
320</v>
      </c>
      <c r="AY33" s="642"/>
      <c r="AZ33" s="642"/>
      <c r="BA33" s="642"/>
      <c r="BB33" s="642"/>
      <c r="BC33" s="642"/>
      <c r="BD33" s="642"/>
      <c r="BE33" s="642"/>
      <c r="BF33" s="643"/>
      <c r="BG33" s="726" t="s">
        <v>
148</v>
      </c>
      <c r="BH33" s="645"/>
      <c r="BI33" s="645"/>
      <c r="BJ33" s="645"/>
      <c r="BK33" s="645"/>
      <c r="BL33" s="645"/>
      <c r="BM33" s="683" t="s">
        <v>
148</v>
      </c>
      <c r="BN33" s="645"/>
      <c r="BO33" s="645"/>
      <c r="BP33" s="645"/>
      <c r="BQ33" s="694"/>
      <c r="BR33" s="726" t="s">
        <v>
252</v>
      </c>
      <c r="BS33" s="645"/>
      <c r="BT33" s="645"/>
      <c r="BU33" s="645"/>
      <c r="BV33" s="645"/>
      <c r="BW33" s="645"/>
      <c r="BX33" s="683" t="s">
        <v>
148</v>
      </c>
      <c r="BY33" s="645"/>
      <c r="BZ33" s="645"/>
      <c r="CA33" s="645"/>
      <c r="CB33" s="694"/>
      <c r="CD33" s="706" t="s">
        <v>
321</v>
      </c>
      <c r="CE33" s="703"/>
      <c r="CF33" s="703"/>
      <c r="CG33" s="703"/>
      <c r="CH33" s="703"/>
      <c r="CI33" s="703"/>
      <c r="CJ33" s="703"/>
      <c r="CK33" s="703"/>
      <c r="CL33" s="703"/>
      <c r="CM33" s="703"/>
      <c r="CN33" s="703"/>
      <c r="CO33" s="703"/>
      <c r="CP33" s="703"/>
      <c r="CQ33" s="704"/>
      <c r="CR33" s="664">
        <v>
138680863</v>
      </c>
      <c r="CS33" s="675"/>
      <c r="CT33" s="675"/>
      <c r="CU33" s="675"/>
      <c r="CV33" s="675"/>
      <c r="CW33" s="675"/>
      <c r="CX33" s="675"/>
      <c r="CY33" s="676"/>
      <c r="CZ33" s="667">
        <v>
38.799999999999997</v>
      </c>
      <c r="DA33" s="677"/>
      <c r="DB33" s="677"/>
      <c r="DC33" s="678"/>
      <c r="DD33" s="670">
        <v>
101335848</v>
      </c>
      <c r="DE33" s="675"/>
      <c r="DF33" s="675"/>
      <c r="DG33" s="675"/>
      <c r="DH33" s="675"/>
      <c r="DI33" s="675"/>
      <c r="DJ33" s="675"/>
      <c r="DK33" s="676"/>
      <c r="DL33" s="670">
        <v>
70600354</v>
      </c>
      <c r="DM33" s="675"/>
      <c r="DN33" s="675"/>
      <c r="DO33" s="675"/>
      <c r="DP33" s="675"/>
      <c r="DQ33" s="675"/>
      <c r="DR33" s="675"/>
      <c r="DS33" s="675"/>
      <c r="DT33" s="675"/>
      <c r="DU33" s="675"/>
      <c r="DV33" s="676"/>
      <c r="DW33" s="667">
        <v>
32.5</v>
      </c>
      <c r="DX33" s="677"/>
      <c r="DY33" s="677"/>
      <c r="DZ33" s="677"/>
      <c r="EA33" s="677"/>
      <c r="EB33" s="677"/>
      <c r="EC33" s="698"/>
    </row>
    <row r="34" spans="2:133" ht="11.25" customHeight="1" x14ac:dyDescent="0.2">
      <c r="B34" s="661" t="s">
        <v>
322</v>
      </c>
      <c r="C34" s="662"/>
      <c r="D34" s="662"/>
      <c r="E34" s="662"/>
      <c r="F34" s="662"/>
      <c r="G34" s="662"/>
      <c r="H34" s="662"/>
      <c r="I34" s="662"/>
      <c r="J34" s="662"/>
      <c r="K34" s="662"/>
      <c r="L34" s="662"/>
      <c r="M34" s="662"/>
      <c r="N34" s="662"/>
      <c r="O34" s="662"/>
      <c r="P34" s="662"/>
      <c r="Q34" s="663"/>
      <c r="R34" s="664">
        <v>
34789259</v>
      </c>
      <c r="S34" s="665"/>
      <c r="T34" s="665"/>
      <c r="U34" s="665"/>
      <c r="V34" s="665"/>
      <c r="W34" s="665"/>
      <c r="X34" s="665"/>
      <c r="Y34" s="666"/>
      <c r="Z34" s="691">
        <v>
9.1999999999999993</v>
      </c>
      <c r="AA34" s="691"/>
      <c r="AB34" s="691"/>
      <c r="AC34" s="691"/>
      <c r="AD34" s="692" t="s">
        <v>
148</v>
      </c>
      <c r="AE34" s="692"/>
      <c r="AF34" s="692"/>
      <c r="AG34" s="692"/>
      <c r="AH34" s="692"/>
      <c r="AI34" s="692"/>
      <c r="AJ34" s="692"/>
      <c r="AK34" s="692"/>
      <c r="AL34" s="667" t="s">
        <v>
148</v>
      </c>
      <c r="AM34" s="668"/>
      <c r="AN34" s="668"/>
      <c r="AO34" s="693"/>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706" t="s">
        <v>
323</v>
      </c>
      <c r="CE34" s="703"/>
      <c r="CF34" s="703"/>
      <c r="CG34" s="703"/>
      <c r="CH34" s="703"/>
      <c r="CI34" s="703"/>
      <c r="CJ34" s="703"/>
      <c r="CK34" s="703"/>
      <c r="CL34" s="703"/>
      <c r="CM34" s="703"/>
      <c r="CN34" s="703"/>
      <c r="CO34" s="703"/>
      <c r="CP34" s="703"/>
      <c r="CQ34" s="704"/>
      <c r="CR34" s="664">
        <v>
73043685</v>
      </c>
      <c r="CS34" s="665"/>
      <c r="CT34" s="665"/>
      <c r="CU34" s="665"/>
      <c r="CV34" s="665"/>
      <c r="CW34" s="665"/>
      <c r="CX34" s="665"/>
      <c r="CY34" s="666"/>
      <c r="CZ34" s="667">
        <v>
20.399999999999999</v>
      </c>
      <c r="DA34" s="677"/>
      <c r="DB34" s="677"/>
      <c r="DC34" s="678"/>
      <c r="DD34" s="670">
        <v>
45623558</v>
      </c>
      <c r="DE34" s="665"/>
      <c r="DF34" s="665"/>
      <c r="DG34" s="665"/>
      <c r="DH34" s="665"/>
      <c r="DI34" s="665"/>
      <c r="DJ34" s="665"/>
      <c r="DK34" s="666"/>
      <c r="DL34" s="670">
        <v>
41940959</v>
      </c>
      <c r="DM34" s="665"/>
      <c r="DN34" s="665"/>
      <c r="DO34" s="665"/>
      <c r="DP34" s="665"/>
      <c r="DQ34" s="665"/>
      <c r="DR34" s="665"/>
      <c r="DS34" s="665"/>
      <c r="DT34" s="665"/>
      <c r="DU34" s="665"/>
      <c r="DV34" s="666"/>
      <c r="DW34" s="667">
        <v>
19.3</v>
      </c>
      <c r="DX34" s="677"/>
      <c r="DY34" s="677"/>
      <c r="DZ34" s="677"/>
      <c r="EA34" s="677"/>
      <c r="EB34" s="677"/>
      <c r="EC34" s="698"/>
    </row>
    <row r="35" spans="2:133" ht="11.25" customHeight="1" x14ac:dyDescent="0.2">
      <c r="B35" s="661" t="s">
        <v>
324</v>
      </c>
      <c r="C35" s="662"/>
      <c r="D35" s="662"/>
      <c r="E35" s="662"/>
      <c r="F35" s="662"/>
      <c r="G35" s="662"/>
      <c r="H35" s="662"/>
      <c r="I35" s="662"/>
      <c r="J35" s="662"/>
      <c r="K35" s="662"/>
      <c r="L35" s="662"/>
      <c r="M35" s="662"/>
      <c r="N35" s="662"/>
      <c r="O35" s="662"/>
      <c r="P35" s="662"/>
      <c r="Q35" s="663"/>
      <c r="R35" s="664">
        <v>
1258101</v>
      </c>
      <c r="S35" s="665"/>
      <c r="T35" s="665"/>
      <c r="U35" s="665"/>
      <c r="V35" s="665"/>
      <c r="W35" s="665"/>
      <c r="X35" s="665"/>
      <c r="Y35" s="666"/>
      <c r="Z35" s="691">
        <v>
0.3</v>
      </c>
      <c r="AA35" s="691"/>
      <c r="AB35" s="691"/>
      <c r="AC35" s="691"/>
      <c r="AD35" s="692">
        <v>
75114</v>
      </c>
      <c r="AE35" s="692"/>
      <c r="AF35" s="692"/>
      <c r="AG35" s="692"/>
      <c r="AH35" s="692"/>
      <c r="AI35" s="692"/>
      <c r="AJ35" s="692"/>
      <c r="AK35" s="692"/>
      <c r="AL35" s="667">
        <v>
0</v>
      </c>
      <c r="AM35" s="668"/>
      <c r="AN35" s="668"/>
      <c r="AO35" s="693"/>
      <c r="AP35" s="221"/>
      <c r="AQ35" s="723" t="s">
        <v>
325</v>
      </c>
      <c r="AR35" s="724"/>
      <c r="AS35" s="724"/>
      <c r="AT35" s="724"/>
      <c r="AU35" s="724"/>
      <c r="AV35" s="724"/>
      <c r="AW35" s="724"/>
      <c r="AX35" s="724"/>
      <c r="AY35" s="724"/>
      <c r="AZ35" s="724"/>
      <c r="BA35" s="724"/>
      <c r="BB35" s="724"/>
      <c r="BC35" s="724"/>
      <c r="BD35" s="724"/>
      <c r="BE35" s="724"/>
      <c r="BF35" s="725"/>
      <c r="BG35" s="723" t="s">
        <v>
326</v>
      </c>
      <c r="BH35" s="724"/>
      <c r="BI35" s="724"/>
      <c r="BJ35" s="724"/>
      <c r="BK35" s="724"/>
      <c r="BL35" s="724"/>
      <c r="BM35" s="724"/>
      <c r="BN35" s="724"/>
      <c r="BO35" s="724"/>
      <c r="BP35" s="724"/>
      <c r="BQ35" s="724"/>
      <c r="BR35" s="724"/>
      <c r="BS35" s="724"/>
      <c r="BT35" s="724"/>
      <c r="BU35" s="724"/>
      <c r="BV35" s="724"/>
      <c r="BW35" s="724"/>
      <c r="BX35" s="724"/>
      <c r="BY35" s="724"/>
      <c r="BZ35" s="724"/>
      <c r="CA35" s="724"/>
      <c r="CB35" s="725"/>
      <c r="CD35" s="706" t="s">
        <v>
327</v>
      </c>
      <c r="CE35" s="703"/>
      <c r="CF35" s="703"/>
      <c r="CG35" s="703"/>
      <c r="CH35" s="703"/>
      <c r="CI35" s="703"/>
      <c r="CJ35" s="703"/>
      <c r="CK35" s="703"/>
      <c r="CL35" s="703"/>
      <c r="CM35" s="703"/>
      <c r="CN35" s="703"/>
      <c r="CO35" s="703"/>
      <c r="CP35" s="703"/>
      <c r="CQ35" s="704"/>
      <c r="CR35" s="664">
        <v>
452353</v>
      </c>
      <c r="CS35" s="675"/>
      <c r="CT35" s="675"/>
      <c r="CU35" s="675"/>
      <c r="CV35" s="675"/>
      <c r="CW35" s="675"/>
      <c r="CX35" s="675"/>
      <c r="CY35" s="676"/>
      <c r="CZ35" s="667">
        <v>
0.1</v>
      </c>
      <c r="DA35" s="677"/>
      <c r="DB35" s="677"/>
      <c r="DC35" s="678"/>
      <c r="DD35" s="670">
        <v>
449908</v>
      </c>
      <c r="DE35" s="675"/>
      <c r="DF35" s="675"/>
      <c r="DG35" s="675"/>
      <c r="DH35" s="675"/>
      <c r="DI35" s="675"/>
      <c r="DJ35" s="675"/>
      <c r="DK35" s="676"/>
      <c r="DL35" s="670">
        <v>
449889</v>
      </c>
      <c r="DM35" s="675"/>
      <c r="DN35" s="675"/>
      <c r="DO35" s="675"/>
      <c r="DP35" s="675"/>
      <c r="DQ35" s="675"/>
      <c r="DR35" s="675"/>
      <c r="DS35" s="675"/>
      <c r="DT35" s="675"/>
      <c r="DU35" s="675"/>
      <c r="DV35" s="676"/>
      <c r="DW35" s="667">
        <v>
0.2</v>
      </c>
      <c r="DX35" s="677"/>
      <c r="DY35" s="677"/>
      <c r="DZ35" s="677"/>
      <c r="EA35" s="677"/>
      <c r="EB35" s="677"/>
      <c r="EC35" s="698"/>
    </row>
    <row r="36" spans="2:133" ht="11.25" customHeight="1" x14ac:dyDescent="0.2">
      <c r="B36" s="661" t="s">
        <v>
328</v>
      </c>
      <c r="C36" s="662"/>
      <c r="D36" s="662"/>
      <c r="E36" s="662"/>
      <c r="F36" s="662"/>
      <c r="G36" s="662"/>
      <c r="H36" s="662"/>
      <c r="I36" s="662"/>
      <c r="J36" s="662"/>
      <c r="K36" s="662"/>
      <c r="L36" s="662"/>
      <c r="M36" s="662"/>
      <c r="N36" s="662"/>
      <c r="O36" s="662"/>
      <c r="P36" s="662"/>
      <c r="Q36" s="663"/>
      <c r="R36" s="664">
        <v>
162075</v>
      </c>
      <c r="S36" s="665"/>
      <c r="T36" s="665"/>
      <c r="U36" s="665"/>
      <c r="V36" s="665"/>
      <c r="W36" s="665"/>
      <c r="X36" s="665"/>
      <c r="Y36" s="666"/>
      <c r="Z36" s="691">
        <v>
0</v>
      </c>
      <c r="AA36" s="691"/>
      <c r="AB36" s="691"/>
      <c r="AC36" s="691"/>
      <c r="AD36" s="692" t="s">
        <v>
148</v>
      </c>
      <c r="AE36" s="692"/>
      <c r="AF36" s="692"/>
      <c r="AG36" s="692"/>
      <c r="AH36" s="692"/>
      <c r="AI36" s="692"/>
      <c r="AJ36" s="692"/>
      <c r="AK36" s="692"/>
      <c r="AL36" s="667" t="s">
        <v>
148</v>
      </c>
      <c r="AM36" s="668"/>
      <c r="AN36" s="668"/>
      <c r="AO36" s="693"/>
      <c r="AP36" s="221"/>
      <c r="AQ36" s="714" t="s">
        <v>
329</v>
      </c>
      <c r="AR36" s="715"/>
      <c r="AS36" s="715"/>
      <c r="AT36" s="715"/>
      <c r="AU36" s="715"/>
      <c r="AV36" s="715"/>
      <c r="AW36" s="715"/>
      <c r="AX36" s="715"/>
      <c r="AY36" s="716"/>
      <c r="AZ36" s="717">
        <v>
24624084</v>
      </c>
      <c r="BA36" s="718"/>
      <c r="BB36" s="718"/>
      <c r="BC36" s="718"/>
      <c r="BD36" s="718"/>
      <c r="BE36" s="718"/>
      <c r="BF36" s="719"/>
      <c r="BG36" s="720" t="s">
        <v>
330</v>
      </c>
      <c r="BH36" s="721"/>
      <c r="BI36" s="721"/>
      <c r="BJ36" s="721"/>
      <c r="BK36" s="721"/>
      <c r="BL36" s="721"/>
      <c r="BM36" s="721"/>
      <c r="BN36" s="721"/>
      <c r="BO36" s="721"/>
      <c r="BP36" s="721"/>
      <c r="BQ36" s="721"/>
      <c r="BR36" s="721"/>
      <c r="BS36" s="721"/>
      <c r="BT36" s="721"/>
      <c r="BU36" s="722"/>
      <c r="BV36" s="717">
        <v>
1167990</v>
      </c>
      <c r="BW36" s="718"/>
      <c r="BX36" s="718"/>
      <c r="BY36" s="718"/>
      <c r="BZ36" s="718"/>
      <c r="CA36" s="718"/>
      <c r="CB36" s="719"/>
      <c r="CD36" s="706" t="s">
        <v>
331</v>
      </c>
      <c r="CE36" s="703"/>
      <c r="CF36" s="703"/>
      <c r="CG36" s="703"/>
      <c r="CH36" s="703"/>
      <c r="CI36" s="703"/>
      <c r="CJ36" s="703"/>
      <c r="CK36" s="703"/>
      <c r="CL36" s="703"/>
      <c r="CM36" s="703"/>
      <c r="CN36" s="703"/>
      <c r="CO36" s="703"/>
      <c r="CP36" s="703"/>
      <c r="CQ36" s="704"/>
      <c r="CR36" s="664">
        <v>
21391322</v>
      </c>
      <c r="CS36" s="665"/>
      <c r="CT36" s="665"/>
      <c r="CU36" s="665"/>
      <c r="CV36" s="665"/>
      <c r="CW36" s="665"/>
      <c r="CX36" s="665"/>
      <c r="CY36" s="666"/>
      <c r="CZ36" s="667">
        <v>
6</v>
      </c>
      <c r="DA36" s="677"/>
      <c r="DB36" s="677"/>
      <c r="DC36" s="678"/>
      <c r="DD36" s="670">
        <v>
16232701</v>
      </c>
      <c r="DE36" s="665"/>
      <c r="DF36" s="665"/>
      <c r="DG36" s="665"/>
      <c r="DH36" s="665"/>
      <c r="DI36" s="665"/>
      <c r="DJ36" s="665"/>
      <c r="DK36" s="666"/>
      <c r="DL36" s="670">
        <v>
10362763</v>
      </c>
      <c r="DM36" s="665"/>
      <c r="DN36" s="665"/>
      <c r="DO36" s="665"/>
      <c r="DP36" s="665"/>
      <c r="DQ36" s="665"/>
      <c r="DR36" s="665"/>
      <c r="DS36" s="665"/>
      <c r="DT36" s="665"/>
      <c r="DU36" s="665"/>
      <c r="DV36" s="666"/>
      <c r="DW36" s="667">
        <v>
4.8</v>
      </c>
      <c r="DX36" s="677"/>
      <c r="DY36" s="677"/>
      <c r="DZ36" s="677"/>
      <c r="EA36" s="677"/>
      <c r="EB36" s="677"/>
      <c r="EC36" s="698"/>
    </row>
    <row r="37" spans="2:133" ht="11.25" customHeight="1" x14ac:dyDescent="0.2">
      <c r="B37" s="661" t="s">
        <v>
332</v>
      </c>
      <c r="C37" s="662"/>
      <c r="D37" s="662"/>
      <c r="E37" s="662"/>
      <c r="F37" s="662"/>
      <c r="G37" s="662"/>
      <c r="H37" s="662"/>
      <c r="I37" s="662"/>
      <c r="J37" s="662"/>
      <c r="K37" s="662"/>
      <c r="L37" s="662"/>
      <c r="M37" s="662"/>
      <c r="N37" s="662"/>
      <c r="O37" s="662"/>
      <c r="P37" s="662"/>
      <c r="Q37" s="663"/>
      <c r="R37" s="664">
        <v>
396547</v>
      </c>
      <c r="S37" s="665"/>
      <c r="T37" s="665"/>
      <c r="U37" s="665"/>
      <c r="V37" s="665"/>
      <c r="W37" s="665"/>
      <c r="X37" s="665"/>
      <c r="Y37" s="666"/>
      <c r="Z37" s="691">
        <v>
0.1</v>
      </c>
      <c r="AA37" s="691"/>
      <c r="AB37" s="691"/>
      <c r="AC37" s="691"/>
      <c r="AD37" s="692" t="s">
        <v>
148</v>
      </c>
      <c r="AE37" s="692"/>
      <c r="AF37" s="692"/>
      <c r="AG37" s="692"/>
      <c r="AH37" s="692"/>
      <c r="AI37" s="692"/>
      <c r="AJ37" s="692"/>
      <c r="AK37" s="692"/>
      <c r="AL37" s="667" t="s">
        <v>
148</v>
      </c>
      <c r="AM37" s="668"/>
      <c r="AN37" s="668"/>
      <c r="AO37" s="693"/>
      <c r="AQ37" s="699" t="s">
        <v>
333</v>
      </c>
      <c r="AR37" s="700"/>
      <c r="AS37" s="700"/>
      <c r="AT37" s="700"/>
      <c r="AU37" s="700"/>
      <c r="AV37" s="700"/>
      <c r="AW37" s="700"/>
      <c r="AX37" s="700"/>
      <c r="AY37" s="701"/>
      <c r="AZ37" s="664">
        <v>
424204</v>
      </c>
      <c r="BA37" s="665"/>
      <c r="BB37" s="665"/>
      <c r="BC37" s="665"/>
      <c r="BD37" s="675"/>
      <c r="BE37" s="675"/>
      <c r="BF37" s="702"/>
      <c r="BG37" s="706" t="s">
        <v>
334</v>
      </c>
      <c r="BH37" s="703"/>
      <c r="BI37" s="703"/>
      <c r="BJ37" s="703"/>
      <c r="BK37" s="703"/>
      <c r="BL37" s="703"/>
      <c r="BM37" s="703"/>
      <c r="BN37" s="703"/>
      <c r="BO37" s="703"/>
      <c r="BP37" s="703"/>
      <c r="BQ37" s="703"/>
      <c r="BR37" s="703"/>
      <c r="BS37" s="703"/>
      <c r="BT37" s="703"/>
      <c r="BU37" s="704"/>
      <c r="BV37" s="664">
        <v>
1167990</v>
      </c>
      <c r="BW37" s="665"/>
      <c r="BX37" s="665"/>
      <c r="BY37" s="665"/>
      <c r="BZ37" s="665"/>
      <c r="CA37" s="665"/>
      <c r="CB37" s="705"/>
      <c r="CD37" s="706" t="s">
        <v>
335</v>
      </c>
      <c r="CE37" s="703"/>
      <c r="CF37" s="703"/>
      <c r="CG37" s="703"/>
      <c r="CH37" s="703"/>
      <c r="CI37" s="703"/>
      <c r="CJ37" s="703"/>
      <c r="CK37" s="703"/>
      <c r="CL37" s="703"/>
      <c r="CM37" s="703"/>
      <c r="CN37" s="703"/>
      <c r="CO37" s="703"/>
      <c r="CP37" s="703"/>
      <c r="CQ37" s="704"/>
      <c r="CR37" s="664">
        <v>
3804500</v>
      </c>
      <c r="CS37" s="675"/>
      <c r="CT37" s="675"/>
      <c r="CU37" s="675"/>
      <c r="CV37" s="675"/>
      <c r="CW37" s="675"/>
      <c r="CX37" s="675"/>
      <c r="CY37" s="676"/>
      <c r="CZ37" s="667">
        <v>
1.1000000000000001</v>
      </c>
      <c r="DA37" s="677"/>
      <c r="DB37" s="677"/>
      <c r="DC37" s="678"/>
      <c r="DD37" s="670">
        <v>
3804500</v>
      </c>
      <c r="DE37" s="675"/>
      <c r="DF37" s="675"/>
      <c r="DG37" s="675"/>
      <c r="DH37" s="675"/>
      <c r="DI37" s="675"/>
      <c r="DJ37" s="675"/>
      <c r="DK37" s="676"/>
      <c r="DL37" s="670">
        <v>
2716317</v>
      </c>
      <c r="DM37" s="675"/>
      <c r="DN37" s="675"/>
      <c r="DO37" s="675"/>
      <c r="DP37" s="675"/>
      <c r="DQ37" s="675"/>
      <c r="DR37" s="675"/>
      <c r="DS37" s="675"/>
      <c r="DT37" s="675"/>
      <c r="DU37" s="675"/>
      <c r="DV37" s="676"/>
      <c r="DW37" s="667">
        <v>
1.3</v>
      </c>
      <c r="DX37" s="677"/>
      <c r="DY37" s="677"/>
      <c r="DZ37" s="677"/>
      <c r="EA37" s="677"/>
      <c r="EB37" s="677"/>
      <c r="EC37" s="698"/>
    </row>
    <row r="38" spans="2:133" ht="11.25" customHeight="1" x14ac:dyDescent="0.2">
      <c r="B38" s="661" t="s">
        <v>
336</v>
      </c>
      <c r="C38" s="662"/>
      <c r="D38" s="662"/>
      <c r="E38" s="662"/>
      <c r="F38" s="662"/>
      <c r="G38" s="662"/>
      <c r="H38" s="662"/>
      <c r="I38" s="662"/>
      <c r="J38" s="662"/>
      <c r="K38" s="662"/>
      <c r="L38" s="662"/>
      <c r="M38" s="662"/>
      <c r="N38" s="662"/>
      <c r="O38" s="662"/>
      <c r="P38" s="662"/>
      <c r="Q38" s="663"/>
      <c r="R38" s="664">
        <v>
17452904</v>
      </c>
      <c r="S38" s="665"/>
      <c r="T38" s="665"/>
      <c r="U38" s="665"/>
      <c r="V38" s="665"/>
      <c r="W38" s="665"/>
      <c r="X38" s="665"/>
      <c r="Y38" s="666"/>
      <c r="Z38" s="691">
        <v>
4.5999999999999996</v>
      </c>
      <c r="AA38" s="691"/>
      <c r="AB38" s="691"/>
      <c r="AC38" s="691"/>
      <c r="AD38" s="692" t="s">
        <v>
148</v>
      </c>
      <c r="AE38" s="692"/>
      <c r="AF38" s="692"/>
      <c r="AG38" s="692"/>
      <c r="AH38" s="692"/>
      <c r="AI38" s="692"/>
      <c r="AJ38" s="692"/>
      <c r="AK38" s="692"/>
      <c r="AL38" s="667" t="s">
        <v>
148</v>
      </c>
      <c r="AM38" s="668"/>
      <c r="AN38" s="668"/>
      <c r="AO38" s="693"/>
      <c r="AQ38" s="699" t="s">
        <v>
337</v>
      </c>
      <c r="AR38" s="700"/>
      <c r="AS38" s="700"/>
      <c r="AT38" s="700"/>
      <c r="AU38" s="700"/>
      <c r="AV38" s="700"/>
      <c r="AW38" s="700"/>
      <c r="AX38" s="700"/>
      <c r="AY38" s="701"/>
      <c r="AZ38" s="664" t="s">
        <v>
148</v>
      </c>
      <c r="BA38" s="665"/>
      <c r="BB38" s="665"/>
      <c r="BC38" s="665"/>
      <c r="BD38" s="675"/>
      <c r="BE38" s="675"/>
      <c r="BF38" s="702"/>
      <c r="BG38" s="706" t="s">
        <v>
338</v>
      </c>
      <c r="BH38" s="703"/>
      <c r="BI38" s="703"/>
      <c r="BJ38" s="703"/>
      <c r="BK38" s="703"/>
      <c r="BL38" s="703"/>
      <c r="BM38" s="703"/>
      <c r="BN38" s="703"/>
      <c r="BO38" s="703"/>
      <c r="BP38" s="703"/>
      <c r="BQ38" s="703"/>
      <c r="BR38" s="703"/>
      <c r="BS38" s="703"/>
      <c r="BT38" s="703"/>
      <c r="BU38" s="704"/>
      <c r="BV38" s="664">
        <v>
129254</v>
      </c>
      <c r="BW38" s="665"/>
      <c r="BX38" s="665"/>
      <c r="BY38" s="665"/>
      <c r="BZ38" s="665"/>
      <c r="CA38" s="665"/>
      <c r="CB38" s="705"/>
      <c r="CD38" s="706" t="s">
        <v>
339</v>
      </c>
      <c r="CE38" s="703"/>
      <c r="CF38" s="703"/>
      <c r="CG38" s="703"/>
      <c r="CH38" s="703"/>
      <c r="CI38" s="703"/>
      <c r="CJ38" s="703"/>
      <c r="CK38" s="703"/>
      <c r="CL38" s="703"/>
      <c r="CM38" s="703"/>
      <c r="CN38" s="703"/>
      <c r="CO38" s="703"/>
      <c r="CP38" s="703"/>
      <c r="CQ38" s="704"/>
      <c r="CR38" s="664">
        <v>
24624084</v>
      </c>
      <c r="CS38" s="665"/>
      <c r="CT38" s="665"/>
      <c r="CU38" s="665"/>
      <c r="CV38" s="665"/>
      <c r="CW38" s="665"/>
      <c r="CX38" s="665"/>
      <c r="CY38" s="666"/>
      <c r="CZ38" s="667">
        <v>
6.9</v>
      </c>
      <c r="DA38" s="677"/>
      <c r="DB38" s="677"/>
      <c r="DC38" s="678"/>
      <c r="DD38" s="670">
        <v>
20373554</v>
      </c>
      <c r="DE38" s="665"/>
      <c r="DF38" s="665"/>
      <c r="DG38" s="665"/>
      <c r="DH38" s="665"/>
      <c r="DI38" s="665"/>
      <c r="DJ38" s="665"/>
      <c r="DK38" s="666"/>
      <c r="DL38" s="670">
        <v>
17842942</v>
      </c>
      <c r="DM38" s="665"/>
      <c r="DN38" s="665"/>
      <c r="DO38" s="665"/>
      <c r="DP38" s="665"/>
      <c r="DQ38" s="665"/>
      <c r="DR38" s="665"/>
      <c r="DS38" s="665"/>
      <c r="DT38" s="665"/>
      <c r="DU38" s="665"/>
      <c r="DV38" s="666"/>
      <c r="DW38" s="667">
        <v>
8.1999999999999993</v>
      </c>
      <c r="DX38" s="677"/>
      <c r="DY38" s="677"/>
      <c r="DZ38" s="677"/>
      <c r="EA38" s="677"/>
      <c r="EB38" s="677"/>
      <c r="EC38" s="698"/>
    </row>
    <row r="39" spans="2:133" ht="11.25" customHeight="1" x14ac:dyDescent="0.2">
      <c r="B39" s="661" t="s">
        <v>
340</v>
      </c>
      <c r="C39" s="662"/>
      <c r="D39" s="662"/>
      <c r="E39" s="662"/>
      <c r="F39" s="662"/>
      <c r="G39" s="662"/>
      <c r="H39" s="662"/>
      <c r="I39" s="662"/>
      <c r="J39" s="662"/>
      <c r="K39" s="662"/>
      <c r="L39" s="662"/>
      <c r="M39" s="662"/>
      <c r="N39" s="662"/>
      <c r="O39" s="662"/>
      <c r="P39" s="662"/>
      <c r="Q39" s="663"/>
      <c r="R39" s="664">
        <v>
11185159</v>
      </c>
      <c r="S39" s="665"/>
      <c r="T39" s="665"/>
      <c r="U39" s="665"/>
      <c r="V39" s="665"/>
      <c r="W39" s="665"/>
      <c r="X39" s="665"/>
      <c r="Y39" s="666"/>
      <c r="Z39" s="691">
        <v>
3</v>
      </c>
      <c r="AA39" s="691"/>
      <c r="AB39" s="691"/>
      <c r="AC39" s="691"/>
      <c r="AD39" s="692">
        <v>
42799</v>
      </c>
      <c r="AE39" s="692"/>
      <c r="AF39" s="692"/>
      <c r="AG39" s="692"/>
      <c r="AH39" s="692"/>
      <c r="AI39" s="692"/>
      <c r="AJ39" s="692"/>
      <c r="AK39" s="692"/>
      <c r="AL39" s="667">
        <v>
0</v>
      </c>
      <c r="AM39" s="668"/>
      <c r="AN39" s="668"/>
      <c r="AO39" s="693"/>
      <c r="AQ39" s="699" t="s">
        <v>
341</v>
      </c>
      <c r="AR39" s="700"/>
      <c r="AS39" s="700"/>
      <c r="AT39" s="700"/>
      <c r="AU39" s="700"/>
      <c r="AV39" s="700"/>
      <c r="AW39" s="700"/>
      <c r="AX39" s="700"/>
      <c r="AY39" s="701"/>
      <c r="AZ39" s="664" t="s">
        <v>
148</v>
      </c>
      <c r="BA39" s="665"/>
      <c r="BB39" s="665"/>
      <c r="BC39" s="665"/>
      <c r="BD39" s="675"/>
      <c r="BE39" s="675"/>
      <c r="BF39" s="702"/>
      <c r="BG39" s="706" t="s">
        <v>
342</v>
      </c>
      <c r="BH39" s="703"/>
      <c r="BI39" s="703"/>
      <c r="BJ39" s="703"/>
      <c r="BK39" s="703"/>
      <c r="BL39" s="703"/>
      <c r="BM39" s="703"/>
      <c r="BN39" s="703"/>
      <c r="BO39" s="703"/>
      <c r="BP39" s="703"/>
      <c r="BQ39" s="703"/>
      <c r="BR39" s="703"/>
      <c r="BS39" s="703"/>
      <c r="BT39" s="703"/>
      <c r="BU39" s="704"/>
      <c r="BV39" s="664">
        <v>
176457</v>
      </c>
      <c r="BW39" s="665"/>
      <c r="BX39" s="665"/>
      <c r="BY39" s="665"/>
      <c r="BZ39" s="665"/>
      <c r="CA39" s="665"/>
      <c r="CB39" s="705"/>
      <c r="CD39" s="706" t="s">
        <v>
343</v>
      </c>
      <c r="CE39" s="703"/>
      <c r="CF39" s="703"/>
      <c r="CG39" s="703"/>
      <c r="CH39" s="703"/>
      <c r="CI39" s="703"/>
      <c r="CJ39" s="703"/>
      <c r="CK39" s="703"/>
      <c r="CL39" s="703"/>
      <c r="CM39" s="703"/>
      <c r="CN39" s="703"/>
      <c r="CO39" s="703"/>
      <c r="CP39" s="703"/>
      <c r="CQ39" s="704"/>
      <c r="CR39" s="664">
        <v>
16344910</v>
      </c>
      <c r="CS39" s="675"/>
      <c r="CT39" s="675"/>
      <c r="CU39" s="675"/>
      <c r="CV39" s="675"/>
      <c r="CW39" s="675"/>
      <c r="CX39" s="675"/>
      <c r="CY39" s="676"/>
      <c r="CZ39" s="667">
        <v>
4.5999999999999996</v>
      </c>
      <c r="DA39" s="677"/>
      <c r="DB39" s="677"/>
      <c r="DC39" s="678"/>
      <c r="DD39" s="670">
        <v>
15831618</v>
      </c>
      <c r="DE39" s="675"/>
      <c r="DF39" s="675"/>
      <c r="DG39" s="675"/>
      <c r="DH39" s="675"/>
      <c r="DI39" s="675"/>
      <c r="DJ39" s="675"/>
      <c r="DK39" s="676"/>
      <c r="DL39" s="670" t="s">
        <v>
148</v>
      </c>
      <c r="DM39" s="675"/>
      <c r="DN39" s="675"/>
      <c r="DO39" s="675"/>
      <c r="DP39" s="675"/>
      <c r="DQ39" s="675"/>
      <c r="DR39" s="675"/>
      <c r="DS39" s="675"/>
      <c r="DT39" s="675"/>
      <c r="DU39" s="675"/>
      <c r="DV39" s="676"/>
      <c r="DW39" s="667" t="s">
        <v>
148</v>
      </c>
      <c r="DX39" s="677"/>
      <c r="DY39" s="677"/>
      <c r="DZ39" s="677"/>
      <c r="EA39" s="677"/>
      <c r="EB39" s="677"/>
      <c r="EC39" s="698"/>
    </row>
    <row r="40" spans="2:133" ht="11.25" customHeight="1" x14ac:dyDescent="0.2">
      <c r="B40" s="661" t="s">
        <v>
344</v>
      </c>
      <c r="C40" s="662"/>
      <c r="D40" s="662"/>
      <c r="E40" s="662"/>
      <c r="F40" s="662"/>
      <c r="G40" s="662"/>
      <c r="H40" s="662"/>
      <c r="I40" s="662"/>
      <c r="J40" s="662"/>
      <c r="K40" s="662"/>
      <c r="L40" s="662"/>
      <c r="M40" s="662"/>
      <c r="N40" s="662"/>
      <c r="O40" s="662"/>
      <c r="P40" s="662"/>
      <c r="Q40" s="663"/>
      <c r="R40" s="664">
        <v>
2000000</v>
      </c>
      <c r="S40" s="665"/>
      <c r="T40" s="665"/>
      <c r="U40" s="665"/>
      <c r="V40" s="665"/>
      <c r="W40" s="665"/>
      <c r="X40" s="665"/>
      <c r="Y40" s="666"/>
      <c r="Z40" s="691">
        <v>
0.5</v>
      </c>
      <c r="AA40" s="691"/>
      <c r="AB40" s="691"/>
      <c r="AC40" s="691"/>
      <c r="AD40" s="692" t="s">
        <v>
148</v>
      </c>
      <c r="AE40" s="692"/>
      <c r="AF40" s="692"/>
      <c r="AG40" s="692"/>
      <c r="AH40" s="692"/>
      <c r="AI40" s="692"/>
      <c r="AJ40" s="692"/>
      <c r="AK40" s="692"/>
      <c r="AL40" s="667" t="s">
        <v>
148</v>
      </c>
      <c r="AM40" s="668"/>
      <c r="AN40" s="668"/>
      <c r="AO40" s="693"/>
      <c r="AQ40" s="699" t="s">
        <v>
345</v>
      </c>
      <c r="AR40" s="700"/>
      <c r="AS40" s="700"/>
      <c r="AT40" s="700"/>
      <c r="AU40" s="700"/>
      <c r="AV40" s="700"/>
      <c r="AW40" s="700"/>
      <c r="AX40" s="700"/>
      <c r="AY40" s="701"/>
      <c r="AZ40" s="664" t="s">
        <v>
148</v>
      </c>
      <c r="BA40" s="665"/>
      <c r="BB40" s="665"/>
      <c r="BC40" s="665"/>
      <c r="BD40" s="675"/>
      <c r="BE40" s="675"/>
      <c r="BF40" s="702"/>
      <c r="BG40" s="707" t="s">
        <v>
346</v>
      </c>
      <c r="BH40" s="708"/>
      <c r="BI40" s="708"/>
      <c r="BJ40" s="708"/>
      <c r="BK40" s="708"/>
      <c r="BL40" s="222"/>
      <c r="BM40" s="703" t="s">
        <v>
347</v>
      </c>
      <c r="BN40" s="703"/>
      <c r="BO40" s="703"/>
      <c r="BP40" s="703"/>
      <c r="BQ40" s="703"/>
      <c r="BR40" s="703"/>
      <c r="BS40" s="703"/>
      <c r="BT40" s="703"/>
      <c r="BU40" s="704"/>
      <c r="BV40" s="664">
        <v>
141</v>
      </c>
      <c r="BW40" s="665"/>
      <c r="BX40" s="665"/>
      <c r="BY40" s="665"/>
      <c r="BZ40" s="665"/>
      <c r="CA40" s="665"/>
      <c r="CB40" s="705"/>
      <c r="CD40" s="706" t="s">
        <v>
348</v>
      </c>
      <c r="CE40" s="703"/>
      <c r="CF40" s="703"/>
      <c r="CG40" s="703"/>
      <c r="CH40" s="703"/>
      <c r="CI40" s="703"/>
      <c r="CJ40" s="703"/>
      <c r="CK40" s="703"/>
      <c r="CL40" s="703"/>
      <c r="CM40" s="703"/>
      <c r="CN40" s="703"/>
      <c r="CO40" s="703"/>
      <c r="CP40" s="703"/>
      <c r="CQ40" s="704"/>
      <c r="CR40" s="664">
        <v>
2824509</v>
      </c>
      <c r="CS40" s="665"/>
      <c r="CT40" s="665"/>
      <c r="CU40" s="665"/>
      <c r="CV40" s="665"/>
      <c r="CW40" s="665"/>
      <c r="CX40" s="665"/>
      <c r="CY40" s="666"/>
      <c r="CZ40" s="667">
        <v>
0.8</v>
      </c>
      <c r="DA40" s="677"/>
      <c r="DB40" s="677"/>
      <c r="DC40" s="678"/>
      <c r="DD40" s="670">
        <v>
2824509</v>
      </c>
      <c r="DE40" s="665"/>
      <c r="DF40" s="665"/>
      <c r="DG40" s="665"/>
      <c r="DH40" s="665"/>
      <c r="DI40" s="665"/>
      <c r="DJ40" s="665"/>
      <c r="DK40" s="666"/>
      <c r="DL40" s="670">
        <v>
3801</v>
      </c>
      <c r="DM40" s="665"/>
      <c r="DN40" s="665"/>
      <c r="DO40" s="665"/>
      <c r="DP40" s="665"/>
      <c r="DQ40" s="665"/>
      <c r="DR40" s="665"/>
      <c r="DS40" s="665"/>
      <c r="DT40" s="665"/>
      <c r="DU40" s="665"/>
      <c r="DV40" s="666"/>
      <c r="DW40" s="667">
        <v>
0</v>
      </c>
      <c r="DX40" s="677"/>
      <c r="DY40" s="677"/>
      <c r="DZ40" s="677"/>
      <c r="EA40" s="677"/>
      <c r="EB40" s="677"/>
      <c r="EC40" s="698"/>
    </row>
    <row r="41" spans="2:133" ht="11.25" customHeight="1" x14ac:dyDescent="0.2">
      <c r="B41" s="661" t="s">
        <v>
349</v>
      </c>
      <c r="C41" s="662"/>
      <c r="D41" s="662"/>
      <c r="E41" s="662"/>
      <c r="F41" s="662"/>
      <c r="G41" s="662"/>
      <c r="H41" s="662"/>
      <c r="I41" s="662"/>
      <c r="J41" s="662"/>
      <c r="K41" s="662"/>
      <c r="L41" s="662"/>
      <c r="M41" s="662"/>
      <c r="N41" s="662"/>
      <c r="O41" s="662"/>
      <c r="P41" s="662"/>
      <c r="Q41" s="663"/>
      <c r="R41" s="664" t="s">
        <v>
148</v>
      </c>
      <c r="S41" s="665"/>
      <c r="T41" s="665"/>
      <c r="U41" s="665"/>
      <c r="V41" s="665"/>
      <c r="W41" s="665"/>
      <c r="X41" s="665"/>
      <c r="Y41" s="666"/>
      <c r="Z41" s="691" t="s">
        <v>
148</v>
      </c>
      <c r="AA41" s="691"/>
      <c r="AB41" s="691"/>
      <c r="AC41" s="691"/>
      <c r="AD41" s="692" t="s">
        <v>
148</v>
      </c>
      <c r="AE41" s="692"/>
      <c r="AF41" s="692"/>
      <c r="AG41" s="692"/>
      <c r="AH41" s="692"/>
      <c r="AI41" s="692"/>
      <c r="AJ41" s="692"/>
      <c r="AK41" s="692"/>
      <c r="AL41" s="667" t="s">
        <v>
148</v>
      </c>
      <c r="AM41" s="668"/>
      <c r="AN41" s="668"/>
      <c r="AO41" s="693"/>
      <c r="AQ41" s="699" t="s">
        <v>
350</v>
      </c>
      <c r="AR41" s="700"/>
      <c r="AS41" s="700"/>
      <c r="AT41" s="700"/>
      <c r="AU41" s="700"/>
      <c r="AV41" s="700"/>
      <c r="AW41" s="700"/>
      <c r="AX41" s="700"/>
      <c r="AY41" s="701"/>
      <c r="AZ41" s="664">
        <v>
6422185</v>
      </c>
      <c r="BA41" s="665"/>
      <c r="BB41" s="665"/>
      <c r="BC41" s="665"/>
      <c r="BD41" s="675"/>
      <c r="BE41" s="675"/>
      <c r="BF41" s="702"/>
      <c r="BG41" s="707"/>
      <c r="BH41" s="708"/>
      <c r="BI41" s="708"/>
      <c r="BJ41" s="708"/>
      <c r="BK41" s="708"/>
      <c r="BL41" s="222"/>
      <c r="BM41" s="703" t="s">
        <v>
351</v>
      </c>
      <c r="BN41" s="703"/>
      <c r="BO41" s="703"/>
      <c r="BP41" s="703"/>
      <c r="BQ41" s="703"/>
      <c r="BR41" s="703"/>
      <c r="BS41" s="703"/>
      <c r="BT41" s="703"/>
      <c r="BU41" s="704"/>
      <c r="BV41" s="664">
        <v>
1</v>
      </c>
      <c r="BW41" s="665"/>
      <c r="BX41" s="665"/>
      <c r="BY41" s="665"/>
      <c r="BZ41" s="665"/>
      <c r="CA41" s="665"/>
      <c r="CB41" s="705"/>
      <c r="CD41" s="706" t="s">
        <v>
352</v>
      </c>
      <c r="CE41" s="703"/>
      <c r="CF41" s="703"/>
      <c r="CG41" s="703"/>
      <c r="CH41" s="703"/>
      <c r="CI41" s="703"/>
      <c r="CJ41" s="703"/>
      <c r="CK41" s="703"/>
      <c r="CL41" s="703"/>
      <c r="CM41" s="703"/>
      <c r="CN41" s="703"/>
      <c r="CO41" s="703"/>
      <c r="CP41" s="703"/>
      <c r="CQ41" s="704"/>
      <c r="CR41" s="664" t="s">
        <v>
148</v>
      </c>
      <c r="CS41" s="675"/>
      <c r="CT41" s="675"/>
      <c r="CU41" s="675"/>
      <c r="CV41" s="675"/>
      <c r="CW41" s="675"/>
      <c r="CX41" s="675"/>
      <c r="CY41" s="676"/>
      <c r="CZ41" s="667" t="s">
        <v>
148</v>
      </c>
      <c r="DA41" s="677"/>
      <c r="DB41" s="677"/>
      <c r="DC41" s="678"/>
      <c r="DD41" s="670" t="s">
        <v>
148</v>
      </c>
      <c r="DE41" s="675"/>
      <c r="DF41" s="675"/>
      <c r="DG41" s="675"/>
      <c r="DH41" s="675"/>
      <c r="DI41" s="675"/>
      <c r="DJ41" s="675"/>
      <c r="DK41" s="676"/>
      <c r="DL41" s="671"/>
      <c r="DM41" s="672"/>
      <c r="DN41" s="672"/>
      <c r="DO41" s="672"/>
      <c r="DP41" s="672"/>
      <c r="DQ41" s="672"/>
      <c r="DR41" s="672"/>
      <c r="DS41" s="672"/>
      <c r="DT41" s="672"/>
      <c r="DU41" s="672"/>
      <c r="DV41" s="673"/>
      <c r="DW41" s="657"/>
      <c r="DX41" s="658"/>
      <c r="DY41" s="658"/>
      <c r="DZ41" s="658"/>
      <c r="EA41" s="658"/>
      <c r="EB41" s="658"/>
      <c r="EC41" s="659"/>
    </row>
    <row r="42" spans="2:133" ht="11.25" customHeight="1" x14ac:dyDescent="0.2">
      <c r="B42" s="661" t="s">
        <v>
353</v>
      </c>
      <c r="C42" s="662"/>
      <c r="D42" s="662"/>
      <c r="E42" s="662"/>
      <c r="F42" s="662"/>
      <c r="G42" s="662"/>
      <c r="H42" s="662"/>
      <c r="I42" s="662"/>
      <c r="J42" s="662"/>
      <c r="K42" s="662"/>
      <c r="L42" s="662"/>
      <c r="M42" s="662"/>
      <c r="N42" s="662"/>
      <c r="O42" s="662"/>
      <c r="P42" s="662"/>
      <c r="Q42" s="663"/>
      <c r="R42" s="664" t="s">
        <v>
252</v>
      </c>
      <c r="S42" s="665"/>
      <c r="T42" s="665"/>
      <c r="U42" s="665"/>
      <c r="V42" s="665"/>
      <c r="W42" s="665"/>
      <c r="X42" s="665"/>
      <c r="Y42" s="666"/>
      <c r="Z42" s="691" t="s">
        <v>
252</v>
      </c>
      <c r="AA42" s="691"/>
      <c r="AB42" s="691"/>
      <c r="AC42" s="691"/>
      <c r="AD42" s="692" t="s">
        <v>
148</v>
      </c>
      <c r="AE42" s="692"/>
      <c r="AF42" s="692"/>
      <c r="AG42" s="692"/>
      <c r="AH42" s="692"/>
      <c r="AI42" s="692"/>
      <c r="AJ42" s="692"/>
      <c r="AK42" s="692"/>
      <c r="AL42" s="667" t="s">
        <v>
252</v>
      </c>
      <c r="AM42" s="668"/>
      <c r="AN42" s="668"/>
      <c r="AO42" s="693"/>
      <c r="AQ42" s="711" t="s">
        <v>
354</v>
      </c>
      <c r="AR42" s="712"/>
      <c r="AS42" s="712"/>
      <c r="AT42" s="712"/>
      <c r="AU42" s="712"/>
      <c r="AV42" s="712"/>
      <c r="AW42" s="712"/>
      <c r="AX42" s="712"/>
      <c r="AY42" s="713"/>
      <c r="AZ42" s="644">
        <v>
17777695</v>
      </c>
      <c r="BA42" s="679"/>
      <c r="BB42" s="679"/>
      <c r="BC42" s="679"/>
      <c r="BD42" s="645"/>
      <c r="BE42" s="645"/>
      <c r="BF42" s="694"/>
      <c r="BG42" s="709"/>
      <c r="BH42" s="710"/>
      <c r="BI42" s="710"/>
      <c r="BJ42" s="710"/>
      <c r="BK42" s="710"/>
      <c r="BL42" s="223"/>
      <c r="BM42" s="695" t="s">
        <v>
355</v>
      </c>
      <c r="BN42" s="695"/>
      <c r="BO42" s="695"/>
      <c r="BP42" s="695"/>
      <c r="BQ42" s="695"/>
      <c r="BR42" s="695"/>
      <c r="BS42" s="695"/>
      <c r="BT42" s="695"/>
      <c r="BU42" s="696"/>
      <c r="BV42" s="644">
        <v>
277</v>
      </c>
      <c r="BW42" s="679"/>
      <c r="BX42" s="679"/>
      <c r="BY42" s="679"/>
      <c r="BZ42" s="679"/>
      <c r="CA42" s="679"/>
      <c r="CB42" s="697"/>
      <c r="CD42" s="661" t="s">
        <v>
356</v>
      </c>
      <c r="CE42" s="662"/>
      <c r="CF42" s="662"/>
      <c r="CG42" s="662"/>
      <c r="CH42" s="662"/>
      <c r="CI42" s="662"/>
      <c r="CJ42" s="662"/>
      <c r="CK42" s="662"/>
      <c r="CL42" s="662"/>
      <c r="CM42" s="662"/>
      <c r="CN42" s="662"/>
      <c r="CO42" s="662"/>
      <c r="CP42" s="662"/>
      <c r="CQ42" s="663"/>
      <c r="CR42" s="664">
        <v>
31889835</v>
      </c>
      <c r="CS42" s="675"/>
      <c r="CT42" s="675"/>
      <c r="CU42" s="675"/>
      <c r="CV42" s="675"/>
      <c r="CW42" s="675"/>
      <c r="CX42" s="675"/>
      <c r="CY42" s="676"/>
      <c r="CZ42" s="667">
        <v>
8.9</v>
      </c>
      <c r="DA42" s="677"/>
      <c r="DB42" s="677"/>
      <c r="DC42" s="678"/>
      <c r="DD42" s="670">
        <v>
17815212</v>
      </c>
      <c r="DE42" s="675"/>
      <c r="DF42" s="675"/>
      <c r="DG42" s="675"/>
      <c r="DH42" s="675"/>
      <c r="DI42" s="675"/>
      <c r="DJ42" s="675"/>
      <c r="DK42" s="676"/>
      <c r="DL42" s="671"/>
      <c r="DM42" s="672"/>
      <c r="DN42" s="672"/>
      <c r="DO42" s="672"/>
      <c r="DP42" s="672"/>
      <c r="DQ42" s="672"/>
      <c r="DR42" s="672"/>
      <c r="DS42" s="672"/>
      <c r="DT42" s="672"/>
      <c r="DU42" s="672"/>
      <c r="DV42" s="673"/>
      <c r="DW42" s="657"/>
      <c r="DX42" s="658"/>
      <c r="DY42" s="658"/>
      <c r="DZ42" s="658"/>
      <c r="EA42" s="658"/>
      <c r="EB42" s="658"/>
      <c r="EC42" s="659"/>
    </row>
    <row r="43" spans="2:133" ht="11.25" customHeight="1" x14ac:dyDescent="0.2">
      <c r="B43" s="661" t="s">
        <v>
357</v>
      </c>
      <c r="C43" s="662"/>
      <c r="D43" s="662"/>
      <c r="E43" s="662"/>
      <c r="F43" s="662"/>
      <c r="G43" s="662"/>
      <c r="H43" s="662"/>
      <c r="I43" s="662"/>
      <c r="J43" s="662"/>
      <c r="K43" s="662"/>
      <c r="L43" s="662"/>
      <c r="M43" s="662"/>
      <c r="N43" s="662"/>
      <c r="O43" s="662"/>
      <c r="P43" s="662"/>
      <c r="Q43" s="663"/>
      <c r="R43" s="664" t="s">
        <v>
252</v>
      </c>
      <c r="S43" s="665"/>
      <c r="T43" s="665"/>
      <c r="U43" s="665"/>
      <c r="V43" s="665"/>
      <c r="W43" s="665"/>
      <c r="X43" s="665"/>
      <c r="Y43" s="666"/>
      <c r="Z43" s="691" t="s">
        <v>
148</v>
      </c>
      <c r="AA43" s="691"/>
      <c r="AB43" s="691"/>
      <c r="AC43" s="691"/>
      <c r="AD43" s="692" t="s">
        <v>
252</v>
      </c>
      <c r="AE43" s="692"/>
      <c r="AF43" s="692"/>
      <c r="AG43" s="692"/>
      <c r="AH43" s="692"/>
      <c r="AI43" s="692"/>
      <c r="AJ43" s="692"/>
      <c r="AK43" s="692"/>
      <c r="AL43" s="667" t="s">
        <v>
148</v>
      </c>
      <c r="AM43" s="668"/>
      <c r="AN43" s="668"/>
      <c r="AO43" s="693"/>
      <c r="BV43" s="224"/>
      <c r="BW43" s="224"/>
      <c r="BX43" s="224"/>
      <c r="BY43" s="224"/>
      <c r="BZ43" s="224"/>
      <c r="CA43" s="224"/>
      <c r="CB43" s="224"/>
      <c r="CD43" s="661" t="s">
        <v>
358</v>
      </c>
      <c r="CE43" s="662"/>
      <c r="CF43" s="662"/>
      <c r="CG43" s="662"/>
      <c r="CH43" s="662"/>
      <c r="CI43" s="662"/>
      <c r="CJ43" s="662"/>
      <c r="CK43" s="662"/>
      <c r="CL43" s="662"/>
      <c r="CM43" s="662"/>
      <c r="CN43" s="662"/>
      <c r="CO43" s="662"/>
      <c r="CP43" s="662"/>
      <c r="CQ43" s="663"/>
      <c r="CR43" s="664">
        <v>
1059346</v>
      </c>
      <c r="CS43" s="675"/>
      <c r="CT43" s="675"/>
      <c r="CU43" s="675"/>
      <c r="CV43" s="675"/>
      <c r="CW43" s="675"/>
      <c r="CX43" s="675"/>
      <c r="CY43" s="676"/>
      <c r="CZ43" s="667">
        <v>
0.3</v>
      </c>
      <c r="DA43" s="677"/>
      <c r="DB43" s="677"/>
      <c r="DC43" s="678"/>
      <c r="DD43" s="670">
        <v>
1059346</v>
      </c>
      <c r="DE43" s="675"/>
      <c r="DF43" s="675"/>
      <c r="DG43" s="675"/>
      <c r="DH43" s="675"/>
      <c r="DI43" s="675"/>
      <c r="DJ43" s="675"/>
      <c r="DK43" s="676"/>
      <c r="DL43" s="671"/>
      <c r="DM43" s="672"/>
      <c r="DN43" s="672"/>
      <c r="DO43" s="672"/>
      <c r="DP43" s="672"/>
      <c r="DQ43" s="672"/>
      <c r="DR43" s="672"/>
      <c r="DS43" s="672"/>
      <c r="DT43" s="672"/>
      <c r="DU43" s="672"/>
      <c r="DV43" s="673"/>
      <c r="DW43" s="657"/>
      <c r="DX43" s="658"/>
      <c r="DY43" s="658"/>
      <c r="DZ43" s="658"/>
      <c r="EA43" s="658"/>
      <c r="EB43" s="658"/>
      <c r="EC43" s="659"/>
    </row>
    <row r="44" spans="2:133" ht="11.25" customHeight="1" x14ac:dyDescent="0.2">
      <c r="B44" s="641" t="s">
        <v>
359</v>
      </c>
      <c r="C44" s="642"/>
      <c r="D44" s="642"/>
      <c r="E44" s="642"/>
      <c r="F44" s="642"/>
      <c r="G44" s="642"/>
      <c r="H44" s="642"/>
      <c r="I44" s="642"/>
      <c r="J44" s="642"/>
      <c r="K44" s="642"/>
      <c r="L44" s="642"/>
      <c r="M44" s="642"/>
      <c r="N44" s="642"/>
      <c r="O44" s="642"/>
      <c r="P44" s="642"/>
      <c r="Q44" s="643"/>
      <c r="R44" s="644">
        <v>
377662345</v>
      </c>
      <c r="S44" s="679"/>
      <c r="T44" s="679"/>
      <c r="U44" s="679"/>
      <c r="V44" s="679"/>
      <c r="W44" s="679"/>
      <c r="X44" s="679"/>
      <c r="Y44" s="680"/>
      <c r="Z44" s="681">
        <v>
100</v>
      </c>
      <c r="AA44" s="681"/>
      <c r="AB44" s="681"/>
      <c r="AC44" s="681"/>
      <c r="AD44" s="682">
        <v>
217114718</v>
      </c>
      <c r="AE44" s="682"/>
      <c r="AF44" s="682"/>
      <c r="AG44" s="682"/>
      <c r="AH44" s="682"/>
      <c r="AI44" s="682"/>
      <c r="AJ44" s="682"/>
      <c r="AK44" s="682"/>
      <c r="AL44" s="647">
        <v>
100</v>
      </c>
      <c r="AM44" s="683"/>
      <c r="AN44" s="683"/>
      <c r="AO44" s="684"/>
      <c r="CD44" s="685" t="s">
        <v>
306</v>
      </c>
      <c r="CE44" s="686"/>
      <c r="CF44" s="661" t="s">
        <v>
360</v>
      </c>
      <c r="CG44" s="662"/>
      <c r="CH44" s="662"/>
      <c r="CI44" s="662"/>
      <c r="CJ44" s="662"/>
      <c r="CK44" s="662"/>
      <c r="CL44" s="662"/>
      <c r="CM44" s="662"/>
      <c r="CN44" s="662"/>
      <c r="CO44" s="662"/>
      <c r="CP44" s="662"/>
      <c r="CQ44" s="663"/>
      <c r="CR44" s="664">
        <v>
31758464</v>
      </c>
      <c r="CS44" s="665"/>
      <c r="CT44" s="665"/>
      <c r="CU44" s="665"/>
      <c r="CV44" s="665"/>
      <c r="CW44" s="665"/>
      <c r="CX44" s="665"/>
      <c r="CY44" s="666"/>
      <c r="CZ44" s="667">
        <v>
8.9</v>
      </c>
      <c r="DA44" s="668"/>
      <c r="DB44" s="668"/>
      <c r="DC44" s="669"/>
      <c r="DD44" s="670">
        <v>
17815212</v>
      </c>
      <c r="DE44" s="665"/>
      <c r="DF44" s="665"/>
      <c r="DG44" s="665"/>
      <c r="DH44" s="665"/>
      <c r="DI44" s="665"/>
      <c r="DJ44" s="665"/>
      <c r="DK44" s="666"/>
      <c r="DL44" s="671"/>
      <c r="DM44" s="672"/>
      <c r="DN44" s="672"/>
      <c r="DO44" s="672"/>
      <c r="DP44" s="672"/>
      <c r="DQ44" s="672"/>
      <c r="DR44" s="672"/>
      <c r="DS44" s="672"/>
      <c r="DT44" s="672"/>
      <c r="DU44" s="672"/>
      <c r="DV44" s="673"/>
      <c r="DW44" s="657"/>
      <c r="DX44" s="658"/>
      <c r="DY44" s="658"/>
      <c r="DZ44" s="658"/>
      <c r="EA44" s="658"/>
      <c r="EB44" s="658"/>
      <c r="EC44" s="659"/>
    </row>
    <row r="45" spans="2:133" ht="11.25" customHeight="1" x14ac:dyDescent="0.2">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687"/>
      <c r="CE45" s="688"/>
      <c r="CF45" s="661" t="s">
        <v>
361</v>
      </c>
      <c r="CG45" s="662"/>
      <c r="CH45" s="662"/>
      <c r="CI45" s="662"/>
      <c r="CJ45" s="662"/>
      <c r="CK45" s="662"/>
      <c r="CL45" s="662"/>
      <c r="CM45" s="662"/>
      <c r="CN45" s="662"/>
      <c r="CO45" s="662"/>
      <c r="CP45" s="662"/>
      <c r="CQ45" s="663"/>
      <c r="CR45" s="664">
        <v>
11278954</v>
      </c>
      <c r="CS45" s="675"/>
      <c r="CT45" s="675"/>
      <c r="CU45" s="675"/>
      <c r="CV45" s="675"/>
      <c r="CW45" s="675"/>
      <c r="CX45" s="675"/>
      <c r="CY45" s="676"/>
      <c r="CZ45" s="667">
        <v>
3.2</v>
      </c>
      <c r="DA45" s="677"/>
      <c r="DB45" s="677"/>
      <c r="DC45" s="678"/>
      <c r="DD45" s="670">
        <v>
3452544</v>
      </c>
      <c r="DE45" s="675"/>
      <c r="DF45" s="675"/>
      <c r="DG45" s="675"/>
      <c r="DH45" s="675"/>
      <c r="DI45" s="675"/>
      <c r="DJ45" s="675"/>
      <c r="DK45" s="676"/>
      <c r="DL45" s="671"/>
      <c r="DM45" s="672"/>
      <c r="DN45" s="672"/>
      <c r="DO45" s="672"/>
      <c r="DP45" s="672"/>
      <c r="DQ45" s="672"/>
      <c r="DR45" s="672"/>
      <c r="DS45" s="672"/>
      <c r="DT45" s="672"/>
      <c r="DU45" s="672"/>
      <c r="DV45" s="673"/>
      <c r="DW45" s="657"/>
      <c r="DX45" s="658"/>
      <c r="DY45" s="658"/>
      <c r="DZ45" s="658"/>
      <c r="EA45" s="658"/>
      <c r="EB45" s="658"/>
      <c r="EC45" s="659"/>
    </row>
    <row r="46" spans="2:133" ht="11.25" customHeight="1" x14ac:dyDescent="0.2">
      <c r="B46" s="226" t="s">
        <v>
362</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687"/>
      <c r="CE46" s="688"/>
      <c r="CF46" s="661" t="s">
        <v>
363</v>
      </c>
      <c r="CG46" s="662"/>
      <c r="CH46" s="662"/>
      <c r="CI46" s="662"/>
      <c r="CJ46" s="662"/>
      <c r="CK46" s="662"/>
      <c r="CL46" s="662"/>
      <c r="CM46" s="662"/>
      <c r="CN46" s="662"/>
      <c r="CO46" s="662"/>
      <c r="CP46" s="662"/>
      <c r="CQ46" s="663"/>
      <c r="CR46" s="664">
        <v>
19373964</v>
      </c>
      <c r="CS46" s="665"/>
      <c r="CT46" s="665"/>
      <c r="CU46" s="665"/>
      <c r="CV46" s="665"/>
      <c r="CW46" s="665"/>
      <c r="CX46" s="665"/>
      <c r="CY46" s="666"/>
      <c r="CZ46" s="667">
        <v>
5.4</v>
      </c>
      <c r="DA46" s="668"/>
      <c r="DB46" s="668"/>
      <c r="DC46" s="669"/>
      <c r="DD46" s="670">
        <v>
13979820</v>
      </c>
      <c r="DE46" s="665"/>
      <c r="DF46" s="665"/>
      <c r="DG46" s="665"/>
      <c r="DH46" s="665"/>
      <c r="DI46" s="665"/>
      <c r="DJ46" s="665"/>
      <c r="DK46" s="666"/>
      <c r="DL46" s="671"/>
      <c r="DM46" s="672"/>
      <c r="DN46" s="672"/>
      <c r="DO46" s="672"/>
      <c r="DP46" s="672"/>
      <c r="DQ46" s="672"/>
      <c r="DR46" s="672"/>
      <c r="DS46" s="672"/>
      <c r="DT46" s="672"/>
      <c r="DU46" s="672"/>
      <c r="DV46" s="673"/>
      <c r="DW46" s="657"/>
      <c r="DX46" s="658"/>
      <c r="DY46" s="658"/>
      <c r="DZ46" s="658"/>
      <c r="EA46" s="658"/>
      <c r="EB46" s="658"/>
      <c r="EC46" s="659"/>
    </row>
    <row r="47" spans="2:133" ht="11.25" customHeight="1" x14ac:dyDescent="0.2">
      <c r="B47" s="674" t="s">
        <v>
364</v>
      </c>
      <c r="C47" s="674"/>
      <c r="D47" s="674"/>
      <c r="E47" s="674"/>
      <c r="F47" s="674"/>
      <c r="G47" s="674"/>
      <c r="H47" s="674"/>
      <c r="I47" s="674"/>
      <c r="J47" s="674"/>
      <c r="K47" s="674"/>
      <c r="L47" s="674"/>
      <c r="M47" s="674"/>
      <c r="N47" s="674"/>
      <c r="O47" s="674"/>
      <c r="P47" s="674"/>
      <c r="Q47" s="674"/>
      <c r="R47" s="674"/>
      <c r="S47" s="674"/>
      <c r="T47" s="674"/>
      <c r="U47" s="674"/>
      <c r="V47" s="674"/>
      <c r="W47" s="674"/>
      <c r="X47" s="674"/>
      <c r="Y47" s="674"/>
      <c r="Z47" s="674"/>
      <c r="AA47" s="674"/>
      <c r="AB47" s="674"/>
      <c r="AC47" s="674"/>
      <c r="AD47" s="674"/>
      <c r="AE47" s="674"/>
      <c r="AF47" s="674"/>
      <c r="AG47" s="674"/>
      <c r="AH47" s="674"/>
      <c r="AI47" s="674"/>
      <c r="AJ47" s="674"/>
      <c r="AK47" s="674"/>
      <c r="AL47" s="674"/>
      <c r="AM47" s="674"/>
      <c r="AN47" s="674"/>
      <c r="AO47" s="674"/>
      <c r="AP47" s="674"/>
      <c r="AQ47" s="674"/>
      <c r="AR47" s="674"/>
      <c r="AS47" s="674"/>
      <c r="AT47" s="674"/>
      <c r="AU47" s="674"/>
      <c r="AV47" s="674"/>
      <c r="AW47" s="674"/>
      <c r="AX47" s="674"/>
      <c r="AY47" s="674"/>
      <c r="AZ47" s="674"/>
      <c r="BA47" s="674"/>
      <c r="BB47" s="674"/>
      <c r="BC47" s="674"/>
      <c r="BD47" s="674"/>
      <c r="BE47" s="674"/>
      <c r="BF47" s="674"/>
      <c r="BG47" s="674"/>
      <c r="BH47" s="674"/>
      <c r="BI47" s="674"/>
      <c r="BJ47" s="674"/>
      <c r="BK47" s="674"/>
      <c r="BL47" s="674"/>
      <c r="BM47" s="674"/>
      <c r="BN47" s="674"/>
      <c r="BO47" s="674"/>
      <c r="BP47" s="674"/>
      <c r="BQ47" s="674"/>
      <c r="BR47" s="674"/>
      <c r="BS47" s="674"/>
      <c r="BT47" s="674"/>
      <c r="BU47" s="674"/>
      <c r="BV47" s="674"/>
      <c r="BW47" s="674"/>
      <c r="BX47" s="674"/>
      <c r="BY47" s="674"/>
      <c r="BZ47" s="674"/>
      <c r="CA47" s="674"/>
      <c r="CB47" s="674"/>
      <c r="CD47" s="687"/>
      <c r="CE47" s="688"/>
      <c r="CF47" s="661" t="s">
        <v>
365</v>
      </c>
      <c r="CG47" s="662"/>
      <c r="CH47" s="662"/>
      <c r="CI47" s="662"/>
      <c r="CJ47" s="662"/>
      <c r="CK47" s="662"/>
      <c r="CL47" s="662"/>
      <c r="CM47" s="662"/>
      <c r="CN47" s="662"/>
      <c r="CO47" s="662"/>
      <c r="CP47" s="662"/>
      <c r="CQ47" s="663"/>
      <c r="CR47" s="664">
        <v>
131371</v>
      </c>
      <c r="CS47" s="675"/>
      <c r="CT47" s="675"/>
      <c r="CU47" s="675"/>
      <c r="CV47" s="675"/>
      <c r="CW47" s="675"/>
      <c r="CX47" s="675"/>
      <c r="CY47" s="676"/>
      <c r="CZ47" s="667">
        <v>
0</v>
      </c>
      <c r="DA47" s="677"/>
      <c r="DB47" s="677"/>
      <c r="DC47" s="678"/>
      <c r="DD47" s="670" t="s">
        <v>
252</v>
      </c>
      <c r="DE47" s="675"/>
      <c r="DF47" s="675"/>
      <c r="DG47" s="675"/>
      <c r="DH47" s="675"/>
      <c r="DI47" s="675"/>
      <c r="DJ47" s="675"/>
      <c r="DK47" s="676"/>
      <c r="DL47" s="671"/>
      <c r="DM47" s="672"/>
      <c r="DN47" s="672"/>
      <c r="DO47" s="672"/>
      <c r="DP47" s="672"/>
      <c r="DQ47" s="672"/>
      <c r="DR47" s="672"/>
      <c r="DS47" s="672"/>
      <c r="DT47" s="672"/>
      <c r="DU47" s="672"/>
      <c r="DV47" s="673"/>
      <c r="DW47" s="657"/>
      <c r="DX47" s="658"/>
      <c r="DY47" s="658"/>
      <c r="DZ47" s="658"/>
      <c r="EA47" s="658"/>
      <c r="EB47" s="658"/>
      <c r="EC47" s="659"/>
    </row>
    <row r="48" spans="2:133" ht="10.8" x14ac:dyDescent="0.2">
      <c r="B48" s="660" t="s">
        <v>
366</v>
      </c>
      <c r="C48" s="660"/>
      <c r="D48" s="660"/>
      <c r="E48" s="660"/>
      <c r="F48" s="660"/>
      <c r="G48" s="660"/>
      <c r="H48" s="660"/>
      <c r="I48" s="660"/>
      <c r="J48" s="660"/>
      <c r="K48" s="660"/>
      <c r="L48" s="660"/>
      <c r="M48" s="660"/>
      <c r="N48" s="660"/>
      <c r="O48" s="660"/>
      <c r="P48" s="660"/>
      <c r="Q48" s="660"/>
      <c r="R48" s="660"/>
      <c r="S48" s="660"/>
      <c r="T48" s="660"/>
      <c r="U48" s="660"/>
      <c r="V48" s="660"/>
      <c r="W48" s="660"/>
      <c r="X48" s="660"/>
      <c r="Y48" s="660"/>
      <c r="Z48" s="660"/>
      <c r="AA48" s="660"/>
      <c r="AB48" s="660"/>
      <c r="AC48" s="660"/>
      <c r="AD48" s="660"/>
      <c r="AE48" s="660"/>
      <c r="AF48" s="660"/>
      <c r="AG48" s="660"/>
      <c r="AH48" s="660"/>
      <c r="AI48" s="660"/>
      <c r="AJ48" s="660"/>
      <c r="AK48" s="660"/>
      <c r="AL48" s="660"/>
      <c r="AM48" s="660"/>
      <c r="AN48" s="660"/>
      <c r="AO48" s="660"/>
      <c r="AP48" s="660"/>
      <c r="AQ48" s="660"/>
      <c r="AR48" s="660"/>
      <c r="AS48" s="660"/>
      <c r="AT48" s="660"/>
      <c r="AU48" s="660"/>
      <c r="AV48" s="660"/>
      <c r="AW48" s="660"/>
      <c r="AX48" s="660"/>
      <c r="AY48" s="660"/>
      <c r="AZ48" s="660"/>
      <c r="BA48" s="660"/>
      <c r="BB48" s="660"/>
      <c r="BC48" s="660"/>
      <c r="BD48" s="660"/>
      <c r="BE48" s="660"/>
      <c r="BF48" s="660"/>
      <c r="BG48" s="660"/>
      <c r="BH48" s="660"/>
      <c r="BI48" s="660"/>
      <c r="BJ48" s="660"/>
      <c r="BK48" s="660"/>
      <c r="BL48" s="660"/>
      <c r="BM48" s="660"/>
      <c r="BN48" s="660"/>
      <c r="BO48" s="660"/>
      <c r="BP48" s="660"/>
      <c r="BQ48" s="660"/>
      <c r="BR48" s="660"/>
      <c r="BS48" s="660"/>
      <c r="BT48" s="660"/>
      <c r="BU48" s="660"/>
      <c r="BV48" s="660"/>
      <c r="BW48" s="660"/>
      <c r="BX48" s="660"/>
      <c r="BY48" s="660"/>
      <c r="BZ48" s="660"/>
      <c r="CA48" s="660"/>
      <c r="CB48" s="660"/>
      <c r="CD48" s="689"/>
      <c r="CE48" s="690"/>
      <c r="CF48" s="661" t="s">
        <v>
367</v>
      </c>
      <c r="CG48" s="662"/>
      <c r="CH48" s="662"/>
      <c r="CI48" s="662"/>
      <c r="CJ48" s="662"/>
      <c r="CK48" s="662"/>
      <c r="CL48" s="662"/>
      <c r="CM48" s="662"/>
      <c r="CN48" s="662"/>
      <c r="CO48" s="662"/>
      <c r="CP48" s="662"/>
      <c r="CQ48" s="663"/>
      <c r="CR48" s="664" t="s">
        <v>
148</v>
      </c>
      <c r="CS48" s="665"/>
      <c r="CT48" s="665"/>
      <c r="CU48" s="665"/>
      <c r="CV48" s="665"/>
      <c r="CW48" s="665"/>
      <c r="CX48" s="665"/>
      <c r="CY48" s="666"/>
      <c r="CZ48" s="667" t="s">
        <v>
252</v>
      </c>
      <c r="DA48" s="668"/>
      <c r="DB48" s="668"/>
      <c r="DC48" s="669"/>
      <c r="DD48" s="670" t="s">
        <v>
148</v>
      </c>
      <c r="DE48" s="665"/>
      <c r="DF48" s="665"/>
      <c r="DG48" s="665"/>
      <c r="DH48" s="665"/>
      <c r="DI48" s="665"/>
      <c r="DJ48" s="665"/>
      <c r="DK48" s="666"/>
      <c r="DL48" s="671"/>
      <c r="DM48" s="672"/>
      <c r="DN48" s="672"/>
      <c r="DO48" s="672"/>
      <c r="DP48" s="672"/>
      <c r="DQ48" s="672"/>
      <c r="DR48" s="672"/>
      <c r="DS48" s="672"/>
      <c r="DT48" s="672"/>
      <c r="DU48" s="672"/>
      <c r="DV48" s="673"/>
      <c r="DW48" s="657"/>
      <c r="DX48" s="658"/>
      <c r="DY48" s="658"/>
      <c r="DZ48" s="658"/>
      <c r="EA48" s="658"/>
      <c r="EB48" s="658"/>
      <c r="EC48" s="659"/>
    </row>
    <row r="49" spans="2:133" ht="11.25" customHeight="1" x14ac:dyDescent="0.2">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41" t="s">
        <v>
368</v>
      </c>
      <c r="CE49" s="642"/>
      <c r="CF49" s="642"/>
      <c r="CG49" s="642"/>
      <c r="CH49" s="642"/>
      <c r="CI49" s="642"/>
      <c r="CJ49" s="642"/>
      <c r="CK49" s="642"/>
      <c r="CL49" s="642"/>
      <c r="CM49" s="642"/>
      <c r="CN49" s="642"/>
      <c r="CO49" s="642"/>
      <c r="CP49" s="642"/>
      <c r="CQ49" s="643"/>
      <c r="CR49" s="644">
        <v>
357779394</v>
      </c>
      <c r="CS49" s="645"/>
      <c r="CT49" s="645"/>
      <c r="CU49" s="645"/>
      <c r="CV49" s="645"/>
      <c r="CW49" s="645"/>
      <c r="CX49" s="645"/>
      <c r="CY49" s="646"/>
      <c r="CZ49" s="647">
        <v>
100</v>
      </c>
      <c r="DA49" s="648"/>
      <c r="DB49" s="648"/>
      <c r="DC49" s="649"/>
      <c r="DD49" s="650">
        <v>
226036723</v>
      </c>
      <c r="DE49" s="645"/>
      <c r="DF49" s="645"/>
      <c r="DG49" s="645"/>
      <c r="DH49" s="645"/>
      <c r="DI49" s="645"/>
      <c r="DJ49" s="645"/>
      <c r="DK49" s="646"/>
      <c r="DL49" s="651"/>
      <c r="DM49" s="652"/>
      <c r="DN49" s="652"/>
      <c r="DO49" s="652"/>
      <c r="DP49" s="652"/>
      <c r="DQ49" s="652"/>
      <c r="DR49" s="652"/>
      <c r="DS49" s="652"/>
      <c r="DT49" s="652"/>
      <c r="DU49" s="652"/>
      <c r="DV49" s="653"/>
      <c r="DW49" s="654"/>
      <c r="DX49" s="655"/>
      <c r="DY49" s="655"/>
      <c r="DZ49" s="655"/>
      <c r="EA49" s="655"/>
      <c r="EB49" s="655"/>
      <c r="EC49" s="656"/>
    </row>
    <row r="50" spans="2:133" ht="10.8" hidden="1" x14ac:dyDescent="0.2">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Tt9DqVpdo24wt8icYS8H+saXVHjGuae9An5DPSLPXDmVCEYER+8OGywMdlDHC5Qqx+5Lmr7qdfB5++H6OAButQ==" saltValue="MsL/3h7N7UOf92p71eqsaw=="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headerFooter alignWithMargins="0">
    <oddFooter>
&amp;C&amp;P/&amp;N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40" zoomScaleNormal="40" zoomScaleSheetLayoutView="70" workbookViewId="0">
      <selection activeCell="B11" sqref="B11:P11"/>
    </sheetView>
  </sheetViews>
  <sheetFormatPr defaultColWidth="0" defaultRowHeight="13.2" zeroHeight="1" x14ac:dyDescent="0.2"/>
  <cols>
    <col min="1" max="130" width="2.77734375" style="234" customWidth="1"/>
    <col min="131" max="131" width="1.6640625" style="234" customWidth="1"/>
    <col min="132" max="16384" width="9" style="234" hidden="1"/>
  </cols>
  <sheetData>
    <row r="1" spans="1:131" ht="11.25" customHeight="1" thickBot="1" x14ac:dyDescent="0.25">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5">
      <c r="A2" s="1172" t="s">
        <v>369</v>
      </c>
      <c r="B2" s="1172"/>
      <c r="C2" s="1172"/>
      <c r="D2" s="1172"/>
      <c r="E2" s="1172"/>
      <c r="F2" s="1172"/>
      <c r="G2" s="1172"/>
      <c r="H2" s="1172"/>
      <c r="I2" s="1172"/>
      <c r="J2" s="1172"/>
      <c r="K2" s="1172"/>
      <c r="L2" s="1172"/>
      <c r="M2" s="1172"/>
      <c r="N2" s="1172"/>
      <c r="O2" s="1172"/>
      <c r="P2" s="1172"/>
      <c r="Q2" s="1172"/>
      <c r="R2" s="1172"/>
      <c r="S2" s="1172"/>
      <c r="T2" s="1172"/>
      <c r="U2" s="1172"/>
      <c r="V2" s="1172"/>
      <c r="W2" s="1172"/>
      <c r="X2" s="1172"/>
      <c r="Y2" s="1172"/>
      <c r="Z2" s="1172"/>
      <c r="AA2" s="1172"/>
      <c r="AB2" s="1172"/>
      <c r="AC2" s="1172"/>
      <c r="AD2" s="1172"/>
      <c r="AE2" s="1172"/>
      <c r="AF2" s="1172"/>
      <c r="AG2" s="1172"/>
      <c r="AH2" s="1172"/>
      <c r="AI2" s="1172"/>
      <c r="AJ2" s="1172"/>
      <c r="AK2" s="1172"/>
      <c r="AL2" s="1172"/>
      <c r="AM2" s="1172"/>
      <c r="AN2" s="1172"/>
      <c r="AO2" s="1172"/>
      <c r="AP2" s="1172"/>
      <c r="AQ2" s="1172"/>
      <c r="AR2" s="1172"/>
      <c r="AS2" s="1172"/>
      <c r="AT2" s="1172"/>
      <c r="AU2" s="1172"/>
      <c r="AV2" s="1172"/>
      <c r="AW2" s="1172"/>
      <c r="AX2" s="1172"/>
      <c r="AY2" s="1172"/>
      <c r="AZ2" s="1172"/>
      <c r="BA2" s="1172"/>
      <c r="BB2" s="1172"/>
      <c r="BC2" s="1172"/>
      <c r="BD2" s="1172"/>
      <c r="BE2" s="1172"/>
      <c r="BF2" s="1172"/>
      <c r="BG2" s="1172"/>
      <c r="BH2" s="1172"/>
      <c r="BI2" s="1172"/>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1173" t="s">
        <v>370</v>
      </c>
      <c r="DK2" s="1174"/>
      <c r="DL2" s="1174"/>
      <c r="DM2" s="1174"/>
      <c r="DN2" s="1174"/>
      <c r="DO2" s="1175"/>
      <c r="DP2" s="231"/>
      <c r="DQ2" s="1173" t="s">
        <v>371</v>
      </c>
      <c r="DR2" s="1174"/>
      <c r="DS2" s="1174"/>
      <c r="DT2" s="1174"/>
      <c r="DU2" s="1174"/>
      <c r="DV2" s="1174"/>
      <c r="DW2" s="1174"/>
      <c r="DX2" s="1174"/>
      <c r="DY2" s="1174"/>
      <c r="DZ2" s="1175"/>
      <c r="EA2" s="233"/>
    </row>
    <row r="3" spans="1:131" ht="11.25" customHeight="1" x14ac:dyDescent="0.2">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5">
      <c r="A4" s="1147" t="s">
        <v>372</v>
      </c>
      <c r="B4" s="1147"/>
      <c r="C4" s="1147"/>
      <c r="D4" s="1147"/>
      <c r="E4" s="1147"/>
      <c r="F4" s="1147"/>
      <c r="G4" s="1147"/>
      <c r="H4" s="1147"/>
      <c r="I4" s="1147"/>
      <c r="J4" s="1147"/>
      <c r="K4" s="1147"/>
      <c r="L4" s="1147"/>
      <c r="M4" s="1147"/>
      <c r="N4" s="1147"/>
      <c r="O4" s="1147"/>
      <c r="P4" s="1147"/>
      <c r="Q4" s="1147"/>
      <c r="R4" s="1147"/>
      <c r="S4" s="1147"/>
      <c r="T4" s="1147"/>
      <c r="U4" s="1147"/>
      <c r="V4" s="1147"/>
      <c r="W4" s="1147"/>
      <c r="X4" s="1147"/>
      <c r="Y4" s="1147"/>
      <c r="Z4" s="1147"/>
      <c r="AA4" s="1147"/>
      <c r="AB4" s="1147"/>
      <c r="AC4" s="1147"/>
      <c r="AD4" s="1147"/>
      <c r="AE4" s="1147"/>
      <c r="AF4" s="1147"/>
      <c r="AG4" s="1147"/>
      <c r="AH4" s="1147"/>
      <c r="AI4" s="1147"/>
      <c r="AJ4" s="1147"/>
      <c r="AK4" s="1147"/>
      <c r="AL4" s="1147"/>
      <c r="AM4" s="1147"/>
      <c r="AN4" s="1147"/>
      <c r="AO4" s="1147"/>
      <c r="AP4" s="1147"/>
      <c r="AQ4" s="1147"/>
      <c r="AR4" s="1147"/>
      <c r="AS4" s="1147"/>
      <c r="AT4" s="1147"/>
      <c r="AU4" s="1147"/>
      <c r="AV4" s="1147"/>
      <c r="AW4" s="1147"/>
      <c r="AX4" s="1147"/>
      <c r="AY4" s="1147"/>
      <c r="AZ4" s="235"/>
      <c r="BA4" s="235"/>
      <c r="BB4" s="235"/>
      <c r="BC4" s="235"/>
      <c r="BD4" s="235"/>
      <c r="BE4" s="236"/>
      <c r="BF4" s="236"/>
      <c r="BG4" s="236"/>
      <c r="BH4" s="236"/>
      <c r="BI4" s="236"/>
      <c r="BJ4" s="236"/>
      <c r="BK4" s="236"/>
      <c r="BL4" s="236"/>
      <c r="BM4" s="236"/>
      <c r="BN4" s="236"/>
      <c r="BO4" s="236"/>
      <c r="BP4" s="236"/>
      <c r="BQ4" s="794" t="s">
        <v>373</v>
      </c>
      <c r="BR4" s="794"/>
      <c r="BS4" s="794"/>
      <c r="BT4" s="794"/>
      <c r="BU4" s="794"/>
      <c r="BV4" s="794"/>
      <c r="BW4" s="794"/>
      <c r="BX4" s="794"/>
      <c r="BY4" s="794"/>
      <c r="BZ4" s="794"/>
      <c r="CA4" s="794"/>
      <c r="CB4" s="794"/>
      <c r="CC4" s="794"/>
      <c r="CD4" s="794"/>
      <c r="CE4" s="794"/>
      <c r="CF4" s="794"/>
      <c r="CG4" s="794"/>
      <c r="CH4" s="794"/>
      <c r="CI4" s="794"/>
      <c r="CJ4" s="794"/>
      <c r="CK4" s="794"/>
      <c r="CL4" s="794"/>
      <c r="CM4" s="794"/>
      <c r="CN4" s="794"/>
      <c r="CO4" s="794"/>
      <c r="CP4" s="794"/>
      <c r="CQ4" s="794"/>
      <c r="CR4" s="794"/>
      <c r="CS4" s="794"/>
      <c r="CT4" s="794"/>
      <c r="CU4" s="794"/>
      <c r="CV4" s="794"/>
      <c r="CW4" s="794"/>
      <c r="CX4" s="794"/>
      <c r="CY4" s="794"/>
      <c r="CZ4" s="794"/>
      <c r="DA4" s="794"/>
      <c r="DB4" s="794"/>
      <c r="DC4" s="794"/>
      <c r="DD4" s="794"/>
      <c r="DE4" s="794"/>
      <c r="DF4" s="794"/>
      <c r="DG4" s="794"/>
      <c r="DH4" s="794"/>
      <c r="DI4" s="794"/>
      <c r="DJ4" s="794"/>
      <c r="DK4" s="794"/>
      <c r="DL4" s="794"/>
      <c r="DM4" s="794"/>
      <c r="DN4" s="794"/>
      <c r="DO4" s="794"/>
      <c r="DP4" s="794"/>
      <c r="DQ4" s="794"/>
      <c r="DR4" s="794"/>
      <c r="DS4" s="794"/>
      <c r="DT4" s="794"/>
      <c r="DU4" s="794"/>
      <c r="DV4" s="794"/>
      <c r="DW4" s="794"/>
      <c r="DX4" s="794"/>
      <c r="DY4" s="794"/>
      <c r="DZ4" s="794"/>
      <c r="EA4" s="237"/>
    </row>
    <row r="5" spans="1:131" s="238" customFormat="1" ht="26.25" customHeight="1" x14ac:dyDescent="0.2">
      <c r="A5" s="1083" t="s">
        <v>374</v>
      </c>
      <c r="B5" s="1084"/>
      <c r="C5" s="1084"/>
      <c r="D5" s="1084"/>
      <c r="E5" s="1084"/>
      <c r="F5" s="1084"/>
      <c r="G5" s="1084"/>
      <c r="H5" s="1084"/>
      <c r="I5" s="1084"/>
      <c r="J5" s="1084"/>
      <c r="K5" s="1084"/>
      <c r="L5" s="1084"/>
      <c r="M5" s="1084"/>
      <c r="N5" s="1084"/>
      <c r="O5" s="1084"/>
      <c r="P5" s="1085"/>
      <c r="Q5" s="1089" t="s">
        <v>375</v>
      </c>
      <c r="R5" s="1090"/>
      <c r="S5" s="1090"/>
      <c r="T5" s="1090"/>
      <c r="U5" s="1091"/>
      <c r="V5" s="1089" t="s">
        <v>376</v>
      </c>
      <c r="W5" s="1090"/>
      <c r="X5" s="1090"/>
      <c r="Y5" s="1090"/>
      <c r="Z5" s="1091"/>
      <c r="AA5" s="1089" t="s">
        <v>377</v>
      </c>
      <c r="AB5" s="1090"/>
      <c r="AC5" s="1090"/>
      <c r="AD5" s="1090"/>
      <c r="AE5" s="1090"/>
      <c r="AF5" s="1176" t="s">
        <v>378</v>
      </c>
      <c r="AG5" s="1090"/>
      <c r="AH5" s="1090"/>
      <c r="AI5" s="1090"/>
      <c r="AJ5" s="1103"/>
      <c r="AK5" s="1090" t="s">
        <v>379</v>
      </c>
      <c r="AL5" s="1090"/>
      <c r="AM5" s="1090"/>
      <c r="AN5" s="1090"/>
      <c r="AO5" s="1091"/>
      <c r="AP5" s="1089" t="s">
        <v>380</v>
      </c>
      <c r="AQ5" s="1090"/>
      <c r="AR5" s="1090"/>
      <c r="AS5" s="1090"/>
      <c r="AT5" s="1091"/>
      <c r="AU5" s="1089" t="s">
        <v>381</v>
      </c>
      <c r="AV5" s="1090"/>
      <c r="AW5" s="1090"/>
      <c r="AX5" s="1090"/>
      <c r="AY5" s="1103"/>
      <c r="AZ5" s="235"/>
      <c r="BA5" s="235"/>
      <c r="BB5" s="235"/>
      <c r="BC5" s="235"/>
      <c r="BD5" s="235"/>
      <c r="BE5" s="236"/>
      <c r="BF5" s="236"/>
      <c r="BG5" s="236"/>
      <c r="BH5" s="236"/>
      <c r="BI5" s="236"/>
      <c r="BJ5" s="236"/>
      <c r="BK5" s="236"/>
      <c r="BL5" s="236"/>
      <c r="BM5" s="236"/>
      <c r="BN5" s="236"/>
      <c r="BO5" s="236"/>
      <c r="BP5" s="236"/>
      <c r="BQ5" s="1083" t="s">
        <v>382</v>
      </c>
      <c r="BR5" s="1084"/>
      <c r="BS5" s="1084"/>
      <c r="BT5" s="1084"/>
      <c r="BU5" s="1084"/>
      <c r="BV5" s="1084"/>
      <c r="BW5" s="1084"/>
      <c r="BX5" s="1084"/>
      <c r="BY5" s="1084"/>
      <c r="BZ5" s="1084"/>
      <c r="CA5" s="1084"/>
      <c r="CB5" s="1084"/>
      <c r="CC5" s="1084"/>
      <c r="CD5" s="1084"/>
      <c r="CE5" s="1084"/>
      <c r="CF5" s="1084"/>
      <c r="CG5" s="1085"/>
      <c r="CH5" s="1089" t="s">
        <v>383</v>
      </c>
      <c r="CI5" s="1090"/>
      <c r="CJ5" s="1090"/>
      <c r="CK5" s="1090"/>
      <c r="CL5" s="1091"/>
      <c r="CM5" s="1089" t="s">
        <v>384</v>
      </c>
      <c r="CN5" s="1090"/>
      <c r="CO5" s="1090"/>
      <c r="CP5" s="1090"/>
      <c r="CQ5" s="1091"/>
      <c r="CR5" s="1089" t="s">
        <v>385</v>
      </c>
      <c r="CS5" s="1090"/>
      <c r="CT5" s="1090"/>
      <c r="CU5" s="1090"/>
      <c r="CV5" s="1091"/>
      <c r="CW5" s="1089" t="s">
        <v>386</v>
      </c>
      <c r="CX5" s="1090"/>
      <c r="CY5" s="1090"/>
      <c r="CZ5" s="1090"/>
      <c r="DA5" s="1091"/>
      <c r="DB5" s="1089" t="s">
        <v>387</v>
      </c>
      <c r="DC5" s="1090"/>
      <c r="DD5" s="1090"/>
      <c r="DE5" s="1090"/>
      <c r="DF5" s="1091"/>
      <c r="DG5" s="1191" t="s">
        <v>388</v>
      </c>
      <c r="DH5" s="1192"/>
      <c r="DI5" s="1192"/>
      <c r="DJ5" s="1192"/>
      <c r="DK5" s="1193"/>
      <c r="DL5" s="1191" t="s">
        <v>389</v>
      </c>
      <c r="DM5" s="1192"/>
      <c r="DN5" s="1192"/>
      <c r="DO5" s="1192"/>
      <c r="DP5" s="1193"/>
      <c r="DQ5" s="1089" t="s">
        <v>390</v>
      </c>
      <c r="DR5" s="1090"/>
      <c r="DS5" s="1090"/>
      <c r="DT5" s="1090"/>
      <c r="DU5" s="1091"/>
      <c r="DV5" s="1089" t="s">
        <v>381</v>
      </c>
      <c r="DW5" s="1090"/>
      <c r="DX5" s="1090"/>
      <c r="DY5" s="1090"/>
      <c r="DZ5" s="1103"/>
      <c r="EA5" s="237"/>
    </row>
    <row r="6" spans="1:131" s="238" customFormat="1" ht="26.25" customHeight="1" thickBot="1" x14ac:dyDescent="0.25">
      <c r="A6" s="1086"/>
      <c r="B6" s="1087"/>
      <c r="C6" s="1087"/>
      <c r="D6" s="1087"/>
      <c r="E6" s="1087"/>
      <c r="F6" s="1087"/>
      <c r="G6" s="1087"/>
      <c r="H6" s="1087"/>
      <c r="I6" s="1087"/>
      <c r="J6" s="1087"/>
      <c r="K6" s="1087"/>
      <c r="L6" s="1087"/>
      <c r="M6" s="1087"/>
      <c r="N6" s="1087"/>
      <c r="O6" s="1087"/>
      <c r="P6" s="1088"/>
      <c r="Q6" s="1092"/>
      <c r="R6" s="1093"/>
      <c r="S6" s="1093"/>
      <c r="T6" s="1093"/>
      <c r="U6" s="1094"/>
      <c r="V6" s="1092"/>
      <c r="W6" s="1093"/>
      <c r="X6" s="1093"/>
      <c r="Y6" s="1093"/>
      <c r="Z6" s="1094"/>
      <c r="AA6" s="1092"/>
      <c r="AB6" s="1093"/>
      <c r="AC6" s="1093"/>
      <c r="AD6" s="1093"/>
      <c r="AE6" s="1093"/>
      <c r="AF6" s="1177"/>
      <c r="AG6" s="1093"/>
      <c r="AH6" s="1093"/>
      <c r="AI6" s="1093"/>
      <c r="AJ6" s="1104"/>
      <c r="AK6" s="1093"/>
      <c r="AL6" s="1093"/>
      <c r="AM6" s="1093"/>
      <c r="AN6" s="1093"/>
      <c r="AO6" s="1094"/>
      <c r="AP6" s="1092"/>
      <c r="AQ6" s="1093"/>
      <c r="AR6" s="1093"/>
      <c r="AS6" s="1093"/>
      <c r="AT6" s="1094"/>
      <c r="AU6" s="1092"/>
      <c r="AV6" s="1093"/>
      <c r="AW6" s="1093"/>
      <c r="AX6" s="1093"/>
      <c r="AY6" s="1104"/>
      <c r="AZ6" s="235"/>
      <c r="BA6" s="235"/>
      <c r="BB6" s="235"/>
      <c r="BC6" s="235"/>
      <c r="BD6" s="235"/>
      <c r="BE6" s="236"/>
      <c r="BF6" s="236"/>
      <c r="BG6" s="236"/>
      <c r="BH6" s="236"/>
      <c r="BI6" s="236"/>
      <c r="BJ6" s="236"/>
      <c r="BK6" s="236"/>
      <c r="BL6" s="236"/>
      <c r="BM6" s="236"/>
      <c r="BN6" s="236"/>
      <c r="BO6" s="236"/>
      <c r="BP6" s="236"/>
      <c r="BQ6" s="1086"/>
      <c r="BR6" s="1087"/>
      <c r="BS6" s="1087"/>
      <c r="BT6" s="1087"/>
      <c r="BU6" s="1087"/>
      <c r="BV6" s="1087"/>
      <c r="BW6" s="1087"/>
      <c r="BX6" s="1087"/>
      <c r="BY6" s="1087"/>
      <c r="BZ6" s="1087"/>
      <c r="CA6" s="1087"/>
      <c r="CB6" s="1087"/>
      <c r="CC6" s="1087"/>
      <c r="CD6" s="1087"/>
      <c r="CE6" s="1087"/>
      <c r="CF6" s="1087"/>
      <c r="CG6" s="1088"/>
      <c r="CH6" s="1092"/>
      <c r="CI6" s="1093"/>
      <c r="CJ6" s="1093"/>
      <c r="CK6" s="1093"/>
      <c r="CL6" s="1094"/>
      <c r="CM6" s="1092"/>
      <c r="CN6" s="1093"/>
      <c r="CO6" s="1093"/>
      <c r="CP6" s="1093"/>
      <c r="CQ6" s="1094"/>
      <c r="CR6" s="1092"/>
      <c r="CS6" s="1093"/>
      <c r="CT6" s="1093"/>
      <c r="CU6" s="1093"/>
      <c r="CV6" s="1094"/>
      <c r="CW6" s="1092"/>
      <c r="CX6" s="1093"/>
      <c r="CY6" s="1093"/>
      <c r="CZ6" s="1093"/>
      <c r="DA6" s="1094"/>
      <c r="DB6" s="1092"/>
      <c r="DC6" s="1093"/>
      <c r="DD6" s="1093"/>
      <c r="DE6" s="1093"/>
      <c r="DF6" s="1094"/>
      <c r="DG6" s="1194"/>
      <c r="DH6" s="1195"/>
      <c r="DI6" s="1195"/>
      <c r="DJ6" s="1195"/>
      <c r="DK6" s="1196"/>
      <c r="DL6" s="1194"/>
      <c r="DM6" s="1195"/>
      <c r="DN6" s="1195"/>
      <c r="DO6" s="1195"/>
      <c r="DP6" s="1196"/>
      <c r="DQ6" s="1092"/>
      <c r="DR6" s="1093"/>
      <c r="DS6" s="1093"/>
      <c r="DT6" s="1093"/>
      <c r="DU6" s="1094"/>
      <c r="DV6" s="1092"/>
      <c r="DW6" s="1093"/>
      <c r="DX6" s="1093"/>
      <c r="DY6" s="1093"/>
      <c r="DZ6" s="1104"/>
      <c r="EA6" s="237"/>
    </row>
    <row r="7" spans="1:131" s="238" customFormat="1" ht="26.25" customHeight="1" thickTop="1" x14ac:dyDescent="0.2">
      <c r="A7" s="239">
        <v>1</v>
      </c>
      <c r="B7" s="1135" t="s">
        <v>391</v>
      </c>
      <c r="C7" s="1136"/>
      <c r="D7" s="1136"/>
      <c r="E7" s="1136"/>
      <c r="F7" s="1136"/>
      <c r="G7" s="1136"/>
      <c r="H7" s="1136"/>
      <c r="I7" s="1136"/>
      <c r="J7" s="1136"/>
      <c r="K7" s="1136"/>
      <c r="L7" s="1136"/>
      <c r="M7" s="1136"/>
      <c r="N7" s="1136"/>
      <c r="O7" s="1136"/>
      <c r="P7" s="1137"/>
      <c r="Q7" s="1181">
        <v>376579</v>
      </c>
      <c r="R7" s="1182"/>
      <c r="S7" s="1182"/>
      <c r="T7" s="1182"/>
      <c r="U7" s="1182"/>
      <c r="V7" s="1182">
        <v>356762</v>
      </c>
      <c r="W7" s="1182"/>
      <c r="X7" s="1182"/>
      <c r="Y7" s="1182"/>
      <c r="Z7" s="1182"/>
      <c r="AA7" s="1182">
        <v>19817</v>
      </c>
      <c r="AB7" s="1182"/>
      <c r="AC7" s="1182"/>
      <c r="AD7" s="1182"/>
      <c r="AE7" s="1183"/>
      <c r="AF7" s="1184">
        <v>17011</v>
      </c>
      <c r="AG7" s="1185"/>
      <c r="AH7" s="1185"/>
      <c r="AI7" s="1185"/>
      <c r="AJ7" s="1186"/>
      <c r="AK7" s="1187">
        <v>397</v>
      </c>
      <c r="AL7" s="1188"/>
      <c r="AM7" s="1188"/>
      <c r="AN7" s="1188"/>
      <c r="AO7" s="1188"/>
      <c r="AP7" s="1188">
        <v>63799</v>
      </c>
      <c r="AQ7" s="1188"/>
      <c r="AR7" s="1188"/>
      <c r="AS7" s="1188"/>
      <c r="AT7" s="1188"/>
      <c r="AU7" s="1189"/>
      <c r="AV7" s="1189"/>
      <c r="AW7" s="1189"/>
      <c r="AX7" s="1189"/>
      <c r="AY7" s="1190"/>
      <c r="AZ7" s="235"/>
      <c r="BA7" s="235"/>
      <c r="BB7" s="235"/>
      <c r="BC7" s="235"/>
      <c r="BD7" s="235"/>
      <c r="BE7" s="236"/>
      <c r="BF7" s="236"/>
      <c r="BG7" s="236"/>
      <c r="BH7" s="236"/>
      <c r="BI7" s="236"/>
      <c r="BJ7" s="236"/>
      <c r="BK7" s="236"/>
      <c r="BL7" s="236"/>
      <c r="BM7" s="236"/>
      <c r="BN7" s="236"/>
      <c r="BO7" s="236"/>
      <c r="BP7" s="236"/>
      <c r="BQ7" s="239">
        <v>1</v>
      </c>
      <c r="BR7" s="240"/>
      <c r="BS7" s="1178" t="s">
        <v>601</v>
      </c>
      <c r="BT7" s="1179"/>
      <c r="BU7" s="1179"/>
      <c r="BV7" s="1179"/>
      <c r="BW7" s="1179"/>
      <c r="BX7" s="1179"/>
      <c r="BY7" s="1179"/>
      <c r="BZ7" s="1179"/>
      <c r="CA7" s="1179"/>
      <c r="CB7" s="1179"/>
      <c r="CC7" s="1179"/>
      <c r="CD7" s="1179"/>
      <c r="CE7" s="1179"/>
      <c r="CF7" s="1179"/>
      <c r="CG7" s="1197"/>
      <c r="CH7" s="1198">
        <v>6</v>
      </c>
      <c r="CI7" s="1199"/>
      <c r="CJ7" s="1199"/>
      <c r="CK7" s="1199"/>
      <c r="CL7" s="1200"/>
      <c r="CM7" s="1198">
        <v>619</v>
      </c>
      <c r="CN7" s="1199"/>
      <c r="CO7" s="1199"/>
      <c r="CP7" s="1199"/>
      <c r="CQ7" s="1200"/>
      <c r="CR7" s="1198">
        <v>400</v>
      </c>
      <c r="CS7" s="1199"/>
      <c r="CT7" s="1199"/>
      <c r="CU7" s="1199"/>
      <c r="CV7" s="1200"/>
      <c r="CW7" s="1198">
        <v>150</v>
      </c>
      <c r="CX7" s="1199"/>
      <c r="CY7" s="1199"/>
      <c r="CZ7" s="1199"/>
      <c r="DA7" s="1200"/>
      <c r="DB7" s="1198" t="s">
        <v>523</v>
      </c>
      <c r="DC7" s="1199"/>
      <c r="DD7" s="1199"/>
      <c r="DE7" s="1199"/>
      <c r="DF7" s="1200"/>
      <c r="DG7" s="1198" t="s">
        <v>523</v>
      </c>
      <c r="DH7" s="1199"/>
      <c r="DI7" s="1199"/>
      <c r="DJ7" s="1199"/>
      <c r="DK7" s="1200"/>
      <c r="DL7" s="1198" t="s">
        <v>523</v>
      </c>
      <c r="DM7" s="1199"/>
      <c r="DN7" s="1199"/>
      <c r="DO7" s="1199"/>
      <c r="DP7" s="1200"/>
      <c r="DQ7" s="1198" t="s">
        <v>523</v>
      </c>
      <c r="DR7" s="1199"/>
      <c r="DS7" s="1199"/>
      <c r="DT7" s="1199"/>
      <c r="DU7" s="1200"/>
      <c r="DV7" s="1178"/>
      <c r="DW7" s="1179"/>
      <c r="DX7" s="1179"/>
      <c r="DY7" s="1179"/>
      <c r="DZ7" s="1180"/>
      <c r="EA7" s="237"/>
    </row>
    <row r="8" spans="1:131" s="238" customFormat="1" ht="26.25" customHeight="1" x14ac:dyDescent="0.2">
      <c r="A8" s="241">
        <v>2</v>
      </c>
      <c r="B8" s="1118" t="s">
        <v>392</v>
      </c>
      <c r="C8" s="1119"/>
      <c r="D8" s="1119"/>
      <c r="E8" s="1119"/>
      <c r="F8" s="1119"/>
      <c r="G8" s="1119"/>
      <c r="H8" s="1119"/>
      <c r="I8" s="1119"/>
      <c r="J8" s="1119"/>
      <c r="K8" s="1119"/>
      <c r="L8" s="1119"/>
      <c r="M8" s="1119"/>
      <c r="N8" s="1119"/>
      <c r="O8" s="1119"/>
      <c r="P8" s="1120"/>
      <c r="Q8" s="1126">
        <v>2838</v>
      </c>
      <c r="R8" s="1127"/>
      <c r="S8" s="1127"/>
      <c r="T8" s="1127"/>
      <c r="U8" s="1127"/>
      <c r="V8" s="1127">
        <v>2772</v>
      </c>
      <c r="W8" s="1127"/>
      <c r="X8" s="1127"/>
      <c r="Y8" s="1127"/>
      <c r="Z8" s="1127"/>
      <c r="AA8" s="1127">
        <v>66</v>
      </c>
      <c r="AB8" s="1127"/>
      <c r="AC8" s="1127"/>
      <c r="AD8" s="1127"/>
      <c r="AE8" s="1128"/>
      <c r="AF8" s="1123">
        <v>66</v>
      </c>
      <c r="AG8" s="1124"/>
      <c r="AH8" s="1124"/>
      <c r="AI8" s="1124"/>
      <c r="AJ8" s="1125"/>
      <c r="AK8" s="1168">
        <v>74</v>
      </c>
      <c r="AL8" s="1169"/>
      <c r="AM8" s="1169"/>
      <c r="AN8" s="1169"/>
      <c r="AO8" s="1169"/>
      <c r="AP8" s="1169" t="s">
        <v>592</v>
      </c>
      <c r="AQ8" s="1169"/>
      <c r="AR8" s="1169"/>
      <c r="AS8" s="1169"/>
      <c r="AT8" s="1169"/>
      <c r="AU8" s="1170"/>
      <c r="AV8" s="1170"/>
      <c r="AW8" s="1170"/>
      <c r="AX8" s="1170"/>
      <c r="AY8" s="1171"/>
      <c r="AZ8" s="235"/>
      <c r="BA8" s="235"/>
      <c r="BB8" s="235"/>
      <c r="BC8" s="235"/>
      <c r="BD8" s="235"/>
      <c r="BE8" s="236"/>
      <c r="BF8" s="236"/>
      <c r="BG8" s="236"/>
      <c r="BH8" s="236"/>
      <c r="BI8" s="236"/>
      <c r="BJ8" s="236"/>
      <c r="BK8" s="236"/>
      <c r="BL8" s="236"/>
      <c r="BM8" s="236"/>
      <c r="BN8" s="236"/>
      <c r="BO8" s="236"/>
      <c r="BP8" s="236"/>
      <c r="BQ8" s="241">
        <v>2</v>
      </c>
      <c r="BR8" s="242"/>
      <c r="BS8" s="1080" t="s">
        <v>602</v>
      </c>
      <c r="BT8" s="1081"/>
      <c r="BU8" s="1081"/>
      <c r="BV8" s="1081"/>
      <c r="BW8" s="1081"/>
      <c r="BX8" s="1081"/>
      <c r="BY8" s="1081"/>
      <c r="BZ8" s="1081"/>
      <c r="CA8" s="1081"/>
      <c r="CB8" s="1081"/>
      <c r="CC8" s="1081"/>
      <c r="CD8" s="1081"/>
      <c r="CE8" s="1081"/>
      <c r="CF8" s="1081"/>
      <c r="CG8" s="1102"/>
      <c r="CH8" s="1077">
        <v>4</v>
      </c>
      <c r="CI8" s="1078"/>
      <c r="CJ8" s="1078"/>
      <c r="CK8" s="1078"/>
      <c r="CL8" s="1079"/>
      <c r="CM8" s="1077">
        <v>950</v>
      </c>
      <c r="CN8" s="1078"/>
      <c r="CO8" s="1078"/>
      <c r="CP8" s="1078"/>
      <c r="CQ8" s="1079"/>
      <c r="CR8" s="1077">
        <v>500</v>
      </c>
      <c r="CS8" s="1078"/>
      <c r="CT8" s="1078"/>
      <c r="CU8" s="1078"/>
      <c r="CV8" s="1079"/>
      <c r="CW8" s="1077">
        <v>243</v>
      </c>
      <c r="CX8" s="1078"/>
      <c r="CY8" s="1078"/>
      <c r="CZ8" s="1078"/>
      <c r="DA8" s="1079"/>
      <c r="DB8" s="1077" t="s">
        <v>523</v>
      </c>
      <c r="DC8" s="1078"/>
      <c r="DD8" s="1078"/>
      <c r="DE8" s="1078"/>
      <c r="DF8" s="1079"/>
      <c r="DG8" s="1077" t="s">
        <v>523</v>
      </c>
      <c r="DH8" s="1078"/>
      <c r="DI8" s="1078"/>
      <c r="DJ8" s="1078"/>
      <c r="DK8" s="1079"/>
      <c r="DL8" s="1077" t="s">
        <v>523</v>
      </c>
      <c r="DM8" s="1078"/>
      <c r="DN8" s="1078"/>
      <c r="DO8" s="1078"/>
      <c r="DP8" s="1079"/>
      <c r="DQ8" s="1077" t="s">
        <v>523</v>
      </c>
      <c r="DR8" s="1078"/>
      <c r="DS8" s="1078"/>
      <c r="DT8" s="1078"/>
      <c r="DU8" s="1079"/>
      <c r="DV8" s="1080"/>
      <c r="DW8" s="1081"/>
      <c r="DX8" s="1081"/>
      <c r="DY8" s="1081"/>
      <c r="DZ8" s="1082"/>
      <c r="EA8" s="237"/>
    </row>
    <row r="9" spans="1:131" s="238" customFormat="1" ht="26.25" customHeight="1" x14ac:dyDescent="0.2">
      <c r="A9" s="241">
        <v>3</v>
      </c>
      <c r="B9" s="1118"/>
      <c r="C9" s="1119"/>
      <c r="D9" s="1119"/>
      <c r="E9" s="1119"/>
      <c r="F9" s="1119"/>
      <c r="G9" s="1119"/>
      <c r="H9" s="1119"/>
      <c r="I9" s="1119"/>
      <c r="J9" s="1119"/>
      <c r="K9" s="1119"/>
      <c r="L9" s="1119"/>
      <c r="M9" s="1119"/>
      <c r="N9" s="1119"/>
      <c r="O9" s="1119"/>
      <c r="P9" s="1120"/>
      <c r="Q9" s="1126"/>
      <c r="R9" s="1127"/>
      <c r="S9" s="1127"/>
      <c r="T9" s="1127"/>
      <c r="U9" s="1127"/>
      <c r="V9" s="1127"/>
      <c r="W9" s="1127"/>
      <c r="X9" s="1127"/>
      <c r="Y9" s="1127"/>
      <c r="Z9" s="1127"/>
      <c r="AA9" s="1127"/>
      <c r="AB9" s="1127"/>
      <c r="AC9" s="1127"/>
      <c r="AD9" s="1127"/>
      <c r="AE9" s="1128"/>
      <c r="AF9" s="1123"/>
      <c r="AG9" s="1124"/>
      <c r="AH9" s="1124"/>
      <c r="AI9" s="1124"/>
      <c r="AJ9" s="1125"/>
      <c r="AK9" s="1168"/>
      <c r="AL9" s="1169"/>
      <c r="AM9" s="1169"/>
      <c r="AN9" s="1169"/>
      <c r="AO9" s="1169"/>
      <c r="AP9" s="1169"/>
      <c r="AQ9" s="1169"/>
      <c r="AR9" s="1169"/>
      <c r="AS9" s="1169"/>
      <c r="AT9" s="1169"/>
      <c r="AU9" s="1170"/>
      <c r="AV9" s="1170"/>
      <c r="AW9" s="1170"/>
      <c r="AX9" s="1170"/>
      <c r="AY9" s="1171"/>
      <c r="AZ9" s="235"/>
      <c r="BA9" s="235"/>
      <c r="BB9" s="235"/>
      <c r="BC9" s="235"/>
      <c r="BD9" s="235"/>
      <c r="BE9" s="236"/>
      <c r="BF9" s="236"/>
      <c r="BG9" s="236"/>
      <c r="BH9" s="236"/>
      <c r="BI9" s="236"/>
      <c r="BJ9" s="236"/>
      <c r="BK9" s="236"/>
      <c r="BL9" s="236"/>
      <c r="BM9" s="236"/>
      <c r="BN9" s="236"/>
      <c r="BO9" s="236"/>
      <c r="BP9" s="236"/>
      <c r="BQ9" s="241">
        <v>3</v>
      </c>
      <c r="BR9" s="242"/>
      <c r="BS9" s="1080" t="s">
        <v>603</v>
      </c>
      <c r="BT9" s="1081"/>
      <c r="BU9" s="1081"/>
      <c r="BV9" s="1081"/>
      <c r="BW9" s="1081"/>
      <c r="BX9" s="1081"/>
      <c r="BY9" s="1081"/>
      <c r="BZ9" s="1081"/>
      <c r="CA9" s="1081"/>
      <c r="CB9" s="1081"/>
      <c r="CC9" s="1081"/>
      <c r="CD9" s="1081"/>
      <c r="CE9" s="1081"/>
      <c r="CF9" s="1081"/>
      <c r="CG9" s="1102"/>
      <c r="CH9" s="1077">
        <v>129</v>
      </c>
      <c r="CI9" s="1078"/>
      <c r="CJ9" s="1078"/>
      <c r="CK9" s="1078"/>
      <c r="CL9" s="1079"/>
      <c r="CM9" s="1077">
        <v>3520</v>
      </c>
      <c r="CN9" s="1078"/>
      <c r="CO9" s="1078"/>
      <c r="CP9" s="1078"/>
      <c r="CQ9" s="1079"/>
      <c r="CR9" s="1077">
        <v>400</v>
      </c>
      <c r="CS9" s="1078"/>
      <c r="CT9" s="1078"/>
      <c r="CU9" s="1078"/>
      <c r="CV9" s="1079"/>
      <c r="CW9" s="1077" t="s">
        <v>523</v>
      </c>
      <c r="CX9" s="1078"/>
      <c r="CY9" s="1078"/>
      <c r="CZ9" s="1078"/>
      <c r="DA9" s="1079"/>
      <c r="DB9" s="1077" t="s">
        <v>523</v>
      </c>
      <c r="DC9" s="1078"/>
      <c r="DD9" s="1078"/>
      <c r="DE9" s="1078"/>
      <c r="DF9" s="1079"/>
      <c r="DG9" s="1077" t="s">
        <v>523</v>
      </c>
      <c r="DH9" s="1078"/>
      <c r="DI9" s="1078"/>
      <c r="DJ9" s="1078"/>
      <c r="DK9" s="1079"/>
      <c r="DL9" s="1077" t="s">
        <v>523</v>
      </c>
      <c r="DM9" s="1078"/>
      <c r="DN9" s="1078"/>
      <c r="DO9" s="1078"/>
      <c r="DP9" s="1079"/>
      <c r="DQ9" s="1077" t="s">
        <v>523</v>
      </c>
      <c r="DR9" s="1078"/>
      <c r="DS9" s="1078"/>
      <c r="DT9" s="1078"/>
      <c r="DU9" s="1079"/>
      <c r="DV9" s="1080"/>
      <c r="DW9" s="1081"/>
      <c r="DX9" s="1081"/>
      <c r="DY9" s="1081"/>
      <c r="DZ9" s="1082"/>
      <c r="EA9" s="237"/>
    </row>
    <row r="10" spans="1:131" s="238" customFormat="1" ht="26.25" customHeight="1" x14ac:dyDescent="0.2">
      <c r="A10" s="241">
        <v>4</v>
      </c>
      <c r="B10" s="1118"/>
      <c r="C10" s="1119"/>
      <c r="D10" s="1119"/>
      <c r="E10" s="1119"/>
      <c r="F10" s="1119"/>
      <c r="G10" s="1119"/>
      <c r="H10" s="1119"/>
      <c r="I10" s="1119"/>
      <c r="J10" s="1119"/>
      <c r="K10" s="1119"/>
      <c r="L10" s="1119"/>
      <c r="M10" s="1119"/>
      <c r="N10" s="1119"/>
      <c r="O10" s="1119"/>
      <c r="P10" s="1120"/>
      <c r="Q10" s="1126"/>
      <c r="R10" s="1127"/>
      <c r="S10" s="1127"/>
      <c r="T10" s="1127"/>
      <c r="U10" s="1127"/>
      <c r="V10" s="1127"/>
      <c r="W10" s="1127"/>
      <c r="X10" s="1127"/>
      <c r="Y10" s="1127"/>
      <c r="Z10" s="1127"/>
      <c r="AA10" s="1127"/>
      <c r="AB10" s="1127"/>
      <c r="AC10" s="1127"/>
      <c r="AD10" s="1127"/>
      <c r="AE10" s="1128"/>
      <c r="AF10" s="1123"/>
      <c r="AG10" s="1124"/>
      <c r="AH10" s="1124"/>
      <c r="AI10" s="1124"/>
      <c r="AJ10" s="1125"/>
      <c r="AK10" s="1168"/>
      <c r="AL10" s="1169"/>
      <c r="AM10" s="1169"/>
      <c r="AN10" s="1169"/>
      <c r="AO10" s="1169"/>
      <c r="AP10" s="1169"/>
      <c r="AQ10" s="1169"/>
      <c r="AR10" s="1169"/>
      <c r="AS10" s="1169"/>
      <c r="AT10" s="1169"/>
      <c r="AU10" s="1170"/>
      <c r="AV10" s="1170"/>
      <c r="AW10" s="1170"/>
      <c r="AX10" s="1170"/>
      <c r="AY10" s="1171"/>
      <c r="AZ10" s="235"/>
      <c r="BA10" s="235"/>
      <c r="BB10" s="235"/>
      <c r="BC10" s="235"/>
      <c r="BD10" s="235"/>
      <c r="BE10" s="236"/>
      <c r="BF10" s="236"/>
      <c r="BG10" s="236"/>
      <c r="BH10" s="236"/>
      <c r="BI10" s="236"/>
      <c r="BJ10" s="236"/>
      <c r="BK10" s="236"/>
      <c r="BL10" s="236"/>
      <c r="BM10" s="236"/>
      <c r="BN10" s="236"/>
      <c r="BO10" s="236"/>
      <c r="BP10" s="236"/>
      <c r="BQ10" s="241">
        <v>4</v>
      </c>
      <c r="BR10" s="242"/>
      <c r="BS10" s="1080" t="s">
        <v>598</v>
      </c>
      <c r="BT10" s="1081"/>
      <c r="BU10" s="1081"/>
      <c r="BV10" s="1081"/>
      <c r="BW10" s="1081"/>
      <c r="BX10" s="1081"/>
      <c r="BY10" s="1081"/>
      <c r="BZ10" s="1081"/>
      <c r="CA10" s="1081"/>
      <c r="CB10" s="1081"/>
      <c r="CC10" s="1081"/>
      <c r="CD10" s="1081"/>
      <c r="CE10" s="1081"/>
      <c r="CF10" s="1081"/>
      <c r="CG10" s="1102"/>
      <c r="CH10" s="1077">
        <v>-7</v>
      </c>
      <c r="CI10" s="1078"/>
      <c r="CJ10" s="1078"/>
      <c r="CK10" s="1078"/>
      <c r="CL10" s="1079"/>
      <c r="CM10" s="1077">
        <v>275</v>
      </c>
      <c r="CN10" s="1078"/>
      <c r="CO10" s="1078"/>
      <c r="CP10" s="1078"/>
      <c r="CQ10" s="1079"/>
      <c r="CR10" s="1077">
        <v>40</v>
      </c>
      <c r="CS10" s="1078"/>
      <c r="CT10" s="1078"/>
      <c r="CU10" s="1078"/>
      <c r="CV10" s="1079"/>
      <c r="CW10" s="1077" t="s">
        <v>523</v>
      </c>
      <c r="CX10" s="1078"/>
      <c r="CY10" s="1078"/>
      <c r="CZ10" s="1078"/>
      <c r="DA10" s="1079"/>
      <c r="DB10" s="1077" t="s">
        <v>523</v>
      </c>
      <c r="DC10" s="1078"/>
      <c r="DD10" s="1078"/>
      <c r="DE10" s="1078"/>
      <c r="DF10" s="1079"/>
      <c r="DG10" s="1077" t="s">
        <v>523</v>
      </c>
      <c r="DH10" s="1078"/>
      <c r="DI10" s="1078"/>
      <c r="DJ10" s="1078"/>
      <c r="DK10" s="1079"/>
      <c r="DL10" s="1077" t="s">
        <v>523</v>
      </c>
      <c r="DM10" s="1078"/>
      <c r="DN10" s="1078"/>
      <c r="DO10" s="1078"/>
      <c r="DP10" s="1079"/>
      <c r="DQ10" s="1077" t="s">
        <v>523</v>
      </c>
      <c r="DR10" s="1078"/>
      <c r="DS10" s="1078"/>
      <c r="DT10" s="1078"/>
      <c r="DU10" s="1079"/>
      <c r="DV10" s="1080"/>
      <c r="DW10" s="1081"/>
      <c r="DX10" s="1081"/>
      <c r="DY10" s="1081"/>
      <c r="DZ10" s="1082"/>
      <c r="EA10" s="237"/>
    </row>
    <row r="11" spans="1:131" s="238" customFormat="1" ht="26.25" customHeight="1" x14ac:dyDescent="0.2">
      <c r="A11" s="241">
        <v>5</v>
      </c>
      <c r="B11" s="1118"/>
      <c r="C11" s="1119"/>
      <c r="D11" s="1119"/>
      <c r="E11" s="1119"/>
      <c r="F11" s="1119"/>
      <c r="G11" s="1119"/>
      <c r="H11" s="1119"/>
      <c r="I11" s="1119"/>
      <c r="J11" s="1119"/>
      <c r="K11" s="1119"/>
      <c r="L11" s="1119"/>
      <c r="M11" s="1119"/>
      <c r="N11" s="1119"/>
      <c r="O11" s="1119"/>
      <c r="P11" s="1120"/>
      <c r="Q11" s="1126"/>
      <c r="R11" s="1127"/>
      <c r="S11" s="1127"/>
      <c r="T11" s="1127"/>
      <c r="U11" s="1127"/>
      <c r="V11" s="1127"/>
      <c r="W11" s="1127"/>
      <c r="X11" s="1127"/>
      <c r="Y11" s="1127"/>
      <c r="Z11" s="1127"/>
      <c r="AA11" s="1127"/>
      <c r="AB11" s="1127"/>
      <c r="AC11" s="1127"/>
      <c r="AD11" s="1127"/>
      <c r="AE11" s="1128"/>
      <c r="AF11" s="1123"/>
      <c r="AG11" s="1124"/>
      <c r="AH11" s="1124"/>
      <c r="AI11" s="1124"/>
      <c r="AJ11" s="1125"/>
      <c r="AK11" s="1168"/>
      <c r="AL11" s="1169"/>
      <c r="AM11" s="1169"/>
      <c r="AN11" s="1169"/>
      <c r="AO11" s="1169"/>
      <c r="AP11" s="1169"/>
      <c r="AQ11" s="1169"/>
      <c r="AR11" s="1169"/>
      <c r="AS11" s="1169"/>
      <c r="AT11" s="1169"/>
      <c r="AU11" s="1170"/>
      <c r="AV11" s="1170"/>
      <c r="AW11" s="1170"/>
      <c r="AX11" s="1170"/>
      <c r="AY11" s="1171"/>
      <c r="AZ11" s="235"/>
      <c r="BA11" s="235"/>
      <c r="BB11" s="235"/>
      <c r="BC11" s="235"/>
      <c r="BD11" s="235"/>
      <c r="BE11" s="236"/>
      <c r="BF11" s="236"/>
      <c r="BG11" s="236"/>
      <c r="BH11" s="236"/>
      <c r="BI11" s="236"/>
      <c r="BJ11" s="236"/>
      <c r="BK11" s="236"/>
      <c r="BL11" s="236"/>
      <c r="BM11" s="236"/>
      <c r="BN11" s="236"/>
      <c r="BO11" s="236"/>
      <c r="BP11" s="236"/>
      <c r="BQ11" s="241">
        <v>5</v>
      </c>
      <c r="BR11" s="242" t="s">
        <v>606</v>
      </c>
      <c r="BS11" s="1080" t="s">
        <v>604</v>
      </c>
      <c r="BT11" s="1081"/>
      <c r="BU11" s="1081"/>
      <c r="BV11" s="1081"/>
      <c r="BW11" s="1081"/>
      <c r="BX11" s="1081"/>
      <c r="BY11" s="1081"/>
      <c r="BZ11" s="1081"/>
      <c r="CA11" s="1081"/>
      <c r="CB11" s="1081"/>
      <c r="CC11" s="1081"/>
      <c r="CD11" s="1081"/>
      <c r="CE11" s="1081"/>
      <c r="CF11" s="1081"/>
      <c r="CG11" s="1102"/>
      <c r="CH11" s="1077">
        <v>0</v>
      </c>
      <c r="CI11" s="1078"/>
      <c r="CJ11" s="1078"/>
      <c r="CK11" s="1078"/>
      <c r="CL11" s="1079"/>
      <c r="CM11" s="1077">
        <v>10</v>
      </c>
      <c r="CN11" s="1078"/>
      <c r="CO11" s="1078"/>
      <c r="CP11" s="1078"/>
      <c r="CQ11" s="1079"/>
      <c r="CR11" s="1077">
        <v>5</v>
      </c>
      <c r="CS11" s="1078"/>
      <c r="CT11" s="1078"/>
      <c r="CU11" s="1078"/>
      <c r="CV11" s="1079"/>
      <c r="CW11" s="1077">
        <v>1</v>
      </c>
      <c r="CX11" s="1078"/>
      <c r="CY11" s="1078"/>
      <c r="CZ11" s="1078"/>
      <c r="DA11" s="1079"/>
      <c r="DB11" s="1077">
        <v>5690</v>
      </c>
      <c r="DC11" s="1078"/>
      <c r="DD11" s="1078"/>
      <c r="DE11" s="1078"/>
      <c r="DF11" s="1079"/>
      <c r="DG11" s="1077">
        <v>10771</v>
      </c>
      <c r="DH11" s="1078"/>
      <c r="DI11" s="1078"/>
      <c r="DJ11" s="1078"/>
      <c r="DK11" s="1079"/>
      <c r="DL11" s="1077" t="s">
        <v>523</v>
      </c>
      <c r="DM11" s="1078"/>
      <c r="DN11" s="1078"/>
      <c r="DO11" s="1078"/>
      <c r="DP11" s="1079"/>
      <c r="DQ11" s="1077" t="s">
        <v>592</v>
      </c>
      <c r="DR11" s="1078"/>
      <c r="DS11" s="1078"/>
      <c r="DT11" s="1078"/>
      <c r="DU11" s="1079"/>
      <c r="DV11" s="1080"/>
      <c r="DW11" s="1081"/>
      <c r="DX11" s="1081"/>
      <c r="DY11" s="1081"/>
      <c r="DZ11" s="1082"/>
      <c r="EA11" s="237"/>
    </row>
    <row r="12" spans="1:131" s="238" customFormat="1" ht="26.25" customHeight="1" x14ac:dyDescent="0.2">
      <c r="A12" s="241">
        <v>6</v>
      </c>
      <c r="B12" s="1118"/>
      <c r="C12" s="1119"/>
      <c r="D12" s="1119"/>
      <c r="E12" s="1119"/>
      <c r="F12" s="1119"/>
      <c r="G12" s="1119"/>
      <c r="H12" s="1119"/>
      <c r="I12" s="1119"/>
      <c r="J12" s="1119"/>
      <c r="K12" s="1119"/>
      <c r="L12" s="1119"/>
      <c r="M12" s="1119"/>
      <c r="N12" s="1119"/>
      <c r="O12" s="1119"/>
      <c r="P12" s="1120"/>
      <c r="Q12" s="1126"/>
      <c r="R12" s="1127"/>
      <c r="S12" s="1127"/>
      <c r="T12" s="1127"/>
      <c r="U12" s="1127"/>
      <c r="V12" s="1127"/>
      <c r="W12" s="1127"/>
      <c r="X12" s="1127"/>
      <c r="Y12" s="1127"/>
      <c r="Z12" s="1127"/>
      <c r="AA12" s="1127"/>
      <c r="AB12" s="1127"/>
      <c r="AC12" s="1127"/>
      <c r="AD12" s="1127"/>
      <c r="AE12" s="1128"/>
      <c r="AF12" s="1123"/>
      <c r="AG12" s="1124"/>
      <c r="AH12" s="1124"/>
      <c r="AI12" s="1124"/>
      <c r="AJ12" s="1125"/>
      <c r="AK12" s="1168"/>
      <c r="AL12" s="1169"/>
      <c r="AM12" s="1169"/>
      <c r="AN12" s="1169"/>
      <c r="AO12" s="1169"/>
      <c r="AP12" s="1169"/>
      <c r="AQ12" s="1169"/>
      <c r="AR12" s="1169"/>
      <c r="AS12" s="1169"/>
      <c r="AT12" s="1169"/>
      <c r="AU12" s="1170"/>
      <c r="AV12" s="1170"/>
      <c r="AW12" s="1170"/>
      <c r="AX12" s="1170"/>
      <c r="AY12" s="1171"/>
      <c r="AZ12" s="235"/>
      <c r="BA12" s="235"/>
      <c r="BB12" s="235"/>
      <c r="BC12" s="235"/>
      <c r="BD12" s="235"/>
      <c r="BE12" s="236"/>
      <c r="BF12" s="236"/>
      <c r="BG12" s="236"/>
      <c r="BH12" s="236"/>
      <c r="BI12" s="236"/>
      <c r="BJ12" s="236"/>
      <c r="BK12" s="236"/>
      <c r="BL12" s="236"/>
      <c r="BM12" s="236"/>
      <c r="BN12" s="236"/>
      <c r="BO12" s="236"/>
      <c r="BP12" s="236"/>
      <c r="BQ12" s="241">
        <v>6</v>
      </c>
      <c r="BR12" s="242"/>
      <c r="BS12" s="1080" t="s">
        <v>599</v>
      </c>
      <c r="BT12" s="1081"/>
      <c r="BU12" s="1081"/>
      <c r="BV12" s="1081"/>
      <c r="BW12" s="1081"/>
      <c r="BX12" s="1081"/>
      <c r="BY12" s="1081"/>
      <c r="BZ12" s="1081"/>
      <c r="CA12" s="1081"/>
      <c r="CB12" s="1081"/>
      <c r="CC12" s="1081"/>
      <c r="CD12" s="1081"/>
      <c r="CE12" s="1081"/>
      <c r="CF12" s="1081"/>
      <c r="CG12" s="1102"/>
      <c r="CH12" s="1077">
        <v>25</v>
      </c>
      <c r="CI12" s="1078"/>
      <c r="CJ12" s="1078"/>
      <c r="CK12" s="1078"/>
      <c r="CL12" s="1079"/>
      <c r="CM12" s="1077">
        <v>1582</v>
      </c>
      <c r="CN12" s="1078"/>
      <c r="CO12" s="1078"/>
      <c r="CP12" s="1078"/>
      <c r="CQ12" s="1079"/>
      <c r="CR12" s="1077">
        <v>800</v>
      </c>
      <c r="CS12" s="1078"/>
      <c r="CT12" s="1078"/>
      <c r="CU12" s="1078"/>
      <c r="CV12" s="1079"/>
      <c r="CW12" s="1077">
        <v>1192</v>
      </c>
      <c r="CX12" s="1078"/>
      <c r="CY12" s="1078"/>
      <c r="CZ12" s="1078"/>
      <c r="DA12" s="1079"/>
      <c r="DB12" s="1077" t="s">
        <v>523</v>
      </c>
      <c r="DC12" s="1078"/>
      <c r="DD12" s="1078"/>
      <c r="DE12" s="1078"/>
      <c r="DF12" s="1079"/>
      <c r="DG12" s="1077" t="s">
        <v>523</v>
      </c>
      <c r="DH12" s="1078"/>
      <c r="DI12" s="1078"/>
      <c r="DJ12" s="1078"/>
      <c r="DK12" s="1079"/>
      <c r="DL12" s="1077" t="s">
        <v>523</v>
      </c>
      <c r="DM12" s="1078"/>
      <c r="DN12" s="1078"/>
      <c r="DO12" s="1078"/>
      <c r="DP12" s="1079"/>
      <c r="DQ12" s="1077" t="s">
        <v>523</v>
      </c>
      <c r="DR12" s="1078"/>
      <c r="DS12" s="1078"/>
      <c r="DT12" s="1078"/>
      <c r="DU12" s="1079"/>
      <c r="DV12" s="1080"/>
      <c r="DW12" s="1081"/>
      <c r="DX12" s="1081"/>
      <c r="DY12" s="1081"/>
      <c r="DZ12" s="1082"/>
      <c r="EA12" s="237"/>
    </row>
    <row r="13" spans="1:131" s="238" customFormat="1" ht="26.25" customHeight="1" x14ac:dyDescent="0.2">
      <c r="A13" s="241">
        <v>7</v>
      </c>
      <c r="B13" s="1118"/>
      <c r="C13" s="1119"/>
      <c r="D13" s="1119"/>
      <c r="E13" s="1119"/>
      <c r="F13" s="1119"/>
      <c r="G13" s="1119"/>
      <c r="H13" s="1119"/>
      <c r="I13" s="1119"/>
      <c r="J13" s="1119"/>
      <c r="K13" s="1119"/>
      <c r="L13" s="1119"/>
      <c r="M13" s="1119"/>
      <c r="N13" s="1119"/>
      <c r="O13" s="1119"/>
      <c r="P13" s="1120"/>
      <c r="Q13" s="1126"/>
      <c r="R13" s="1127"/>
      <c r="S13" s="1127"/>
      <c r="T13" s="1127"/>
      <c r="U13" s="1127"/>
      <c r="V13" s="1127"/>
      <c r="W13" s="1127"/>
      <c r="X13" s="1127"/>
      <c r="Y13" s="1127"/>
      <c r="Z13" s="1127"/>
      <c r="AA13" s="1127"/>
      <c r="AB13" s="1127"/>
      <c r="AC13" s="1127"/>
      <c r="AD13" s="1127"/>
      <c r="AE13" s="1128"/>
      <c r="AF13" s="1123"/>
      <c r="AG13" s="1124"/>
      <c r="AH13" s="1124"/>
      <c r="AI13" s="1124"/>
      <c r="AJ13" s="1125"/>
      <c r="AK13" s="1168"/>
      <c r="AL13" s="1169"/>
      <c r="AM13" s="1169"/>
      <c r="AN13" s="1169"/>
      <c r="AO13" s="1169"/>
      <c r="AP13" s="1169"/>
      <c r="AQ13" s="1169"/>
      <c r="AR13" s="1169"/>
      <c r="AS13" s="1169"/>
      <c r="AT13" s="1169"/>
      <c r="AU13" s="1170"/>
      <c r="AV13" s="1170"/>
      <c r="AW13" s="1170"/>
      <c r="AX13" s="1170"/>
      <c r="AY13" s="1171"/>
      <c r="AZ13" s="235"/>
      <c r="BA13" s="235"/>
      <c r="BB13" s="235"/>
      <c r="BC13" s="235"/>
      <c r="BD13" s="235"/>
      <c r="BE13" s="236"/>
      <c r="BF13" s="236"/>
      <c r="BG13" s="236"/>
      <c r="BH13" s="236"/>
      <c r="BI13" s="236"/>
      <c r="BJ13" s="236"/>
      <c r="BK13" s="236"/>
      <c r="BL13" s="236"/>
      <c r="BM13" s="236"/>
      <c r="BN13" s="236"/>
      <c r="BO13" s="236"/>
      <c r="BP13" s="236"/>
      <c r="BQ13" s="241">
        <v>7</v>
      </c>
      <c r="BR13" s="242"/>
      <c r="BS13" s="1080" t="s">
        <v>600</v>
      </c>
      <c r="BT13" s="1081"/>
      <c r="BU13" s="1081"/>
      <c r="BV13" s="1081"/>
      <c r="BW13" s="1081"/>
      <c r="BX13" s="1081"/>
      <c r="BY13" s="1081"/>
      <c r="BZ13" s="1081"/>
      <c r="CA13" s="1081"/>
      <c r="CB13" s="1081"/>
      <c r="CC13" s="1081"/>
      <c r="CD13" s="1081"/>
      <c r="CE13" s="1081"/>
      <c r="CF13" s="1081"/>
      <c r="CG13" s="1102"/>
      <c r="CH13" s="1077">
        <v>11</v>
      </c>
      <c r="CI13" s="1078"/>
      <c r="CJ13" s="1078"/>
      <c r="CK13" s="1078"/>
      <c r="CL13" s="1079"/>
      <c r="CM13" s="1077">
        <v>615</v>
      </c>
      <c r="CN13" s="1078"/>
      <c r="CO13" s="1078"/>
      <c r="CP13" s="1078"/>
      <c r="CQ13" s="1079"/>
      <c r="CR13" s="1077">
        <v>500</v>
      </c>
      <c r="CS13" s="1078"/>
      <c r="CT13" s="1078"/>
      <c r="CU13" s="1078"/>
      <c r="CV13" s="1079"/>
      <c r="CW13" s="1077">
        <v>387</v>
      </c>
      <c r="CX13" s="1078"/>
      <c r="CY13" s="1078"/>
      <c r="CZ13" s="1078"/>
      <c r="DA13" s="1079"/>
      <c r="DB13" s="1077" t="s">
        <v>523</v>
      </c>
      <c r="DC13" s="1078"/>
      <c r="DD13" s="1078"/>
      <c r="DE13" s="1078"/>
      <c r="DF13" s="1079"/>
      <c r="DG13" s="1077" t="s">
        <v>523</v>
      </c>
      <c r="DH13" s="1078"/>
      <c r="DI13" s="1078"/>
      <c r="DJ13" s="1078"/>
      <c r="DK13" s="1079"/>
      <c r="DL13" s="1077" t="s">
        <v>523</v>
      </c>
      <c r="DM13" s="1078"/>
      <c r="DN13" s="1078"/>
      <c r="DO13" s="1078"/>
      <c r="DP13" s="1079"/>
      <c r="DQ13" s="1077" t="s">
        <v>523</v>
      </c>
      <c r="DR13" s="1078"/>
      <c r="DS13" s="1078"/>
      <c r="DT13" s="1078"/>
      <c r="DU13" s="1079"/>
      <c r="DV13" s="1080"/>
      <c r="DW13" s="1081"/>
      <c r="DX13" s="1081"/>
      <c r="DY13" s="1081"/>
      <c r="DZ13" s="1082"/>
      <c r="EA13" s="237"/>
    </row>
    <row r="14" spans="1:131" s="238" customFormat="1" ht="26.25" customHeight="1" x14ac:dyDescent="0.2">
      <c r="A14" s="241">
        <v>8</v>
      </c>
      <c r="B14" s="1118"/>
      <c r="C14" s="1119"/>
      <c r="D14" s="1119"/>
      <c r="E14" s="1119"/>
      <c r="F14" s="1119"/>
      <c r="G14" s="1119"/>
      <c r="H14" s="1119"/>
      <c r="I14" s="1119"/>
      <c r="J14" s="1119"/>
      <c r="K14" s="1119"/>
      <c r="L14" s="1119"/>
      <c r="M14" s="1119"/>
      <c r="N14" s="1119"/>
      <c r="O14" s="1119"/>
      <c r="P14" s="1120"/>
      <c r="Q14" s="1126"/>
      <c r="R14" s="1127"/>
      <c r="S14" s="1127"/>
      <c r="T14" s="1127"/>
      <c r="U14" s="1127"/>
      <c r="V14" s="1127"/>
      <c r="W14" s="1127"/>
      <c r="X14" s="1127"/>
      <c r="Y14" s="1127"/>
      <c r="Z14" s="1127"/>
      <c r="AA14" s="1127"/>
      <c r="AB14" s="1127"/>
      <c r="AC14" s="1127"/>
      <c r="AD14" s="1127"/>
      <c r="AE14" s="1128"/>
      <c r="AF14" s="1123"/>
      <c r="AG14" s="1124"/>
      <c r="AH14" s="1124"/>
      <c r="AI14" s="1124"/>
      <c r="AJ14" s="1125"/>
      <c r="AK14" s="1168"/>
      <c r="AL14" s="1169"/>
      <c r="AM14" s="1169"/>
      <c r="AN14" s="1169"/>
      <c r="AO14" s="1169"/>
      <c r="AP14" s="1169"/>
      <c r="AQ14" s="1169"/>
      <c r="AR14" s="1169"/>
      <c r="AS14" s="1169"/>
      <c r="AT14" s="1169"/>
      <c r="AU14" s="1170"/>
      <c r="AV14" s="1170"/>
      <c r="AW14" s="1170"/>
      <c r="AX14" s="1170"/>
      <c r="AY14" s="1171"/>
      <c r="AZ14" s="235"/>
      <c r="BA14" s="235"/>
      <c r="BB14" s="235"/>
      <c r="BC14" s="235"/>
      <c r="BD14" s="235"/>
      <c r="BE14" s="236"/>
      <c r="BF14" s="236"/>
      <c r="BG14" s="236"/>
      <c r="BH14" s="236"/>
      <c r="BI14" s="236"/>
      <c r="BJ14" s="236"/>
      <c r="BK14" s="236"/>
      <c r="BL14" s="236"/>
      <c r="BM14" s="236"/>
      <c r="BN14" s="236"/>
      <c r="BO14" s="236"/>
      <c r="BP14" s="236"/>
      <c r="BQ14" s="241">
        <v>8</v>
      </c>
      <c r="BR14" s="242"/>
      <c r="BS14" s="1080" t="s">
        <v>605</v>
      </c>
      <c r="BT14" s="1081"/>
      <c r="BU14" s="1081"/>
      <c r="BV14" s="1081"/>
      <c r="BW14" s="1081"/>
      <c r="BX14" s="1081"/>
      <c r="BY14" s="1081"/>
      <c r="BZ14" s="1081"/>
      <c r="CA14" s="1081"/>
      <c r="CB14" s="1081"/>
      <c r="CC14" s="1081"/>
      <c r="CD14" s="1081"/>
      <c r="CE14" s="1081"/>
      <c r="CF14" s="1081"/>
      <c r="CG14" s="1102"/>
      <c r="CH14" s="1077">
        <v>-49</v>
      </c>
      <c r="CI14" s="1078"/>
      <c r="CJ14" s="1078"/>
      <c r="CK14" s="1078"/>
      <c r="CL14" s="1079"/>
      <c r="CM14" s="1077">
        <v>4654</v>
      </c>
      <c r="CN14" s="1078"/>
      <c r="CO14" s="1078"/>
      <c r="CP14" s="1078"/>
      <c r="CQ14" s="1079"/>
      <c r="CR14" s="1077">
        <v>500</v>
      </c>
      <c r="CS14" s="1078"/>
      <c r="CT14" s="1078"/>
      <c r="CU14" s="1078"/>
      <c r="CV14" s="1079"/>
      <c r="CW14" s="1077">
        <v>207</v>
      </c>
      <c r="CX14" s="1078"/>
      <c r="CY14" s="1078"/>
      <c r="CZ14" s="1078"/>
      <c r="DA14" s="1079"/>
      <c r="DB14" s="1077" t="s">
        <v>523</v>
      </c>
      <c r="DC14" s="1078"/>
      <c r="DD14" s="1078"/>
      <c r="DE14" s="1078"/>
      <c r="DF14" s="1079"/>
      <c r="DG14" s="1077" t="s">
        <v>523</v>
      </c>
      <c r="DH14" s="1078"/>
      <c r="DI14" s="1078"/>
      <c r="DJ14" s="1078"/>
      <c r="DK14" s="1079"/>
      <c r="DL14" s="1077" t="s">
        <v>523</v>
      </c>
      <c r="DM14" s="1078"/>
      <c r="DN14" s="1078"/>
      <c r="DO14" s="1078"/>
      <c r="DP14" s="1079"/>
      <c r="DQ14" s="1077" t="s">
        <v>523</v>
      </c>
      <c r="DR14" s="1078"/>
      <c r="DS14" s="1078"/>
      <c r="DT14" s="1078"/>
      <c r="DU14" s="1079"/>
      <c r="DV14" s="1080"/>
      <c r="DW14" s="1081"/>
      <c r="DX14" s="1081"/>
      <c r="DY14" s="1081"/>
      <c r="DZ14" s="1082"/>
      <c r="EA14" s="237"/>
    </row>
    <row r="15" spans="1:131" s="238" customFormat="1" ht="26.25" customHeight="1" x14ac:dyDescent="0.2">
      <c r="A15" s="241">
        <v>9</v>
      </c>
      <c r="B15" s="1118"/>
      <c r="C15" s="1119"/>
      <c r="D15" s="1119"/>
      <c r="E15" s="1119"/>
      <c r="F15" s="1119"/>
      <c r="G15" s="1119"/>
      <c r="H15" s="1119"/>
      <c r="I15" s="1119"/>
      <c r="J15" s="1119"/>
      <c r="K15" s="1119"/>
      <c r="L15" s="1119"/>
      <c r="M15" s="1119"/>
      <c r="N15" s="1119"/>
      <c r="O15" s="1119"/>
      <c r="P15" s="1120"/>
      <c r="Q15" s="1126"/>
      <c r="R15" s="1127"/>
      <c r="S15" s="1127"/>
      <c r="T15" s="1127"/>
      <c r="U15" s="1127"/>
      <c r="V15" s="1127"/>
      <c r="W15" s="1127"/>
      <c r="X15" s="1127"/>
      <c r="Y15" s="1127"/>
      <c r="Z15" s="1127"/>
      <c r="AA15" s="1127"/>
      <c r="AB15" s="1127"/>
      <c r="AC15" s="1127"/>
      <c r="AD15" s="1127"/>
      <c r="AE15" s="1128"/>
      <c r="AF15" s="1123"/>
      <c r="AG15" s="1124"/>
      <c r="AH15" s="1124"/>
      <c r="AI15" s="1124"/>
      <c r="AJ15" s="1125"/>
      <c r="AK15" s="1168"/>
      <c r="AL15" s="1169"/>
      <c r="AM15" s="1169"/>
      <c r="AN15" s="1169"/>
      <c r="AO15" s="1169"/>
      <c r="AP15" s="1169"/>
      <c r="AQ15" s="1169"/>
      <c r="AR15" s="1169"/>
      <c r="AS15" s="1169"/>
      <c r="AT15" s="1169"/>
      <c r="AU15" s="1170"/>
      <c r="AV15" s="1170"/>
      <c r="AW15" s="1170"/>
      <c r="AX15" s="1170"/>
      <c r="AY15" s="1171"/>
      <c r="AZ15" s="235"/>
      <c r="BA15" s="235"/>
      <c r="BB15" s="235"/>
      <c r="BC15" s="235"/>
      <c r="BD15" s="235"/>
      <c r="BE15" s="236"/>
      <c r="BF15" s="236"/>
      <c r="BG15" s="236"/>
      <c r="BH15" s="236"/>
      <c r="BI15" s="236"/>
      <c r="BJ15" s="236"/>
      <c r="BK15" s="236"/>
      <c r="BL15" s="236"/>
      <c r="BM15" s="236"/>
      <c r="BN15" s="236"/>
      <c r="BO15" s="236"/>
      <c r="BP15" s="236"/>
      <c r="BQ15" s="241">
        <v>9</v>
      </c>
      <c r="BR15" s="242"/>
      <c r="BS15" s="1080"/>
      <c r="BT15" s="1081"/>
      <c r="BU15" s="1081"/>
      <c r="BV15" s="1081"/>
      <c r="BW15" s="1081"/>
      <c r="BX15" s="1081"/>
      <c r="BY15" s="1081"/>
      <c r="BZ15" s="1081"/>
      <c r="CA15" s="1081"/>
      <c r="CB15" s="1081"/>
      <c r="CC15" s="1081"/>
      <c r="CD15" s="1081"/>
      <c r="CE15" s="1081"/>
      <c r="CF15" s="1081"/>
      <c r="CG15" s="1102"/>
      <c r="CH15" s="1077"/>
      <c r="CI15" s="1078"/>
      <c r="CJ15" s="1078"/>
      <c r="CK15" s="1078"/>
      <c r="CL15" s="1079"/>
      <c r="CM15" s="1077"/>
      <c r="CN15" s="1078"/>
      <c r="CO15" s="1078"/>
      <c r="CP15" s="1078"/>
      <c r="CQ15" s="1079"/>
      <c r="CR15" s="1077"/>
      <c r="CS15" s="1078"/>
      <c r="CT15" s="1078"/>
      <c r="CU15" s="1078"/>
      <c r="CV15" s="1079"/>
      <c r="CW15" s="1077"/>
      <c r="CX15" s="1078"/>
      <c r="CY15" s="1078"/>
      <c r="CZ15" s="1078"/>
      <c r="DA15" s="1079"/>
      <c r="DB15" s="1077"/>
      <c r="DC15" s="1078"/>
      <c r="DD15" s="1078"/>
      <c r="DE15" s="1078"/>
      <c r="DF15" s="1079"/>
      <c r="DG15" s="1077"/>
      <c r="DH15" s="1078"/>
      <c r="DI15" s="1078"/>
      <c r="DJ15" s="1078"/>
      <c r="DK15" s="1079"/>
      <c r="DL15" s="1077"/>
      <c r="DM15" s="1078"/>
      <c r="DN15" s="1078"/>
      <c r="DO15" s="1078"/>
      <c r="DP15" s="1079"/>
      <c r="DQ15" s="1077"/>
      <c r="DR15" s="1078"/>
      <c r="DS15" s="1078"/>
      <c r="DT15" s="1078"/>
      <c r="DU15" s="1079"/>
      <c r="DV15" s="1080"/>
      <c r="DW15" s="1081"/>
      <c r="DX15" s="1081"/>
      <c r="DY15" s="1081"/>
      <c r="DZ15" s="1082"/>
      <c r="EA15" s="237"/>
    </row>
    <row r="16" spans="1:131" s="238" customFormat="1" ht="26.25" customHeight="1" x14ac:dyDescent="0.2">
      <c r="A16" s="241">
        <v>10</v>
      </c>
      <c r="B16" s="1118"/>
      <c r="C16" s="1119"/>
      <c r="D16" s="1119"/>
      <c r="E16" s="1119"/>
      <c r="F16" s="1119"/>
      <c r="G16" s="1119"/>
      <c r="H16" s="1119"/>
      <c r="I16" s="1119"/>
      <c r="J16" s="1119"/>
      <c r="K16" s="1119"/>
      <c r="L16" s="1119"/>
      <c r="M16" s="1119"/>
      <c r="N16" s="1119"/>
      <c r="O16" s="1119"/>
      <c r="P16" s="1120"/>
      <c r="Q16" s="1126"/>
      <c r="R16" s="1127"/>
      <c r="S16" s="1127"/>
      <c r="T16" s="1127"/>
      <c r="U16" s="1127"/>
      <c r="V16" s="1127"/>
      <c r="W16" s="1127"/>
      <c r="X16" s="1127"/>
      <c r="Y16" s="1127"/>
      <c r="Z16" s="1127"/>
      <c r="AA16" s="1127"/>
      <c r="AB16" s="1127"/>
      <c r="AC16" s="1127"/>
      <c r="AD16" s="1127"/>
      <c r="AE16" s="1128"/>
      <c r="AF16" s="1123"/>
      <c r="AG16" s="1124"/>
      <c r="AH16" s="1124"/>
      <c r="AI16" s="1124"/>
      <c r="AJ16" s="1125"/>
      <c r="AK16" s="1168"/>
      <c r="AL16" s="1169"/>
      <c r="AM16" s="1169"/>
      <c r="AN16" s="1169"/>
      <c r="AO16" s="1169"/>
      <c r="AP16" s="1169"/>
      <c r="AQ16" s="1169"/>
      <c r="AR16" s="1169"/>
      <c r="AS16" s="1169"/>
      <c r="AT16" s="1169"/>
      <c r="AU16" s="1170"/>
      <c r="AV16" s="1170"/>
      <c r="AW16" s="1170"/>
      <c r="AX16" s="1170"/>
      <c r="AY16" s="1171"/>
      <c r="AZ16" s="235"/>
      <c r="BA16" s="235"/>
      <c r="BB16" s="235"/>
      <c r="BC16" s="235"/>
      <c r="BD16" s="235"/>
      <c r="BE16" s="236"/>
      <c r="BF16" s="236"/>
      <c r="BG16" s="236"/>
      <c r="BH16" s="236"/>
      <c r="BI16" s="236"/>
      <c r="BJ16" s="236"/>
      <c r="BK16" s="236"/>
      <c r="BL16" s="236"/>
      <c r="BM16" s="236"/>
      <c r="BN16" s="236"/>
      <c r="BO16" s="236"/>
      <c r="BP16" s="236"/>
      <c r="BQ16" s="241">
        <v>10</v>
      </c>
      <c r="BR16" s="242"/>
      <c r="BS16" s="1080"/>
      <c r="BT16" s="1081"/>
      <c r="BU16" s="1081"/>
      <c r="BV16" s="1081"/>
      <c r="BW16" s="1081"/>
      <c r="BX16" s="1081"/>
      <c r="BY16" s="1081"/>
      <c r="BZ16" s="1081"/>
      <c r="CA16" s="1081"/>
      <c r="CB16" s="1081"/>
      <c r="CC16" s="1081"/>
      <c r="CD16" s="1081"/>
      <c r="CE16" s="1081"/>
      <c r="CF16" s="1081"/>
      <c r="CG16" s="1102"/>
      <c r="CH16" s="1077"/>
      <c r="CI16" s="1078"/>
      <c r="CJ16" s="1078"/>
      <c r="CK16" s="1078"/>
      <c r="CL16" s="1079"/>
      <c r="CM16" s="1077"/>
      <c r="CN16" s="1078"/>
      <c r="CO16" s="1078"/>
      <c r="CP16" s="1078"/>
      <c r="CQ16" s="1079"/>
      <c r="CR16" s="1077"/>
      <c r="CS16" s="1078"/>
      <c r="CT16" s="1078"/>
      <c r="CU16" s="1078"/>
      <c r="CV16" s="1079"/>
      <c r="CW16" s="1077"/>
      <c r="CX16" s="1078"/>
      <c r="CY16" s="1078"/>
      <c r="CZ16" s="1078"/>
      <c r="DA16" s="1079"/>
      <c r="DB16" s="1077"/>
      <c r="DC16" s="1078"/>
      <c r="DD16" s="1078"/>
      <c r="DE16" s="1078"/>
      <c r="DF16" s="1079"/>
      <c r="DG16" s="1077"/>
      <c r="DH16" s="1078"/>
      <c r="DI16" s="1078"/>
      <c r="DJ16" s="1078"/>
      <c r="DK16" s="1079"/>
      <c r="DL16" s="1077"/>
      <c r="DM16" s="1078"/>
      <c r="DN16" s="1078"/>
      <c r="DO16" s="1078"/>
      <c r="DP16" s="1079"/>
      <c r="DQ16" s="1077"/>
      <c r="DR16" s="1078"/>
      <c r="DS16" s="1078"/>
      <c r="DT16" s="1078"/>
      <c r="DU16" s="1079"/>
      <c r="DV16" s="1080"/>
      <c r="DW16" s="1081"/>
      <c r="DX16" s="1081"/>
      <c r="DY16" s="1081"/>
      <c r="DZ16" s="1082"/>
      <c r="EA16" s="237"/>
    </row>
    <row r="17" spans="1:131" s="238" customFormat="1" ht="26.25" customHeight="1" x14ac:dyDescent="0.2">
      <c r="A17" s="241">
        <v>11</v>
      </c>
      <c r="B17" s="1118"/>
      <c r="C17" s="1119"/>
      <c r="D17" s="1119"/>
      <c r="E17" s="1119"/>
      <c r="F17" s="1119"/>
      <c r="G17" s="1119"/>
      <c r="H17" s="1119"/>
      <c r="I17" s="1119"/>
      <c r="J17" s="1119"/>
      <c r="K17" s="1119"/>
      <c r="L17" s="1119"/>
      <c r="M17" s="1119"/>
      <c r="N17" s="1119"/>
      <c r="O17" s="1119"/>
      <c r="P17" s="1120"/>
      <c r="Q17" s="1126"/>
      <c r="R17" s="1127"/>
      <c r="S17" s="1127"/>
      <c r="T17" s="1127"/>
      <c r="U17" s="1127"/>
      <c r="V17" s="1127"/>
      <c r="W17" s="1127"/>
      <c r="X17" s="1127"/>
      <c r="Y17" s="1127"/>
      <c r="Z17" s="1127"/>
      <c r="AA17" s="1127"/>
      <c r="AB17" s="1127"/>
      <c r="AC17" s="1127"/>
      <c r="AD17" s="1127"/>
      <c r="AE17" s="1128"/>
      <c r="AF17" s="1123"/>
      <c r="AG17" s="1124"/>
      <c r="AH17" s="1124"/>
      <c r="AI17" s="1124"/>
      <c r="AJ17" s="1125"/>
      <c r="AK17" s="1168"/>
      <c r="AL17" s="1169"/>
      <c r="AM17" s="1169"/>
      <c r="AN17" s="1169"/>
      <c r="AO17" s="1169"/>
      <c r="AP17" s="1169"/>
      <c r="AQ17" s="1169"/>
      <c r="AR17" s="1169"/>
      <c r="AS17" s="1169"/>
      <c r="AT17" s="1169"/>
      <c r="AU17" s="1170"/>
      <c r="AV17" s="1170"/>
      <c r="AW17" s="1170"/>
      <c r="AX17" s="1170"/>
      <c r="AY17" s="1171"/>
      <c r="AZ17" s="235"/>
      <c r="BA17" s="235"/>
      <c r="BB17" s="235"/>
      <c r="BC17" s="235"/>
      <c r="BD17" s="235"/>
      <c r="BE17" s="236"/>
      <c r="BF17" s="236"/>
      <c r="BG17" s="236"/>
      <c r="BH17" s="236"/>
      <c r="BI17" s="236"/>
      <c r="BJ17" s="236"/>
      <c r="BK17" s="236"/>
      <c r="BL17" s="236"/>
      <c r="BM17" s="236"/>
      <c r="BN17" s="236"/>
      <c r="BO17" s="236"/>
      <c r="BP17" s="236"/>
      <c r="BQ17" s="241">
        <v>11</v>
      </c>
      <c r="BR17" s="242"/>
      <c r="BS17" s="1080"/>
      <c r="BT17" s="1081"/>
      <c r="BU17" s="1081"/>
      <c r="BV17" s="1081"/>
      <c r="BW17" s="1081"/>
      <c r="BX17" s="1081"/>
      <c r="BY17" s="1081"/>
      <c r="BZ17" s="1081"/>
      <c r="CA17" s="1081"/>
      <c r="CB17" s="1081"/>
      <c r="CC17" s="1081"/>
      <c r="CD17" s="1081"/>
      <c r="CE17" s="1081"/>
      <c r="CF17" s="1081"/>
      <c r="CG17" s="1102"/>
      <c r="CH17" s="1077"/>
      <c r="CI17" s="1078"/>
      <c r="CJ17" s="1078"/>
      <c r="CK17" s="1078"/>
      <c r="CL17" s="1079"/>
      <c r="CM17" s="1077"/>
      <c r="CN17" s="1078"/>
      <c r="CO17" s="1078"/>
      <c r="CP17" s="1078"/>
      <c r="CQ17" s="1079"/>
      <c r="CR17" s="1077"/>
      <c r="CS17" s="1078"/>
      <c r="CT17" s="1078"/>
      <c r="CU17" s="1078"/>
      <c r="CV17" s="1079"/>
      <c r="CW17" s="1077"/>
      <c r="CX17" s="1078"/>
      <c r="CY17" s="1078"/>
      <c r="CZ17" s="1078"/>
      <c r="DA17" s="1079"/>
      <c r="DB17" s="1077"/>
      <c r="DC17" s="1078"/>
      <c r="DD17" s="1078"/>
      <c r="DE17" s="1078"/>
      <c r="DF17" s="1079"/>
      <c r="DG17" s="1077"/>
      <c r="DH17" s="1078"/>
      <c r="DI17" s="1078"/>
      <c r="DJ17" s="1078"/>
      <c r="DK17" s="1079"/>
      <c r="DL17" s="1077"/>
      <c r="DM17" s="1078"/>
      <c r="DN17" s="1078"/>
      <c r="DO17" s="1078"/>
      <c r="DP17" s="1079"/>
      <c r="DQ17" s="1077"/>
      <c r="DR17" s="1078"/>
      <c r="DS17" s="1078"/>
      <c r="DT17" s="1078"/>
      <c r="DU17" s="1079"/>
      <c r="DV17" s="1080"/>
      <c r="DW17" s="1081"/>
      <c r="DX17" s="1081"/>
      <c r="DY17" s="1081"/>
      <c r="DZ17" s="1082"/>
      <c r="EA17" s="237"/>
    </row>
    <row r="18" spans="1:131" s="238" customFormat="1" ht="26.25" customHeight="1" x14ac:dyDescent="0.2">
      <c r="A18" s="241">
        <v>12</v>
      </c>
      <c r="B18" s="1118"/>
      <c r="C18" s="1119"/>
      <c r="D18" s="1119"/>
      <c r="E18" s="1119"/>
      <c r="F18" s="1119"/>
      <c r="G18" s="1119"/>
      <c r="H18" s="1119"/>
      <c r="I18" s="1119"/>
      <c r="J18" s="1119"/>
      <c r="K18" s="1119"/>
      <c r="L18" s="1119"/>
      <c r="M18" s="1119"/>
      <c r="N18" s="1119"/>
      <c r="O18" s="1119"/>
      <c r="P18" s="1120"/>
      <c r="Q18" s="1126"/>
      <c r="R18" s="1127"/>
      <c r="S18" s="1127"/>
      <c r="T18" s="1127"/>
      <c r="U18" s="1127"/>
      <c r="V18" s="1127"/>
      <c r="W18" s="1127"/>
      <c r="X18" s="1127"/>
      <c r="Y18" s="1127"/>
      <c r="Z18" s="1127"/>
      <c r="AA18" s="1127"/>
      <c r="AB18" s="1127"/>
      <c r="AC18" s="1127"/>
      <c r="AD18" s="1127"/>
      <c r="AE18" s="1128"/>
      <c r="AF18" s="1123"/>
      <c r="AG18" s="1124"/>
      <c r="AH18" s="1124"/>
      <c r="AI18" s="1124"/>
      <c r="AJ18" s="1125"/>
      <c r="AK18" s="1168"/>
      <c r="AL18" s="1169"/>
      <c r="AM18" s="1169"/>
      <c r="AN18" s="1169"/>
      <c r="AO18" s="1169"/>
      <c r="AP18" s="1169"/>
      <c r="AQ18" s="1169"/>
      <c r="AR18" s="1169"/>
      <c r="AS18" s="1169"/>
      <c r="AT18" s="1169"/>
      <c r="AU18" s="1170"/>
      <c r="AV18" s="1170"/>
      <c r="AW18" s="1170"/>
      <c r="AX18" s="1170"/>
      <c r="AY18" s="1171"/>
      <c r="AZ18" s="235"/>
      <c r="BA18" s="235"/>
      <c r="BB18" s="235"/>
      <c r="BC18" s="235"/>
      <c r="BD18" s="235"/>
      <c r="BE18" s="236"/>
      <c r="BF18" s="236"/>
      <c r="BG18" s="236"/>
      <c r="BH18" s="236"/>
      <c r="BI18" s="236"/>
      <c r="BJ18" s="236"/>
      <c r="BK18" s="236"/>
      <c r="BL18" s="236"/>
      <c r="BM18" s="236"/>
      <c r="BN18" s="236"/>
      <c r="BO18" s="236"/>
      <c r="BP18" s="236"/>
      <c r="BQ18" s="241">
        <v>12</v>
      </c>
      <c r="BR18" s="242"/>
      <c r="BS18" s="1080"/>
      <c r="BT18" s="1081"/>
      <c r="BU18" s="1081"/>
      <c r="BV18" s="1081"/>
      <c r="BW18" s="1081"/>
      <c r="BX18" s="1081"/>
      <c r="BY18" s="1081"/>
      <c r="BZ18" s="1081"/>
      <c r="CA18" s="1081"/>
      <c r="CB18" s="1081"/>
      <c r="CC18" s="1081"/>
      <c r="CD18" s="1081"/>
      <c r="CE18" s="1081"/>
      <c r="CF18" s="1081"/>
      <c r="CG18" s="1102"/>
      <c r="CH18" s="1077"/>
      <c r="CI18" s="1078"/>
      <c r="CJ18" s="1078"/>
      <c r="CK18" s="1078"/>
      <c r="CL18" s="1079"/>
      <c r="CM18" s="1077"/>
      <c r="CN18" s="1078"/>
      <c r="CO18" s="1078"/>
      <c r="CP18" s="1078"/>
      <c r="CQ18" s="1079"/>
      <c r="CR18" s="1077"/>
      <c r="CS18" s="1078"/>
      <c r="CT18" s="1078"/>
      <c r="CU18" s="1078"/>
      <c r="CV18" s="1079"/>
      <c r="CW18" s="1077"/>
      <c r="CX18" s="1078"/>
      <c r="CY18" s="1078"/>
      <c r="CZ18" s="1078"/>
      <c r="DA18" s="1079"/>
      <c r="DB18" s="1077"/>
      <c r="DC18" s="1078"/>
      <c r="DD18" s="1078"/>
      <c r="DE18" s="1078"/>
      <c r="DF18" s="1079"/>
      <c r="DG18" s="1077"/>
      <c r="DH18" s="1078"/>
      <c r="DI18" s="1078"/>
      <c r="DJ18" s="1078"/>
      <c r="DK18" s="1079"/>
      <c r="DL18" s="1077"/>
      <c r="DM18" s="1078"/>
      <c r="DN18" s="1078"/>
      <c r="DO18" s="1078"/>
      <c r="DP18" s="1079"/>
      <c r="DQ18" s="1077"/>
      <c r="DR18" s="1078"/>
      <c r="DS18" s="1078"/>
      <c r="DT18" s="1078"/>
      <c r="DU18" s="1079"/>
      <c r="DV18" s="1080"/>
      <c r="DW18" s="1081"/>
      <c r="DX18" s="1081"/>
      <c r="DY18" s="1081"/>
      <c r="DZ18" s="1082"/>
      <c r="EA18" s="237"/>
    </row>
    <row r="19" spans="1:131" s="238" customFormat="1" ht="26.25" customHeight="1" x14ac:dyDescent="0.2">
      <c r="A19" s="241">
        <v>13</v>
      </c>
      <c r="B19" s="1118"/>
      <c r="C19" s="1119"/>
      <c r="D19" s="1119"/>
      <c r="E19" s="1119"/>
      <c r="F19" s="1119"/>
      <c r="G19" s="1119"/>
      <c r="H19" s="1119"/>
      <c r="I19" s="1119"/>
      <c r="J19" s="1119"/>
      <c r="K19" s="1119"/>
      <c r="L19" s="1119"/>
      <c r="M19" s="1119"/>
      <c r="N19" s="1119"/>
      <c r="O19" s="1119"/>
      <c r="P19" s="1120"/>
      <c r="Q19" s="1126"/>
      <c r="R19" s="1127"/>
      <c r="S19" s="1127"/>
      <c r="T19" s="1127"/>
      <c r="U19" s="1127"/>
      <c r="V19" s="1127"/>
      <c r="W19" s="1127"/>
      <c r="X19" s="1127"/>
      <c r="Y19" s="1127"/>
      <c r="Z19" s="1127"/>
      <c r="AA19" s="1127"/>
      <c r="AB19" s="1127"/>
      <c r="AC19" s="1127"/>
      <c r="AD19" s="1127"/>
      <c r="AE19" s="1128"/>
      <c r="AF19" s="1123"/>
      <c r="AG19" s="1124"/>
      <c r="AH19" s="1124"/>
      <c r="AI19" s="1124"/>
      <c r="AJ19" s="1125"/>
      <c r="AK19" s="1168"/>
      <c r="AL19" s="1169"/>
      <c r="AM19" s="1169"/>
      <c r="AN19" s="1169"/>
      <c r="AO19" s="1169"/>
      <c r="AP19" s="1169"/>
      <c r="AQ19" s="1169"/>
      <c r="AR19" s="1169"/>
      <c r="AS19" s="1169"/>
      <c r="AT19" s="1169"/>
      <c r="AU19" s="1170"/>
      <c r="AV19" s="1170"/>
      <c r="AW19" s="1170"/>
      <c r="AX19" s="1170"/>
      <c r="AY19" s="1171"/>
      <c r="AZ19" s="235"/>
      <c r="BA19" s="235"/>
      <c r="BB19" s="235"/>
      <c r="BC19" s="235"/>
      <c r="BD19" s="235"/>
      <c r="BE19" s="236"/>
      <c r="BF19" s="236"/>
      <c r="BG19" s="236"/>
      <c r="BH19" s="236"/>
      <c r="BI19" s="236"/>
      <c r="BJ19" s="236"/>
      <c r="BK19" s="236"/>
      <c r="BL19" s="236"/>
      <c r="BM19" s="236"/>
      <c r="BN19" s="236"/>
      <c r="BO19" s="236"/>
      <c r="BP19" s="236"/>
      <c r="BQ19" s="241">
        <v>13</v>
      </c>
      <c r="BR19" s="242"/>
      <c r="BS19" s="1080"/>
      <c r="BT19" s="1081"/>
      <c r="BU19" s="1081"/>
      <c r="BV19" s="1081"/>
      <c r="BW19" s="1081"/>
      <c r="BX19" s="1081"/>
      <c r="BY19" s="1081"/>
      <c r="BZ19" s="1081"/>
      <c r="CA19" s="1081"/>
      <c r="CB19" s="1081"/>
      <c r="CC19" s="1081"/>
      <c r="CD19" s="1081"/>
      <c r="CE19" s="1081"/>
      <c r="CF19" s="1081"/>
      <c r="CG19" s="1102"/>
      <c r="CH19" s="1077"/>
      <c r="CI19" s="1078"/>
      <c r="CJ19" s="1078"/>
      <c r="CK19" s="1078"/>
      <c r="CL19" s="1079"/>
      <c r="CM19" s="1077"/>
      <c r="CN19" s="1078"/>
      <c r="CO19" s="1078"/>
      <c r="CP19" s="1078"/>
      <c r="CQ19" s="1079"/>
      <c r="CR19" s="1077"/>
      <c r="CS19" s="1078"/>
      <c r="CT19" s="1078"/>
      <c r="CU19" s="1078"/>
      <c r="CV19" s="1079"/>
      <c r="CW19" s="1077"/>
      <c r="CX19" s="1078"/>
      <c r="CY19" s="1078"/>
      <c r="CZ19" s="1078"/>
      <c r="DA19" s="1079"/>
      <c r="DB19" s="1077"/>
      <c r="DC19" s="1078"/>
      <c r="DD19" s="1078"/>
      <c r="DE19" s="1078"/>
      <c r="DF19" s="1079"/>
      <c r="DG19" s="1077"/>
      <c r="DH19" s="1078"/>
      <c r="DI19" s="1078"/>
      <c r="DJ19" s="1078"/>
      <c r="DK19" s="1079"/>
      <c r="DL19" s="1077"/>
      <c r="DM19" s="1078"/>
      <c r="DN19" s="1078"/>
      <c r="DO19" s="1078"/>
      <c r="DP19" s="1079"/>
      <c r="DQ19" s="1077"/>
      <c r="DR19" s="1078"/>
      <c r="DS19" s="1078"/>
      <c r="DT19" s="1078"/>
      <c r="DU19" s="1079"/>
      <c r="DV19" s="1080"/>
      <c r="DW19" s="1081"/>
      <c r="DX19" s="1081"/>
      <c r="DY19" s="1081"/>
      <c r="DZ19" s="1082"/>
      <c r="EA19" s="237"/>
    </row>
    <row r="20" spans="1:131" s="238" customFormat="1" ht="26.25" customHeight="1" x14ac:dyDescent="0.2">
      <c r="A20" s="241">
        <v>14</v>
      </c>
      <c r="B20" s="1118"/>
      <c r="C20" s="1119"/>
      <c r="D20" s="1119"/>
      <c r="E20" s="1119"/>
      <c r="F20" s="1119"/>
      <c r="G20" s="1119"/>
      <c r="H20" s="1119"/>
      <c r="I20" s="1119"/>
      <c r="J20" s="1119"/>
      <c r="K20" s="1119"/>
      <c r="L20" s="1119"/>
      <c r="M20" s="1119"/>
      <c r="N20" s="1119"/>
      <c r="O20" s="1119"/>
      <c r="P20" s="1120"/>
      <c r="Q20" s="1126"/>
      <c r="R20" s="1127"/>
      <c r="S20" s="1127"/>
      <c r="T20" s="1127"/>
      <c r="U20" s="1127"/>
      <c r="V20" s="1127"/>
      <c r="W20" s="1127"/>
      <c r="X20" s="1127"/>
      <c r="Y20" s="1127"/>
      <c r="Z20" s="1127"/>
      <c r="AA20" s="1127"/>
      <c r="AB20" s="1127"/>
      <c r="AC20" s="1127"/>
      <c r="AD20" s="1127"/>
      <c r="AE20" s="1128"/>
      <c r="AF20" s="1123"/>
      <c r="AG20" s="1124"/>
      <c r="AH20" s="1124"/>
      <c r="AI20" s="1124"/>
      <c r="AJ20" s="1125"/>
      <c r="AK20" s="1168"/>
      <c r="AL20" s="1169"/>
      <c r="AM20" s="1169"/>
      <c r="AN20" s="1169"/>
      <c r="AO20" s="1169"/>
      <c r="AP20" s="1169"/>
      <c r="AQ20" s="1169"/>
      <c r="AR20" s="1169"/>
      <c r="AS20" s="1169"/>
      <c r="AT20" s="1169"/>
      <c r="AU20" s="1170"/>
      <c r="AV20" s="1170"/>
      <c r="AW20" s="1170"/>
      <c r="AX20" s="1170"/>
      <c r="AY20" s="1171"/>
      <c r="AZ20" s="235"/>
      <c r="BA20" s="235"/>
      <c r="BB20" s="235"/>
      <c r="BC20" s="235"/>
      <c r="BD20" s="235"/>
      <c r="BE20" s="236"/>
      <c r="BF20" s="236"/>
      <c r="BG20" s="236"/>
      <c r="BH20" s="236"/>
      <c r="BI20" s="236"/>
      <c r="BJ20" s="236"/>
      <c r="BK20" s="236"/>
      <c r="BL20" s="236"/>
      <c r="BM20" s="236"/>
      <c r="BN20" s="236"/>
      <c r="BO20" s="236"/>
      <c r="BP20" s="236"/>
      <c r="BQ20" s="241">
        <v>14</v>
      </c>
      <c r="BR20" s="242"/>
      <c r="BS20" s="1080"/>
      <c r="BT20" s="1081"/>
      <c r="BU20" s="1081"/>
      <c r="BV20" s="1081"/>
      <c r="BW20" s="1081"/>
      <c r="BX20" s="1081"/>
      <c r="BY20" s="1081"/>
      <c r="BZ20" s="1081"/>
      <c r="CA20" s="1081"/>
      <c r="CB20" s="1081"/>
      <c r="CC20" s="1081"/>
      <c r="CD20" s="1081"/>
      <c r="CE20" s="1081"/>
      <c r="CF20" s="1081"/>
      <c r="CG20" s="1102"/>
      <c r="CH20" s="1077"/>
      <c r="CI20" s="1078"/>
      <c r="CJ20" s="1078"/>
      <c r="CK20" s="1078"/>
      <c r="CL20" s="1079"/>
      <c r="CM20" s="1077"/>
      <c r="CN20" s="1078"/>
      <c r="CO20" s="1078"/>
      <c r="CP20" s="1078"/>
      <c r="CQ20" s="1079"/>
      <c r="CR20" s="1077"/>
      <c r="CS20" s="1078"/>
      <c r="CT20" s="1078"/>
      <c r="CU20" s="1078"/>
      <c r="CV20" s="1079"/>
      <c r="CW20" s="1077"/>
      <c r="CX20" s="1078"/>
      <c r="CY20" s="1078"/>
      <c r="CZ20" s="1078"/>
      <c r="DA20" s="1079"/>
      <c r="DB20" s="1077"/>
      <c r="DC20" s="1078"/>
      <c r="DD20" s="1078"/>
      <c r="DE20" s="1078"/>
      <c r="DF20" s="1079"/>
      <c r="DG20" s="1077"/>
      <c r="DH20" s="1078"/>
      <c r="DI20" s="1078"/>
      <c r="DJ20" s="1078"/>
      <c r="DK20" s="1079"/>
      <c r="DL20" s="1077"/>
      <c r="DM20" s="1078"/>
      <c r="DN20" s="1078"/>
      <c r="DO20" s="1078"/>
      <c r="DP20" s="1079"/>
      <c r="DQ20" s="1077"/>
      <c r="DR20" s="1078"/>
      <c r="DS20" s="1078"/>
      <c r="DT20" s="1078"/>
      <c r="DU20" s="1079"/>
      <c r="DV20" s="1080"/>
      <c r="DW20" s="1081"/>
      <c r="DX20" s="1081"/>
      <c r="DY20" s="1081"/>
      <c r="DZ20" s="1082"/>
      <c r="EA20" s="237"/>
    </row>
    <row r="21" spans="1:131" s="238" customFormat="1" ht="26.25" customHeight="1" thickBot="1" x14ac:dyDescent="0.25">
      <c r="A21" s="241">
        <v>15</v>
      </c>
      <c r="B21" s="1118"/>
      <c r="C21" s="1119"/>
      <c r="D21" s="1119"/>
      <c r="E21" s="1119"/>
      <c r="F21" s="1119"/>
      <c r="G21" s="1119"/>
      <c r="H21" s="1119"/>
      <c r="I21" s="1119"/>
      <c r="J21" s="1119"/>
      <c r="K21" s="1119"/>
      <c r="L21" s="1119"/>
      <c r="M21" s="1119"/>
      <c r="N21" s="1119"/>
      <c r="O21" s="1119"/>
      <c r="P21" s="1120"/>
      <c r="Q21" s="1126"/>
      <c r="R21" s="1127"/>
      <c r="S21" s="1127"/>
      <c r="T21" s="1127"/>
      <c r="U21" s="1127"/>
      <c r="V21" s="1127"/>
      <c r="W21" s="1127"/>
      <c r="X21" s="1127"/>
      <c r="Y21" s="1127"/>
      <c r="Z21" s="1127"/>
      <c r="AA21" s="1127"/>
      <c r="AB21" s="1127"/>
      <c r="AC21" s="1127"/>
      <c r="AD21" s="1127"/>
      <c r="AE21" s="1128"/>
      <c r="AF21" s="1123"/>
      <c r="AG21" s="1124"/>
      <c r="AH21" s="1124"/>
      <c r="AI21" s="1124"/>
      <c r="AJ21" s="1125"/>
      <c r="AK21" s="1168"/>
      <c r="AL21" s="1169"/>
      <c r="AM21" s="1169"/>
      <c r="AN21" s="1169"/>
      <c r="AO21" s="1169"/>
      <c r="AP21" s="1169"/>
      <c r="AQ21" s="1169"/>
      <c r="AR21" s="1169"/>
      <c r="AS21" s="1169"/>
      <c r="AT21" s="1169"/>
      <c r="AU21" s="1170"/>
      <c r="AV21" s="1170"/>
      <c r="AW21" s="1170"/>
      <c r="AX21" s="1170"/>
      <c r="AY21" s="1171"/>
      <c r="AZ21" s="235"/>
      <c r="BA21" s="235"/>
      <c r="BB21" s="235"/>
      <c r="BC21" s="235"/>
      <c r="BD21" s="235"/>
      <c r="BE21" s="236"/>
      <c r="BF21" s="236"/>
      <c r="BG21" s="236"/>
      <c r="BH21" s="236"/>
      <c r="BI21" s="236"/>
      <c r="BJ21" s="236"/>
      <c r="BK21" s="236"/>
      <c r="BL21" s="236"/>
      <c r="BM21" s="236"/>
      <c r="BN21" s="236"/>
      <c r="BO21" s="236"/>
      <c r="BP21" s="236"/>
      <c r="BQ21" s="241">
        <v>15</v>
      </c>
      <c r="BR21" s="242"/>
      <c r="BS21" s="1080"/>
      <c r="BT21" s="1081"/>
      <c r="BU21" s="1081"/>
      <c r="BV21" s="1081"/>
      <c r="BW21" s="1081"/>
      <c r="BX21" s="1081"/>
      <c r="BY21" s="1081"/>
      <c r="BZ21" s="1081"/>
      <c r="CA21" s="1081"/>
      <c r="CB21" s="1081"/>
      <c r="CC21" s="1081"/>
      <c r="CD21" s="1081"/>
      <c r="CE21" s="1081"/>
      <c r="CF21" s="1081"/>
      <c r="CG21" s="1102"/>
      <c r="CH21" s="1077"/>
      <c r="CI21" s="1078"/>
      <c r="CJ21" s="1078"/>
      <c r="CK21" s="1078"/>
      <c r="CL21" s="1079"/>
      <c r="CM21" s="1077"/>
      <c r="CN21" s="1078"/>
      <c r="CO21" s="1078"/>
      <c r="CP21" s="1078"/>
      <c r="CQ21" s="1079"/>
      <c r="CR21" s="1077"/>
      <c r="CS21" s="1078"/>
      <c r="CT21" s="1078"/>
      <c r="CU21" s="1078"/>
      <c r="CV21" s="1079"/>
      <c r="CW21" s="1077"/>
      <c r="CX21" s="1078"/>
      <c r="CY21" s="1078"/>
      <c r="CZ21" s="1078"/>
      <c r="DA21" s="1079"/>
      <c r="DB21" s="1077"/>
      <c r="DC21" s="1078"/>
      <c r="DD21" s="1078"/>
      <c r="DE21" s="1078"/>
      <c r="DF21" s="1079"/>
      <c r="DG21" s="1077"/>
      <c r="DH21" s="1078"/>
      <c r="DI21" s="1078"/>
      <c r="DJ21" s="1078"/>
      <c r="DK21" s="1079"/>
      <c r="DL21" s="1077"/>
      <c r="DM21" s="1078"/>
      <c r="DN21" s="1078"/>
      <c r="DO21" s="1078"/>
      <c r="DP21" s="1079"/>
      <c r="DQ21" s="1077"/>
      <c r="DR21" s="1078"/>
      <c r="DS21" s="1078"/>
      <c r="DT21" s="1078"/>
      <c r="DU21" s="1079"/>
      <c r="DV21" s="1080"/>
      <c r="DW21" s="1081"/>
      <c r="DX21" s="1081"/>
      <c r="DY21" s="1081"/>
      <c r="DZ21" s="1082"/>
      <c r="EA21" s="237"/>
    </row>
    <row r="22" spans="1:131" s="238" customFormat="1" ht="26.25" customHeight="1" x14ac:dyDescent="0.2">
      <c r="A22" s="241">
        <v>16</v>
      </c>
      <c r="B22" s="1118"/>
      <c r="C22" s="1119"/>
      <c r="D22" s="1119"/>
      <c r="E22" s="1119"/>
      <c r="F22" s="1119"/>
      <c r="G22" s="1119"/>
      <c r="H22" s="1119"/>
      <c r="I22" s="1119"/>
      <c r="J22" s="1119"/>
      <c r="K22" s="1119"/>
      <c r="L22" s="1119"/>
      <c r="M22" s="1119"/>
      <c r="N22" s="1119"/>
      <c r="O22" s="1119"/>
      <c r="P22" s="1120"/>
      <c r="Q22" s="1161"/>
      <c r="R22" s="1162"/>
      <c r="S22" s="1162"/>
      <c r="T22" s="1162"/>
      <c r="U22" s="1162"/>
      <c r="V22" s="1162"/>
      <c r="W22" s="1162"/>
      <c r="X22" s="1162"/>
      <c r="Y22" s="1162"/>
      <c r="Z22" s="1162"/>
      <c r="AA22" s="1162"/>
      <c r="AB22" s="1162"/>
      <c r="AC22" s="1162"/>
      <c r="AD22" s="1162"/>
      <c r="AE22" s="1163"/>
      <c r="AF22" s="1123"/>
      <c r="AG22" s="1124"/>
      <c r="AH22" s="1124"/>
      <c r="AI22" s="1124"/>
      <c r="AJ22" s="1125"/>
      <c r="AK22" s="1164"/>
      <c r="AL22" s="1165"/>
      <c r="AM22" s="1165"/>
      <c r="AN22" s="1165"/>
      <c r="AO22" s="1165"/>
      <c r="AP22" s="1165"/>
      <c r="AQ22" s="1165"/>
      <c r="AR22" s="1165"/>
      <c r="AS22" s="1165"/>
      <c r="AT22" s="1165"/>
      <c r="AU22" s="1166"/>
      <c r="AV22" s="1166"/>
      <c r="AW22" s="1166"/>
      <c r="AX22" s="1166"/>
      <c r="AY22" s="1167"/>
      <c r="AZ22" s="1116" t="s">
        <v>393</v>
      </c>
      <c r="BA22" s="1116"/>
      <c r="BB22" s="1116"/>
      <c r="BC22" s="1116"/>
      <c r="BD22" s="1117"/>
      <c r="BE22" s="236"/>
      <c r="BF22" s="236"/>
      <c r="BG22" s="236"/>
      <c r="BH22" s="236"/>
      <c r="BI22" s="236"/>
      <c r="BJ22" s="236"/>
      <c r="BK22" s="236"/>
      <c r="BL22" s="236"/>
      <c r="BM22" s="236"/>
      <c r="BN22" s="236"/>
      <c r="BO22" s="236"/>
      <c r="BP22" s="236"/>
      <c r="BQ22" s="241">
        <v>16</v>
      </c>
      <c r="BR22" s="242"/>
      <c r="BS22" s="1080"/>
      <c r="BT22" s="1081"/>
      <c r="BU22" s="1081"/>
      <c r="BV22" s="1081"/>
      <c r="BW22" s="1081"/>
      <c r="BX22" s="1081"/>
      <c r="BY22" s="1081"/>
      <c r="BZ22" s="1081"/>
      <c r="CA22" s="1081"/>
      <c r="CB22" s="1081"/>
      <c r="CC22" s="1081"/>
      <c r="CD22" s="1081"/>
      <c r="CE22" s="1081"/>
      <c r="CF22" s="1081"/>
      <c r="CG22" s="1102"/>
      <c r="CH22" s="1077"/>
      <c r="CI22" s="1078"/>
      <c r="CJ22" s="1078"/>
      <c r="CK22" s="1078"/>
      <c r="CL22" s="1079"/>
      <c r="CM22" s="1077"/>
      <c r="CN22" s="1078"/>
      <c r="CO22" s="1078"/>
      <c r="CP22" s="1078"/>
      <c r="CQ22" s="1079"/>
      <c r="CR22" s="1077"/>
      <c r="CS22" s="1078"/>
      <c r="CT22" s="1078"/>
      <c r="CU22" s="1078"/>
      <c r="CV22" s="1079"/>
      <c r="CW22" s="1077"/>
      <c r="CX22" s="1078"/>
      <c r="CY22" s="1078"/>
      <c r="CZ22" s="1078"/>
      <c r="DA22" s="1079"/>
      <c r="DB22" s="1077"/>
      <c r="DC22" s="1078"/>
      <c r="DD22" s="1078"/>
      <c r="DE22" s="1078"/>
      <c r="DF22" s="1079"/>
      <c r="DG22" s="1077"/>
      <c r="DH22" s="1078"/>
      <c r="DI22" s="1078"/>
      <c r="DJ22" s="1078"/>
      <c r="DK22" s="1079"/>
      <c r="DL22" s="1077"/>
      <c r="DM22" s="1078"/>
      <c r="DN22" s="1078"/>
      <c r="DO22" s="1078"/>
      <c r="DP22" s="1079"/>
      <c r="DQ22" s="1077"/>
      <c r="DR22" s="1078"/>
      <c r="DS22" s="1078"/>
      <c r="DT22" s="1078"/>
      <c r="DU22" s="1079"/>
      <c r="DV22" s="1080"/>
      <c r="DW22" s="1081"/>
      <c r="DX22" s="1081"/>
      <c r="DY22" s="1081"/>
      <c r="DZ22" s="1082"/>
      <c r="EA22" s="237"/>
    </row>
    <row r="23" spans="1:131" s="238" customFormat="1" ht="26.25" customHeight="1" thickBot="1" x14ac:dyDescent="0.25">
      <c r="A23" s="243" t="s">
        <v>394</v>
      </c>
      <c r="B23" s="1001" t="s">
        <v>395</v>
      </c>
      <c r="C23" s="1002"/>
      <c r="D23" s="1002"/>
      <c r="E23" s="1002"/>
      <c r="F23" s="1002"/>
      <c r="G23" s="1002"/>
      <c r="H23" s="1002"/>
      <c r="I23" s="1002"/>
      <c r="J23" s="1002"/>
      <c r="K23" s="1002"/>
      <c r="L23" s="1002"/>
      <c r="M23" s="1002"/>
      <c r="N23" s="1002"/>
      <c r="O23" s="1002"/>
      <c r="P23" s="1012"/>
      <c r="Q23" s="1155">
        <v>379343</v>
      </c>
      <c r="R23" s="1149"/>
      <c r="S23" s="1149"/>
      <c r="T23" s="1149"/>
      <c r="U23" s="1149"/>
      <c r="V23" s="1149">
        <v>359460</v>
      </c>
      <c r="W23" s="1149"/>
      <c r="X23" s="1149"/>
      <c r="Y23" s="1149"/>
      <c r="Z23" s="1149"/>
      <c r="AA23" s="1149">
        <v>19883</v>
      </c>
      <c r="AB23" s="1149"/>
      <c r="AC23" s="1149"/>
      <c r="AD23" s="1149"/>
      <c r="AE23" s="1156"/>
      <c r="AF23" s="1157">
        <v>17077</v>
      </c>
      <c r="AG23" s="1149"/>
      <c r="AH23" s="1149"/>
      <c r="AI23" s="1149"/>
      <c r="AJ23" s="1158"/>
      <c r="AK23" s="1159"/>
      <c r="AL23" s="1160"/>
      <c r="AM23" s="1160"/>
      <c r="AN23" s="1160"/>
      <c r="AO23" s="1160"/>
      <c r="AP23" s="1149">
        <v>63799</v>
      </c>
      <c r="AQ23" s="1149"/>
      <c r="AR23" s="1149"/>
      <c r="AS23" s="1149"/>
      <c r="AT23" s="1149"/>
      <c r="AU23" s="1150"/>
      <c r="AV23" s="1150"/>
      <c r="AW23" s="1150"/>
      <c r="AX23" s="1150"/>
      <c r="AY23" s="1151"/>
      <c r="AZ23" s="1152" t="s">
        <v>396</v>
      </c>
      <c r="BA23" s="1153"/>
      <c r="BB23" s="1153"/>
      <c r="BC23" s="1153"/>
      <c r="BD23" s="1154"/>
      <c r="BE23" s="236"/>
      <c r="BF23" s="236"/>
      <c r="BG23" s="236"/>
      <c r="BH23" s="236"/>
      <c r="BI23" s="236"/>
      <c r="BJ23" s="236"/>
      <c r="BK23" s="236"/>
      <c r="BL23" s="236"/>
      <c r="BM23" s="236"/>
      <c r="BN23" s="236"/>
      <c r="BO23" s="236"/>
      <c r="BP23" s="236"/>
      <c r="BQ23" s="241">
        <v>17</v>
      </c>
      <c r="BR23" s="242"/>
      <c r="BS23" s="1080"/>
      <c r="BT23" s="1081"/>
      <c r="BU23" s="1081"/>
      <c r="BV23" s="1081"/>
      <c r="BW23" s="1081"/>
      <c r="BX23" s="1081"/>
      <c r="BY23" s="1081"/>
      <c r="BZ23" s="1081"/>
      <c r="CA23" s="1081"/>
      <c r="CB23" s="1081"/>
      <c r="CC23" s="1081"/>
      <c r="CD23" s="1081"/>
      <c r="CE23" s="1081"/>
      <c r="CF23" s="1081"/>
      <c r="CG23" s="1102"/>
      <c r="CH23" s="1077"/>
      <c r="CI23" s="1078"/>
      <c r="CJ23" s="1078"/>
      <c r="CK23" s="1078"/>
      <c r="CL23" s="1079"/>
      <c r="CM23" s="1077"/>
      <c r="CN23" s="1078"/>
      <c r="CO23" s="1078"/>
      <c r="CP23" s="1078"/>
      <c r="CQ23" s="1079"/>
      <c r="CR23" s="1077"/>
      <c r="CS23" s="1078"/>
      <c r="CT23" s="1078"/>
      <c r="CU23" s="1078"/>
      <c r="CV23" s="1079"/>
      <c r="CW23" s="1077"/>
      <c r="CX23" s="1078"/>
      <c r="CY23" s="1078"/>
      <c r="CZ23" s="1078"/>
      <c r="DA23" s="1079"/>
      <c r="DB23" s="1077"/>
      <c r="DC23" s="1078"/>
      <c r="DD23" s="1078"/>
      <c r="DE23" s="1078"/>
      <c r="DF23" s="1079"/>
      <c r="DG23" s="1077"/>
      <c r="DH23" s="1078"/>
      <c r="DI23" s="1078"/>
      <c r="DJ23" s="1078"/>
      <c r="DK23" s="1079"/>
      <c r="DL23" s="1077"/>
      <c r="DM23" s="1078"/>
      <c r="DN23" s="1078"/>
      <c r="DO23" s="1078"/>
      <c r="DP23" s="1079"/>
      <c r="DQ23" s="1077"/>
      <c r="DR23" s="1078"/>
      <c r="DS23" s="1078"/>
      <c r="DT23" s="1078"/>
      <c r="DU23" s="1079"/>
      <c r="DV23" s="1080"/>
      <c r="DW23" s="1081"/>
      <c r="DX23" s="1081"/>
      <c r="DY23" s="1081"/>
      <c r="DZ23" s="1082"/>
      <c r="EA23" s="237"/>
    </row>
    <row r="24" spans="1:131" s="238" customFormat="1" ht="26.25" customHeight="1" x14ac:dyDescent="0.2">
      <c r="A24" s="1148" t="s">
        <v>397</v>
      </c>
      <c r="B24" s="1148"/>
      <c r="C24" s="1148"/>
      <c r="D24" s="1148"/>
      <c r="E24" s="1148"/>
      <c r="F24" s="1148"/>
      <c r="G24" s="1148"/>
      <c r="H24" s="1148"/>
      <c r="I24" s="1148"/>
      <c r="J24" s="1148"/>
      <c r="K24" s="1148"/>
      <c r="L24" s="1148"/>
      <c r="M24" s="1148"/>
      <c r="N24" s="1148"/>
      <c r="O24" s="1148"/>
      <c r="P24" s="1148"/>
      <c r="Q24" s="1148"/>
      <c r="R24" s="1148"/>
      <c r="S24" s="1148"/>
      <c r="T24" s="1148"/>
      <c r="U24" s="1148"/>
      <c r="V24" s="1148"/>
      <c r="W24" s="1148"/>
      <c r="X24" s="1148"/>
      <c r="Y24" s="1148"/>
      <c r="Z24" s="1148"/>
      <c r="AA24" s="1148"/>
      <c r="AB24" s="1148"/>
      <c r="AC24" s="1148"/>
      <c r="AD24" s="1148"/>
      <c r="AE24" s="1148"/>
      <c r="AF24" s="1148"/>
      <c r="AG24" s="1148"/>
      <c r="AH24" s="1148"/>
      <c r="AI24" s="1148"/>
      <c r="AJ24" s="1148"/>
      <c r="AK24" s="1148"/>
      <c r="AL24" s="1148"/>
      <c r="AM24" s="1148"/>
      <c r="AN24" s="1148"/>
      <c r="AO24" s="1148"/>
      <c r="AP24" s="1148"/>
      <c r="AQ24" s="1148"/>
      <c r="AR24" s="1148"/>
      <c r="AS24" s="1148"/>
      <c r="AT24" s="1148"/>
      <c r="AU24" s="1148"/>
      <c r="AV24" s="1148"/>
      <c r="AW24" s="1148"/>
      <c r="AX24" s="1148"/>
      <c r="AY24" s="1148"/>
      <c r="AZ24" s="235"/>
      <c r="BA24" s="235"/>
      <c r="BB24" s="235"/>
      <c r="BC24" s="235"/>
      <c r="BD24" s="235"/>
      <c r="BE24" s="236"/>
      <c r="BF24" s="236"/>
      <c r="BG24" s="236"/>
      <c r="BH24" s="236"/>
      <c r="BI24" s="236"/>
      <c r="BJ24" s="236"/>
      <c r="BK24" s="236"/>
      <c r="BL24" s="236"/>
      <c r="BM24" s="236"/>
      <c r="BN24" s="236"/>
      <c r="BO24" s="236"/>
      <c r="BP24" s="236"/>
      <c r="BQ24" s="241">
        <v>18</v>
      </c>
      <c r="BR24" s="242"/>
      <c r="BS24" s="1080"/>
      <c r="BT24" s="1081"/>
      <c r="BU24" s="1081"/>
      <c r="BV24" s="1081"/>
      <c r="BW24" s="1081"/>
      <c r="BX24" s="1081"/>
      <c r="BY24" s="1081"/>
      <c r="BZ24" s="1081"/>
      <c r="CA24" s="1081"/>
      <c r="CB24" s="1081"/>
      <c r="CC24" s="1081"/>
      <c r="CD24" s="1081"/>
      <c r="CE24" s="1081"/>
      <c r="CF24" s="1081"/>
      <c r="CG24" s="1102"/>
      <c r="CH24" s="1077"/>
      <c r="CI24" s="1078"/>
      <c r="CJ24" s="1078"/>
      <c r="CK24" s="1078"/>
      <c r="CL24" s="1079"/>
      <c r="CM24" s="1077"/>
      <c r="CN24" s="1078"/>
      <c r="CO24" s="1078"/>
      <c r="CP24" s="1078"/>
      <c r="CQ24" s="1079"/>
      <c r="CR24" s="1077"/>
      <c r="CS24" s="1078"/>
      <c r="CT24" s="1078"/>
      <c r="CU24" s="1078"/>
      <c r="CV24" s="1079"/>
      <c r="CW24" s="1077"/>
      <c r="CX24" s="1078"/>
      <c r="CY24" s="1078"/>
      <c r="CZ24" s="1078"/>
      <c r="DA24" s="1079"/>
      <c r="DB24" s="1077"/>
      <c r="DC24" s="1078"/>
      <c r="DD24" s="1078"/>
      <c r="DE24" s="1078"/>
      <c r="DF24" s="1079"/>
      <c r="DG24" s="1077"/>
      <c r="DH24" s="1078"/>
      <c r="DI24" s="1078"/>
      <c r="DJ24" s="1078"/>
      <c r="DK24" s="1079"/>
      <c r="DL24" s="1077"/>
      <c r="DM24" s="1078"/>
      <c r="DN24" s="1078"/>
      <c r="DO24" s="1078"/>
      <c r="DP24" s="1079"/>
      <c r="DQ24" s="1077"/>
      <c r="DR24" s="1078"/>
      <c r="DS24" s="1078"/>
      <c r="DT24" s="1078"/>
      <c r="DU24" s="1079"/>
      <c r="DV24" s="1080"/>
      <c r="DW24" s="1081"/>
      <c r="DX24" s="1081"/>
      <c r="DY24" s="1081"/>
      <c r="DZ24" s="1082"/>
      <c r="EA24" s="237"/>
    </row>
    <row r="25" spans="1:131" ht="26.25" customHeight="1" thickBot="1" x14ac:dyDescent="0.25">
      <c r="A25" s="1147" t="s">
        <v>398</v>
      </c>
      <c r="B25" s="1147"/>
      <c r="C25" s="1147"/>
      <c r="D25" s="1147"/>
      <c r="E25" s="1147"/>
      <c r="F25" s="1147"/>
      <c r="G25" s="1147"/>
      <c r="H25" s="1147"/>
      <c r="I25" s="1147"/>
      <c r="J25" s="1147"/>
      <c r="K25" s="1147"/>
      <c r="L25" s="1147"/>
      <c r="M25" s="1147"/>
      <c r="N25" s="1147"/>
      <c r="O25" s="1147"/>
      <c r="P25" s="1147"/>
      <c r="Q25" s="1147"/>
      <c r="R25" s="1147"/>
      <c r="S25" s="1147"/>
      <c r="T25" s="1147"/>
      <c r="U25" s="1147"/>
      <c r="V25" s="1147"/>
      <c r="W25" s="1147"/>
      <c r="X25" s="1147"/>
      <c r="Y25" s="1147"/>
      <c r="Z25" s="1147"/>
      <c r="AA25" s="1147"/>
      <c r="AB25" s="1147"/>
      <c r="AC25" s="1147"/>
      <c r="AD25" s="1147"/>
      <c r="AE25" s="1147"/>
      <c r="AF25" s="1147"/>
      <c r="AG25" s="1147"/>
      <c r="AH25" s="1147"/>
      <c r="AI25" s="1147"/>
      <c r="AJ25" s="1147"/>
      <c r="AK25" s="1147"/>
      <c r="AL25" s="1147"/>
      <c r="AM25" s="1147"/>
      <c r="AN25" s="1147"/>
      <c r="AO25" s="1147"/>
      <c r="AP25" s="1147"/>
      <c r="AQ25" s="1147"/>
      <c r="AR25" s="1147"/>
      <c r="AS25" s="1147"/>
      <c r="AT25" s="1147"/>
      <c r="AU25" s="1147"/>
      <c r="AV25" s="1147"/>
      <c r="AW25" s="1147"/>
      <c r="AX25" s="1147"/>
      <c r="AY25" s="1147"/>
      <c r="AZ25" s="1147"/>
      <c r="BA25" s="1147"/>
      <c r="BB25" s="1147"/>
      <c r="BC25" s="1147"/>
      <c r="BD25" s="1147"/>
      <c r="BE25" s="1147"/>
      <c r="BF25" s="1147"/>
      <c r="BG25" s="1147"/>
      <c r="BH25" s="1147"/>
      <c r="BI25" s="1147"/>
      <c r="BJ25" s="235"/>
      <c r="BK25" s="235"/>
      <c r="BL25" s="235"/>
      <c r="BM25" s="235"/>
      <c r="BN25" s="235"/>
      <c r="BO25" s="244"/>
      <c r="BP25" s="244"/>
      <c r="BQ25" s="241">
        <v>19</v>
      </c>
      <c r="BR25" s="242"/>
      <c r="BS25" s="1080"/>
      <c r="BT25" s="1081"/>
      <c r="BU25" s="1081"/>
      <c r="BV25" s="1081"/>
      <c r="BW25" s="1081"/>
      <c r="BX25" s="1081"/>
      <c r="BY25" s="1081"/>
      <c r="BZ25" s="1081"/>
      <c r="CA25" s="1081"/>
      <c r="CB25" s="1081"/>
      <c r="CC25" s="1081"/>
      <c r="CD25" s="1081"/>
      <c r="CE25" s="1081"/>
      <c r="CF25" s="1081"/>
      <c r="CG25" s="1102"/>
      <c r="CH25" s="1077"/>
      <c r="CI25" s="1078"/>
      <c r="CJ25" s="1078"/>
      <c r="CK25" s="1078"/>
      <c r="CL25" s="1079"/>
      <c r="CM25" s="1077"/>
      <c r="CN25" s="1078"/>
      <c r="CO25" s="1078"/>
      <c r="CP25" s="1078"/>
      <c r="CQ25" s="1079"/>
      <c r="CR25" s="1077"/>
      <c r="CS25" s="1078"/>
      <c r="CT25" s="1078"/>
      <c r="CU25" s="1078"/>
      <c r="CV25" s="1079"/>
      <c r="CW25" s="1077"/>
      <c r="CX25" s="1078"/>
      <c r="CY25" s="1078"/>
      <c r="CZ25" s="1078"/>
      <c r="DA25" s="1079"/>
      <c r="DB25" s="1077"/>
      <c r="DC25" s="1078"/>
      <c r="DD25" s="1078"/>
      <c r="DE25" s="1078"/>
      <c r="DF25" s="1079"/>
      <c r="DG25" s="1077"/>
      <c r="DH25" s="1078"/>
      <c r="DI25" s="1078"/>
      <c r="DJ25" s="1078"/>
      <c r="DK25" s="1079"/>
      <c r="DL25" s="1077"/>
      <c r="DM25" s="1078"/>
      <c r="DN25" s="1078"/>
      <c r="DO25" s="1078"/>
      <c r="DP25" s="1079"/>
      <c r="DQ25" s="1077"/>
      <c r="DR25" s="1078"/>
      <c r="DS25" s="1078"/>
      <c r="DT25" s="1078"/>
      <c r="DU25" s="1079"/>
      <c r="DV25" s="1080"/>
      <c r="DW25" s="1081"/>
      <c r="DX25" s="1081"/>
      <c r="DY25" s="1081"/>
      <c r="DZ25" s="1082"/>
      <c r="EA25" s="233"/>
    </row>
    <row r="26" spans="1:131" ht="26.25" customHeight="1" x14ac:dyDescent="0.2">
      <c r="A26" s="1083" t="s">
        <v>374</v>
      </c>
      <c r="B26" s="1084"/>
      <c r="C26" s="1084"/>
      <c r="D26" s="1084"/>
      <c r="E26" s="1084"/>
      <c r="F26" s="1084"/>
      <c r="G26" s="1084"/>
      <c r="H26" s="1084"/>
      <c r="I26" s="1084"/>
      <c r="J26" s="1084"/>
      <c r="K26" s="1084"/>
      <c r="L26" s="1084"/>
      <c r="M26" s="1084"/>
      <c r="N26" s="1084"/>
      <c r="O26" s="1084"/>
      <c r="P26" s="1085"/>
      <c r="Q26" s="1089" t="s">
        <v>399</v>
      </c>
      <c r="R26" s="1090"/>
      <c r="S26" s="1090"/>
      <c r="T26" s="1090"/>
      <c r="U26" s="1091"/>
      <c r="V26" s="1089" t="s">
        <v>400</v>
      </c>
      <c r="W26" s="1090"/>
      <c r="X26" s="1090"/>
      <c r="Y26" s="1090"/>
      <c r="Z26" s="1091"/>
      <c r="AA26" s="1089" t="s">
        <v>401</v>
      </c>
      <c r="AB26" s="1090"/>
      <c r="AC26" s="1090"/>
      <c r="AD26" s="1090"/>
      <c r="AE26" s="1090"/>
      <c r="AF26" s="1143" t="s">
        <v>402</v>
      </c>
      <c r="AG26" s="1096"/>
      <c r="AH26" s="1096"/>
      <c r="AI26" s="1096"/>
      <c r="AJ26" s="1144"/>
      <c r="AK26" s="1090" t="s">
        <v>403</v>
      </c>
      <c r="AL26" s="1090"/>
      <c r="AM26" s="1090"/>
      <c r="AN26" s="1090"/>
      <c r="AO26" s="1091"/>
      <c r="AP26" s="1089" t="s">
        <v>404</v>
      </c>
      <c r="AQ26" s="1090"/>
      <c r="AR26" s="1090"/>
      <c r="AS26" s="1090"/>
      <c r="AT26" s="1091"/>
      <c r="AU26" s="1089" t="s">
        <v>405</v>
      </c>
      <c r="AV26" s="1090"/>
      <c r="AW26" s="1090"/>
      <c r="AX26" s="1090"/>
      <c r="AY26" s="1091"/>
      <c r="AZ26" s="1089" t="s">
        <v>406</v>
      </c>
      <c r="BA26" s="1090"/>
      <c r="BB26" s="1090"/>
      <c r="BC26" s="1090"/>
      <c r="BD26" s="1091"/>
      <c r="BE26" s="1089" t="s">
        <v>381</v>
      </c>
      <c r="BF26" s="1090"/>
      <c r="BG26" s="1090"/>
      <c r="BH26" s="1090"/>
      <c r="BI26" s="1103"/>
      <c r="BJ26" s="235"/>
      <c r="BK26" s="235"/>
      <c r="BL26" s="235"/>
      <c r="BM26" s="235"/>
      <c r="BN26" s="235"/>
      <c r="BO26" s="244"/>
      <c r="BP26" s="244"/>
      <c r="BQ26" s="241">
        <v>20</v>
      </c>
      <c r="BR26" s="242"/>
      <c r="BS26" s="1080"/>
      <c r="BT26" s="1081"/>
      <c r="BU26" s="1081"/>
      <c r="BV26" s="1081"/>
      <c r="BW26" s="1081"/>
      <c r="BX26" s="1081"/>
      <c r="BY26" s="1081"/>
      <c r="BZ26" s="1081"/>
      <c r="CA26" s="1081"/>
      <c r="CB26" s="1081"/>
      <c r="CC26" s="1081"/>
      <c r="CD26" s="1081"/>
      <c r="CE26" s="1081"/>
      <c r="CF26" s="1081"/>
      <c r="CG26" s="1102"/>
      <c r="CH26" s="1077"/>
      <c r="CI26" s="1078"/>
      <c r="CJ26" s="1078"/>
      <c r="CK26" s="1078"/>
      <c r="CL26" s="1079"/>
      <c r="CM26" s="1077"/>
      <c r="CN26" s="1078"/>
      <c r="CO26" s="1078"/>
      <c r="CP26" s="1078"/>
      <c r="CQ26" s="1079"/>
      <c r="CR26" s="1077"/>
      <c r="CS26" s="1078"/>
      <c r="CT26" s="1078"/>
      <c r="CU26" s="1078"/>
      <c r="CV26" s="1079"/>
      <c r="CW26" s="1077"/>
      <c r="CX26" s="1078"/>
      <c r="CY26" s="1078"/>
      <c r="CZ26" s="1078"/>
      <c r="DA26" s="1079"/>
      <c r="DB26" s="1077"/>
      <c r="DC26" s="1078"/>
      <c r="DD26" s="1078"/>
      <c r="DE26" s="1078"/>
      <c r="DF26" s="1079"/>
      <c r="DG26" s="1077"/>
      <c r="DH26" s="1078"/>
      <c r="DI26" s="1078"/>
      <c r="DJ26" s="1078"/>
      <c r="DK26" s="1079"/>
      <c r="DL26" s="1077"/>
      <c r="DM26" s="1078"/>
      <c r="DN26" s="1078"/>
      <c r="DO26" s="1078"/>
      <c r="DP26" s="1079"/>
      <c r="DQ26" s="1077"/>
      <c r="DR26" s="1078"/>
      <c r="DS26" s="1078"/>
      <c r="DT26" s="1078"/>
      <c r="DU26" s="1079"/>
      <c r="DV26" s="1080"/>
      <c r="DW26" s="1081"/>
      <c r="DX26" s="1081"/>
      <c r="DY26" s="1081"/>
      <c r="DZ26" s="1082"/>
      <c r="EA26" s="233"/>
    </row>
    <row r="27" spans="1:131" ht="26.25" customHeight="1" thickBot="1" x14ac:dyDescent="0.25">
      <c r="A27" s="1086"/>
      <c r="B27" s="1087"/>
      <c r="C27" s="1087"/>
      <c r="D27" s="1087"/>
      <c r="E27" s="1087"/>
      <c r="F27" s="1087"/>
      <c r="G27" s="1087"/>
      <c r="H27" s="1087"/>
      <c r="I27" s="1087"/>
      <c r="J27" s="1087"/>
      <c r="K27" s="1087"/>
      <c r="L27" s="1087"/>
      <c r="M27" s="1087"/>
      <c r="N27" s="1087"/>
      <c r="O27" s="1087"/>
      <c r="P27" s="1088"/>
      <c r="Q27" s="1092"/>
      <c r="R27" s="1093"/>
      <c r="S27" s="1093"/>
      <c r="T27" s="1093"/>
      <c r="U27" s="1094"/>
      <c r="V27" s="1092"/>
      <c r="W27" s="1093"/>
      <c r="X27" s="1093"/>
      <c r="Y27" s="1093"/>
      <c r="Z27" s="1094"/>
      <c r="AA27" s="1092"/>
      <c r="AB27" s="1093"/>
      <c r="AC27" s="1093"/>
      <c r="AD27" s="1093"/>
      <c r="AE27" s="1093"/>
      <c r="AF27" s="1145"/>
      <c r="AG27" s="1099"/>
      <c r="AH27" s="1099"/>
      <c r="AI27" s="1099"/>
      <c r="AJ27" s="1146"/>
      <c r="AK27" s="1093"/>
      <c r="AL27" s="1093"/>
      <c r="AM27" s="1093"/>
      <c r="AN27" s="1093"/>
      <c r="AO27" s="1094"/>
      <c r="AP27" s="1092"/>
      <c r="AQ27" s="1093"/>
      <c r="AR27" s="1093"/>
      <c r="AS27" s="1093"/>
      <c r="AT27" s="1094"/>
      <c r="AU27" s="1092"/>
      <c r="AV27" s="1093"/>
      <c r="AW27" s="1093"/>
      <c r="AX27" s="1093"/>
      <c r="AY27" s="1094"/>
      <c r="AZ27" s="1092"/>
      <c r="BA27" s="1093"/>
      <c r="BB27" s="1093"/>
      <c r="BC27" s="1093"/>
      <c r="BD27" s="1094"/>
      <c r="BE27" s="1092"/>
      <c r="BF27" s="1093"/>
      <c r="BG27" s="1093"/>
      <c r="BH27" s="1093"/>
      <c r="BI27" s="1104"/>
      <c r="BJ27" s="235"/>
      <c r="BK27" s="235"/>
      <c r="BL27" s="235"/>
      <c r="BM27" s="235"/>
      <c r="BN27" s="235"/>
      <c r="BO27" s="244"/>
      <c r="BP27" s="244"/>
      <c r="BQ27" s="241">
        <v>21</v>
      </c>
      <c r="BR27" s="242"/>
      <c r="BS27" s="1080"/>
      <c r="BT27" s="1081"/>
      <c r="BU27" s="1081"/>
      <c r="BV27" s="1081"/>
      <c r="BW27" s="1081"/>
      <c r="BX27" s="1081"/>
      <c r="BY27" s="1081"/>
      <c r="BZ27" s="1081"/>
      <c r="CA27" s="1081"/>
      <c r="CB27" s="1081"/>
      <c r="CC27" s="1081"/>
      <c r="CD27" s="1081"/>
      <c r="CE27" s="1081"/>
      <c r="CF27" s="1081"/>
      <c r="CG27" s="1102"/>
      <c r="CH27" s="1077"/>
      <c r="CI27" s="1078"/>
      <c r="CJ27" s="1078"/>
      <c r="CK27" s="1078"/>
      <c r="CL27" s="1079"/>
      <c r="CM27" s="1077"/>
      <c r="CN27" s="1078"/>
      <c r="CO27" s="1078"/>
      <c r="CP27" s="1078"/>
      <c r="CQ27" s="1079"/>
      <c r="CR27" s="1077"/>
      <c r="CS27" s="1078"/>
      <c r="CT27" s="1078"/>
      <c r="CU27" s="1078"/>
      <c r="CV27" s="1079"/>
      <c r="CW27" s="1077"/>
      <c r="CX27" s="1078"/>
      <c r="CY27" s="1078"/>
      <c r="CZ27" s="1078"/>
      <c r="DA27" s="1079"/>
      <c r="DB27" s="1077"/>
      <c r="DC27" s="1078"/>
      <c r="DD27" s="1078"/>
      <c r="DE27" s="1078"/>
      <c r="DF27" s="1079"/>
      <c r="DG27" s="1077"/>
      <c r="DH27" s="1078"/>
      <c r="DI27" s="1078"/>
      <c r="DJ27" s="1078"/>
      <c r="DK27" s="1079"/>
      <c r="DL27" s="1077"/>
      <c r="DM27" s="1078"/>
      <c r="DN27" s="1078"/>
      <c r="DO27" s="1078"/>
      <c r="DP27" s="1079"/>
      <c r="DQ27" s="1077"/>
      <c r="DR27" s="1078"/>
      <c r="DS27" s="1078"/>
      <c r="DT27" s="1078"/>
      <c r="DU27" s="1079"/>
      <c r="DV27" s="1080"/>
      <c r="DW27" s="1081"/>
      <c r="DX27" s="1081"/>
      <c r="DY27" s="1081"/>
      <c r="DZ27" s="1082"/>
      <c r="EA27" s="233"/>
    </row>
    <row r="28" spans="1:131" ht="26.25" customHeight="1" thickTop="1" x14ac:dyDescent="0.2">
      <c r="A28" s="245">
        <v>1</v>
      </c>
      <c r="B28" s="1135" t="s">
        <v>407</v>
      </c>
      <c r="C28" s="1136"/>
      <c r="D28" s="1136"/>
      <c r="E28" s="1136"/>
      <c r="F28" s="1136"/>
      <c r="G28" s="1136"/>
      <c r="H28" s="1136"/>
      <c r="I28" s="1136"/>
      <c r="J28" s="1136"/>
      <c r="K28" s="1136"/>
      <c r="L28" s="1136"/>
      <c r="M28" s="1136"/>
      <c r="N28" s="1136"/>
      <c r="O28" s="1136"/>
      <c r="P28" s="1137"/>
      <c r="Q28" s="1138">
        <v>82692</v>
      </c>
      <c r="R28" s="1139"/>
      <c r="S28" s="1139"/>
      <c r="T28" s="1139"/>
      <c r="U28" s="1139"/>
      <c r="V28" s="1139">
        <v>81524</v>
      </c>
      <c r="W28" s="1139"/>
      <c r="X28" s="1139"/>
      <c r="Y28" s="1139"/>
      <c r="Z28" s="1139"/>
      <c r="AA28" s="1139">
        <v>1168</v>
      </c>
      <c r="AB28" s="1139"/>
      <c r="AC28" s="1139"/>
      <c r="AD28" s="1139"/>
      <c r="AE28" s="1140"/>
      <c r="AF28" s="1141">
        <v>1168</v>
      </c>
      <c r="AG28" s="1139"/>
      <c r="AH28" s="1139"/>
      <c r="AI28" s="1139"/>
      <c r="AJ28" s="1142"/>
      <c r="AK28" s="1130">
        <v>6399</v>
      </c>
      <c r="AL28" s="1131"/>
      <c r="AM28" s="1131"/>
      <c r="AN28" s="1131"/>
      <c r="AO28" s="1131"/>
      <c r="AP28" s="1131" t="s">
        <v>592</v>
      </c>
      <c r="AQ28" s="1131"/>
      <c r="AR28" s="1131"/>
      <c r="AS28" s="1131"/>
      <c r="AT28" s="1131"/>
      <c r="AU28" s="1131" t="s">
        <v>592</v>
      </c>
      <c r="AV28" s="1131"/>
      <c r="AW28" s="1131"/>
      <c r="AX28" s="1131"/>
      <c r="AY28" s="1131"/>
      <c r="AZ28" s="1132" t="s">
        <v>592</v>
      </c>
      <c r="BA28" s="1132"/>
      <c r="BB28" s="1132"/>
      <c r="BC28" s="1132"/>
      <c r="BD28" s="1132"/>
      <c r="BE28" s="1133"/>
      <c r="BF28" s="1133"/>
      <c r="BG28" s="1133"/>
      <c r="BH28" s="1133"/>
      <c r="BI28" s="1134"/>
      <c r="BJ28" s="235"/>
      <c r="BK28" s="235"/>
      <c r="BL28" s="235"/>
      <c r="BM28" s="235"/>
      <c r="BN28" s="235"/>
      <c r="BO28" s="244"/>
      <c r="BP28" s="244"/>
      <c r="BQ28" s="241">
        <v>22</v>
      </c>
      <c r="BR28" s="242"/>
      <c r="BS28" s="1080"/>
      <c r="BT28" s="1081"/>
      <c r="BU28" s="1081"/>
      <c r="BV28" s="1081"/>
      <c r="BW28" s="1081"/>
      <c r="BX28" s="1081"/>
      <c r="BY28" s="1081"/>
      <c r="BZ28" s="1081"/>
      <c r="CA28" s="1081"/>
      <c r="CB28" s="1081"/>
      <c r="CC28" s="1081"/>
      <c r="CD28" s="1081"/>
      <c r="CE28" s="1081"/>
      <c r="CF28" s="1081"/>
      <c r="CG28" s="1102"/>
      <c r="CH28" s="1077"/>
      <c r="CI28" s="1078"/>
      <c r="CJ28" s="1078"/>
      <c r="CK28" s="1078"/>
      <c r="CL28" s="1079"/>
      <c r="CM28" s="1077"/>
      <c r="CN28" s="1078"/>
      <c r="CO28" s="1078"/>
      <c r="CP28" s="1078"/>
      <c r="CQ28" s="1079"/>
      <c r="CR28" s="1077"/>
      <c r="CS28" s="1078"/>
      <c r="CT28" s="1078"/>
      <c r="CU28" s="1078"/>
      <c r="CV28" s="1079"/>
      <c r="CW28" s="1077"/>
      <c r="CX28" s="1078"/>
      <c r="CY28" s="1078"/>
      <c r="CZ28" s="1078"/>
      <c r="DA28" s="1079"/>
      <c r="DB28" s="1077"/>
      <c r="DC28" s="1078"/>
      <c r="DD28" s="1078"/>
      <c r="DE28" s="1078"/>
      <c r="DF28" s="1079"/>
      <c r="DG28" s="1077"/>
      <c r="DH28" s="1078"/>
      <c r="DI28" s="1078"/>
      <c r="DJ28" s="1078"/>
      <c r="DK28" s="1079"/>
      <c r="DL28" s="1077"/>
      <c r="DM28" s="1078"/>
      <c r="DN28" s="1078"/>
      <c r="DO28" s="1078"/>
      <c r="DP28" s="1079"/>
      <c r="DQ28" s="1077"/>
      <c r="DR28" s="1078"/>
      <c r="DS28" s="1078"/>
      <c r="DT28" s="1078"/>
      <c r="DU28" s="1079"/>
      <c r="DV28" s="1080"/>
      <c r="DW28" s="1081"/>
      <c r="DX28" s="1081"/>
      <c r="DY28" s="1081"/>
      <c r="DZ28" s="1082"/>
      <c r="EA28" s="233"/>
    </row>
    <row r="29" spans="1:131" ht="26.25" customHeight="1" x14ac:dyDescent="0.2">
      <c r="A29" s="245">
        <v>2</v>
      </c>
      <c r="B29" s="1118" t="s">
        <v>408</v>
      </c>
      <c r="C29" s="1119"/>
      <c r="D29" s="1119"/>
      <c r="E29" s="1119"/>
      <c r="F29" s="1119"/>
      <c r="G29" s="1119"/>
      <c r="H29" s="1119"/>
      <c r="I29" s="1119"/>
      <c r="J29" s="1119"/>
      <c r="K29" s="1119"/>
      <c r="L29" s="1119"/>
      <c r="M29" s="1119"/>
      <c r="N29" s="1119"/>
      <c r="O29" s="1119"/>
      <c r="P29" s="1120"/>
      <c r="Q29" s="1126">
        <v>22033</v>
      </c>
      <c r="R29" s="1127"/>
      <c r="S29" s="1127"/>
      <c r="T29" s="1127"/>
      <c r="U29" s="1127"/>
      <c r="V29" s="1127">
        <v>21387</v>
      </c>
      <c r="W29" s="1127"/>
      <c r="X29" s="1127"/>
      <c r="Y29" s="1127"/>
      <c r="Z29" s="1127"/>
      <c r="AA29" s="1127">
        <v>646</v>
      </c>
      <c r="AB29" s="1127"/>
      <c r="AC29" s="1127"/>
      <c r="AD29" s="1127"/>
      <c r="AE29" s="1128"/>
      <c r="AF29" s="1123">
        <v>646</v>
      </c>
      <c r="AG29" s="1124"/>
      <c r="AH29" s="1124"/>
      <c r="AI29" s="1124"/>
      <c r="AJ29" s="1125"/>
      <c r="AK29" s="1044">
        <v>8107</v>
      </c>
      <c r="AL29" s="1035"/>
      <c r="AM29" s="1035"/>
      <c r="AN29" s="1035"/>
      <c r="AO29" s="1035"/>
      <c r="AP29" s="1035" t="s">
        <v>592</v>
      </c>
      <c r="AQ29" s="1035"/>
      <c r="AR29" s="1035"/>
      <c r="AS29" s="1035"/>
      <c r="AT29" s="1035"/>
      <c r="AU29" s="1035" t="s">
        <v>592</v>
      </c>
      <c r="AV29" s="1035"/>
      <c r="AW29" s="1035"/>
      <c r="AX29" s="1035"/>
      <c r="AY29" s="1035"/>
      <c r="AZ29" s="1129" t="s">
        <v>592</v>
      </c>
      <c r="BA29" s="1129"/>
      <c r="BB29" s="1129"/>
      <c r="BC29" s="1129"/>
      <c r="BD29" s="1129"/>
      <c r="BE29" s="1036"/>
      <c r="BF29" s="1036"/>
      <c r="BG29" s="1036"/>
      <c r="BH29" s="1036"/>
      <c r="BI29" s="1037"/>
      <c r="BJ29" s="235"/>
      <c r="BK29" s="235"/>
      <c r="BL29" s="235"/>
      <c r="BM29" s="235"/>
      <c r="BN29" s="235"/>
      <c r="BO29" s="244"/>
      <c r="BP29" s="244"/>
      <c r="BQ29" s="241">
        <v>23</v>
      </c>
      <c r="BR29" s="242"/>
      <c r="BS29" s="1080"/>
      <c r="BT29" s="1081"/>
      <c r="BU29" s="1081"/>
      <c r="BV29" s="1081"/>
      <c r="BW29" s="1081"/>
      <c r="BX29" s="1081"/>
      <c r="BY29" s="1081"/>
      <c r="BZ29" s="1081"/>
      <c r="CA29" s="1081"/>
      <c r="CB29" s="1081"/>
      <c r="CC29" s="1081"/>
      <c r="CD29" s="1081"/>
      <c r="CE29" s="1081"/>
      <c r="CF29" s="1081"/>
      <c r="CG29" s="1102"/>
      <c r="CH29" s="1077"/>
      <c r="CI29" s="1078"/>
      <c r="CJ29" s="1078"/>
      <c r="CK29" s="1078"/>
      <c r="CL29" s="1079"/>
      <c r="CM29" s="1077"/>
      <c r="CN29" s="1078"/>
      <c r="CO29" s="1078"/>
      <c r="CP29" s="1078"/>
      <c r="CQ29" s="1079"/>
      <c r="CR29" s="1077"/>
      <c r="CS29" s="1078"/>
      <c r="CT29" s="1078"/>
      <c r="CU29" s="1078"/>
      <c r="CV29" s="1079"/>
      <c r="CW29" s="1077"/>
      <c r="CX29" s="1078"/>
      <c r="CY29" s="1078"/>
      <c r="CZ29" s="1078"/>
      <c r="DA29" s="1079"/>
      <c r="DB29" s="1077"/>
      <c r="DC29" s="1078"/>
      <c r="DD29" s="1078"/>
      <c r="DE29" s="1078"/>
      <c r="DF29" s="1079"/>
      <c r="DG29" s="1077"/>
      <c r="DH29" s="1078"/>
      <c r="DI29" s="1078"/>
      <c r="DJ29" s="1078"/>
      <c r="DK29" s="1079"/>
      <c r="DL29" s="1077"/>
      <c r="DM29" s="1078"/>
      <c r="DN29" s="1078"/>
      <c r="DO29" s="1078"/>
      <c r="DP29" s="1079"/>
      <c r="DQ29" s="1077"/>
      <c r="DR29" s="1078"/>
      <c r="DS29" s="1078"/>
      <c r="DT29" s="1078"/>
      <c r="DU29" s="1079"/>
      <c r="DV29" s="1080"/>
      <c r="DW29" s="1081"/>
      <c r="DX29" s="1081"/>
      <c r="DY29" s="1081"/>
      <c r="DZ29" s="1082"/>
      <c r="EA29" s="233"/>
    </row>
    <row r="30" spans="1:131" ht="26.25" customHeight="1" x14ac:dyDescent="0.2">
      <c r="A30" s="245">
        <v>3</v>
      </c>
      <c r="B30" s="1118" t="s">
        <v>409</v>
      </c>
      <c r="C30" s="1119"/>
      <c r="D30" s="1119"/>
      <c r="E30" s="1119"/>
      <c r="F30" s="1119"/>
      <c r="G30" s="1119"/>
      <c r="H30" s="1119"/>
      <c r="I30" s="1119"/>
      <c r="J30" s="1119"/>
      <c r="K30" s="1119"/>
      <c r="L30" s="1119"/>
      <c r="M30" s="1119"/>
      <c r="N30" s="1119"/>
      <c r="O30" s="1119"/>
      <c r="P30" s="1120"/>
      <c r="Q30" s="1126">
        <v>71305</v>
      </c>
      <c r="R30" s="1127"/>
      <c r="S30" s="1127"/>
      <c r="T30" s="1127"/>
      <c r="U30" s="1127"/>
      <c r="V30" s="1127">
        <v>68281</v>
      </c>
      <c r="W30" s="1127"/>
      <c r="X30" s="1127"/>
      <c r="Y30" s="1127"/>
      <c r="Z30" s="1127"/>
      <c r="AA30" s="1127">
        <v>3024</v>
      </c>
      <c r="AB30" s="1127"/>
      <c r="AC30" s="1127"/>
      <c r="AD30" s="1127"/>
      <c r="AE30" s="1128"/>
      <c r="AF30" s="1123">
        <v>3024</v>
      </c>
      <c r="AG30" s="1124"/>
      <c r="AH30" s="1124"/>
      <c r="AI30" s="1124"/>
      <c r="AJ30" s="1125"/>
      <c r="AK30" s="1044">
        <v>11639</v>
      </c>
      <c r="AL30" s="1035"/>
      <c r="AM30" s="1035"/>
      <c r="AN30" s="1035"/>
      <c r="AO30" s="1035"/>
      <c r="AP30" s="1035" t="s">
        <v>592</v>
      </c>
      <c r="AQ30" s="1035"/>
      <c r="AR30" s="1035"/>
      <c r="AS30" s="1035"/>
      <c r="AT30" s="1035"/>
      <c r="AU30" s="1035" t="s">
        <v>592</v>
      </c>
      <c r="AV30" s="1035"/>
      <c r="AW30" s="1035"/>
      <c r="AX30" s="1035"/>
      <c r="AY30" s="1035"/>
      <c r="AZ30" s="1129" t="s">
        <v>592</v>
      </c>
      <c r="BA30" s="1129"/>
      <c r="BB30" s="1129"/>
      <c r="BC30" s="1129"/>
      <c r="BD30" s="1129"/>
      <c r="BE30" s="1036"/>
      <c r="BF30" s="1036"/>
      <c r="BG30" s="1036"/>
      <c r="BH30" s="1036"/>
      <c r="BI30" s="1037"/>
      <c r="BJ30" s="235"/>
      <c r="BK30" s="235"/>
      <c r="BL30" s="235"/>
      <c r="BM30" s="235"/>
      <c r="BN30" s="235"/>
      <c r="BO30" s="244"/>
      <c r="BP30" s="244"/>
      <c r="BQ30" s="241">
        <v>24</v>
      </c>
      <c r="BR30" s="242"/>
      <c r="BS30" s="1080"/>
      <c r="BT30" s="1081"/>
      <c r="BU30" s="1081"/>
      <c r="BV30" s="1081"/>
      <c r="BW30" s="1081"/>
      <c r="BX30" s="1081"/>
      <c r="BY30" s="1081"/>
      <c r="BZ30" s="1081"/>
      <c r="CA30" s="1081"/>
      <c r="CB30" s="1081"/>
      <c r="CC30" s="1081"/>
      <c r="CD30" s="1081"/>
      <c r="CE30" s="1081"/>
      <c r="CF30" s="1081"/>
      <c r="CG30" s="1102"/>
      <c r="CH30" s="1077"/>
      <c r="CI30" s="1078"/>
      <c r="CJ30" s="1078"/>
      <c r="CK30" s="1078"/>
      <c r="CL30" s="1079"/>
      <c r="CM30" s="1077"/>
      <c r="CN30" s="1078"/>
      <c r="CO30" s="1078"/>
      <c r="CP30" s="1078"/>
      <c r="CQ30" s="1079"/>
      <c r="CR30" s="1077"/>
      <c r="CS30" s="1078"/>
      <c r="CT30" s="1078"/>
      <c r="CU30" s="1078"/>
      <c r="CV30" s="1079"/>
      <c r="CW30" s="1077"/>
      <c r="CX30" s="1078"/>
      <c r="CY30" s="1078"/>
      <c r="CZ30" s="1078"/>
      <c r="DA30" s="1079"/>
      <c r="DB30" s="1077"/>
      <c r="DC30" s="1078"/>
      <c r="DD30" s="1078"/>
      <c r="DE30" s="1078"/>
      <c r="DF30" s="1079"/>
      <c r="DG30" s="1077"/>
      <c r="DH30" s="1078"/>
      <c r="DI30" s="1078"/>
      <c r="DJ30" s="1078"/>
      <c r="DK30" s="1079"/>
      <c r="DL30" s="1077"/>
      <c r="DM30" s="1078"/>
      <c r="DN30" s="1078"/>
      <c r="DO30" s="1078"/>
      <c r="DP30" s="1079"/>
      <c r="DQ30" s="1077"/>
      <c r="DR30" s="1078"/>
      <c r="DS30" s="1078"/>
      <c r="DT30" s="1078"/>
      <c r="DU30" s="1079"/>
      <c r="DV30" s="1080"/>
      <c r="DW30" s="1081"/>
      <c r="DX30" s="1081"/>
      <c r="DY30" s="1081"/>
      <c r="DZ30" s="1082"/>
      <c r="EA30" s="233"/>
    </row>
    <row r="31" spans="1:131" ht="26.25" customHeight="1" x14ac:dyDescent="0.2">
      <c r="A31" s="245">
        <v>4</v>
      </c>
      <c r="B31" s="1118"/>
      <c r="C31" s="1119"/>
      <c r="D31" s="1119"/>
      <c r="E31" s="1119"/>
      <c r="F31" s="1119"/>
      <c r="G31" s="1119"/>
      <c r="H31" s="1119"/>
      <c r="I31" s="1119"/>
      <c r="J31" s="1119"/>
      <c r="K31" s="1119"/>
      <c r="L31" s="1119"/>
      <c r="M31" s="1119"/>
      <c r="N31" s="1119"/>
      <c r="O31" s="1119"/>
      <c r="P31" s="1120"/>
      <c r="Q31" s="1126"/>
      <c r="R31" s="1127"/>
      <c r="S31" s="1127"/>
      <c r="T31" s="1127"/>
      <c r="U31" s="1127"/>
      <c r="V31" s="1127"/>
      <c r="W31" s="1127"/>
      <c r="X31" s="1127"/>
      <c r="Y31" s="1127"/>
      <c r="Z31" s="1127"/>
      <c r="AA31" s="1127"/>
      <c r="AB31" s="1127"/>
      <c r="AC31" s="1127"/>
      <c r="AD31" s="1127"/>
      <c r="AE31" s="1128"/>
      <c r="AF31" s="1123"/>
      <c r="AG31" s="1124"/>
      <c r="AH31" s="1124"/>
      <c r="AI31" s="1124"/>
      <c r="AJ31" s="1125"/>
      <c r="AK31" s="1044"/>
      <c r="AL31" s="1035"/>
      <c r="AM31" s="1035"/>
      <c r="AN31" s="1035"/>
      <c r="AO31" s="1035"/>
      <c r="AP31" s="1035"/>
      <c r="AQ31" s="1035"/>
      <c r="AR31" s="1035"/>
      <c r="AS31" s="1035"/>
      <c r="AT31" s="1035"/>
      <c r="AU31" s="1035"/>
      <c r="AV31" s="1035"/>
      <c r="AW31" s="1035"/>
      <c r="AX31" s="1035"/>
      <c r="AY31" s="1035"/>
      <c r="AZ31" s="1129"/>
      <c r="BA31" s="1129"/>
      <c r="BB31" s="1129"/>
      <c r="BC31" s="1129"/>
      <c r="BD31" s="1129"/>
      <c r="BE31" s="1036"/>
      <c r="BF31" s="1036"/>
      <c r="BG31" s="1036"/>
      <c r="BH31" s="1036"/>
      <c r="BI31" s="1037"/>
      <c r="BJ31" s="235"/>
      <c r="BK31" s="235"/>
      <c r="BL31" s="235"/>
      <c r="BM31" s="235"/>
      <c r="BN31" s="235"/>
      <c r="BO31" s="244"/>
      <c r="BP31" s="244"/>
      <c r="BQ31" s="241">
        <v>25</v>
      </c>
      <c r="BR31" s="242"/>
      <c r="BS31" s="1080"/>
      <c r="BT31" s="1081"/>
      <c r="BU31" s="1081"/>
      <c r="BV31" s="1081"/>
      <c r="BW31" s="1081"/>
      <c r="BX31" s="1081"/>
      <c r="BY31" s="1081"/>
      <c r="BZ31" s="1081"/>
      <c r="CA31" s="1081"/>
      <c r="CB31" s="1081"/>
      <c r="CC31" s="1081"/>
      <c r="CD31" s="1081"/>
      <c r="CE31" s="1081"/>
      <c r="CF31" s="1081"/>
      <c r="CG31" s="1102"/>
      <c r="CH31" s="1077"/>
      <c r="CI31" s="1078"/>
      <c r="CJ31" s="1078"/>
      <c r="CK31" s="1078"/>
      <c r="CL31" s="1079"/>
      <c r="CM31" s="1077"/>
      <c r="CN31" s="1078"/>
      <c r="CO31" s="1078"/>
      <c r="CP31" s="1078"/>
      <c r="CQ31" s="1079"/>
      <c r="CR31" s="1077"/>
      <c r="CS31" s="1078"/>
      <c r="CT31" s="1078"/>
      <c r="CU31" s="1078"/>
      <c r="CV31" s="1079"/>
      <c r="CW31" s="1077"/>
      <c r="CX31" s="1078"/>
      <c r="CY31" s="1078"/>
      <c r="CZ31" s="1078"/>
      <c r="DA31" s="1079"/>
      <c r="DB31" s="1077"/>
      <c r="DC31" s="1078"/>
      <c r="DD31" s="1078"/>
      <c r="DE31" s="1078"/>
      <c r="DF31" s="1079"/>
      <c r="DG31" s="1077"/>
      <c r="DH31" s="1078"/>
      <c r="DI31" s="1078"/>
      <c r="DJ31" s="1078"/>
      <c r="DK31" s="1079"/>
      <c r="DL31" s="1077"/>
      <c r="DM31" s="1078"/>
      <c r="DN31" s="1078"/>
      <c r="DO31" s="1078"/>
      <c r="DP31" s="1079"/>
      <c r="DQ31" s="1077"/>
      <c r="DR31" s="1078"/>
      <c r="DS31" s="1078"/>
      <c r="DT31" s="1078"/>
      <c r="DU31" s="1079"/>
      <c r="DV31" s="1080"/>
      <c r="DW31" s="1081"/>
      <c r="DX31" s="1081"/>
      <c r="DY31" s="1081"/>
      <c r="DZ31" s="1082"/>
      <c r="EA31" s="233"/>
    </row>
    <row r="32" spans="1:131" ht="26.25" customHeight="1" x14ac:dyDescent="0.2">
      <c r="A32" s="245">
        <v>5</v>
      </c>
      <c r="B32" s="1118"/>
      <c r="C32" s="1119"/>
      <c r="D32" s="1119"/>
      <c r="E32" s="1119"/>
      <c r="F32" s="1119"/>
      <c r="G32" s="1119"/>
      <c r="H32" s="1119"/>
      <c r="I32" s="1119"/>
      <c r="J32" s="1119"/>
      <c r="K32" s="1119"/>
      <c r="L32" s="1119"/>
      <c r="M32" s="1119"/>
      <c r="N32" s="1119"/>
      <c r="O32" s="1119"/>
      <c r="P32" s="1120"/>
      <c r="Q32" s="1126"/>
      <c r="R32" s="1127"/>
      <c r="S32" s="1127"/>
      <c r="T32" s="1127"/>
      <c r="U32" s="1127"/>
      <c r="V32" s="1127"/>
      <c r="W32" s="1127"/>
      <c r="X32" s="1127"/>
      <c r="Y32" s="1127"/>
      <c r="Z32" s="1127"/>
      <c r="AA32" s="1127"/>
      <c r="AB32" s="1127"/>
      <c r="AC32" s="1127"/>
      <c r="AD32" s="1127"/>
      <c r="AE32" s="1128"/>
      <c r="AF32" s="1123"/>
      <c r="AG32" s="1124"/>
      <c r="AH32" s="1124"/>
      <c r="AI32" s="1124"/>
      <c r="AJ32" s="1125"/>
      <c r="AK32" s="1044"/>
      <c r="AL32" s="1035"/>
      <c r="AM32" s="1035"/>
      <c r="AN32" s="1035"/>
      <c r="AO32" s="1035"/>
      <c r="AP32" s="1035"/>
      <c r="AQ32" s="1035"/>
      <c r="AR32" s="1035"/>
      <c r="AS32" s="1035"/>
      <c r="AT32" s="1035"/>
      <c r="AU32" s="1035"/>
      <c r="AV32" s="1035"/>
      <c r="AW32" s="1035"/>
      <c r="AX32" s="1035"/>
      <c r="AY32" s="1035"/>
      <c r="AZ32" s="1129"/>
      <c r="BA32" s="1129"/>
      <c r="BB32" s="1129"/>
      <c r="BC32" s="1129"/>
      <c r="BD32" s="1129"/>
      <c r="BE32" s="1036"/>
      <c r="BF32" s="1036"/>
      <c r="BG32" s="1036"/>
      <c r="BH32" s="1036"/>
      <c r="BI32" s="1037"/>
      <c r="BJ32" s="235"/>
      <c r="BK32" s="235"/>
      <c r="BL32" s="235"/>
      <c r="BM32" s="235"/>
      <c r="BN32" s="235"/>
      <c r="BO32" s="244"/>
      <c r="BP32" s="244"/>
      <c r="BQ32" s="241">
        <v>26</v>
      </c>
      <c r="BR32" s="242"/>
      <c r="BS32" s="1080"/>
      <c r="BT32" s="1081"/>
      <c r="BU32" s="1081"/>
      <c r="BV32" s="1081"/>
      <c r="BW32" s="1081"/>
      <c r="BX32" s="1081"/>
      <c r="BY32" s="1081"/>
      <c r="BZ32" s="1081"/>
      <c r="CA32" s="1081"/>
      <c r="CB32" s="1081"/>
      <c r="CC32" s="1081"/>
      <c r="CD32" s="1081"/>
      <c r="CE32" s="1081"/>
      <c r="CF32" s="1081"/>
      <c r="CG32" s="1102"/>
      <c r="CH32" s="1077"/>
      <c r="CI32" s="1078"/>
      <c r="CJ32" s="1078"/>
      <c r="CK32" s="1078"/>
      <c r="CL32" s="1079"/>
      <c r="CM32" s="1077"/>
      <c r="CN32" s="1078"/>
      <c r="CO32" s="1078"/>
      <c r="CP32" s="1078"/>
      <c r="CQ32" s="1079"/>
      <c r="CR32" s="1077"/>
      <c r="CS32" s="1078"/>
      <c r="CT32" s="1078"/>
      <c r="CU32" s="1078"/>
      <c r="CV32" s="1079"/>
      <c r="CW32" s="1077"/>
      <c r="CX32" s="1078"/>
      <c r="CY32" s="1078"/>
      <c r="CZ32" s="1078"/>
      <c r="DA32" s="1079"/>
      <c r="DB32" s="1077"/>
      <c r="DC32" s="1078"/>
      <c r="DD32" s="1078"/>
      <c r="DE32" s="1078"/>
      <c r="DF32" s="1079"/>
      <c r="DG32" s="1077"/>
      <c r="DH32" s="1078"/>
      <c r="DI32" s="1078"/>
      <c r="DJ32" s="1078"/>
      <c r="DK32" s="1079"/>
      <c r="DL32" s="1077"/>
      <c r="DM32" s="1078"/>
      <c r="DN32" s="1078"/>
      <c r="DO32" s="1078"/>
      <c r="DP32" s="1079"/>
      <c r="DQ32" s="1077"/>
      <c r="DR32" s="1078"/>
      <c r="DS32" s="1078"/>
      <c r="DT32" s="1078"/>
      <c r="DU32" s="1079"/>
      <c r="DV32" s="1080"/>
      <c r="DW32" s="1081"/>
      <c r="DX32" s="1081"/>
      <c r="DY32" s="1081"/>
      <c r="DZ32" s="1082"/>
      <c r="EA32" s="233"/>
    </row>
    <row r="33" spans="1:131" ht="26.25" customHeight="1" x14ac:dyDescent="0.2">
      <c r="A33" s="245">
        <v>6</v>
      </c>
      <c r="B33" s="1118"/>
      <c r="C33" s="1119"/>
      <c r="D33" s="1119"/>
      <c r="E33" s="1119"/>
      <c r="F33" s="1119"/>
      <c r="G33" s="1119"/>
      <c r="H33" s="1119"/>
      <c r="I33" s="1119"/>
      <c r="J33" s="1119"/>
      <c r="K33" s="1119"/>
      <c r="L33" s="1119"/>
      <c r="M33" s="1119"/>
      <c r="N33" s="1119"/>
      <c r="O33" s="1119"/>
      <c r="P33" s="1120"/>
      <c r="Q33" s="1126"/>
      <c r="R33" s="1127"/>
      <c r="S33" s="1127"/>
      <c r="T33" s="1127"/>
      <c r="U33" s="1127"/>
      <c r="V33" s="1127"/>
      <c r="W33" s="1127"/>
      <c r="X33" s="1127"/>
      <c r="Y33" s="1127"/>
      <c r="Z33" s="1127"/>
      <c r="AA33" s="1127"/>
      <c r="AB33" s="1127"/>
      <c r="AC33" s="1127"/>
      <c r="AD33" s="1127"/>
      <c r="AE33" s="1128"/>
      <c r="AF33" s="1123"/>
      <c r="AG33" s="1124"/>
      <c r="AH33" s="1124"/>
      <c r="AI33" s="1124"/>
      <c r="AJ33" s="1125"/>
      <c r="AK33" s="1044"/>
      <c r="AL33" s="1035"/>
      <c r="AM33" s="1035"/>
      <c r="AN33" s="1035"/>
      <c r="AO33" s="1035"/>
      <c r="AP33" s="1035"/>
      <c r="AQ33" s="1035"/>
      <c r="AR33" s="1035"/>
      <c r="AS33" s="1035"/>
      <c r="AT33" s="1035"/>
      <c r="AU33" s="1035"/>
      <c r="AV33" s="1035"/>
      <c r="AW33" s="1035"/>
      <c r="AX33" s="1035"/>
      <c r="AY33" s="1035"/>
      <c r="AZ33" s="1129"/>
      <c r="BA33" s="1129"/>
      <c r="BB33" s="1129"/>
      <c r="BC33" s="1129"/>
      <c r="BD33" s="1129"/>
      <c r="BE33" s="1036"/>
      <c r="BF33" s="1036"/>
      <c r="BG33" s="1036"/>
      <c r="BH33" s="1036"/>
      <c r="BI33" s="1037"/>
      <c r="BJ33" s="235"/>
      <c r="BK33" s="235"/>
      <c r="BL33" s="235"/>
      <c r="BM33" s="235"/>
      <c r="BN33" s="235"/>
      <c r="BO33" s="244"/>
      <c r="BP33" s="244"/>
      <c r="BQ33" s="241">
        <v>27</v>
      </c>
      <c r="BR33" s="242"/>
      <c r="BS33" s="1080"/>
      <c r="BT33" s="1081"/>
      <c r="BU33" s="1081"/>
      <c r="BV33" s="1081"/>
      <c r="BW33" s="1081"/>
      <c r="BX33" s="1081"/>
      <c r="BY33" s="1081"/>
      <c r="BZ33" s="1081"/>
      <c r="CA33" s="1081"/>
      <c r="CB33" s="1081"/>
      <c r="CC33" s="1081"/>
      <c r="CD33" s="1081"/>
      <c r="CE33" s="1081"/>
      <c r="CF33" s="1081"/>
      <c r="CG33" s="1102"/>
      <c r="CH33" s="1077"/>
      <c r="CI33" s="1078"/>
      <c r="CJ33" s="1078"/>
      <c r="CK33" s="1078"/>
      <c r="CL33" s="1079"/>
      <c r="CM33" s="1077"/>
      <c r="CN33" s="1078"/>
      <c r="CO33" s="1078"/>
      <c r="CP33" s="1078"/>
      <c r="CQ33" s="1079"/>
      <c r="CR33" s="1077"/>
      <c r="CS33" s="1078"/>
      <c r="CT33" s="1078"/>
      <c r="CU33" s="1078"/>
      <c r="CV33" s="1079"/>
      <c r="CW33" s="1077"/>
      <c r="CX33" s="1078"/>
      <c r="CY33" s="1078"/>
      <c r="CZ33" s="1078"/>
      <c r="DA33" s="1079"/>
      <c r="DB33" s="1077"/>
      <c r="DC33" s="1078"/>
      <c r="DD33" s="1078"/>
      <c r="DE33" s="1078"/>
      <c r="DF33" s="1079"/>
      <c r="DG33" s="1077"/>
      <c r="DH33" s="1078"/>
      <c r="DI33" s="1078"/>
      <c r="DJ33" s="1078"/>
      <c r="DK33" s="1079"/>
      <c r="DL33" s="1077"/>
      <c r="DM33" s="1078"/>
      <c r="DN33" s="1078"/>
      <c r="DO33" s="1078"/>
      <c r="DP33" s="1079"/>
      <c r="DQ33" s="1077"/>
      <c r="DR33" s="1078"/>
      <c r="DS33" s="1078"/>
      <c r="DT33" s="1078"/>
      <c r="DU33" s="1079"/>
      <c r="DV33" s="1080"/>
      <c r="DW33" s="1081"/>
      <c r="DX33" s="1081"/>
      <c r="DY33" s="1081"/>
      <c r="DZ33" s="1082"/>
      <c r="EA33" s="233"/>
    </row>
    <row r="34" spans="1:131" ht="26.25" customHeight="1" x14ac:dyDescent="0.2">
      <c r="A34" s="245">
        <v>7</v>
      </c>
      <c r="B34" s="1118"/>
      <c r="C34" s="1119"/>
      <c r="D34" s="1119"/>
      <c r="E34" s="1119"/>
      <c r="F34" s="1119"/>
      <c r="G34" s="1119"/>
      <c r="H34" s="1119"/>
      <c r="I34" s="1119"/>
      <c r="J34" s="1119"/>
      <c r="K34" s="1119"/>
      <c r="L34" s="1119"/>
      <c r="M34" s="1119"/>
      <c r="N34" s="1119"/>
      <c r="O34" s="1119"/>
      <c r="P34" s="1120"/>
      <c r="Q34" s="1126"/>
      <c r="R34" s="1127"/>
      <c r="S34" s="1127"/>
      <c r="T34" s="1127"/>
      <c r="U34" s="1127"/>
      <c r="V34" s="1127"/>
      <c r="W34" s="1127"/>
      <c r="X34" s="1127"/>
      <c r="Y34" s="1127"/>
      <c r="Z34" s="1127"/>
      <c r="AA34" s="1127"/>
      <c r="AB34" s="1127"/>
      <c r="AC34" s="1127"/>
      <c r="AD34" s="1127"/>
      <c r="AE34" s="1128"/>
      <c r="AF34" s="1123"/>
      <c r="AG34" s="1124"/>
      <c r="AH34" s="1124"/>
      <c r="AI34" s="1124"/>
      <c r="AJ34" s="1125"/>
      <c r="AK34" s="1044"/>
      <c r="AL34" s="1035"/>
      <c r="AM34" s="1035"/>
      <c r="AN34" s="1035"/>
      <c r="AO34" s="1035"/>
      <c r="AP34" s="1035"/>
      <c r="AQ34" s="1035"/>
      <c r="AR34" s="1035"/>
      <c r="AS34" s="1035"/>
      <c r="AT34" s="1035"/>
      <c r="AU34" s="1035"/>
      <c r="AV34" s="1035"/>
      <c r="AW34" s="1035"/>
      <c r="AX34" s="1035"/>
      <c r="AY34" s="1035"/>
      <c r="AZ34" s="1129"/>
      <c r="BA34" s="1129"/>
      <c r="BB34" s="1129"/>
      <c r="BC34" s="1129"/>
      <c r="BD34" s="1129"/>
      <c r="BE34" s="1036"/>
      <c r="BF34" s="1036"/>
      <c r="BG34" s="1036"/>
      <c r="BH34" s="1036"/>
      <c r="BI34" s="1037"/>
      <c r="BJ34" s="235"/>
      <c r="BK34" s="235"/>
      <c r="BL34" s="235"/>
      <c r="BM34" s="235"/>
      <c r="BN34" s="235"/>
      <c r="BO34" s="244"/>
      <c r="BP34" s="244"/>
      <c r="BQ34" s="241">
        <v>28</v>
      </c>
      <c r="BR34" s="242"/>
      <c r="BS34" s="1080"/>
      <c r="BT34" s="1081"/>
      <c r="BU34" s="1081"/>
      <c r="BV34" s="1081"/>
      <c r="BW34" s="1081"/>
      <c r="BX34" s="1081"/>
      <c r="BY34" s="1081"/>
      <c r="BZ34" s="1081"/>
      <c r="CA34" s="1081"/>
      <c r="CB34" s="1081"/>
      <c r="CC34" s="1081"/>
      <c r="CD34" s="1081"/>
      <c r="CE34" s="1081"/>
      <c r="CF34" s="1081"/>
      <c r="CG34" s="1102"/>
      <c r="CH34" s="1077"/>
      <c r="CI34" s="1078"/>
      <c r="CJ34" s="1078"/>
      <c r="CK34" s="1078"/>
      <c r="CL34" s="1079"/>
      <c r="CM34" s="1077"/>
      <c r="CN34" s="1078"/>
      <c r="CO34" s="1078"/>
      <c r="CP34" s="1078"/>
      <c r="CQ34" s="1079"/>
      <c r="CR34" s="1077"/>
      <c r="CS34" s="1078"/>
      <c r="CT34" s="1078"/>
      <c r="CU34" s="1078"/>
      <c r="CV34" s="1079"/>
      <c r="CW34" s="1077"/>
      <c r="CX34" s="1078"/>
      <c r="CY34" s="1078"/>
      <c r="CZ34" s="1078"/>
      <c r="DA34" s="1079"/>
      <c r="DB34" s="1077"/>
      <c r="DC34" s="1078"/>
      <c r="DD34" s="1078"/>
      <c r="DE34" s="1078"/>
      <c r="DF34" s="1079"/>
      <c r="DG34" s="1077"/>
      <c r="DH34" s="1078"/>
      <c r="DI34" s="1078"/>
      <c r="DJ34" s="1078"/>
      <c r="DK34" s="1079"/>
      <c r="DL34" s="1077"/>
      <c r="DM34" s="1078"/>
      <c r="DN34" s="1078"/>
      <c r="DO34" s="1078"/>
      <c r="DP34" s="1079"/>
      <c r="DQ34" s="1077"/>
      <c r="DR34" s="1078"/>
      <c r="DS34" s="1078"/>
      <c r="DT34" s="1078"/>
      <c r="DU34" s="1079"/>
      <c r="DV34" s="1080"/>
      <c r="DW34" s="1081"/>
      <c r="DX34" s="1081"/>
      <c r="DY34" s="1081"/>
      <c r="DZ34" s="1082"/>
      <c r="EA34" s="233"/>
    </row>
    <row r="35" spans="1:131" ht="26.25" customHeight="1" x14ac:dyDescent="0.2">
      <c r="A35" s="245">
        <v>8</v>
      </c>
      <c r="B35" s="1118"/>
      <c r="C35" s="1119"/>
      <c r="D35" s="1119"/>
      <c r="E35" s="1119"/>
      <c r="F35" s="1119"/>
      <c r="G35" s="1119"/>
      <c r="H35" s="1119"/>
      <c r="I35" s="1119"/>
      <c r="J35" s="1119"/>
      <c r="K35" s="1119"/>
      <c r="L35" s="1119"/>
      <c r="M35" s="1119"/>
      <c r="N35" s="1119"/>
      <c r="O35" s="1119"/>
      <c r="P35" s="1120"/>
      <c r="Q35" s="1126"/>
      <c r="R35" s="1127"/>
      <c r="S35" s="1127"/>
      <c r="T35" s="1127"/>
      <c r="U35" s="1127"/>
      <c r="V35" s="1127"/>
      <c r="W35" s="1127"/>
      <c r="X35" s="1127"/>
      <c r="Y35" s="1127"/>
      <c r="Z35" s="1127"/>
      <c r="AA35" s="1127"/>
      <c r="AB35" s="1127"/>
      <c r="AC35" s="1127"/>
      <c r="AD35" s="1127"/>
      <c r="AE35" s="1128"/>
      <c r="AF35" s="1123"/>
      <c r="AG35" s="1124"/>
      <c r="AH35" s="1124"/>
      <c r="AI35" s="1124"/>
      <c r="AJ35" s="1125"/>
      <c r="AK35" s="1044"/>
      <c r="AL35" s="1035"/>
      <c r="AM35" s="1035"/>
      <c r="AN35" s="1035"/>
      <c r="AO35" s="1035"/>
      <c r="AP35" s="1035"/>
      <c r="AQ35" s="1035"/>
      <c r="AR35" s="1035"/>
      <c r="AS35" s="1035"/>
      <c r="AT35" s="1035"/>
      <c r="AU35" s="1035"/>
      <c r="AV35" s="1035"/>
      <c r="AW35" s="1035"/>
      <c r="AX35" s="1035"/>
      <c r="AY35" s="1035"/>
      <c r="AZ35" s="1129"/>
      <c r="BA35" s="1129"/>
      <c r="BB35" s="1129"/>
      <c r="BC35" s="1129"/>
      <c r="BD35" s="1129"/>
      <c r="BE35" s="1036"/>
      <c r="BF35" s="1036"/>
      <c r="BG35" s="1036"/>
      <c r="BH35" s="1036"/>
      <c r="BI35" s="1037"/>
      <c r="BJ35" s="235"/>
      <c r="BK35" s="235"/>
      <c r="BL35" s="235"/>
      <c r="BM35" s="235"/>
      <c r="BN35" s="235"/>
      <c r="BO35" s="244"/>
      <c r="BP35" s="244"/>
      <c r="BQ35" s="241">
        <v>29</v>
      </c>
      <c r="BR35" s="242"/>
      <c r="BS35" s="1080"/>
      <c r="BT35" s="1081"/>
      <c r="BU35" s="1081"/>
      <c r="BV35" s="1081"/>
      <c r="BW35" s="1081"/>
      <c r="BX35" s="1081"/>
      <c r="BY35" s="1081"/>
      <c r="BZ35" s="1081"/>
      <c r="CA35" s="1081"/>
      <c r="CB35" s="1081"/>
      <c r="CC35" s="1081"/>
      <c r="CD35" s="1081"/>
      <c r="CE35" s="1081"/>
      <c r="CF35" s="1081"/>
      <c r="CG35" s="1102"/>
      <c r="CH35" s="1077"/>
      <c r="CI35" s="1078"/>
      <c r="CJ35" s="1078"/>
      <c r="CK35" s="1078"/>
      <c r="CL35" s="1079"/>
      <c r="CM35" s="1077"/>
      <c r="CN35" s="1078"/>
      <c r="CO35" s="1078"/>
      <c r="CP35" s="1078"/>
      <c r="CQ35" s="1079"/>
      <c r="CR35" s="1077"/>
      <c r="CS35" s="1078"/>
      <c r="CT35" s="1078"/>
      <c r="CU35" s="1078"/>
      <c r="CV35" s="1079"/>
      <c r="CW35" s="1077"/>
      <c r="CX35" s="1078"/>
      <c r="CY35" s="1078"/>
      <c r="CZ35" s="1078"/>
      <c r="DA35" s="1079"/>
      <c r="DB35" s="1077"/>
      <c r="DC35" s="1078"/>
      <c r="DD35" s="1078"/>
      <c r="DE35" s="1078"/>
      <c r="DF35" s="1079"/>
      <c r="DG35" s="1077"/>
      <c r="DH35" s="1078"/>
      <c r="DI35" s="1078"/>
      <c r="DJ35" s="1078"/>
      <c r="DK35" s="1079"/>
      <c r="DL35" s="1077"/>
      <c r="DM35" s="1078"/>
      <c r="DN35" s="1078"/>
      <c r="DO35" s="1078"/>
      <c r="DP35" s="1079"/>
      <c r="DQ35" s="1077"/>
      <c r="DR35" s="1078"/>
      <c r="DS35" s="1078"/>
      <c r="DT35" s="1078"/>
      <c r="DU35" s="1079"/>
      <c r="DV35" s="1080"/>
      <c r="DW35" s="1081"/>
      <c r="DX35" s="1081"/>
      <c r="DY35" s="1081"/>
      <c r="DZ35" s="1082"/>
      <c r="EA35" s="233"/>
    </row>
    <row r="36" spans="1:131" ht="26.25" customHeight="1" x14ac:dyDescent="0.2">
      <c r="A36" s="245">
        <v>9</v>
      </c>
      <c r="B36" s="1118"/>
      <c r="C36" s="1119"/>
      <c r="D36" s="1119"/>
      <c r="E36" s="1119"/>
      <c r="F36" s="1119"/>
      <c r="G36" s="1119"/>
      <c r="H36" s="1119"/>
      <c r="I36" s="1119"/>
      <c r="J36" s="1119"/>
      <c r="K36" s="1119"/>
      <c r="L36" s="1119"/>
      <c r="M36" s="1119"/>
      <c r="N36" s="1119"/>
      <c r="O36" s="1119"/>
      <c r="P36" s="1120"/>
      <c r="Q36" s="1126"/>
      <c r="R36" s="1127"/>
      <c r="S36" s="1127"/>
      <c r="T36" s="1127"/>
      <c r="U36" s="1127"/>
      <c r="V36" s="1127"/>
      <c r="W36" s="1127"/>
      <c r="X36" s="1127"/>
      <c r="Y36" s="1127"/>
      <c r="Z36" s="1127"/>
      <c r="AA36" s="1127"/>
      <c r="AB36" s="1127"/>
      <c r="AC36" s="1127"/>
      <c r="AD36" s="1127"/>
      <c r="AE36" s="1128"/>
      <c r="AF36" s="1123"/>
      <c r="AG36" s="1124"/>
      <c r="AH36" s="1124"/>
      <c r="AI36" s="1124"/>
      <c r="AJ36" s="1125"/>
      <c r="AK36" s="1044"/>
      <c r="AL36" s="1035"/>
      <c r="AM36" s="1035"/>
      <c r="AN36" s="1035"/>
      <c r="AO36" s="1035"/>
      <c r="AP36" s="1035"/>
      <c r="AQ36" s="1035"/>
      <c r="AR36" s="1035"/>
      <c r="AS36" s="1035"/>
      <c r="AT36" s="1035"/>
      <c r="AU36" s="1035"/>
      <c r="AV36" s="1035"/>
      <c r="AW36" s="1035"/>
      <c r="AX36" s="1035"/>
      <c r="AY36" s="1035"/>
      <c r="AZ36" s="1129"/>
      <c r="BA36" s="1129"/>
      <c r="BB36" s="1129"/>
      <c r="BC36" s="1129"/>
      <c r="BD36" s="1129"/>
      <c r="BE36" s="1036"/>
      <c r="BF36" s="1036"/>
      <c r="BG36" s="1036"/>
      <c r="BH36" s="1036"/>
      <c r="BI36" s="1037"/>
      <c r="BJ36" s="235"/>
      <c r="BK36" s="235"/>
      <c r="BL36" s="235"/>
      <c r="BM36" s="235"/>
      <c r="BN36" s="235"/>
      <c r="BO36" s="244"/>
      <c r="BP36" s="244"/>
      <c r="BQ36" s="241">
        <v>30</v>
      </c>
      <c r="BR36" s="242"/>
      <c r="BS36" s="1080"/>
      <c r="BT36" s="1081"/>
      <c r="BU36" s="1081"/>
      <c r="BV36" s="1081"/>
      <c r="BW36" s="1081"/>
      <c r="BX36" s="1081"/>
      <c r="BY36" s="1081"/>
      <c r="BZ36" s="1081"/>
      <c r="CA36" s="1081"/>
      <c r="CB36" s="1081"/>
      <c r="CC36" s="1081"/>
      <c r="CD36" s="1081"/>
      <c r="CE36" s="1081"/>
      <c r="CF36" s="1081"/>
      <c r="CG36" s="1102"/>
      <c r="CH36" s="1077"/>
      <c r="CI36" s="1078"/>
      <c r="CJ36" s="1078"/>
      <c r="CK36" s="1078"/>
      <c r="CL36" s="1079"/>
      <c r="CM36" s="1077"/>
      <c r="CN36" s="1078"/>
      <c r="CO36" s="1078"/>
      <c r="CP36" s="1078"/>
      <c r="CQ36" s="1079"/>
      <c r="CR36" s="1077"/>
      <c r="CS36" s="1078"/>
      <c r="CT36" s="1078"/>
      <c r="CU36" s="1078"/>
      <c r="CV36" s="1079"/>
      <c r="CW36" s="1077"/>
      <c r="CX36" s="1078"/>
      <c r="CY36" s="1078"/>
      <c r="CZ36" s="1078"/>
      <c r="DA36" s="1079"/>
      <c r="DB36" s="1077"/>
      <c r="DC36" s="1078"/>
      <c r="DD36" s="1078"/>
      <c r="DE36" s="1078"/>
      <c r="DF36" s="1079"/>
      <c r="DG36" s="1077"/>
      <c r="DH36" s="1078"/>
      <c r="DI36" s="1078"/>
      <c r="DJ36" s="1078"/>
      <c r="DK36" s="1079"/>
      <c r="DL36" s="1077"/>
      <c r="DM36" s="1078"/>
      <c r="DN36" s="1078"/>
      <c r="DO36" s="1078"/>
      <c r="DP36" s="1079"/>
      <c r="DQ36" s="1077"/>
      <c r="DR36" s="1078"/>
      <c r="DS36" s="1078"/>
      <c r="DT36" s="1078"/>
      <c r="DU36" s="1079"/>
      <c r="DV36" s="1080"/>
      <c r="DW36" s="1081"/>
      <c r="DX36" s="1081"/>
      <c r="DY36" s="1081"/>
      <c r="DZ36" s="1082"/>
      <c r="EA36" s="233"/>
    </row>
    <row r="37" spans="1:131" ht="26.25" customHeight="1" x14ac:dyDescent="0.2">
      <c r="A37" s="245">
        <v>10</v>
      </c>
      <c r="B37" s="1118"/>
      <c r="C37" s="1119"/>
      <c r="D37" s="1119"/>
      <c r="E37" s="1119"/>
      <c r="F37" s="1119"/>
      <c r="G37" s="1119"/>
      <c r="H37" s="1119"/>
      <c r="I37" s="1119"/>
      <c r="J37" s="1119"/>
      <c r="K37" s="1119"/>
      <c r="L37" s="1119"/>
      <c r="M37" s="1119"/>
      <c r="N37" s="1119"/>
      <c r="O37" s="1119"/>
      <c r="P37" s="1120"/>
      <c r="Q37" s="1126"/>
      <c r="R37" s="1127"/>
      <c r="S37" s="1127"/>
      <c r="T37" s="1127"/>
      <c r="U37" s="1127"/>
      <c r="V37" s="1127"/>
      <c r="W37" s="1127"/>
      <c r="X37" s="1127"/>
      <c r="Y37" s="1127"/>
      <c r="Z37" s="1127"/>
      <c r="AA37" s="1127"/>
      <c r="AB37" s="1127"/>
      <c r="AC37" s="1127"/>
      <c r="AD37" s="1127"/>
      <c r="AE37" s="1128"/>
      <c r="AF37" s="1123"/>
      <c r="AG37" s="1124"/>
      <c r="AH37" s="1124"/>
      <c r="AI37" s="1124"/>
      <c r="AJ37" s="1125"/>
      <c r="AK37" s="1044"/>
      <c r="AL37" s="1035"/>
      <c r="AM37" s="1035"/>
      <c r="AN37" s="1035"/>
      <c r="AO37" s="1035"/>
      <c r="AP37" s="1035"/>
      <c r="AQ37" s="1035"/>
      <c r="AR37" s="1035"/>
      <c r="AS37" s="1035"/>
      <c r="AT37" s="1035"/>
      <c r="AU37" s="1035"/>
      <c r="AV37" s="1035"/>
      <c r="AW37" s="1035"/>
      <c r="AX37" s="1035"/>
      <c r="AY37" s="1035"/>
      <c r="AZ37" s="1129"/>
      <c r="BA37" s="1129"/>
      <c r="BB37" s="1129"/>
      <c r="BC37" s="1129"/>
      <c r="BD37" s="1129"/>
      <c r="BE37" s="1036"/>
      <c r="BF37" s="1036"/>
      <c r="BG37" s="1036"/>
      <c r="BH37" s="1036"/>
      <c r="BI37" s="1037"/>
      <c r="BJ37" s="235"/>
      <c r="BK37" s="235"/>
      <c r="BL37" s="235"/>
      <c r="BM37" s="235"/>
      <c r="BN37" s="235"/>
      <c r="BO37" s="244"/>
      <c r="BP37" s="244"/>
      <c r="BQ37" s="241">
        <v>31</v>
      </c>
      <c r="BR37" s="242"/>
      <c r="BS37" s="1080"/>
      <c r="BT37" s="1081"/>
      <c r="BU37" s="1081"/>
      <c r="BV37" s="1081"/>
      <c r="BW37" s="1081"/>
      <c r="BX37" s="1081"/>
      <c r="BY37" s="1081"/>
      <c r="BZ37" s="1081"/>
      <c r="CA37" s="1081"/>
      <c r="CB37" s="1081"/>
      <c r="CC37" s="1081"/>
      <c r="CD37" s="1081"/>
      <c r="CE37" s="1081"/>
      <c r="CF37" s="1081"/>
      <c r="CG37" s="1102"/>
      <c r="CH37" s="1077"/>
      <c r="CI37" s="1078"/>
      <c r="CJ37" s="1078"/>
      <c r="CK37" s="1078"/>
      <c r="CL37" s="1079"/>
      <c r="CM37" s="1077"/>
      <c r="CN37" s="1078"/>
      <c r="CO37" s="1078"/>
      <c r="CP37" s="1078"/>
      <c r="CQ37" s="1079"/>
      <c r="CR37" s="1077"/>
      <c r="CS37" s="1078"/>
      <c r="CT37" s="1078"/>
      <c r="CU37" s="1078"/>
      <c r="CV37" s="1079"/>
      <c r="CW37" s="1077"/>
      <c r="CX37" s="1078"/>
      <c r="CY37" s="1078"/>
      <c r="CZ37" s="1078"/>
      <c r="DA37" s="1079"/>
      <c r="DB37" s="1077"/>
      <c r="DC37" s="1078"/>
      <c r="DD37" s="1078"/>
      <c r="DE37" s="1078"/>
      <c r="DF37" s="1079"/>
      <c r="DG37" s="1077"/>
      <c r="DH37" s="1078"/>
      <c r="DI37" s="1078"/>
      <c r="DJ37" s="1078"/>
      <c r="DK37" s="1079"/>
      <c r="DL37" s="1077"/>
      <c r="DM37" s="1078"/>
      <c r="DN37" s="1078"/>
      <c r="DO37" s="1078"/>
      <c r="DP37" s="1079"/>
      <c r="DQ37" s="1077"/>
      <c r="DR37" s="1078"/>
      <c r="DS37" s="1078"/>
      <c r="DT37" s="1078"/>
      <c r="DU37" s="1079"/>
      <c r="DV37" s="1080"/>
      <c r="DW37" s="1081"/>
      <c r="DX37" s="1081"/>
      <c r="DY37" s="1081"/>
      <c r="DZ37" s="1082"/>
      <c r="EA37" s="233"/>
    </row>
    <row r="38" spans="1:131" ht="26.25" customHeight="1" x14ac:dyDescent="0.2">
      <c r="A38" s="245">
        <v>11</v>
      </c>
      <c r="B38" s="1118"/>
      <c r="C38" s="1119"/>
      <c r="D38" s="1119"/>
      <c r="E38" s="1119"/>
      <c r="F38" s="1119"/>
      <c r="G38" s="1119"/>
      <c r="H38" s="1119"/>
      <c r="I38" s="1119"/>
      <c r="J38" s="1119"/>
      <c r="K38" s="1119"/>
      <c r="L38" s="1119"/>
      <c r="M38" s="1119"/>
      <c r="N38" s="1119"/>
      <c r="O38" s="1119"/>
      <c r="P38" s="1120"/>
      <c r="Q38" s="1126"/>
      <c r="R38" s="1127"/>
      <c r="S38" s="1127"/>
      <c r="T38" s="1127"/>
      <c r="U38" s="1127"/>
      <c r="V38" s="1127"/>
      <c r="W38" s="1127"/>
      <c r="X38" s="1127"/>
      <c r="Y38" s="1127"/>
      <c r="Z38" s="1127"/>
      <c r="AA38" s="1127"/>
      <c r="AB38" s="1127"/>
      <c r="AC38" s="1127"/>
      <c r="AD38" s="1127"/>
      <c r="AE38" s="1128"/>
      <c r="AF38" s="1123"/>
      <c r="AG38" s="1124"/>
      <c r="AH38" s="1124"/>
      <c r="AI38" s="1124"/>
      <c r="AJ38" s="1125"/>
      <c r="AK38" s="1044"/>
      <c r="AL38" s="1035"/>
      <c r="AM38" s="1035"/>
      <c r="AN38" s="1035"/>
      <c r="AO38" s="1035"/>
      <c r="AP38" s="1035"/>
      <c r="AQ38" s="1035"/>
      <c r="AR38" s="1035"/>
      <c r="AS38" s="1035"/>
      <c r="AT38" s="1035"/>
      <c r="AU38" s="1035"/>
      <c r="AV38" s="1035"/>
      <c r="AW38" s="1035"/>
      <c r="AX38" s="1035"/>
      <c r="AY38" s="1035"/>
      <c r="AZ38" s="1129"/>
      <c r="BA38" s="1129"/>
      <c r="BB38" s="1129"/>
      <c r="BC38" s="1129"/>
      <c r="BD38" s="1129"/>
      <c r="BE38" s="1036"/>
      <c r="BF38" s="1036"/>
      <c r="BG38" s="1036"/>
      <c r="BH38" s="1036"/>
      <c r="BI38" s="1037"/>
      <c r="BJ38" s="235"/>
      <c r="BK38" s="235"/>
      <c r="BL38" s="235"/>
      <c r="BM38" s="235"/>
      <c r="BN38" s="235"/>
      <c r="BO38" s="244"/>
      <c r="BP38" s="244"/>
      <c r="BQ38" s="241">
        <v>32</v>
      </c>
      <c r="BR38" s="242"/>
      <c r="BS38" s="1080"/>
      <c r="BT38" s="1081"/>
      <c r="BU38" s="1081"/>
      <c r="BV38" s="1081"/>
      <c r="BW38" s="1081"/>
      <c r="BX38" s="1081"/>
      <c r="BY38" s="1081"/>
      <c r="BZ38" s="1081"/>
      <c r="CA38" s="1081"/>
      <c r="CB38" s="1081"/>
      <c r="CC38" s="1081"/>
      <c r="CD38" s="1081"/>
      <c r="CE38" s="1081"/>
      <c r="CF38" s="1081"/>
      <c r="CG38" s="1102"/>
      <c r="CH38" s="1077"/>
      <c r="CI38" s="1078"/>
      <c r="CJ38" s="1078"/>
      <c r="CK38" s="1078"/>
      <c r="CL38" s="1079"/>
      <c r="CM38" s="1077"/>
      <c r="CN38" s="1078"/>
      <c r="CO38" s="1078"/>
      <c r="CP38" s="1078"/>
      <c r="CQ38" s="1079"/>
      <c r="CR38" s="1077"/>
      <c r="CS38" s="1078"/>
      <c r="CT38" s="1078"/>
      <c r="CU38" s="1078"/>
      <c r="CV38" s="1079"/>
      <c r="CW38" s="1077"/>
      <c r="CX38" s="1078"/>
      <c r="CY38" s="1078"/>
      <c r="CZ38" s="1078"/>
      <c r="DA38" s="1079"/>
      <c r="DB38" s="1077"/>
      <c r="DC38" s="1078"/>
      <c r="DD38" s="1078"/>
      <c r="DE38" s="1078"/>
      <c r="DF38" s="1079"/>
      <c r="DG38" s="1077"/>
      <c r="DH38" s="1078"/>
      <c r="DI38" s="1078"/>
      <c r="DJ38" s="1078"/>
      <c r="DK38" s="1079"/>
      <c r="DL38" s="1077"/>
      <c r="DM38" s="1078"/>
      <c r="DN38" s="1078"/>
      <c r="DO38" s="1078"/>
      <c r="DP38" s="1079"/>
      <c r="DQ38" s="1077"/>
      <c r="DR38" s="1078"/>
      <c r="DS38" s="1078"/>
      <c r="DT38" s="1078"/>
      <c r="DU38" s="1079"/>
      <c r="DV38" s="1080"/>
      <c r="DW38" s="1081"/>
      <c r="DX38" s="1081"/>
      <c r="DY38" s="1081"/>
      <c r="DZ38" s="1082"/>
      <c r="EA38" s="233"/>
    </row>
    <row r="39" spans="1:131" ht="26.25" customHeight="1" x14ac:dyDescent="0.2">
      <c r="A39" s="245">
        <v>12</v>
      </c>
      <c r="B39" s="1118"/>
      <c r="C39" s="1119"/>
      <c r="D39" s="1119"/>
      <c r="E39" s="1119"/>
      <c r="F39" s="1119"/>
      <c r="G39" s="1119"/>
      <c r="H39" s="1119"/>
      <c r="I39" s="1119"/>
      <c r="J39" s="1119"/>
      <c r="K39" s="1119"/>
      <c r="L39" s="1119"/>
      <c r="M39" s="1119"/>
      <c r="N39" s="1119"/>
      <c r="O39" s="1119"/>
      <c r="P39" s="1120"/>
      <c r="Q39" s="1126"/>
      <c r="R39" s="1127"/>
      <c r="S39" s="1127"/>
      <c r="T39" s="1127"/>
      <c r="U39" s="1127"/>
      <c r="V39" s="1127"/>
      <c r="W39" s="1127"/>
      <c r="X39" s="1127"/>
      <c r="Y39" s="1127"/>
      <c r="Z39" s="1127"/>
      <c r="AA39" s="1127"/>
      <c r="AB39" s="1127"/>
      <c r="AC39" s="1127"/>
      <c r="AD39" s="1127"/>
      <c r="AE39" s="1128"/>
      <c r="AF39" s="1123"/>
      <c r="AG39" s="1124"/>
      <c r="AH39" s="1124"/>
      <c r="AI39" s="1124"/>
      <c r="AJ39" s="1125"/>
      <c r="AK39" s="1044"/>
      <c r="AL39" s="1035"/>
      <c r="AM39" s="1035"/>
      <c r="AN39" s="1035"/>
      <c r="AO39" s="1035"/>
      <c r="AP39" s="1035"/>
      <c r="AQ39" s="1035"/>
      <c r="AR39" s="1035"/>
      <c r="AS39" s="1035"/>
      <c r="AT39" s="1035"/>
      <c r="AU39" s="1035"/>
      <c r="AV39" s="1035"/>
      <c r="AW39" s="1035"/>
      <c r="AX39" s="1035"/>
      <c r="AY39" s="1035"/>
      <c r="AZ39" s="1129"/>
      <c r="BA39" s="1129"/>
      <c r="BB39" s="1129"/>
      <c r="BC39" s="1129"/>
      <c r="BD39" s="1129"/>
      <c r="BE39" s="1036"/>
      <c r="BF39" s="1036"/>
      <c r="BG39" s="1036"/>
      <c r="BH39" s="1036"/>
      <c r="BI39" s="1037"/>
      <c r="BJ39" s="235"/>
      <c r="BK39" s="235"/>
      <c r="BL39" s="235"/>
      <c r="BM39" s="235"/>
      <c r="BN39" s="235"/>
      <c r="BO39" s="244"/>
      <c r="BP39" s="244"/>
      <c r="BQ39" s="241">
        <v>33</v>
      </c>
      <c r="BR39" s="242"/>
      <c r="BS39" s="1080"/>
      <c r="BT39" s="1081"/>
      <c r="BU39" s="1081"/>
      <c r="BV39" s="1081"/>
      <c r="BW39" s="1081"/>
      <c r="BX39" s="1081"/>
      <c r="BY39" s="1081"/>
      <c r="BZ39" s="1081"/>
      <c r="CA39" s="1081"/>
      <c r="CB39" s="1081"/>
      <c r="CC39" s="1081"/>
      <c r="CD39" s="1081"/>
      <c r="CE39" s="1081"/>
      <c r="CF39" s="1081"/>
      <c r="CG39" s="1102"/>
      <c r="CH39" s="1077"/>
      <c r="CI39" s="1078"/>
      <c r="CJ39" s="1078"/>
      <c r="CK39" s="1078"/>
      <c r="CL39" s="1079"/>
      <c r="CM39" s="1077"/>
      <c r="CN39" s="1078"/>
      <c r="CO39" s="1078"/>
      <c r="CP39" s="1078"/>
      <c r="CQ39" s="1079"/>
      <c r="CR39" s="1077"/>
      <c r="CS39" s="1078"/>
      <c r="CT39" s="1078"/>
      <c r="CU39" s="1078"/>
      <c r="CV39" s="1079"/>
      <c r="CW39" s="1077"/>
      <c r="CX39" s="1078"/>
      <c r="CY39" s="1078"/>
      <c r="CZ39" s="1078"/>
      <c r="DA39" s="1079"/>
      <c r="DB39" s="1077"/>
      <c r="DC39" s="1078"/>
      <c r="DD39" s="1078"/>
      <c r="DE39" s="1078"/>
      <c r="DF39" s="1079"/>
      <c r="DG39" s="1077"/>
      <c r="DH39" s="1078"/>
      <c r="DI39" s="1078"/>
      <c r="DJ39" s="1078"/>
      <c r="DK39" s="1079"/>
      <c r="DL39" s="1077"/>
      <c r="DM39" s="1078"/>
      <c r="DN39" s="1078"/>
      <c r="DO39" s="1078"/>
      <c r="DP39" s="1079"/>
      <c r="DQ39" s="1077"/>
      <c r="DR39" s="1078"/>
      <c r="DS39" s="1078"/>
      <c r="DT39" s="1078"/>
      <c r="DU39" s="1079"/>
      <c r="DV39" s="1080"/>
      <c r="DW39" s="1081"/>
      <c r="DX39" s="1081"/>
      <c r="DY39" s="1081"/>
      <c r="DZ39" s="1082"/>
      <c r="EA39" s="233"/>
    </row>
    <row r="40" spans="1:131" ht="26.25" customHeight="1" x14ac:dyDescent="0.2">
      <c r="A40" s="241">
        <v>13</v>
      </c>
      <c r="B40" s="1118"/>
      <c r="C40" s="1119"/>
      <c r="D40" s="1119"/>
      <c r="E40" s="1119"/>
      <c r="F40" s="1119"/>
      <c r="G40" s="1119"/>
      <c r="H40" s="1119"/>
      <c r="I40" s="1119"/>
      <c r="J40" s="1119"/>
      <c r="K40" s="1119"/>
      <c r="L40" s="1119"/>
      <c r="M40" s="1119"/>
      <c r="N40" s="1119"/>
      <c r="O40" s="1119"/>
      <c r="P40" s="1120"/>
      <c r="Q40" s="1126"/>
      <c r="R40" s="1127"/>
      <c r="S40" s="1127"/>
      <c r="T40" s="1127"/>
      <c r="U40" s="1127"/>
      <c r="V40" s="1127"/>
      <c r="W40" s="1127"/>
      <c r="X40" s="1127"/>
      <c r="Y40" s="1127"/>
      <c r="Z40" s="1127"/>
      <c r="AA40" s="1127"/>
      <c r="AB40" s="1127"/>
      <c r="AC40" s="1127"/>
      <c r="AD40" s="1127"/>
      <c r="AE40" s="1128"/>
      <c r="AF40" s="1123"/>
      <c r="AG40" s="1124"/>
      <c r="AH40" s="1124"/>
      <c r="AI40" s="1124"/>
      <c r="AJ40" s="1125"/>
      <c r="AK40" s="1044"/>
      <c r="AL40" s="1035"/>
      <c r="AM40" s="1035"/>
      <c r="AN40" s="1035"/>
      <c r="AO40" s="1035"/>
      <c r="AP40" s="1035"/>
      <c r="AQ40" s="1035"/>
      <c r="AR40" s="1035"/>
      <c r="AS40" s="1035"/>
      <c r="AT40" s="1035"/>
      <c r="AU40" s="1035"/>
      <c r="AV40" s="1035"/>
      <c r="AW40" s="1035"/>
      <c r="AX40" s="1035"/>
      <c r="AY40" s="1035"/>
      <c r="AZ40" s="1129"/>
      <c r="BA40" s="1129"/>
      <c r="BB40" s="1129"/>
      <c r="BC40" s="1129"/>
      <c r="BD40" s="1129"/>
      <c r="BE40" s="1036"/>
      <c r="BF40" s="1036"/>
      <c r="BG40" s="1036"/>
      <c r="BH40" s="1036"/>
      <c r="BI40" s="1037"/>
      <c r="BJ40" s="235"/>
      <c r="BK40" s="235"/>
      <c r="BL40" s="235"/>
      <c r="BM40" s="235"/>
      <c r="BN40" s="235"/>
      <c r="BO40" s="244"/>
      <c r="BP40" s="244"/>
      <c r="BQ40" s="241">
        <v>34</v>
      </c>
      <c r="BR40" s="242"/>
      <c r="BS40" s="1080"/>
      <c r="BT40" s="1081"/>
      <c r="BU40" s="1081"/>
      <c r="BV40" s="1081"/>
      <c r="BW40" s="1081"/>
      <c r="BX40" s="1081"/>
      <c r="BY40" s="1081"/>
      <c r="BZ40" s="1081"/>
      <c r="CA40" s="1081"/>
      <c r="CB40" s="1081"/>
      <c r="CC40" s="1081"/>
      <c r="CD40" s="1081"/>
      <c r="CE40" s="1081"/>
      <c r="CF40" s="1081"/>
      <c r="CG40" s="1102"/>
      <c r="CH40" s="1077"/>
      <c r="CI40" s="1078"/>
      <c r="CJ40" s="1078"/>
      <c r="CK40" s="1078"/>
      <c r="CL40" s="1079"/>
      <c r="CM40" s="1077"/>
      <c r="CN40" s="1078"/>
      <c r="CO40" s="1078"/>
      <c r="CP40" s="1078"/>
      <c r="CQ40" s="1079"/>
      <c r="CR40" s="1077"/>
      <c r="CS40" s="1078"/>
      <c r="CT40" s="1078"/>
      <c r="CU40" s="1078"/>
      <c r="CV40" s="1079"/>
      <c r="CW40" s="1077"/>
      <c r="CX40" s="1078"/>
      <c r="CY40" s="1078"/>
      <c r="CZ40" s="1078"/>
      <c r="DA40" s="1079"/>
      <c r="DB40" s="1077"/>
      <c r="DC40" s="1078"/>
      <c r="DD40" s="1078"/>
      <c r="DE40" s="1078"/>
      <c r="DF40" s="1079"/>
      <c r="DG40" s="1077"/>
      <c r="DH40" s="1078"/>
      <c r="DI40" s="1078"/>
      <c r="DJ40" s="1078"/>
      <c r="DK40" s="1079"/>
      <c r="DL40" s="1077"/>
      <c r="DM40" s="1078"/>
      <c r="DN40" s="1078"/>
      <c r="DO40" s="1078"/>
      <c r="DP40" s="1079"/>
      <c r="DQ40" s="1077"/>
      <c r="DR40" s="1078"/>
      <c r="DS40" s="1078"/>
      <c r="DT40" s="1078"/>
      <c r="DU40" s="1079"/>
      <c r="DV40" s="1080"/>
      <c r="DW40" s="1081"/>
      <c r="DX40" s="1081"/>
      <c r="DY40" s="1081"/>
      <c r="DZ40" s="1082"/>
      <c r="EA40" s="233"/>
    </row>
    <row r="41" spans="1:131" ht="26.25" customHeight="1" x14ac:dyDescent="0.2">
      <c r="A41" s="241">
        <v>14</v>
      </c>
      <c r="B41" s="1118"/>
      <c r="C41" s="1119"/>
      <c r="D41" s="1119"/>
      <c r="E41" s="1119"/>
      <c r="F41" s="1119"/>
      <c r="G41" s="1119"/>
      <c r="H41" s="1119"/>
      <c r="I41" s="1119"/>
      <c r="J41" s="1119"/>
      <c r="K41" s="1119"/>
      <c r="L41" s="1119"/>
      <c r="M41" s="1119"/>
      <c r="N41" s="1119"/>
      <c r="O41" s="1119"/>
      <c r="P41" s="1120"/>
      <c r="Q41" s="1126"/>
      <c r="R41" s="1127"/>
      <c r="S41" s="1127"/>
      <c r="T41" s="1127"/>
      <c r="U41" s="1127"/>
      <c r="V41" s="1127"/>
      <c r="W41" s="1127"/>
      <c r="X41" s="1127"/>
      <c r="Y41" s="1127"/>
      <c r="Z41" s="1127"/>
      <c r="AA41" s="1127"/>
      <c r="AB41" s="1127"/>
      <c r="AC41" s="1127"/>
      <c r="AD41" s="1127"/>
      <c r="AE41" s="1128"/>
      <c r="AF41" s="1123"/>
      <c r="AG41" s="1124"/>
      <c r="AH41" s="1124"/>
      <c r="AI41" s="1124"/>
      <c r="AJ41" s="1125"/>
      <c r="AK41" s="1044"/>
      <c r="AL41" s="1035"/>
      <c r="AM41" s="1035"/>
      <c r="AN41" s="1035"/>
      <c r="AO41" s="1035"/>
      <c r="AP41" s="1035"/>
      <c r="AQ41" s="1035"/>
      <c r="AR41" s="1035"/>
      <c r="AS41" s="1035"/>
      <c r="AT41" s="1035"/>
      <c r="AU41" s="1035"/>
      <c r="AV41" s="1035"/>
      <c r="AW41" s="1035"/>
      <c r="AX41" s="1035"/>
      <c r="AY41" s="1035"/>
      <c r="AZ41" s="1129"/>
      <c r="BA41" s="1129"/>
      <c r="BB41" s="1129"/>
      <c r="BC41" s="1129"/>
      <c r="BD41" s="1129"/>
      <c r="BE41" s="1036"/>
      <c r="BF41" s="1036"/>
      <c r="BG41" s="1036"/>
      <c r="BH41" s="1036"/>
      <c r="BI41" s="1037"/>
      <c r="BJ41" s="235"/>
      <c r="BK41" s="235"/>
      <c r="BL41" s="235"/>
      <c r="BM41" s="235"/>
      <c r="BN41" s="235"/>
      <c r="BO41" s="244"/>
      <c r="BP41" s="244"/>
      <c r="BQ41" s="241">
        <v>35</v>
      </c>
      <c r="BR41" s="242"/>
      <c r="BS41" s="1080"/>
      <c r="BT41" s="1081"/>
      <c r="BU41" s="1081"/>
      <c r="BV41" s="1081"/>
      <c r="BW41" s="1081"/>
      <c r="BX41" s="1081"/>
      <c r="BY41" s="1081"/>
      <c r="BZ41" s="1081"/>
      <c r="CA41" s="1081"/>
      <c r="CB41" s="1081"/>
      <c r="CC41" s="1081"/>
      <c r="CD41" s="1081"/>
      <c r="CE41" s="1081"/>
      <c r="CF41" s="1081"/>
      <c r="CG41" s="1102"/>
      <c r="CH41" s="1077"/>
      <c r="CI41" s="1078"/>
      <c r="CJ41" s="1078"/>
      <c r="CK41" s="1078"/>
      <c r="CL41" s="1079"/>
      <c r="CM41" s="1077"/>
      <c r="CN41" s="1078"/>
      <c r="CO41" s="1078"/>
      <c r="CP41" s="1078"/>
      <c r="CQ41" s="1079"/>
      <c r="CR41" s="1077"/>
      <c r="CS41" s="1078"/>
      <c r="CT41" s="1078"/>
      <c r="CU41" s="1078"/>
      <c r="CV41" s="1079"/>
      <c r="CW41" s="1077"/>
      <c r="CX41" s="1078"/>
      <c r="CY41" s="1078"/>
      <c r="CZ41" s="1078"/>
      <c r="DA41" s="1079"/>
      <c r="DB41" s="1077"/>
      <c r="DC41" s="1078"/>
      <c r="DD41" s="1078"/>
      <c r="DE41" s="1078"/>
      <c r="DF41" s="1079"/>
      <c r="DG41" s="1077"/>
      <c r="DH41" s="1078"/>
      <c r="DI41" s="1078"/>
      <c r="DJ41" s="1078"/>
      <c r="DK41" s="1079"/>
      <c r="DL41" s="1077"/>
      <c r="DM41" s="1078"/>
      <c r="DN41" s="1078"/>
      <c r="DO41" s="1078"/>
      <c r="DP41" s="1079"/>
      <c r="DQ41" s="1077"/>
      <c r="DR41" s="1078"/>
      <c r="DS41" s="1078"/>
      <c r="DT41" s="1078"/>
      <c r="DU41" s="1079"/>
      <c r="DV41" s="1080"/>
      <c r="DW41" s="1081"/>
      <c r="DX41" s="1081"/>
      <c r="DY41" s="1081"/>
      <c r="DZ41" s="1082"/>
      <c r="EA41" s="233"/>
    </row>
    <row r="42" spans="1:131" ht="26.25" customHeight="1" x14ac:dyDescent="0.2">
      <c r="A42" s="241">
        <v>15</v>
      </c>
      <c r="B42" s="1118"/>
      <c r="C42" s="1119"/>
      <c r="D42" s="1119"/>
      <c r="E42" s="1119"/>
      <c r="F42" s="1119"/>
      <c r="G42" s="1119"/>
      <c r="H42" s="1119"/>
      <c r="I42" s="1119"/>
      <c r="J42" s="1119"/>
      <c r="K42" s="1119"/>
      <c r="L42" s="1119"/>
      <c r="M42" s="1119"/>
      <c r="N42" s="1119"/>
      <c r="O42" s="1119"/>
      <c r="P42" s="1120"/>
      <c r="Q42" s="1126"/>
      <c r="R42" s="1127"/>
      <c r="S42" s="1127"/>
      <c r="T42" s="1127"/>
      <c r="U42" s="1127"/>
      <c r="V42" s="1127"/>
      <c r="W42" s="1127"/>
      <c r="X42" s="1127"/>
      <c r="Y42" s="1127"/>
      <c r="Z42" s="1127"/>
      <c r="AA42" s="1127"/>
      <c r="AB42" s="1127"/>
      <c r="AC42" s="1127"/>
      <c r="AD42" s="1127"/>
      <c r="AE42" s="1128"/>
      <c r="AF42" s="1123"/>
      <c r="AG42" s="1124"/>
      <c r="AH42" s="1124"/>
      <c r="AI42" s="1124"/>
      <c r="AJ42" s="1125"/>
      <c r="AK42" s="1044"/>
      <c r="AL42" s="1035"/>
      <c r="AM42" s="1035"/>
      <c r="AN42" s="1035"/>
      <c r="AO42" s="1035"/>
      <c r="AP42" s="1035"/>
      <c r="AQ42" s="1035"/>
      <c r="AR42" s="1035"/>
      <c r="AS42" s="1035"/>
      <c r="AT42" s="1035"/>
      <c r="AU42" s="1035"/>
      <c r="AV42" s="1035"/>
      <c r="AW42" s="1035"/>
      <c r="AX42" s="1035"/>
      <c r="AY42" s="1035"/>
      <c r="AZ42" s="1129"/>
      <c r="BA42" s="1129"/>
      <c r="BB42" s="1129"/>
      <c r="BC42" s="1129"/>
      <c r="BD42" s="1129"/>
      <c r="BE42" s="1036"/>
      <c r="BF42" s="1036"/>
      <c r="BG42" s="1036"/>
      <c r="BH42" s="1036"/>
      <c r="BI42" s="1037"/>
      <c r="BJ42" s="235"/>
      <c r="BK42" s="235"/>
      <c r="BL42" s="235"/>
      <c r="BM42" s="235"/>
      <c r="BN42" s="235"/>
      <c r="BO42" s="244"/>
      <c r="BP42" s="244"/>
      <c r="BQ42" s="241">
        <v>36</v>
      </c>
      <c r="BR42" s="242"/>
      <c r="BS42" s="1080"/>
      <c r="BT42" s="1081"/>
      <c r="BU42" s="1081"/>
      <c r="BV42" s="1081"/>
      <c r="BW42" s="1081"/>
      <c r="BX42" s="1081"/>
      <c r="BY42" s="1081"/>
      <c r="BZ42" s="1081"/>
      <c r="CA42" s="1081"/>
      <c r="CB42" s="1081"/>
      <c r="CC42" s="1081"/>
      <c r="CD42" s="1081"/>
      <c r="CE42" s="1081"/>
      <c r="CF42" s="1081"/>
      <c r="CG42" s="1102"/>
      <c r="CH42" s="1077"/>
      <c r="CI42" s="1078"/>
      <c r="CJ42" s="1078"/>
      <c r="CK42" s="1078"/>
      <c r="CL42" s="1079"/>
      <c r="CM42" s="1077"/>
      <c r="CN42" s="1078"/>
      <c r="CO42" s="1078"/>
      <c r="CP42" s="1078"/>
      <c r="CQ42" s="1079"/>
      <c r="CR42" s="1077"/>
      <c r="CS42" s="1078"/>
      <c r="CT42" s="1078"/>
      <c r="CU42" s="1078"/>
      <c r="CV42" s="1079"/>
      <c r="CW42" s="1077"/>
      <c r="CX42" s="1078"/>
      <c r="CY42" s="1078"/>
      <c r="CZ42" s="1078"/>
      <c r="DA42" s="1079"/>
      <c r="DB42" s="1077"/>
      <c r="DC42" s="1078"/>
      <c r="DD42" s="1078"/>
      <c r="DE42" s="1078"/>
      <c r="DF42" s="1079"/>
      <c r="DG42" s="1077"/>
      <c r="DH42" s="1078"/>
      <c r="DI42" s="1078"/>
      <c r="DJ42" s="1078"/>
      <c r="DK42" s="1079"/>
      <c r="DL42" s="1077"/>
      <c r="DM42" s="1078"/>
      <c r="DN42" s="1078"/>
      <c r="DO42" s="1078"/>
      <c r="DP42" s="1079"/>
      <c r="DQ42" s="1077"/>
      <c r="DR42" s="1078"/>
      <c r="DS42" s="1078"/>
      <c r="DT42" s="1078"/>
      <c r="DU42" s="1079"/>
      <c r="DV42" s="1080"/>
      <c r="DW42" s="1081"/>
      <c r="DX42" s="1081"/>
      <c r="DY42" s="1081"/>
      <c r="DZ42" s="1082"/>
      <c r="EA42" s="233"/>
    </row>
    <row r="43" spans="1:131" ht="26.25" customHeight="1" x14ac:dyDescent="0.2">
      <c r="A43" s="241">
        <v>16</v>
      </c>
      <c r="B43" s="1118"/>
      <c r="C43" s="1119"/>
      <c r="D43" s="1119"/>
      <c r="E43" s="1119"/>
      <c r="F43" s="1119"/>
      <c r="G43" s="1119"/>
      <c r="H43" s="1119"/>
      <c r="I43" s="1119"/>
      <c r="J43" s="1119"/>
      <c r="K43" s="1119"/>
      <c r="L43" s="1119"/>
      <c r="M43" s="1119"/>
      <c r="N43" s="1119"/>
      <c r="O43" s="1119"/>
      <c r="P43" s="1120"/>
      <c r="Q43" s="1126"/>
      <c r="R43" s="1127"/>
      <c r="S43" s="1127"/>
      <c r="T43" s="1127"/>
      <c r="U43" s="1127"/>
      <c r="V43" s="1127"/>
      <c r="W43" s="1127"/>
      <c r="X43" s="1127"/>
      <c r="Y43" s="1127"/>
      <c r="Z43" s="1127"/>
      <c r="AA43" s="1127"/>
      <c r="AB43" s="1127"/>
      <c r="AC43" s="1127"/>
      <c r="AD43" s="1127"/>
      <c r="AE43" s="1128"/>
      <c r="AF43" s="1123"/>
      <c r="AG43" s="1124"/>
      <c r="AH43" s="1124"/>
      <c r="AI43" s="1124"/>
      <c r="AJ43" s="1125"/>
      <c r="AK43" s="1044"/>
      <c r="AL43" s="1035"/>
      <c r="AM43" s="1035"/>
      <c r="AN43" s="1035"/>
      <c r="AO43" s="1035"/>
      <c r="AP43" s="1035"/>
      <c r="AQ43" s="1035"/>
      <c r="AR43" s="1035"/>
      <c r="AS43" s="1035"/>
      <c r="AT43" s="1035"/>
      <c r="AU43" s="1035"/>
      <c r="AV43" s="1035"/>
      <c r="AW43" s="1035"/>
      <c r="AX43" s="1035"/>
      <c r="AY43" s="1035"/>
      <c r="AZ43" s="1129"/>
      <c r="BA43" s="1129"/>
      <c r="BB43" s="1129"/>
      <c r="BC43" s="1129"/>
      <c r="BD43" s="1129"/>
      <c r="BE43" s="1036"/>
      <c r="BF43" s="1036"/>
      <c r="BG43" s="1036"/>
      <c r="BH43" s="1036"/>
      <c r="BI43" s="1037"/>
      <c r="BJ43" s="235"/>
      <c r="BK43" s="235"/>
      <c r="BL43" s="235"/>
      <c r="BM43" s="235"/>
      <c r="BN43" s="235"/>
      <c r="BO43" s="244"/>
      <c r="BP43" s="244"/>
      <c r="BQ43" s="241">
        <v>37</v>
      </c>
      <c r="BR43" s="242"/>
      <c r="BS43" s="1080"/>
      <c r="BT43" s="1081"/>
      <c r="BU43" s="1081"/>
      <c r="BV43" s="1081"/>
      <c r="BW43" s="1081"/>
      <c r="BX43" s="1081"/>
      <c r="BY43" s="1081"/>
      <c r="BZ43" s="1081"/>
      <c r="CA43" s="1081"/>
      <c r="CB43" s="1081"/>
      <c r="CC43" s="1081"/>
      <c r="CD43" s="1081"/>
      <c r="CE43" s="1081"/>
      <c r="CF43" s="1081"/>
      <c r="CG43" s="1102"/>
      <c r="CH43" s="1077"/>
      <c r="CI43" s="1078"/>
      <c r="CJ43" s="1078"/>
      <c r="CK43" s="1078"/>
      <c r="CL43" s="1079"/>
      <c r="CM43" s="1077"/>
      <c r="CN43" s="1078"/>
      <c r="CO43" s="1078"/>
      <c r="CP43" s="1078"/>
      <c r="CQ43" s="1079"/>
      <c r="CR43" s="1077"/>
      <c r="CS43" s="1078"/>
      <c r="CT43" s="1078"/>
      <c r="CU43" s="1078"/>
      <c r="CV43" s="1079"/>
      <c r="CW43" s="1077"/>
      <c r="CX43" s="1078"/>
      <c r="CY43" s="1078"/>
      <c r="CZ43" s="1078"/>
      <c r="DA43" s="1079"/>
      <c r="DB43" s="1077"/>
      <c r="DC43" s="1078"/>
      <c r="DD43" s="1078"/>
      <c r="DE43" s="1078"/>
      <c r="DF43" s="1079"/>
      <c r="DG43" s="1077"/>
      <c r="DH43" s="1078"/>
      <c r="DI43" s="1078"/>
      <c r="DJ43" s="1078"/>
      <c r="DK43" s="1079"/>
      <c r="DL43" s="1077"/>
      <c r="DM43" s="1078"/>
      <c r="DN43" s="1078"/>
      <c r="DO43" s="1078"/>
      <c r="DP43" s="1079"/>
      <c r="DQ43" s="1077"/>
      <c r="DR43" s="1078"/>
      <c r="DS43" s="1078"/>
      <c r="DT43" s="1078"/>
      <c r="DU43" s="1079"/>
      <c r="DV43" s="1080"/>
      <c r="DW43" s="1081"/>
      <c r="DX43" s="1081"/>
      <c r="DY43" s="1081"/>
      <c r="DZ43" s="1082"/>
      <c r="EA43" s="233"/>
    </row>
    <row r="44" spans="1:131" ht="26.25" customHeight="1" x14ac:dyDescent="0.2">
      <c r="A44" s="241">
        <v>17</v>
      </c>
      <c r="B44" s="1118"/>
      <c r="C44" s="1119"/>
      <c r="D44" s="1119"/>
      <c r="E44" s="1119"/>
      <c r="F44" s="1119"/>
      <c r="G44" s="1119"/>
      <c r="H44" s="1119"/>
      <c r="I44" s="1119"/>
      <c r="J44" s="1119"/>
      <c r="K44" s="1119"/>
      <c r="L44" s="1119"/>
      <c r="M44" s="1119"/>
      <c r="N44" s="1119"/>
      <c r="O44" s="1119"/>
      <c r="P44" s="1120"/>
      <c r="Q44" s="1126"/>
      <c r="R44" s="1127"/>
      <c r="S44" s="1127"/>
      <c r="T44" s="1127"/>
      <c r="U44" s="1127"/>
      <c r="V44" s="1127"/>
      <c r="W44" s="1127"/>
      <c r="X44" s="1127"/>
      <c r="Y44" s="1127"/>
      <c r="Z44" s="1127"/>
      <c r="AA44" s="1127"/>
      <c r="AB44" s="1127"/>
      <c r="AC44" s="1127"/>
      <c r="AD44" s="1127"/>
      <c r="AE44" s="1128"/>
      <c r="AF44" s="1123"/>
      <c r="AG44" s="1124"/>
      <c r="AH44" s="1124"/>
      <c r="AI44" s="1124"/>
      <c r="AJ44" s="1125"/>
      <c r="AK44" s="1044"/>
      <c r="AL44" s="1035"/>
      <c r="AM44" s="1035"/>
      <c r="AN44" s="1035"/>
      <c r="AO44" s="1035"/>
      <c r="AP44" s="1035"/>
      <c r="AQ44" s="1035"/>
      <c r="AR44" s="1035"/>
      <c r="AS44" s="1035"/>
      <c r="AT44" s="1035"/>
      <c r="AU44" s="1035"/>
      <c r="AV44" s="1035"/>
      <c r="AW44" s="1035"/>
      <c r="AX44" s="1035"/>
      <c r="AY44" s="1035"/>
      <c r="AZ44" s="1129"/>
      <c r="BA44" s="1129"/>
      <c r="BB44" s="1129"/>
      <c r="BC44" s="1129"/>
      <c r="BD44" s="1129"/>
      <c r="BE44" s="1036"/>
      <c r="BF44" s="1036"/>
      <c r="BG44" s="1036"/>
      <c r="BH44" s="1036"/>
      <c r="BI44" s="1037"/>
      <c r="BJ44" s="235"/>
      <c r="BK44" s="235"/>
      <c r="BL44" s="235"/>
      <c r="BM44" s="235"/>
      <c r="BN44" s="235"/>
      <c r="BO44" s="244"/>
      <c r="BP44" s="244"/>
      <c r="BQ44" s="241">
        <v>38</v>
      </c>
      <c r="BR44" s="242"/>
      <c r="BS44" s="1080"/>
      <c r="BT44" s="1081"/>
      <c r="BU44" s="1081"/>
      <c r="BV44" s="1081"/>
      <c r="BW44" s="1081"/>
      <c r="BX44" s="1081"/>
      <c r="BY44" s="1081"/>
      <c r="BZ44" s="1081"/>
      <c r="CA44" s="1081"/>
      <c r="CB44" s="1081"/>
      <c r="CC44" s="1081"/>
      <c r="CD44" s="1081"/>
      <c r="CE44" s="1081"/>
      <c r="CF44" s="1081"/>
      <c r="CG44" s="1102"/>
      <c r="CH44" s="1077"/>
      <c r="CI44" s="1078"/>
      <c r="CJ44" s="1078"/>
      <c r="CK44" s="1078"/>
      <c r="CL44" s="1079"/>
      <c r="CM44" s="1077"/>
      <c r="CN44" s="1078"/>
      <c r="CO44" s="1078"/>
      <c r="CP44" s="1078"/>
      <c r="CQ44" s="1079"/>
      <c r="CR44" s="1077"/>
      <c r="CS44" s="1078"/>
      <c r="CT44" s="1078"/>
      <c r="CU44" s="1078"/>
      <c r="CV44" s="1079"/>
      <c r="CW44" s="1077"/>
      <c r="CX44" s="1078"/>
      <c r="CY44" s="1078"/>
      <c r="CZ44" s="1078"/>
      <c r="DA44" s="1079"/>
      <c r="DB44" s="1077"/>
      <c r="DC44" s="1078"/>
      <c r="DD44" s="1078"/>
      <c r="DE44" s="1078"/>
      <c r="DF44" s="1079"/>
      <c r="DG44" s="1077"/>
      <c r="DH44" s="1078"/>
      <c r="DI44" s="1078"/>
      <c r="DJ44" s="1078"/>
      <c r="DK44" s="1079"/>
      <c r="DL44" s="1077"/>
      <c r="DM44" s="1078"/>
      <c r="DN44" s="1078"/>
      <c r="DO44" s="1078"/>
      <c r="DP44" s="1079"/>
      <c r="DQ44" s="1077"/>
      <c r="DR44" s="1078"/>
      <c r="DS44" s="1078"/>
      <c r="DT44" s="1078"/>
      <c r="DU44" s="1079"/>
      <c r="DV44" s="1080"/>
      <c r="DW44" s="1081"/>
      <c r="DX44" s="1081"/>
      <c r="DY44" s="1081"/>
      <c r="DZ44" s="1082"/>
      <c r="EA44" s="233"/>
    </row>
    <row r="45" spans="1:131" ht="26.25" customHeight="1" x14ac:dyDescent="0.2">
      <c r="A45" s="241">
        <v>18</v>
      </c>
      <c r="B45" s="1118"/>
      <c r="C45" s="1119"/>
      <c r="D45" s="1119"/>
      <c r="E45" s="1119"/>
      <c r="F45" s="1119"/>
      <c r="G45" s="1119"/>
      <c r="H45" s="1119"/>
      <c r="I45" s="1119"/>
      <c r="J45" s="1119"/>
      <c r="K45" s="1119"/>
      <c r="L45" s="1119"/>
      <c r="M45" s="1119"/>
      <c r="N45" s="1119"/>
      <c r="O45" s="1119"/>
      <c r="P45" s="1120"/>
      <c r="Q45" s="1126"/>
      <c r="R45" s="1127"/>
      <c r="S45" s="1127"/>
      <c r="T45" s="1127"/>
      <c r="U45" s="1127"/>
      <c r="V45" s="1127"/>
      <c r="W45" s="1127"/>
      <c r="X45" s="1127"/>
      <c r="Y45" s="1127"/>
      <c r="Z45" s="1127"/>
      <c r="AA45" s="1127"/>
      <c r="AB45" s="1127"/>
      <c r="AC45" s="1127"/>
      <c r="AD45" s="1127"/>
      <c r="AE45" s="1128"/>
      <c r="AF45" s="1123"/>
      <c r="AG45" s="1124"/>
      <c r="AH45" s="1124"/>
      <c r="AI45" s="1124"/>
      <c r="AJ45" s="1125"/>
      <c r="AK45" s="1044"/>
      <c r="AL45" s="1035"/>
      <c r="AM45" s="1035"/>
      <c r="AN45" s="1035"/>
      <c r="AO45" s="1035"/>
      <c r="AP45" s="1035"/>
      <c r="AQ45" s="1035"/>
      <c r="AR45" s="1035"/>
      <c r="AS45" s="1035"/>
      <c r="AT45" s="1035"/>
      <c r="AU45" s="1035"/>
      <c r="AV45" s="1035"/>
      <c r="AW45" s="1035"/>
      <c r="AX45" s="1035"/>
      <c r="AY45" s="1035"/>
      <c r="AZ45" s="1129"/>
      <c r="BA45" s="1129"/>
      <c r="BB45" s="1129"/>
      <c r="BC45" s="1129"/>
      <c r="BD45" s="1129"/>
      <c r="BE45" s="1036"/>
      <c r="BF45" s="1036"/>
      <c r="BG45" s="1036"/>
      <c r="BH45" s="1036"/>
      <c r="BI45" s="1037"/>
      <c r="BJ45" s="235"/>
      <c r="BK45" s="235"/>
      <c r="BL45" s="235"/>
      <c r="BM45" s="235"/>
      <c r="BN45" s="235"/>
      <c r="BO45" s="244"/>
      <c r="BP45" s="244"/>
      <c r="BQ45" s="241">
        <v>39</v>
      </c>
      <c r="BR45" s="242"/>
      <c r="BS45" s="1080"/>
      <c r="BT45" s="1081"/>
      <c r="BU45" s="1081"/>
      <c r="BV45" s="1081"/>
      <c r="BW45" s="1081"/>
      <c r="BX45" s="1081"/>
      <c r="BY45" s="1081"/>
      <c r="BZ45" s="1081"/>
      <c r="CA45" s="1081"/>
      <c r="CB45" s="1081"/>
      <c r="CC45" s="1081"/>
      <c r="CD45" s="1081"/>
      <c r="CE45" s="1081"/>
      <c r="CF45" s="1081"/>
      <c r="CG45" s="1102"/>
      <c r="CH45" s="1077"/>
      <c r="CI45" s="1078"/>
      <c r="CJ45" s="1078"/>
      <c r="CK45" s="1078"/>
      <c r="CL45" s="1079"/>
      <c r="CM45" s="1077"/>
      <c r="CN45" s="1078"/>
      <c r="CO45" s="1078"/>
      <c r="CP45" s="1078"/>
      <c r="CQ45" s="1079"/>
      <c r="CR45" s="1077"/>
      <c r="CS45" s="1078"/>
      <c r="CT45" s="1078"/>
      <c r="CU45" s="1078"/>
      <c r="CV45" s="1079"/>
      <c r="CW45" s="1077"/>
      <c r="CX45" s="1078"/>
      <c r="CY45" s="1078"/>
      <c r="CZ45" s="1078"/>
      <c r="DA45" s="1079"/>
      <c r="DB45" s="1077"/>
      <c r="DC45" s="1078"/>
      <c r="DD45" s="1078"/>
      <c r="DE45" s="1078"/>
      <c r="DF45" s="1079"/>
      <c r="DG45" s="1077"/>
      <c r="DH45" s="1078"/>
      <c r="DI45" s="1078"/>
      <c r="DJ45" s="1078"/>
      <c r="DK45" s="1079"/>
      <c r="DL45" s="1077"/>
      <c r="DM45" s="1078"/>
      <c r="DN45" s="1078"/>
      <c r="DO45" s="1078"/>
      <c r="DP45" s="1079"/>
      <c r="DQ45" s="1077"/>
      <c r="DR45" s="1078"/>
      <c r="DS45" s="1078"/>
      <c r="DT45" s="1078"/>
      <c r="DU45" s="1079"/>
      <c r="DV45" s="1080"/>
      <c r="DW45" s="1081"/>
      <c r="DX45" s="1081"/>
      <c r="DY45" s="1081"/>
      <c r="DZ45" s="1082"/>
      <c r="EA45" s="233"/>
    </row>
    <row r="46" spans="1:131" ht="26.25" customHeight="1" x14ac:dyDescent="0.2">
      <c r="A46" s="241">
        <v>19</v>
      </c>
      <c r="B46" s="1118"/>
      <c r="C46" s="1119"/>
      <c r="D46" s="1119"/>
      <c r="E46" s="1119"/>
      <c r="F46" s="1119"/>
      <c r="G46" s="1119"/>
      <c r="H46" s="1119"/>
      <c r="I46" s="1119"/>
      <c r="J46" s="1119"/>
      <c r="K46" s="1119"/>
      <c r="L46" s="1119"/>
      <c r="M46" s="1119"/>
      <c r="N46" s="1119"/>
      <c r="O46" s="1119"/>
      <c r="P46" s="1120"/>
      <c r="Q46" s="1126"/>
      <c r="R46" s="1127"/>
      <c r="S46" s="1127"/>
      <c r="T46" s="1127"/>
      <c r="U46" s="1127"/>
      <c r="V46" s="1127"/>
      <c r="W46" s="1127"/>
      <c r="X46" s="1127"/>
      <c r="Y46" s="1127"/>
      <c r="Z46" s="1127"/>
      <c r="AA46" s="1127"/>
      <c r="AB46" s="1127"/>
      <c r="AC46" s="1127"/>
      <c r="AD46" s="1127"/>
      <c r="AE46" s="1128"/>
      <c r="AF46" s="1123"/>
      <c r="AG46" s="1124"/>
      <c r="AH46" s="1124"/>
      <c r="AI46" s="1124"/>
      <c r="AJ46" s="1125"/>
      <c r="AK46" s="1044"/>
      <c r="AL46" s="1035"/>
      <c r="AM46" s="1035"/>
      <c r="AN46" s="1035"/>
      <c r="AO46" s="1035"/>
      <c r="AP46" s="1035"/>
      <c r="AQ46" s="1035"/>
      <c r="AR46" s="1035"/>
      <c r="AS46" s="1035"/>
      <c r="AT46" s="1035"/>
      <c r="AU46" s="1035"/>
      <c r="AV46" s="1035"/>
      <c r="AW46" s="1035"/>
      <c r="AX46" s="1035"/>
      <c r="AY46" s="1035"/>
      <c r="AZ46" s="1129"/>
      <c r="BA46" s="1129"/>
      <c r="BB46" s="1129"/>
      <c r="BC46" s="1129"/>
      <c r="BD46" s="1129"/>
      <c r="BE46" s="1036"/>
      <c r="BF46" s="1036"/>
      <c r="BG46" s="1036"/>
      <c r="BH46" s="1036"/>
      <c r="BI46" s="1037"/>
      <c r="BJ46" s="235"/>
      <c r="BK46" s="235"/>
      <c r="BL46" s="235"/>
      <c r="BM46" s="235"/>
      <c r="BN46" s="235"/>
      <c r="BO46" s="244"/>
      <c r="BP46" s="244"/>
      <c r="BQ46" s="241">
        <v>40</v>
      </c>
      <c r="BR46" s="242"/>
      <c r="BS46" s="1080"/>
      <c r="BT46" s="1081"/>
      <c r="BU46" s="1081"/>
      <c r="BV46" s="1081"/>
      <c r="BW46" s="1081"/>
      <c r="BX46" s="1081"/>
      <c r="BY46" s="1081"/>
      <c r="BZ46" s="1081"/>
      <c r="CA46" s="1081"/>
      <c r="CB46" s="1081"/>
      <c r="CC46" s="1081"/>
      <c r="CD46" s="1081"/>
      <c r="CE46" s="1081"/>
      <c r="CF46" s="1081"/>
      <c r="CG46" s="1102"/>
      <c r="CH46" s="1077"/>
      <c r="CI46" s="1078"/>
      <c r="CJ46" s="1078"/>
      <c r="CK46" s="1078"/>
      <c r="CL46" s="1079"/>
      <c r="CM46" s="1077"/>
      <c r="CN46" s="1078"/>
      <c r="CO46" s="1078"/>
      <c r="CP46" s="1078"/>
      <c r="CQ46" s="1079"/>
      <c r="CR46" s="1077"/>
      <c r="CS46" s="1078"/>
      <c r="CT46" s="1078"/>
      <c r="CU46" s="1078"/>
      <c r="CV46" s="1079"/>
      <c r="CW46" s="1077"/>
      <c r="CX46" s="1078"/>
      <c r="CY46" s="1078"/>
      <c r="CZ46" s="1078"/>
      <c r="DA46" s="1079"/>
      <c r="DB46" s="1077"/>
      <c r="DC46" s="1078"/>
      <c r="DD46" s="1078"/>
      <c r="DE46" s="1078"/>
      <c r="DF46" s="1079"/>
      <c r="DG46" s="1077"/>
      <c r="DH46" s="1078"/>
      <c r="DI46" s="1078"/>
      <c r="DJ46" s="1078"/>
      <c r="DK46" s="1079"/>
      <c r="DL46" s="1077"/>
      <c r="DM46" s="1078"/>
      <c r="DN46" s="1078"/>
      <c r="DO46" s="1078"/>
      <c r="DP46" s="1079"/>
      <c r="DQ46" s="1077"/>
      <c r="DR46" s="1078"/>
      <c r="DS46" s="1078"/>
      <c r="DT46" s="1078"/>
      <c r="DU46" s="1079"/>
      <c r="DV46" s="1080"/>
      <c r="DW46" s="1081"/>
      <c r="DX46" s="1081"/>
      <c r="DY46" s="1081"/>
      <c r="DZ46" s="1082"/>
      <c r="EA46" s="233"/>
    </row>
    <row r="47" spans="1:131" ht="26.25" customHeight="1" x14ac:dyDescent="0.2">
      <c r="A47" s="241">
        <v>20</v>
      </c>
      <c r="B47" s="1118"/>
      <c r="C47" s="1119"/>
      <c r="D47" s="1119"/>
      <c r="E47" s="1119"/>
      <c r="F47" s="1119"/>
      <c r="G47" s="1119"/>
      <c r="H47" s="1119"/>
      <c r="I47" s="1119"/>
      <c r="J47" s="1119"/>
      <c r="K47" s="1119"/>
      <c r="L47" s="1119"/>
      <c r="M47" s="1119"/>
      <c r="N47" s="1119"/>
      <c r="O47" s="1119"/>
      <c r="P47" s="1120"/>
      <c r="Q47" s="1126"/>
      <c r="R47" s="1127"/>
      <c r="S47" s="1127"/>
      <c r="T47" s="1127"/>
      <c r="U47" s="1127"/>
      <c r="V47" s="1127"/>
      <c r="W47" s="1127"/>
      <c r="X47" s="1127"/>
      <c r="Y47" s="1127"/>
      <c r="Z47" s="1127"/>
      <c r="AA47" s="1127"/>
      <c r="AB47" s="1127"/>
      <c r="AC47" s="1127"/>
      <c r="AD47" s="1127"/>
      <c r="AE47" s="1128"/>
      <c r="AF47" s="1123"/>
      <c r="AG47" s="1124"/>
      <c r="AH47" s="1124"/>
      <c r="AI47" s="1124"/>
      <c r="AJ47" s="1125"/>
      <c r="AK47" s="1044"/>
      <c r="AL47" s="1035"/>
      <c r="AM47" s="1035"/>
      <c r="AN47" s="1035"/>
      <c r="AO47" s="1035"/>
      <c r="AP47" s="1035"/>
      <c r="AQ47" s="1035"/>
      <c r="AR47" s="1035"/>
      <c r="AS47" s="1035"/>
      <c r="AT47" s="1035"/>
      <c r="AU47" s="1035"/>
      <c r="AV47" s="1035"/>
      <c r="AW47" s="1035"/>
      <c r="AX47" s="1035"/>
      <c r="AY47" s="1035"/>
      <c r="AZ47" s="1129"/>
      <c r="BA47" s="1129"/>
      <c r="BB47" s="1129"/>
      <c r="BC47" s="1129"/>
      <c r="BD47" s="1129"/>
      <c r="BE47" s="1036"/>
      <c r="BF47" s="1036"/>
      <c r="BG47" s="1036"/>
      <c r="BH47" s="1036"/>
      <c r="BI47" s="1037"/>
      <c r="BJ47" s="235"/>
      <c r="BK47" s="235"/>
      <c r="BL47" s="235"/>
      <c r="BM47" s="235"/>
      <c r="BN47" s="235"/>
      <c r="BO47" s="244"/>
      <c r="BP47" s="244"/>
      <c r="BQ47" s="241">
        <v>41</v>
      </c>
      <c r="BR47" s="242"/>
      <c r="BS47" s="1080"/>
      <c r="BT47" s="1081"/>
      <c r="BU47" s="1081"/>
      <c r="BV47" s="1081"/>
      <c r="BW47" s="1081"/>
      <c r="BX47" s="1081"/>
      <c r="BY47" s="1081"/>
      <c r="BZ47" s="1081"/>
      <c r="CA47" s="1081"/>
      <c r="CB47" s="1081"/>
      <c r="CC47" s="1081"/>
      <c r="CD47" s="1081"/>
      <c r="CE47" s="1081"/>
      <c r="CF47" s="1081"/>
      <c r="CG47" s="1102"/>
      <c r="CH47" s="1077"/>
      <c r="CI47" s="1078"/>
      <c r="CJ47" s="1078"/>
      <c r="CK47" s="1078"/>
      <c r="CL47" s="1079"/>
      <c r="CM47" s="1077"/>
      <c r="CN47" s="1078"/>
      <c r="CO47" s="1078"/>
      <c r="CP47" s="1078"/>
      <c r="CQ47" s="1079"/>
      <c r="CR47" s="1077"/>
      <c r="CS47" s="1078"/>
      <c r="CT47" s="1078"/>
      <c r="CU47" s="1078"/>
      <c r="CV47" s="1079"/>
      <c r="CW47" s="1077"/>
      <c r="CX47" s="1078"/>
      <c r="CY47" s="1078"/>
      <c r="CZ47" s="1078"/>
      <c r="DA47" s="1079"/>
      <c r="DB47" s="1077"/>
      <c r="DC47" s="1078"/>
      <c r="DD47" s="1078"/>
      <c r="DE47" s="1078"/>
      <c r="DF47" s="1079"/>
      <c r="DG47" s="1077"/>
      <c r="DH47" s="1078"/>
      <c r="DI47" s="1078"/>
      <c r="DJ47" s="1078"/>
      <c r="DK47" s="1079"/>
      <c r="DL47" s="1077"/>
      <c r="DM47" s="1078"/>
      <c r="DN47" s="1078"/>
      <c r="DO47" s="1078"/>
      <c r="DP47" s="1079"/>
      <c r="DQ47" s="1077"/>
      <c r="DR47" s="1078"/>
      <c r="DS47" s="1078"/>
      <c r="DT47" s="1078"/>
      <c r="DU47" s="1079"/>
      <c r="DV47" s="1080"/>
      <c r="DW47" s="1081"/>
      <c r="DX47" s="1081"/>
      <c r="DY47" s="1081"/>
      <c r="DZ47" s="1082"/>
      <c r="EA47" s="233"/>
    </row>
    <row r="48" spans="1:131" ht="26.25" customHeight="1" x14ac:dyDescent="0.2">
      <c r="A48" s="241">
        <v>21</v>
      </c>
      <c r="B48" s="1118"/>
      <c r="C48" s="1119"/>
      <c r="D48" s="1119"/>
      <c r="E48" s="1119"/>
      <c r="F48" s="1119"/>
      <c r="G48" s="1119"/>
      <c r="H48" s="1119"/>
      <c r="I48" s="1119"/>
      <c r="J48" s="1119"/>
      <c r="K48" s="1119"/>
      <c r="L48" s="1119"/>
      <c r="M48" s="1119"/>
      <c r="N48" s="1119"/>
      <c r="O48" s="1119"/>
      <c r="P48" s="1120"/>
      <c r="Q48" s="1126"/>
      <c r="R48" s="1127"/>
      <c r="S48" s="1127"/>
      <c r="T48" s="1127"/>
      <c r="U48" s="1127"/>
      <c r="V48" s="1127"/>
      <c r="W48" s="1127"/>
      <c r="X48" s="1127"/>
      <c r="Y48" s="1127"/>
      <c r="Z48" s="1127"/>
      <c r="AA48" s="1127"/>
      <c r="AB48" s="1127"/>
      <c r="AC48" s="1127"/>
      <c r="AD48" s="1127"/>
      <c r="AE48" s="1128"/>
      <c r="AF48" s="1123"/>
      <c r="AG48" s="1124"/>
      <c r="AH48" s="1124"/>
      <c r="AI48" s="1124"/>
      <c r="AJ48" s="1125"/>
      <c r="AK48" s="1044"/>
      <c r="AL48" s="1035"/>
      <c r="AM48" s="1035"/>
      <c r="AN48" s="1035"/>
      <c r="AO48" s="1035"/>
      <c r="AP48" s="1035"/>
      <c r="AQ48" s="1035"/>
      <c r="AR48" s="1035"/>
      <c r="AS48" s="1035"/>
      <c r="AT48" s="1035"/>
      <c r="AU48" s="1035"/>
      <c r="AV48" s="1035"/>
      <c r="AW48" s="1035"/>
      <c r="AX48" s="1035"/>
      <c r="AY48" s="1035"/>
      <c r="AZ48" s="1129"/>
      <c r="BA48" s="1129"/>
      <c r="BB48" s="1129"/>
      <c r="BC48" s="1129"/>
      <c r="BD48" s="1129"/>
      <c r="BE48" s="1036"/>
      <c r="BF48" s="1036"/>
      <c r="BG48" s="1036"/>
      <c r="BH48" s="1036"/>
      <c r="BI48" s="1037"/>
      <c r="BJ48" s="235"/>
      <c r="BK48" s="235"/>
      <c r="BL48" s="235"/>
      <c r="BM48" s="235"/>
      <c r="BN48" s="235"/>
      <c r="BO48" s="244"/>
      <c r="BP48" s="244"/>
      <c r="BQ48" s="241">
        <v>42</v>
      </c>
      <c r="BR48" s="242"/>
      <c r="BS48" s="1080"/>
      <c r="BT48" s="1081"/>
      <c r="BU48" s="1081"/>
      <c r="BV48" s="1081"/>
      <c r="BW48" s="1081"/>
      <c r="BX48" s="1081"/>
      <c r="BY48" s="1081"/>
      <c r="BZ48" s="1081"/>
      <c r="CA48" s="1081"/>
      <c r="CB48" s="1081"/>
      <c r="CC48" s="1081"/>
      <c r="CD48" s="1081"/>
      <c r="CE48" s="1081"/>
      <c r="CF48" s="1081"/>
      <c r="CG48" s="1102"/>
      <c r="CH48" s="1077"/>
      <c r="CI48" s="1078"/>
      <c r="CJ48" s="1078"/>
      <c r="CK48" s="1078"/>
      <c r="CL48" s="1079"/>
      <c r="CM48" s="1077"/>
      <c r="CN48" s="1078"/>
      <c r="CO48" s="1078"/>
      <c r="CP48" s="1078"/>
      <c r="CQ48" s="1079"/>
      <c r="CR48" s="1077"/>
      <c r="CS48" s="1078"/>
      <c r="CT48" s="1078"/>
      <c r="CU48" s="1078"/>
      <c r="CV48" s="1079"/>
      <c r="CW48" s="1077"/>
      <c r="CX48" s="1078"/>
      <c r="CY48" s="1078"/>
      <c r="CZ48" s="1078"/>
      <c r="DA48" s="1079"/>
      <c r="DB48" s="1077"/>
      <c r="DC48" s="1078"/>
      <c r="DD48" s="1078"/>
      <c r="DE48" s="1078"/>
      <c r="DF48" s="1079"/>
      <c r="DG48" s="1077"/>
      <c r="DH48" s="1078"/>
      <c r="DI48" s="1078"/>
      <c r="DJ48" s="1078"/>
      <c r="DK48" s="1079"/>
      <c r="DL48" s="1077"/>
      <c r="DM48" s="1078"/>
      <c r="DN48" s="1078"/>
      <c r="DO48" s="1078"/>
      <c r="DP48" s="1079"/>
      <c r="DQ48" s="1077"/>
      <c r="DR48" s="1078"/>
      <c r="DS48" s="1078"/>
      <c r="DT48" s="1078"/>
      <c r="DU48" s="1079"/>
      <c r="DV48" s="1080"/>
      <c r="DW48" s="1081"/>
      <c r="DX48" s="1081"/>
      <c r="DY48" s="1081"/>
      <c r="DZ48" s="1082"/>
      <c r="EA48" s="233"/>
    </row>
    <row r="49" spans="1:131" ht="26.25" customHeight="1" x14ac:dyDescent="0.2">
      <c r="A49" s="241">
        <v>22</v>
      </c>
      <c r="B49" s="1118"/>
      <c r="C49" s="1119"/>
      <c r="D49" s="1119"/>
      <c r="E49" s="1119"/>
      <c r="F49" s="1119"/>
      <c r="G49" s="1119"/>
      <c r="H49" s="1119"/>
      <c r="I49" s="1119"/>
      <c r="J49" s="1119"/>
      <c r="K49" s="1119"/>
      <c r="L49" s="1119"/>
      <c r="M49" s="1119"/>
      <c r="N49" s="1119"/>
      <c r="O49" s="1119"/>
      <c r="P49" s="1120"/>
      <c r="Q49" s="1126"/>
      <c r="R49" s="1127"/>
      <c r="S49" s="1127"/>
      <c r="T49" s="1127"/>
      <c r="U49" s="1127"/>
      <c r="V49" s="1127"/>
      <c r="W49" s="1127"/>
      <c r="X49" s="1127"/>
      <c r="Y49" s="1127"/>
      <c r="Z49" s="1127"/>
      <c r="AA49" s="1127"/>
      <c r="AB49" s="1127"/>
      <c r="AC49" s="1127"/>
      <c r="AD49" s="1127"/>
      <c r="AE49" s="1128"/>
      <c r="AF49" s="1123"/>
      <c r="AG49" s="1124"/>
      <c r="AH49" s="1124"/>
      <c r="AI49" s="1124"/>
      <c r="AJ49" s="1125"/>
      <c r="AK49" s="1044"/>
      <c r="AL49" s="1035"/>
      <c r="AM49" s="1035"/>
      <c r="AN49" s="1035"/>
      <c r="AO49" s="1035"/>
      <c r="AP49" s="1035"/>
      <c r="AQ49" s="1035"/>
      <c r="AR49" s="1035"/>
      <c r="AS49" s="1035"/>
      <c r="AT49" s="1035"/>
      <c r="AU49" s="1035"/>
      <c r="AV49" s="1035"/>
      <c r="AW49" s="1035"/>
      <c r="AX49" s="1035"/>
      <c r="AY49" s="1035"/>
      <c r="AZ49" s="1129"/>
      <c r="BA49" s="1129"/>
      <c r="BB49" s="1129"/>
      <c r="BC49" s="1129"/>
      <c r="BD49" s="1129"/>
      <c r="BE49" s="1036"/>
      <c r="BF49" s="1036"/>
      <c r="BG49" s="1036"/>
      <c r="BH49" s="1036"/>
      <c r="BI49" s="1037"/>
      <c r="BJ49" s="235"/>
      <c r="BK49" s="235"/>
      <c r="BL49" s="235"/>
      <c r="BM49" s="235"/>
      <c r="BN49" s="235"/>
      <c r="BO49" s="244"/>
      <c r="BP49" s="244"/>
      <c r="BQ49" s="241">
        <v>43</v>
      </c>
      <c r="BR49" s="242"/>
      <c r="BS49" s="1080"/>
      <c r="BT49" s="1081"/>
      <c r="BU49" s="1081"/>
      <c r="BV49" s="1081"/>
      <c r="BW49" s="1081"/>
      <c r="BX49" s="1081"/>
      <c r="BY49" s="1081"/>
      <c r="BZ49" s="1081"/>
      <c r="CA49" s="1081"/>
      <c r="CB49" s="1081"/>
      <c r="CC49" s="1081"/>
      <c r="CD49" s="1081"/>
      <c r="CE49" s="1081"/>
      <c r="CF49" s="1081"/>
      <c r="CG49" s="1102"/>
      <c r="CH49" s="1077"/>
      <c r="CI49" s="1078"/>
      <c r="CJ49" s="1078"/>
      <c r="CK49" s="1078"/>
      <c r="CL49" s="1079"/>
      <c r="CM49" s="1077"/>
      <c r="CN49" s="1078"/>
      <c r="CO49" s="1078"/>
      <c r="CP49" s="1078"/>
      <c r="CQ49" s="1079"/>
      <c r="CR49" s="1077"/>
      <c r="CS49" s="1078"/>
      <c r="CT49" s="1078"/>
      <c r="CU49" s="1078"/>
      <c r="CV49" s="1079"/>
      <c r="CW49" s="1077"/>
      <c r="CX49" s="1078"/>
      <c r="CY49" s="1078"/>
      <c r="CZ49" s="1078"/>
      <c r="DA49" s="1079"/>
      <c r="DB49" s="1077"/>
      <c r="DC49" s="1078"/>
      <c r="DD49" s="1078"/>
      <c r="DE49" s="1078"/>
      <c r="DF49" s="1079"/>
      <c r="DG49" s="1077"/>
      <c r="DH49" s="1078"/>
      <c r="DI49" s="1078"/>
      <c r="DJ49" s="1078"/>
      <c r="DK49" s="1079"/>
      <c r="DL49" s="1077"/>
      <c r="DM49" s="1078"/>
      <c r="DN49" s="1078"/>
      <c r="DO49" s="1078"/>
      <c r="DP49" s="1079"/>
      <c r="DQ49" s="1077"/>
      <c r="DR49" s="1078"/>
      <c r="DS49" s="1078"/>
      <c r="DT49" s="1078"/>
      <c r="DU49" s="1079"/>
      <c r="DV49" s="1080"/>
      <c r="DW49" s="1081"/>
      <c r="DX49" s="1081"/>
      <c r="DY49" s="1081"/>
      <c r="DZ49" s="1082"/>
      <c r="EA49" s="233"/>
    </row>
    <row r="50" spans="1:131" ht="26.25" customHeight="1" x14ac:dyDescent="0.2">
      <c r="A50" s="241">
        <v>23</v>
      </c>
      <c r="B50" s="1118"/>
      <c r="C50" s="1119"/>
      <c r="D50" s="1119"/>
      <c r="E50" s="1119"/>
      <c r="F50" s="1119"/>
      <c r="G50" s="1119"/>
      <c r="H50" s="1119"/>
      <c r="I50" s="1119"/>
      <c r="J50" s="1119"/>
      <c r="K50" s="1119"/>
      <c r="L50" s="1119"/>
      <c r="M50" s="1119"/>
      <c r="N50" s="1119"/>
      <c r="O50" s="1119"/>
      <c r="P50" s="1120"/>
      <c r="Q50" s="1121"/>
      <c r="R50" s="1113"/>
      <c r="S50" s="1113"/>
      <c r="T50" s="1113"/>
      <c r="U50" s="1113"/>
      <c r="V50" s="1113"/>
      <c r="W50" s="1113"/>
      <c r="X50" s="1113"/>
      <c r="Y50" s="1113"/>
      <c r="Z50" s="1113"/>
      <c r="AA50" s="1113"/>
      <c r="AB50" s="1113"/>
      <c r="AC50" s="1113"/>
      <c r="AD50" s="1113"/>
      <c r="AE50" s="1122"/>
      <c r="AF50" s="1123"/>
      <c r="AG50" s="1124"/>
      <c r="AH50" s="1124"/>
      <c r="AI50" s="1124"/>
      <c r="AJ50" s="1125"/>
      <c r="AK50" s="1112"/>
      <c r="AL50" s="1113"/>
      <c r="AM50" s="1113"/>
      <c r="AN50" s="1113"/>
      <c r="AO50" s="1113"/>
      <c r="AP50" s="1113"/>
      <c r="AQ50" s="1113"/>
      <c r="AR50" s="1113"/>
      <c r="AS50" s="1113"/>
      <c r="AT50" s="1113"/>
      <c r="AU50" s="1113"/>
      <c r="AV50" s="1113"/>
      <c r="AW50" s="1113"/>
      <c r="AX50" s="1113"/>
      <c r="AY50" s="1113"/>
      <c r="AZ50" s="1114"/>
      <c r="BA50" s="1114"/>
      <c r="BB50" s="1114"/>
      <c r="BC50" s="1114"/>
      <c r="BD50" s="1114"/>
      <c r="BE50" s="1036"/>
      <c r="BF50" s="1036"/>
      <c r="BG50" s="1036"/>
      <c r="BH50" s="1036"/>
      <c r="BI50" s="1037"/>
      <c r="BJ50" s="235"/>
      <c r="BK50" s="235"/>
      <c r="BL50" s="235"/>
      <c r="BM50" s="235"/>
      <c r="BN50" s="235"/>
      <c r="BO50" s="244"/>
      <c r="BP50" s="244"/>
      <c r="BQ50" s="241">
        <v>44</v>
      </c>
      <c r="BR50" s="242"/>
      <c r="BS50" s="1080"/>
      <c r="BT50" s="1081"/>
      <c r="BU50" s="1081"/>
      <c r="BV50" s="1081"/>
      <c r="BW50" s="1081"/>
      <c r="BX50" s="1081"/>
      <c r="BY50" s="1081"/>
      <c r="BZ50" s="1081"/>
      <c r="CA50" s="1081"/>
      <c r="CB50" s="1081"/>
      <c r="CC50" s="1081"/>
      <c r="CD50" s="1081"/>
      <c r="CE50" s="1081"/>
      <c r="CF50" s="1081"/>
      <c r="CG50" s="1102"/>
      <c r="CH50" s="1077"/>
      <c r="CI50" s="1078"/>
      <c r="CJ50" s="1078"/>
      <c r="CK50" s="1078"/>
      <c r="CL50" s="1079"/>
      <c r="CM50" s="1077"/>
      <c r="CN50" s="1078"/>
      <c r="CO50" s="1078"/>
      <c r="CP50" s="1078"/>
      <c r="CQ50" s="1079"/>
      <c r="CR50" s="1077"/>
      <c r="CS50" s="1078"/>
      <c r="CT50" s="1078"/>
      <c r="CU50" s="1078"/>
      <c r="CV50" s="1079"/>
      <c r="CW50" s="1077"/>
      <c r="CX50" s="1078"/>
      <c r="CY50" s="1078"/>
      <c r="CZ50" s="1078"/>
      <c r="DA50" s="1079"/>
      <c r="DB50" s="1077"/>
      <c r="DC50" s="1078"/>
      <c r="DD50" s="1078"/>
      <c r="DE50" s="1078"/>
      <c r="DF50" s="1079"/>
      <c r="DG50" s="1077"/>
      <c r="DH50" s="1078"/>
      <c r="DI50" s="1078"/>
      <c r="DJ50" s="1078"/>
      <c r="DK50" s="1079"/>
      <c r="DL50" s="1077"/>
      <c r="DM50" s="1078"/>
      <c r="DN50" s="1078"/>
      <c r="DO50" s="1078"/>
      <c r="DP50" s="1079"/>
      <c r="DQ50" s="1077"/>
      <c r="DR50" s="1078"/>
      <c r="DS50" s="1078"/>
      <c r="DT50" s="1078"/>
      <c r="DU50" s="1079"/>
      <c r="DV50" s="1080"/>
      <c r="DW50" s="1081"/>
      <c r="DX50" s="1081"/>
      <c r="DY50" s="1081"/>
      <c r="DZ50" s="1082"/>
      <c r="EA50" s="233"/>
    </row>
    <row r="51" spans="1:131" ht="26.25" customHeight="1" x14ac:dyDescent="0.2">
      <c r="A51" s="241">
        <v>24</v>
      </c>
      <c r="B51" s="1118"/>
      <c r="C51" s="1119"/>
      <c r="D51" s="1119"/>
      <c r="E51" s="1119"/>
      <c r="F51" s="1119"/>
      <c r="G51" s="1119"/>
      <c r="H51" s="1119"/>
      <c r="I51" s="1119"/>
      <c r="J51" s="1119"/>
      <c r="K51" s="1119"/>
      <c r="L51" s="1119"/>
      <c r="M51" s="1119"/>
      <c r="N51" s="1119"/>
      <c r="O51" s="1119"/>
      <c r="P51" s="1120"/>
      <c r="Q51" s="1121"/>
      <c r="R51" s="1113"/>
      <c r="S51" s="1113"/>
      <c r="T51" s="1113"/>
      <c r="U51" s="1113"/>
      <c r="V51" s="1113"/>
      <c r="W51" s="1113"/>
      <c r="X51" s="1113"/>
      <c r="Y51" s="1113"/>
      <c r="Z51" s="1113"/>
      <c r="AA51" s="1113"/>
      <c r="AB51" s="1113"/>
      <c r="AC51" s="1113"/>
      <c r="AD51" s="1113"/>
      <c r="AE51" s="1122"/>
      <c r="AF51" s="1123"/>
      <c r="AG51" s="1124"/>
      <c r="AH51" s="1124"/>
      <c r="AI51" s="1124"/>
      <c r="AJ51" s="1125"/>
      <c r="AK51" s="1112"/>
      <c r="AL51" s="1113"/>
      <c r="AM51" s="1113"/>
      <c r="AN51" s="1113"/>
      <c r="AO51" s="1113"/>
      <c r="AP51" s="1113"/>
      <c r="AQ51" s="1113"/>
      <c r="AR51" s="1113"/>
      <c r="AS51" s="1113"/>
      <c r="AT51" s="1113"/>
      <c r="AU51" s="1113"/>
      <c r="AV51" s="1113"/>
      <c r="AW51" s="1113"/>
      <c r="AX51" s="1113"/>
      <c r="AY51" s="1113"/>
      <c r="AZ51" s="1114"/>
      <c r="BA51" s="1114"/>
      <c r="BB51" s="1114"/>
      <c r="BC51" s="1114"/>
      <c r="BD51" s="1114"/>
      <c r="BE51" s="1036"/>
      <c r="BF51" s="1036"/>
      <c r="BG51" s="1036"/>
      <c r="BH51" s="1036"/>
      <c r="BI51" s="1037"/>
      <c r="BJ51" s="235"/>
      <c r="BK51" s="235"/>
      <c r="BL51" s="235"/>
      <c r="BM51" s="235"/>
      <c r="BN51" s="235"/>
      <c r="BO51" s="244"/>
      <c r="BP51" s="244"/>
      <c r="BQ51" s="241">
        <v>45</v>
      </c>
      <c r="BR51" s="242"/>
      <c r="BS51" s="1080"/>
      <c r="BT51" s="1081"/>
      <c r="BU51" s="1081"/>
      <c r="BV51" s="1081"/>
      <c r="BW51" s="1081"/>
      <c r="BX51" s="1081"/>
      <c r="BY51" s="1081"/>
      <c r="BZ51" s="1081"/>
      <c r="CA51" s="1081"/>
      <c r="CB51" s="1081"/>
      <c r="CC51" s="1081"/>
      <c r="CD51" s="1081"/>
      <c r="CE51" s="1081"/>
      <c r="CF51" s="1081"/>
      <c r="CG51" s="1102"/>
      <c r="CH51" s="1077"/>
      <c r="CI51" s="1078"/>
      <c r="CJ51" s="1078"/>
      <c r="CK51" s="1078"/>
      <c r="CL51" s="1079"/>
      <c r="CM51" s="1077"/>
      <c r="CN51" s="1078"/>
      <c r="CO51" s="1078"/>
      <c r="CP51" s="1078"/>
      <c r="CQ51" s="1079"/>
      <c r="CR51" s="1077"/>
      <c r="CS51" s="1078"/>
      <c r="CT51" s="1078"/>
      <c r="CU51" s="1078"/>
      <c r="CV51" s="1079"/>
      <c r="CW51" s="1077"/>
      <c r="CX51" s="1078"/>
      <c r="CY51" s="1078"/>
      <c r="CZ51" s="1078"/>
      <c r="DA51" s="1079"/>
      <c r="DB51" s="1077"/>
      <c r="DC51" s="1078"/>
      <c r="DD51" s="1078"/>
      <c r="DE51" s="1078"/>
      <c r="DF51" s="1079"/>
      <c r="DG51" s="1077"/>
      <c r="DH51" s="1078"/>
      <c r="DI51" s="1078"/>
      <c r="DJ51" s="1078"/>
      <c r="DK51" s="1079"/>
      <c r="DL51" s="1077"/>
      <c r="DM51" s="1078"/>
      <c r="DN51" s="1078"/>
      <c r="DO51" s="1078"/>
      <c r="DP51" s="1079"/>
      <c r="DQ51" s="1077"/>
      <c r="DR51" s="1078"/>
      <c r="DS51" s="1078"/>
      <c r="DT51" s="1078"/>
      <c r="DU51" s="1079"/>
      <c r="DV51" s="1080"/>
      <c r="DW51" s="1081"/>
      <c r="DX51" s="1081"/>
      <c r="DY51" s="1081"/>
      <c r="DZ51" s="1082"/>
      <c r="EA51" s="233"/>
    </row>
    <row r="52" spans="1:131" ht="26.25" customHeight="1" x14ac:dyDescent="0.2">
      <c r="A52" s="241">
        <v>25</v>
      </c>
      <c r="B52" s="1118"/>
      <c r="C52" s="1119"/>
      <c r="D52" s="1119"/>
      <c r="E52" s="1119"/>
      <c r="F52" s="1119"/>
      <c r="G52" s="1119"/>
      <c r="H52" s="1119"/>
      <c r="I52" s="1119"/>
      <c r="J52" s="1119"/>
      <c r="K52" s="1119"/>
      <c r="L52" s="1119"/>
      <c r="M52" s="1119"/>
      <c r="N52" s="1119"/>
      <c r="O52" s="1119"/>
      <c r="P52" s="1120"/>
      <c r="Q52" s="1121"/>
      <c r="R52" s="1113"/>
      <c r="S52" s="1113"/>
      <c r="T52" s="1113"/>
      <c r="U52" s="1113"/>
      <c r="V52" s="1113"/>
      <c r="W52" s="1113"/>
      <c r="X52" s="1113"/>
      <c r="Y52" s="1113"/>
      <c r="Z52" s="1113"/>
      <c r="AA52" s="1113"/>
      <c r="AB52" s="1113"/>
      <c r="AC52" s="1113"/>
      <c r="AD52" s="1113"/>
      <c r="AE52" s="1122"/>
      <c r="AF52" s="1123"/>
      <c r="AG52" s="1124"/>
      <c r="AH52" s="1124"/>
      <c r="AI52" s="1124"/>
      <c r="AJ52" s="1125"/>
      <c r="AK52" s="1112"/>
      <c r="AL52" s="1113"/>
      <c r="AM52" s="1113"/>
      <c r="AN52" s="1113"/>
      <c r="AO52" s="1113"/>
      <c r="AP52" s="1113"/>
      <c r="AQ52" s="1113"/>
      <c r="AR52" s="1113"/>
      <c r="AS52" s="1113"/>
      <c r="AT52" s="1113"/>
      <c r="AU52" s="1113"/>
      <c r="AV52" s="1113"/>
      <c r="AW52" s="1113"/>
      <c r="AX52" s="1113"/>
      <c r="AY52" s="1113"/>
      <c r="AZ52" s="1114"/>
      <c r="BA52" s="1114"/>
      <c r="BB52" s="1114"/>
      <c r="BC52" s="1114"/>
      <c r="BD52" s="1114"/>
      <c r="BE52" s="1036"/>
      <c r="BF52" s="1036"/>
      <c r="BG52" s="1036"/>
      <c r="BH52" s="1036"/>
      <c r="BI52" s="1037"/>
      <c r="BJ52" s="235"/>
      <c r="BK52" s="235"/>
      <c r="BL52" s="235"/>
      <c r="BM52" s="235"/>
      <c r="BN52" s="235"/>
      <c r="BO52" s="244"/>
      <c r="BP52" s="244"/>
      <c r="BQ52" s="241">
        <v>46</v>
      </c>
      <c r="BR52" s="242"/>
      <c r="BS52" s="1080"/>
      <c r="BT52" s="1081"/>
      <c r="BU52" s="1081"/>
      <c r="BV52" s="1081"/>
      <c r="BW52" s="1081"/>
      <c r="BX52" s="1081"/>
      <c r="BY52" s="1081"/>
      <c r="BZ52" s="1081"/>
      <c r="CA52" s="1081"/>
      <c r="CB52" s="1081"/>
      <c r="CC52" s="1081"/>
      <c r="CD52" s="1081"/>
      <c r="CE52" s="1081"/>
      <c r="CF52" s="1081"/>
      <c r="CG52" s="1102"/>
      <c r="CH52" s="1077"/>
      <c r="CI52" s="1078"/>
      <c r="CJ52" s="1078"/>
      <c r="CK52" s="1078"/>
      <c r="CL52" s="1079"/>
      <c r="CM52" s="1077"/>
      <c r="CN52" s="1078"/>
      <c r="CO52" s="1078"/>
      <c r="CP52" s="1078"/>
      <c r="CQ52" s="1079"/>
      <c r="CR52" s="1077"/>
      <c r="CS52" s="1078"/>
      <c r="CT52" s="1078"/>
      <c r="CU52" s="1078"/>
      <c r="CV52" s="1079"/>
      <c r="CW52" s="1077"/>
      <c r="CX52" s="1078"/>
      <c r="CY52" s="1078"/>
      <c r="CZ52" s="1078"/>
      <c r="DA52" s="1079"/>
      <c r="DB52" s="1077"/>
      <c r="DC52" s="1078"/>
      <c r="DD52" s="1078"/>
      <c r="DE52" s="1078"/>
      <c r="DF52" s="1079"/>
      <c r="DG52" s="1077"/>
      <c r="DH52" s="1078"/>
      <c r="DI52" s="1078"/>
      <c r="DJ52" s="1078"/>
      <c r="DK52" s="1079"/>
      <c r="DL52" s="1077"/>
      <c r="DM52" s="1078"/>
      <c r="DN52" s="1078"/>
      <c r="DO52" s="1078"/>
      <c r="DP52" s="1079"/>
      <c r="DQ52" s="1077"/>
      <c r="DR52" s="1078"/>
      <c r="DS52" s="1078"/>
      <c r="DT52" s="1078"/>
      <c r="DU52" s="1079"/>
      <c r="DV52" s="1080"/>
      <c r="DW52" s="1081"/>
      <c r="DX52" s="1081"/>
      <c r="DY52" s="1081"/>
      <c r="DZ52" s="1082"/>
      <c r="EA52" s="233"/>
    </row>
    <row r="53" spans="1:131" ht="26.25" customHeight="1" x14ac:dyDescent="0.2">
      <c r="A53" s="241">
        <v>26</v>
      </c>
      <c r="B53" s="1118"/>
      <c r="C53" s="1119"/>
      <c r="D53" s="1119"/>
      <c r="E53" s="1119"/>
      <c r="F53" s="1119"/>
      <c r="G53" s="1119"/>
      <c r="H53" s="1119"/>
      <c r="I53" s="1119"/>
      <c r="J53" s="1119"/>
      <c r="K53" s="1119"/>
      <c r="L53" s="1119"/>
      <c r="M53" s="1119"/>
      <c r="N53" s="1119"/>
      <c r="O53" s="1119"/>
      <c r="P53" s="1120"/>
      <c r="Q53" s="1121"/>
      <c r="R53" s="1113"/>
      <c r="S53" s="1113"/>
      <c r="T53" s="1113"/>
      <c r="U53" s="1113"/>
      <c r="V53" s="1113"/>
      <c r="W53" s="1113"/>
      <c r="X53" s="1113"/>
      <c r="Y53" s="1113"/>
      <c r="Z53" s="1113"/>
      <c r="AA53" s="1113"/>
      <c r="AB53" s="1113"/>
      <c r="AC53" s="1113"/>
      <c r="AD53" s="1113"/>
      <c r="AE53" s="1122"/>
      <c r="AF53" s="1123"/>
      <c r="AG53" s="1124"/>
      <c r="AH53" s="1124"/>
      <c r="AI53" s="1124"/>
      <c r="AJ53" s="1125"/>
      <c r="AK53" s="1112"/>
      <c r="AL53" s="1113"/>
      <c r="AM53" s="1113"/>
      <c r="AN53" s="1113"/>
      <c r="AO53" s="1113"/>
      <c r="AP53" s="1113"/>
      <c r="AQ53" s="1113"/>
      <c r="AR53" s="1113"/>
      <c r="AS53" s="1113"/>
      <c r="AT53" s="1113"/>
      <c r="AU53" s="1113"/>
      <c r="AV53" s="1113"/>
      <c r="AW53" s="1113"/>
      <c r="AX53" s="1113"/>
      <c r="AY53" s="1113"/>
      <c r="AZ53" s="1114"/>
      <c r="BA53" s="1114"/>
      <c r="BB53" s="1114"/>
      <c r="BC53" s="1114"/>
      <c r="BD53" s="1114"/>
      <c r="BE53" s="1036"/>
      <c r="BF53" s="1036"/>
      <c r="BG53" s="1036"/>
      <c r="BH53" s="1036"/>
      <c r="BI53" s="1037"/>
      <c r="BJ53" s="235"/>
      <c r="BK53" s="235"/>
      <c r="BL53" s="235"/>
      <c r="BM53" s="235"/>
      <c r="BN53" s="235"/>
      <c r="BO53" s="244"/>
      <c r="BP53" s="244"/>
      <c r="BQ53" s="241">
        <v>47</v>
      </c>
      <c r="BR53" s="242"/>
      <c r="BS53" s="1080"/>
      <c r="BT53" s="1081"/>
      <c r="BU53" s="1081"/>
      <c r="BV53" s="1081"/>
      <c r="BW53" s="1081"/>
      <c r="BX53" s="1081"/>
      <c r="BY53" s="1081"/>
      <c r="BZ53" s="1081"/>
      <c r="CA53" s="1081"/>
      <c r="CB53" s="1081"/>
      <c r="CC53" s="1081"/>
      <c r="CD53" s="1081"/>
      <c r="CE53" s="1081"/>
      <c r="CF53" s="1081"/>
      <c r="CG53" s="1102"/>
      <c r="CH53" s="1077"/>
      <c r="CI53" s="1078"/>
      <c r="CJ53" s="1078"/>
      <c r="CK53" s="1078"/>
      <c r="CL53" s="1079"/>
      <c r="CM53" s="1077"/>
      <c r="CN53" s="1078"/>
      <c r="CO53" s="1078"/>
      <c r="CP53" s="1078"/>
      <c r="CQ53" s="1079"/>
      <c r="CR53" s="1077"/>
      <c r="CS53" s="1078"/>
      <c r="CT53" s="1078"/>
      <c r="CU53" s="1078"/>
      <c r="CV53" s="1079"/>
      <c r="CW53" s="1077"/>
      <c r="CX53" s="1078"/>
      <c r="CY53" s="1078"/>
      <c r="CZ53" s="1078"/>
      <c r="DA53" s="1079"/>
      <c r="DB53" s="1077"/>
      <c r="DC53" s="1078"/>
      <c r="DD53" s="1078"/>
      <c r="DE53" s="1078"/>
      <c r="DF53" s="1079"/>
      <c r="DG53" s="1077"/>
      <c r="DH53" s="1078"/>
      <c r="DI53" s="1078"/>
      <c r="DJ53" s="1078"/>
      <c r="DK53" s="1079"/>
      <c r="DL53" s="1077"/>
      <c r="DM53" s="1078"/>
      <c r="DN53" s="1078"/>
      <c r="DO53" s="1078"/>
      <c r="DP53" s="1079"/>
      <c r="DQ53" s="1077"/>
      <c r="DR53" s="1078"/>
      <c r="DS53" s="1078"/>
      <c r="DT53" s="1078"/>
      <c r="DU53" s="1079"/>
      <c r="DV53" s="1080"/>
      <c r="DW53" s="1081"/>
      <c r="DX53" s="1081"/>
      <c r="DY53" s="1081"/>
      <c r="DZ53" s="1082"/>
      <c r="EA53" s="233"/>
    </row>
    <row r="54" spans="1:131" ht="26.25" customHeight="1" x14ac:dyDescent="0.2">
      <c r="A54" s="241">
        <v>27</v>
      </c>
      <c r="B54" s="1118"/>
      <c r="C54" s="1119"/>
      <c r="D54" s="1119"/>
      <c r="E54" s="1119"/>
      <c r="F54" s="1119"/>
      <c r="G54" s="1119"/>
      <c r="H54" s="1119"/>
      <c r="I54" s="1119"/>
      <c r="J54" s="1119"/>
      <c r="K54" s="1119"/>
      <c r="L54" s="1119"/>
      <c r="M54" s="1119"/>
      <c r="N54" s="1119"/>
      <c r="O54" s="1119"/>
      <c r="P54" s="1120"/>
      <c r="Q54" s="1121"/>
      <c r="R54" s="1113"/>
      <c r="S54" s="1113"/>
      <c r="T54" s="1113"/>
      <c r="U54" s="1113"/>
      <c r="V54" s="1113"/>
      <c r="W54" s="1113"/>
      <c r="X54" s="1113"/>
      <c r="Y54" s="1113"/>
      <c r="Z54" s="1113"/>
      <c r="AA54" s="1113"/>
      <c r="AB54" s="1113"/>
      <c r="AC54" s="1113"/>
      <c r="AD54" s="1113"/>
      <c r="AE54" s="1122"/>
      <c r="AF54" s="1123"/>
      <c r="AG54" s="1124"/>
      <c r="AH54" s="1124"/>
      <c r="AI54" s="1124"/>
      <c r="AJ54" s="1125"/>
      <c r="AK54" s="1112"/>
      <c r="AL54" s="1113"/>
      <c r="AM54" s="1113"/>
      <c r="AN54" s="1113"/>
      <c r="AO54" s="1113"/>
      <c r="AP54" s="1113"/>
      <c r="AQ54" s="1113"/>
      <c r="AR54" s="1113"/>
      <c r="AS54" s="1113"/>
      <c r="AT54" s="1113"/>
      <c r="AU54" s="1113"/>
      <c r="AV54" s="1113"/>
      <c r="AW54" s="1113"/>
      <c r="AX54" s="1113"/>
      <c r="AY54" s="1113"/>
      <c r="AZ54" s="1114"/>
      <c r="BA54" s="1114"/>
      <c r="BB54" s="1114"/>
      <c r="BC54" s="1114"/>
      <c r="BD54" s="1114"/>
      <c r="BE54" s="1036"/>
      <c r="BF54" s="1036"/>
      <c r="BG54" s="1036"/>
      <c r="BH54" s="1036"/>
      <c r="BI54" s="1037"/>
      <c r="BJ54" s="235"/>
      <c r="BK54" s="235"/>
      <c r="BL54" s="235"/>
      <c r="BM54" s="235"/>
      <c r="BN54" s="235"/>
      <c r="BO54" s="244"/>
      <c r="BP54" s="244"/>
      <c r="BQ54" s="241">
        <v>48</v>
      </c>
      <c r="BR54" s="242"/>
      <c r="BS54" s="1080"/>
      <c r="BT54" s="1081"/>
      <c r="BU54" s="1081"/>
      <c r="BV54" s="1081"/>
      <c r="BW54" s="1081"/>
      <c r="BX54" s="1081"/>
      <c r="BY54" s="1081"/>
      <c r="BZ54" s="1081"/>
      <c r="CA54" s="1081"/>
      <c r="CB54" s="1081"/>
      <c r="CC54" s="1081"/>
      <c r="CD54" s="1081"/>
      <c r="CE54" s="1081"/>
      <c r="CF54" s="1081"/>
      <c r="CG54" s="1102"/>
      <c r="CH54" s="1077"/>
      <c r="CI54" s="1078"/>
      <c r="CJ54" s="1078"/>
      <c r="CK54" s="1078"/>
      <c r="CL54" s="1079"/>
      <c r="CM54" s="1077"/>
      <c r="CN54" s="1078"/>
      <c r="CO54" s="1078"/>
      <c r="CP54" s="1078"/>
      <c r="CQ54" s="1079"/>
      <c r="CR54" s="1077"/>
      <c r="CS54" s="1078"/>
      <c r="CT54" s="1078"/>
      <c r="CU54" s="1078"/>
      <c r="CV54" s="1079"/>
      <c r="CW54" s="1077"/>
      <c r="CX54" s="1078"/>
      <c r="CY54" s="1078"/>
      <c r="CZ54" s="1078"/>
      <c r="DA54" s="1079"/>
      <c r="DB54" s="1077"/>
      <c r="DC54" s="1078"/>
      <c r="DD54" s="1078"/>
      <c r="DE54" s="1078"/>
      <c r="DF54" s="1079"/>
      <c r="DG54" s="1077"/>
      <c r="DH54" s="1078"/>
      <c r="DI54" s="1078"/>
      <c r="DJ54" s="1078"/>
      <c r="DK54" s="1079"/>
      <c r="DL54" s="1077"/>
      <c r="DM54" s="1078"/>
      <c r="DN54" s="1078"/>
      <c r="DO54" s="1078"/>
      <c r="DP54" s="1079"/>
      <c r="DQ54" s="1077"/>
      <c r="DR54" s="1078"/>
      <c r="DS54" s="1078"/>
      <c r="DT54" s="1078"/>
      <c r="DU54" s="1079"/>
      <c r="DV54" s="1080"/>
      <c r="DW54" s="1081"/>
      <c r="DX54" s="1081"/>
      <c r="DY54" s="1081"/>
      <c r="DZ54" s="1082"/>
      <c r="EA54" s="233"/>
    </row>
    <row r="55" spans="1:131" ht="26.25" customHeight="1" x14ac:dyDescent="0.2">
      <c r="A55" s="241">
        <v>28</v>
      </c>
      <c r="B55" s="1118"/>
      <c r="C55" s="1119"/>
      <c r="D55" s="1119"/>
      <c r="E55" s="1119"/>
      <c r="F55" s="1119"/>
      <c r="G55" s="1119"/>
      <c r="H55" s="1119"/>
      <c r="I55" s="1119"/>
      <c r="J55" s="1119"/>
      <c r="K55" s="1119"/>
      <c r="L55" s="1119"/>
      <c r="M55" s="1119"/>
      <c r="N55" s="1119"/>
      <c r="O55" s="1119"/>
      <c r="P55" s="1120"/>
      <c r="Q55" s="1121"/>
      <c r="R55" s="1113"/>
      <c r="S55" s="1113"/>
      <c r="T55" s="1113"/>
      <c r="U55" s="1113"/>
      <c r="V55" s="1113"/>
      <c r="W55" s="1113"/>
      <c r="X55" s="1113"/>
      <c r="Y55" s="1113"/>
      <c r="Z55" s="1113"/>
      <c r="AA55" s="1113"/>
      <c r="AB55" s="1113"/>
      <c r="AC55" s="1113"/>
      <c r="AD55" s="1113"/>
      <c r="AE55" s="1122"/>
      <c r="AF55" s="1123"/>
      <c r="AG55" s="1124"/>
      <c r="AH55" s="1124"/>
      <c r="AI55" s="1124"/>
      <c r="AJ55" s="1125"/>
      <c r="AK55" s="1112"/>
      <c r="AL55" s="1113"/>
      <c r="AM55" s="1113"/>
      <c r="AN55" s="1113"/>
      <c r="AO55" s="1113"/>
      <c r="AP55" s="1113"/>
      <c r="AQ55" s="1113"/>
      <c r="AR55" s="1113"/>
      <c r="AS55" s="1113"/>
      <c r="AT55" s="1113"/>
      <c r="AU55" s="1113"/>
      <c r="AV55" s="1113"/>
      <c r="AW55" s="1113"/>
      <c r="AX55" s="1113"/>
      <c r="AY55" s="1113"/>
      <c r="AZ55" s="1114"/>
      <c r="BA55" s="1114"/>
      <c r="BB55" s="1114"/>
      <c r="BC55" s="1114"/>
      <c r="BD55" s="1114"/>
      <c r="BE55" s="1036"/>
      <c r="BF55" s="1036"/>
      <c r="BG55" s="1036"/>
      <c r="BH55" s="1036"/>
      <c r="BI55" s="1037"/>
      <c r="BJ55" s="235"/>
      <c r="BK55" s="235"/>
      <c r="BL55" s="235"/>
      <c r="BM55" s="235"/>
      <c r="BN55" s="235"/>
      <c r="BO55" s="244"/>
      <c r="BP55" s="244"/>
      <c r="BQ55" s="241">
        <v>49</v>
      </c>
      <c r="BR55" s="242"/>
      <c r="BS55" s="1080"/>
      <c r="BT55" s="1081"/>
      <c r="BU55" s="1081"/>
      <c r="BV55" s="1081"/>
      <c r="BW55" s="1081"/>
      <c r="BX55" s="1081"/>
      <c r="BY55" s="1081"/>
      <c r="BZ55" s="1081"/>
      <c r="CA55" s="1081"/>
      <c r="CB55" s="1081"/>
      <c r="CC55" s="1081"/>
      <c r="CD55" s="1081"/>
      <c r="CE55" s="1081"/>
      <c r="CF55" s="1081"/>
      <c r="CG55" s="1102"/>
      <c r="CH55" s="1077"/>
      <c r="CI55" s="1078"/>
      <c r="CJ55" s="1078"/>
      <c r="CK55" s="1078"/>
      <c r="CL55" s="1079"/>
      <c r="CM55" s="1077"/>
      <c r="CN55" s="1078"/>
      <c r="CO55" s="1078"/>
      <c r="CP55" s="1078"/>
      <c r="CQ55" s="1079"/>
      <c r="CR55" s="1077"/>
      <c r="CS55" s="1078"/>
      <c r="CT55" s="1078"/>
      <c r="CU55" s="1078"/>
      <c r="CV55" s="1079"/>
      <c r="CW55" s="1077"/>
      <c r="CX55" s="1078"/>
      <c r="CY55" s="1078"/>
      <c r="CZ55" s="1078"/>
      <c r="DA55" s="1079"/>
      <c r="DB55" s="1077"/>
      <c r="DC55" s="1078"/>
      <c r="DD55" s="1078"/>
      <c r="DE55" s="1078"/>
      <c r="DF55" s="1079"/>
      <c r="DG55" s="1077"/>
      <c r="DH55" s="1078"/>
      <c r="DI55" s="1078"/>
      <c r="DJ55" s="1078"/>
      <c r="DK55" s="1079"/>
      <c r="DL55" s="1077"/>
      <c r="DM55" s="1078"/>
      <c r="DN55" s="1078"/>
      <c r="DO55" s="1078"/>
      <c r="DP55" s="1079"/>
      <c r="DQ55" s="1077"/>
      <c r="DR55" s="1078"/>
      <c r="DS55" s="1078"/>
      <c r="DT55" s="1078"/>
      <c r="DU55" s="1079"/>
      <c r="DV55" s="1080"/>
      <c r="DW55" s="1081"/>
      <c r="DX55" s="1081"/>
      <c r="DY55" s="1081"/>
      <c r="DZ55" s="1082"/>
      <c r="EA55" s="233"/>
    </row>
    <row r="56" spans="1:131" ht="26.25" customHeight="1" x14ac:dyDescent="0.2">
      <c r="A56" s="241">
        <v>29</v>
      </c>
      <c r="B56" s="1118"/>
      <c r="C56" s="1119"/>
      <c r="D56" s="1119"/>
      <c r="E56" s="1119"/>
      <c r="F56" s="1119"/>
      <c r="G56" s="1119"/>
      <c r="H56" s="1119"/>
      <c r="I56" s="1119"/>
      <c r="J56" s="1119"/>
      <c r="K56" s="1119"/>
      <c r="L56" s="1119"/>
      <c r="M56" s="1119"/>
      <c r="N56" s="1119"/>
      <c r="O56" s="1119"/>
      <c r="P56" s="1120"/>
      <c r="Q56" s="1121"/>
      <c r="R56" s="1113"/>
      <c r="S56" s="1113"/>
      <c r="T56" s="1113"/>
      <c r="U56" s="1113"/>
      <c r="V56" s="1113"/>
      <c r="W56" s="1113"/>
      <c r="X56" s="1113"/>
      <c r="Y56" s="1113"/>
      <c r="Z56" s="1113"/>
      <c r="AA56" s="1113"/>
      <c r="AB56" s="1113"/>
      <c r="AC56" s="1113"/>
      <c r="AD56" s="1113"/>
      <c r="AE56" s="1122"/>
      <c r="AF56" s="1123"/>
      <c r="AG56" s="1124"/>
      <c r="AH56" s="1124"/>
      <c r="AI56" s="1124"/>
      <c r="AJ56" s="1125"/>
      <c r="AK56" s="1112"/>
      <c r="AL56" s="1113"/>
      <c r="AM56" s="1113"/>
      <c r="AN56" s="1113"/>
      <c r="AO56" s="1113"/>
      <c r="AP56" s="1113"/>
      <c r="AQ56" s="1113"/>
      <c r="AR56" s="1113"/>
      <c r="AS56" s="1113"/>
      <c r="AT56" s="1113"/>
      <c r="AU56" s="1113"/>
      <c r="AV56" s="1113"/>
      <c r="AW56" s="1113"/>
      <c r="AX56" s="1113"/>
      <c r="AY56" s="1113"/>
      <c r="AZ56" s="1114"/>
      <c r="BA56" s="1114"/>
      <c r="BB56" s="1114"/>
      <c r="BC56" s="1114"/>
      <c r="BD56" s="1114"/>
      <c r="BE56" s="1036"/>
      <c r="BF56" s="1036"/>
      <c r="BG56" s="1036"/>
      <c r="BH56" s="1036"/>
      <c r="BI56" s="1037"/>
      <c r="BJ56" s="235"/>
      <c r="BK56" s="235"/>
      <c r="BL56" s="235"/>
      <c r="BM56" s="235"/>
      <c r="BN56" s="235"/>
      <c r="BO56" s="244"/>
      <c r="BP56" s="244"/>
      <c r="BQ56" s="241">
        <v>50</v>
      </c>
      <c r="BR56" s="242"/>
      <c r="BS56" s="1080"/>
      <c r="BT56" s="1081"/>
      <c r="BU56" s="1081"/>
      <c r="BV56" s="1081"/>
      <c r="BW56" s="1081"/>
      <c r="BX56" s="1081"/>
      <c r="BY56" s="1081"/>
      <c r="BZ56" s="1081"/>
      <c r="CA56" s="1081"/>
      <c r="CB56" s="1081"/>
      <c r="CC56" s="1081"/>
      <c r="CD56" s="1081"/>
      <c r="CE56" s="1081"/>
      <c r="CF56" s="1081"/>
      <c r="CG56" s="1102"/>
      <c r="CH56" s="1077"/>
      <c r="CI56" s="1078"/>
      <c r="CJ56" s="1078"/>
      <c r="CK56" s="1078"/>
      <c r="CL56" s="1079"/>
      <c r="CM56" s="1077"/>
      <c r="CN56" s="1078"/>
      <c r="CO56" s="1078"/>
      <c r="CP56" s="1078"/>
      <c r="CQ56" s="1079"/>
      <c r="CR56" s="1077"/>
      <c r="CS56" s="1078"/>
      <c r="CT56" s="1078"/>
      <c r="CU56" s="1078"/>
      <c r="CV56" s="1079"/>
      <c r="CW56" s="1077"/>
      <c r="CX56" s="1078"/>
      <c r="CY56" s="1078"/>
      <c r="CZ56" s="1078"/>
      <c r="DA56" s="1079"/>
      <c r="DB56" s="1077"/>
      <c r="DC56" s="1078"/>
      <c r="DD56" s="1078"/>
      <c r="DE56" s="1078"/>
      <c r="DF56" s="1079"/>
      <c r="DG56" s="1077"/>
      <c r="DH56" s="1078"/>
      <c r="DI56" s="1078"/>
      <c r="DJ56" s="1078"/>
      <c r="DK56" s="1079"/>
      <c r="DL56" s="1077"/>
      <c r="DM56" s="1078"/>
      <c r="DN56" s="1078"/>
      <c r="DO56" s="1078"/>
      <c r="DP56" s="1079"/>
      <c r="DQ56" s="1077"/>
      <c r="DR56" s="1078"/>
      <c r="DS56" s="1078"/>
      <c r="DT56" s="1078"/>
      <c r="DU56" s="1079"/>
      <c r="DV56" s="1080"/>
      <c r="DW56" s="1081"/>
      <c r="DX56" s="1081"/>
      <c r="DY56" s="1081"/>
      <c r="DZ56" s="1082"/>
      <c r="EA56" s="233"/>
    </row>
    <row r="57" spans="1:131" ht="26.25" customHeight="1" x14ac:dyDescent="0.2">
      <c r="A57" s="241">
        <v>30</v>
      </c>
      <c r="B57" s="1118"/>
      <c r="C57" s="1119"/>
      <c r="D57" s="1119"/>
      <c r="E57" s="1119"/>
      <c r="F57" s="1119"/>
      <c r="G57" s="1119"/>
      <c r="H57" s="1119"/>
      <c r="I57" s="1119"/>
      <c r="J57" s="1119"/>
      <c r="K57" s="1119"/>
      <c r="L57" s="1119"/>
      <c r="M57" s="1119"/>
      <c r="N57" s="1119"/>
      <c r="O57" s="1119"/>
      <c r="P57" s="1120"/>
      <c r="Q57" s="1121"/>
      <c r="R57" s="1113"/>
      <c r="S57" s="1113"/>
      <c r="T57" s="1113"/>
      <c r="U57" s="1113"/>
      <c r="V57" s="1113"/>
      <c r="W57" s="1113"/>
      <c r="X57" s="1113"/>
      <c r="Y57" s="1113"/>
      <c r="Z57" s="1113"/>
      <c r="AA57" s="1113"/>
      <c r="AB57" s="1113"/>
      <c r="AC57" s="1113"/>
      <c r="AD57" s="1113"/>
      <c r="AE57" s="1122"/>
      <c r="AF57" s="1123"/>
      <c r="AG57" s="1124"/>
      <c r="AH57" s="1124"/>
      <c r="AI57" s="1124"/>
      <c r="AJ57" s="1125"/>
      <c r="AK57" s="1112"/>
      <c r="AL57" s="1113"/>
      <c r="AM57" s="1113"/>
      <c r="AN57" s="1113"/>
      <c r="AO57" s="1113"/>
      <c r="AP57" s="1113"/>
      <c r="AQ57" s="1113"/>
      <c r="AR57" s="1113"/>
      <c r="AS57" s="1113"/>
      <c r="AT57" s="1113"/>
      <c r="AU57" s="1113"/>
      <c r="AV57" s="1113"/>
      <c r="AW57" s="1113"/>
      <c r="AX57" s="1113"/>
      <c r="AY57" s="1113"/>
      <c r="AZ57" s="1114"/>
      <c r="BA57" s="1114"/>
      <c r="BB57" s="1114"/>
      <c r="BC57" s="1114"/>
      <c r="BD57" s="1114"/>
      <c r="BE57" s="1036"/>
      <c r="BF57" s="1036"/>
      <c r="BG57" s="1036"/>
      <c r="BH57" s="1036"/>
      <c r="BI57" s="1037"/>
      <c r="BJ57" s="235"/>
      <c r="BK57" s="235"/>
      <c r="BL57" s="235"/>
      <c r="BM57" s="235"/>
      <c r="BN57" s="235"/>
      <c r="BO57" s="244"/>
      <c r="BP57" s="244"/>
      <c r="BQ57" s="241">
        <v>51</v>
      </c>
      <c r="BR57" s="242"/>
      <c r="BS57" s="1080"/>
      <c r="BT57" s="1081"/>
      <c r="BU57" s="1081"/>
      <c r="BV57" s="1081"/>
      <c r="BW57" s="1081"/>
      <c r="BX57" s="1081"/>
      <c r="BY57" s="1081"/>
      <c r="BZ57" s="1081"/>
      <c r="CA57" s="1081"/>
      <c r="CB57" s="1081"/>
      <c r="CC57" s="1081"/>
      <c r="CD57" s="1081"/>
      <c r="CE57" s="1081"/>
      <c r="CF57" s="1081"/>
      <c r="CG57" s="1102"/>
      <c r="CH57" s="1077"/>
      <c r="CI57" s="1078"/>
      <c r="CJ57" s="1078"/>
      <c r="CK57" s="1078"/>
      <c r="CL57" s="1079"/>
      <c r="CM57" s="1077"/>
      <c r="CN57" s="1078"/>
      <c r="CO57" s="1078"/>
      <c r="CP57" s="1078"/>
      <c r="CQ57" s="1079"/>
      <c r="CR57" s="1077"/>
      <c r="CS57" s="1078"/>
      <c r="CT57" s="1078"/>
      <c r="CU57" s="1078"/>
      <c r="CV57" s="1079"/>
      <c r="CW57" s="1077"/>
      <c r="CX57" s="1078"/>
      <c r="CY57" s="1078"/>
      <c r="CZ57" s="1078"/>
      <c r="DA57" s="1079"/>
      <c r="DB57" s="1077"/>
      <c r="DC57" s="1078"/>
      <c r="DD57" s="1078"/>
      <c r="DE57" s="1078"/>
      <c r="DF57" s="1079"/>
      <c r="DG57" s="1077"/>
      <c r="DH57" s="1078"/>
      <c r="DI57" s="1078"/>
      <c r="DJ57" s="1078"/>
      <c r="DK57" s="1079"/>
      <c r="DL57" s="1077"/>
      <c r="DM57" s="1078"/>
      <c r="DN57" s="1078"/>
      <c r="DO57" s="1078"/>
      <c r="DP57" s="1079"/>
      <c r="DQ57" s="1077"/>
      <c r="DR57" s="1078"/>
      <c r="DS57" s="1078"/>
      <c r="DT57" s="1078"/>
      <c r="DU57" s="1079"/>
      <c r="DV57" s="1080"/>
      <c r="DW57" s="1081"/>
      <c r="DX57" s="1081"/>
      <c r="DY57" s="1081"/>
      <c r="DZ57" s="1082"/>
      <c r="EA57" s="233"/>
    </row>
    <row r="58" spans="1:131" ht="26.25" customHeight="1" x14ac:dyDescent="0.2">
      <c r="A58" s="241">
        <v>31</v>
      </c>
      <c r="B58" s="1118"/>
      <c r="C58" s="1119"/>
      <c r="D58" s="1119"/>
      <c r="E58" s="1119"/>
      <c r="F58" s="1119"/>
      <c r="G58" s="1119"/>
      <c r="H58" s="1119"/>
      <c r="I58" s="1119"/>
      <c r="J58" s="1119"/>
      <c r="K58" s="1119"/>
      <c r="L58" s="1119"/>
      <c r="M58" s="1119"/>
      <c r="N58" s="1119"/>
      <c r="O58" s="1119"/>
      <c r="P58" s="1120"/>
      <c r="Q58" s="1121"/>
      <c r="R58" s="1113"/>
      <c r="S58" s="1113"/>
      <c r="T58" s="1113"/>
      <c r="U58" s="1113"/>
      <c r="V58" s="1113"/>
      <c r="W58" s="1113"/>
      <c r="X58" s="1113"/>
      <c r="Y58" s="1113"/>
      <c r="Z58" s="1113"/>
      <c r="AA58" s="1113"/>
      <c r="AB58" s="1113"/>
      <c r="AC58" s="1113"/>
      <c r="AD58" s="1113"/>
      <c r="AE58" s="1122"/>
      <c r="AF58" s="1123"/>
      <c r="AG58" s="1124"/>
      <c r="AH58" s="1124"/>
      <c r="AI58" s="1124"/>
      <c r="AJ58" s="1125"/>
      <c r="AK58" s="1112"/>
      <c r="AL58" s="1113"/>
      <c r="AM58" s="1113"/>
      <c r="AN58" s="1113"/>
      <c r="AO58" s="1113"/>
      <c r="AP58" s="1113"/>
      <c r="AQ58" s="1113"/>
      <c r="AR58" s="1113"/>
      <c r="AS58" s="1113"/>
      <c r="AT58" s="1113"/>
      <c r="AU58" s="1113"/>
      <c r="AV58" s="1113"/>
      <c r="AW58" s="1113"/>
      <c r="AX58" s="1113"/>
      <c r="AY58" s="1113"/>
      <c r="AZ58" s="1114"/>
      <c r="BA58" s="1114"/>
      <c r="BB58" s="1114"/>
      <c r="BC58" s="1114"/>
      <c r="BD58" s="1114"/>
      <c r="BE58" s="1036"/>
      <c r="BF58" s="1036"/>
      <c r="BG58" s="1036"/>
      <c r="BH58" s="1036"/>
      <c r="BI58" s="1037"/>
      <c r="BJ58" s="235"/>
      <c r="BK58" s="235"/>
      <c r="BL58" s="235"/>
      <c r="BM58" s="235"/>
      <c r="BN58" s="235"/>
      <c r="BO58" s="244"/>
      <c r="BP58" s="244"/>
      <c r="BQ58" s="241">
        <v>52</v>
      </c>
      <c r="BR58" s="242"/>
      <c r="BS58" s="1080"/>
      <c r="BT58" s="1081"/>
      <c r="BU58" s="1081"/>
      <c r="BV58" s="1081"/>
      <c r="BW58" s="1081"/>
      <c r="BX58" s="1081"/>
      <c r="BY58" s="1081"/>
      <c r="BZ58" s="1081"/>
      <c r="CA58" s="1081"/>
      <c r="CB58" s="1081"/>
      <c r="CC58" s="1081"/>
      <c r="CD58" s="1081"/>
      <c r="CE58" s="1081"/>
      <c r="CF58" s="1081"/>
      <c r="CG58" s="1102"/>
      <c r="CH58" s="1077"/>
      <c r="CI58" s="1078"/>
      <c r="CJ58" s="1078"/>
      <c r="CK58" s="1078"/>
      <c r="CL58" s="1079"/>
      <c r="CM58" s="1077"/>
      <c r="CN58" s="1078"/>
      <c r="CO58" s="1078"/>
      <c r="CP58" s="1078"/>
      <c r="CQ58" s="1079"/>
      <c r="CR58" s="1077"/>
      <c r="CS58" s="1078"/>
      <c r="CT58" s="1078"/>
      <c r="CU58" s="1078"/>
      <c r="CV58" s="1079"/>
      <c r="CW58" s="1077"/>
      <c r="CX58" s="1078"/>
      <c r="CY58" s="1078"/>
      <c r="CZ58" s="1078"/>
      <c r="DA58" s="1079"/>
      <c r="DB58" s="1077"/>
      <c r="DC58" s="1078"/>
      <c r="DD58" s="1078"/>
      <c r="DE58" s="1078"/>
      <c r="DF58" s="1079"/>
      <c r="DG58" s="1077"/>
      <c r="DH58" s="1078"/>
      <c r="DI58" s="1078"/>
      <c r="DJ58" s="1078"/>
      <c r="DK58" s="1079"/>
      <c r="DL58" s="1077"/>
      <c r="DM58" s="1078"/>
      <c r="DN58" s="1078"/>
      <c r="DO58" s="1078"/>
      <c r="DP58" s="1079"/>
      <c r="DQ58" s="1077"/>
      <c r="DR58" s="1078"/>
      <c r="DS58" s="1078"/>
      <c r="DT58" s="1078"/>
      <c r="DU58" s="1079"/>
      <c r="DV58" s="1080"/>
      <c r="DW58" s="1081"/>
      <c r="DX58" s="1081"/>
      <c r="DY58" s="1081"/>
      <c r="DZ58" s="1082"/>
      <c r="EA58" s="233"/>
    </row>
    <row r="59" spans="1:131" ht="26.25" customHeight="1" x14ac:dyDescent="0.2">
      <c r="A59" s="241">
        <v>32</v>
      </c>
      <c r="B59" s="1118"/>
      <c r="C59" s="1119"/>
      <c r="D59" s="1119"/>
      <c r="E59" s="1119"/>
      <c r="F59" s="1119"/>
      <c r="G59" s="1119"/>
      <c r="H59" s="1119"/>
      <c r="I59" s="1119"/>
      <c r="J59" s="1119"/>
      <c r="K59" s="1119"/>
      <c r="L59" s="1119"/>
      <c r="M59" s="1119"/>
      <c r="N59" s="1119"/>
      <c r="O59" s="1119"/>
      <c r="P59" s="1120"/>
      <c r="Q59" s="1121"/>
      <c r="R59" s="1113"/>
      <c r="S59" s="1113"/>
      <c r="T59" s="1113"/>
      <c r="U59" s="1113"/>
      <c r="V59" s="1113"/>
      <c r="W59" s="1113"/>
      <c r="X59" s="1113"/>
      <c r="Y59" s="1113"/>
      <c r="Z59" s="1113"/>
      <c r="AA59" s="1113"/>
      <c r="AB59" s="1113"/>
      <c r="AC59" s="1113"/>
      <c r="AD59" s="1113"/>
      <c r="AE59" s="1122"/>
      <c r="AF59" s="1123"/>
      <c r="AG59" s="1124"/>
      <c r="AH59" s="1124"/>
      <c r="AI59" s="1124"/>
      <c r="AJ59" s="1125"/>
      <c r="AK59" s="1112"/>
      <c r="AL59" s="1113"/>
      <c r="AM59" s="1113"/>
      <c r="AN59" s="1113"/>
      <c r="AO59" s="1113"/>
      <c r="AP59" s="1113"/>
      <c r="AQ59" s="1113"/>
      <c r="AR59" s="1113"/>
      <c r="AS59" s="1113"/>
      <c r="AT59" s="1113"/>
      <c r="AU59" s="1113"/>
      <c r="AV59" s="1113"/>
      <c r="AW59" s="1113"/>
      <c r="AX59" s="1113"/>
      <c r="AY59" s="1113"/>
      <c r="AZ59" s="1114"/>
      <c r="BA59" s="1114"/>
      <c r="BB59" s="1114"/>
      <c r="BC59" s="1114"/>
      <c r="BD59" s="1114"/>
      <c r="BE59" s="1036"/>
      <c r="BF59" s="1036"/>
      <c r="BG59" s="1036"/>
      <c r="BH59" s="1036"/>
      <c r="BI59" s="1037"/>
      <c r="BJ59" s="235"/>
      <c r="BK59" s="235"/>
      <c r="BL59" s="235"/>
      <c r="BM59" s="235"/>
      <c r="BN59" s="235"/>
      <c r="BO59" s="244"/>
      <c r="BP59" s="244"/>
      <c r="BQ59" s="241">
        <v>53</v>
      </c>
      <c r="BR59" s="242"/>
      <c r="BS59" s="1080"/>
      <c r="BT59" s="1081"/>
      <c r="BU59" s="1081"/>
      <c r="BV59" s="1081"/>
      <c r="BW59" s="1081"/>
      <c r="BX59" s="1081"/>
      <c r="BY59" s="1081"/>
      <c r="BZ59" s="1081"/>
      <c r="CA59" s="1081"/>
      <c r="CB59" s="1081"/>
      <c r="CC59" s="1081"/>
      <c r="CD59" s="1081"/>
      <c r="CE59" s="1081"/>
      <c r="CF59" s="1081"/>
      <c r="CG59" s="1102"/>
      <c r="CH59" s="1077"/>
      <c r="CI59" s="1078"/>
      <c r="CJ59" s="1078"/>
      <c r="CK59" s="1078"/>
      <c r="CL59" s="1079"/>
      <c r="CM59" s="1077"/>
      <c r="CN59" s="1078"/>
      <c r="CO59" s="1078"/>
      <c r="CP59" s="1078"/>
      <c r="CQ59" s="1079"/>
      <c r="CR59" s="1077"/>
      <c r="CS59" s="1078"/>
      <c r="CT59" s="1078"/>
      <c r="CU59" s="1078"/>
      <c r="CV59" s="1079"/>
      <c r="CW59" s="1077"/>
      <c r="CX59" s="1078"/>
      <c r="CY59" s="1078"/>
      <c r="CZ59" s="1078"/>
      <c r="DA59" s="1079"/>
      <c r="DB59" s="1077"/>
      <c r="DC59" s="1078"/>
      <c r="DD59" s="1078"/>
      <c r="DE59" s="1078"/>
      <c r="DF59" s="1079"/>
      <c r="DG59" s="1077"/>
      <c r="DH59" s="1078"/>
      <c r="DI59" s="1078"/>
      <c r="DJ59" s="1078"/>
      <c r="DK59" s="1079"/>
      <c r="DL59" s="1077"/>
      <c r="DM59" s="1078"/>
      <c r="DN59" s="1078"/>
      <c r="DO59" s="1078"/>
      <c r="DP59" s="1079"/>
      <c r="DQ59" s="1077"/>
      <c r="DR59" s="1078"/>
      <c r="DS59" s="1078"/>
      <c r="DT59" s="1078"/>
      <c r="DU59" s="1079"/>
      <c r="DV59" s="1080"/>
      <c r="DW59" s="1081"/>
      <c r="DX59" s="1081"/>
      <c r="DY59" s="1081"/>
      <c r="DZ59" s="1082"/>
      <c r="EA59" s="233"/>
    </row>
    <row r="60" spans="1:131" ht="26.25" customHeight="1" x14ac:dyDescent="0.2">
      <c r="A60" s="241">
        <v>33</v>
      </c>
      <c r="B60" s="1118"/>
      <c r="C60" s="1119"/>
      <c r="D60" s="1119"/>
      <c r="E60" s="1119"/>
      <c r="F60" s="1119"/>
      <c r="G60" s="1119"/>
      <c r="H60" s="1119"/>
      <c r="I60" s="1119"/>
      <c r="J60" s="1119"/>
      <c r="K60" s="1119"/>
      <c r="L60" s="1119"/>
      <c r="M60" s="1119"/>
      <c r="N60" s="1119"/>
      <c r="O60" s="1119"/>
      <c r="P60" s="1120"/>
      <c r="Q60" s="1121"/>
      <c r="R60" s="1113"/>
      <c r="S60" s="1113"/>
      <c r="T60" s="1113"/>
      <c r="U60" s="1113"/>
      <c r="V60" s="1113"/>
      <c r="W60" s="1113"/>
      <c r="X60" s="1113"/>
      <c r="Y60" s="1113"/>
      <c r="Z60" s="1113"/>
      <c r="AA60" s="1113"/>
      <c r="AB60" s="1113"/>
      <c r="AC60" s="1113"/>
      <c r="AD60" s="1113"/>
      <c r="AE60" s="1122"/>
      <c r="AF60" s="1123"/>
      <c r="AG60" s="1124"/>
      <c r="AH60" s="1124"/>
      <c r="AI60" s="1124"/>
      <c r="AJ60" s="1125"/>
      <c r="AK60" s="1112"/>
      <c r="AL60" s="1113"/>
      <c r="AM60" s="1113"/>
      <c r="AN60" s="1113"/>
      <c r="AO60" s="1113"/>
      <c r="AP60" s="1113"/>
      <c r="AQ60" s="1113"/>
      <c r="AR60" s="1113"/>
      <c r="AS60" s="1113"/>
      <c r="AT60" s="1113"/>
      <c r="AU60" s="1113"/>
      <c r="AV60" s="1113"/>
      <c r="AW60" s="1113"/>
      <c r="AX60" s="1113"/>
      <c r="AY60" s="1113"/>
      <c r="AZ60" s="1114"/>
      <c r="BA60" s="1114"/>
      <c r="BB60" s="1114"/>
      <c r="BC60" s="1114"/>
      <c r="BD60" s="1114"/>
      <c r="BE60" s="1036"/>
      <c r="BF60" s="1036"/>
      <c r="BG60" s="1036"/>
      <c r="BH60" s="1036"/>
      <c r="BI60" s="1037"/>
      <c r="BJ60" s="235"/>
      <c r="BK60" s="235"/>
      <c r="BL60" s="235"/>
      <c r="BM60" s="235"/>
      <c r="BN60" s="235"/>
      <c r="BO60" s="244"/>
      <c r="BP60" s="244"/>
      <c r="BQ60" s="241">
        <v>54</v>
      </c>
      <c r="BR60" s="242"/>
      <c r="BS60" s="1080"/>
      <c r="BT60" s="1081"/>
      <c r="BU60" s="1081"/>
      <c r="BV60" s="1081"/>
      <c r="BW60" s="1081"/>
      <c r="BX60" s="1081"/>
      <c r="BY60" s="1081"/>
      <c r="BZ60" s="1081"/>
      <c r="CA60" s="1081"/>
      <c r="CB60" s="1081"/>
      <c r="CC60" s="1081"/>
      <c r="CD60" s="1081"/>
      <c r="CE60" s="1081"/>
      <c r="CF60" s="1081"/>
      <c r="CG60" s="1102"/>
      <c r="CH60" s="1077"/>
      <c r="CI60" s="1078"/>
      <c r="CJ60" s="1078"/>
      <c r="CK60" s="1078"/>
      <c r="CL60" s="1079"/>
      <c r="CM60" s="1077"/>
      <c r="CN60" s="1078"/>
      <c r="CO60" s="1078"/>
      <c r="CP60" s="1078"/>
      <c r="CQ60" s="1079"/>
      <c r="CR60" s="1077"/>
      <c r="CS60" s="1078"/>
      <c r="CT60" s="1078"/>
      <c r="CU60" s="1078"/>
      <c r="CV60" s="1079"/>
      <c r="CW60" s="1077"/>
      <c r="CX60" s="1078"/>
      <c r="CY60" s="1078"/>
      <c r="CZ60" s="1078"/>
      <c r="DA60" s="1079"/>
      <c r="DB60" s="1077"/>
      <c r="DC60" s="1078"/>
      <c r="DD60" s="1078"/>
      <c r="DE60" s="1078"/>
      <c r="DF60" s="1079"/>
      <c r="DG60" s="1077"/>
      <c r="DH60" s="1078"/>
      <c r="DI60" s="1078"/>
      <c r="DJ60" s="1078"/>
      <c r="DK60" s="1079"/>
      <c r="DL60" s="1077"/>
      <c r="DM60" s="1078"/>
      <c r="DN60" s="1078"/>
      <c r="DO60" s="1078"/>
      <c r="DP60" s="1079"/>
      <c r="DQ60" s="1077"/>
      <c r="DR60" s="1078"/>
      <c r="DS60" s="1078"/>
      <c r="DT60" s="1078"/>
      <c r="DU60" s="1079"/>
      <c r="DV60" s="1080"/>
      <c r="DW60" s="1081"/>
      <c r="DX60" s="1081"/>
      <c r="DY60" s="1081"/>
      <c r="DZ60" s="1082"/>
      <c r="EA60" s="233"/>
    </row>
    <row r="61" spans="1:131" ht="26.25" customHeight="1" thickBot="1" x14ac:dyDescent="0.25">
      <c r="A61" s="241">
        <v>34</v>
      </c>
      <c r="B61" s="1118"/>
      <c r="C61" s="1119"/>
      <c r="D61" s="1119"/>
      <c r="E61" s="1119"/>
      <c r="F61" s="1119"/>
      <c r="G61" s="1119"/>
      <c r="H61" s="1119"/>
      <c r="I61" s="1119"/>
      <c r="J61" s="1119"/>
      <c r="K61" s="1119"/>
      <c r="L61" s="1119"/>
      <c r="M61" s="1119"/>
      <c r="N61" s="1119"/>
      <c r="O61" s="1119"/>
      <c r="P61" s="1120"/>
      <c r="Q61" s="1121"/>
      <c r="R61" s="1113"/>
      <c r="S61" s="1113"/>
      <c r="T61" s="1113"/>
      <c r="U61" s="1113"/>
      <c r="V61" s="1113"/>
      <c r="W61" s="1113"/>
      <c r="X61" s="1113"/>
      <c r="Y61" s="1113"/>
      <c r="Z61" s="1113"/>
      <c r="AA61" s="1113"/>
      <c r="AB61" s="1113"/>
      <c r="AC61" s="1113"/>
      <c r="AD61" s="1113"/>
      <c r="AE61" s="1122"/>
      <c r="AF61" s="1123"/>
      <c r="AG61" s="1124"/>
      <c r="AH61" s="1124"/>
      <c r="AI61" s="1124"/>
      <c r="AJ61" s="1125"/>
      <c r="AK61" s="1112"/>
      <c r="AL61" s="1113"/>
      <c r="AM61" s="1113"/>
      <c r="AN61" s="1113"/>
      <c r="AO61" s="1113"/>
      <c r="AP61" s="1113"/>
      <c r="AQ61" s="1113"/>
      <c r="AR61" s="1113"/>
      <c r="AS61" s="1113"/>
      <c r="AT61" s="1113"/>
      <c r="AU61" s="1113"/>
      <c r="AV61" s="1113"/>
      <c r="AW61" s="1113"/>
      <c r="AX61" s="1113"/>
      <c r="AY61" s="1113"/>
      <c r="AZ61" s="1114"/>
      <c r="BA61" s="1114"/>
      <c r="BB61" s="1114"/>
      <c r="BC61" s="1114"/>
      <c r="BD61" s="1114"/>
      <c r="BE61" s="1036"/>
      <c r="BF61" s="1036"/>
      <c r="BG61" s="1036"/>
      <c r="BH61" s="1036"/>
      <c r="BI61" s="1037"/>
      <c r="BJ61" s="235"/>
      <c r="BK61" s="235"/>
      <c r="BL61" s="235"/>
      <c r="BM61" s="235"/>
      <c r="BN61" s="235"/>
      <c r="BO61" s="244"/>
      <c r="BP61" s="244"/>
      <c r="BQ61" s="241">
        <v>55</v>
      </c>
      <c r="BR61" s="242"/>
      <c r="BS61" s="1080"/>
      <c r="BT61" s="1081"/>
      <c r="BU61" s="1081"/>
      <c r="BV61" s="1081"/>
      <c r="BW61" s="1081"/>
      <c r="BX61" s="1081"/>
      <c r="BY61" s="1081"/>
      <c r="BZ61" s="1081"/>
      <c r="CA61" s="1081"/>
      <c r="CB61" s="1081"/>
      <c r="CC61" s="1081"/>
      <c r="CD61" s="1081"/>
      <c r="CE61" s="1081"/>
      <c r="CF61" s="1081"/>
      <c r="CG61" s="1102"/>
      <c r="CH61" s="1077"/>
      <c r="CI61" s="1078"/>
      <c r="CJ61" s="1078"/>
      <c r="CK61" s="1078"/>
      <c r="CL61" s="1079"/>
      <c r="CM61" s="1077"/>
      <c r="CN61" s="1078"/>
      <c r="CO61" s="1078"/>
      <c r="CP61" s="1078"/>
      <c r="CQ61" s="1079"/>
      <c r="CR61" s="1077"/>
      <c r="CS61" s="1078"/>
      <c r="CT61" s="1078"/>
      <c r="CU61" s="1078"/>
      <c r="CV61" s="1079"/>
      <c r="CW61" s="1077"/>
      <c r="CX61" s="1078"/>
      <c r="CY61" s="1078"/>
      <c r="CZ61" s="1078"/>
      <c r="DA61" s="1079"/>
      <c r="DB61" s="1077"/>
      <c r="DC61" s="1078"/>
      <c r="DD61" s="1078"/>
      <c r="DE61" s="1078"/>
      <c r="DF61" s="1079"/>
      <c r="DG61" s="1077"/>
      <c r="DH61" s="1078"/>
      <c r="DI61" s="1078"/>
      <c r="DJ61" s="1078"/>
      <c r="DK61" s="1079"/>
      <c r="DL61" s="1077"/>
      <c r="DM61" s="1078"/>
      <c r="DN61" s="1078"/>
      <c r="DO61" s="1078"/>
      <c r="DP61" s="1079"/>
      <c r="DQ61" s="1077"/>
      <c r="DR61" s="1078"/>
      <c r="DS61" s="1078"/>
      <c r="DT61" s="1078"/>
      <c r="DU61" s="1079"/>
      <c r="DV61" s="1080"/>
      <c r="DW61" s="1081"/>
      <c r="DX61" s="1081"/>
      <c r="DY61" s="1081"/>
      <c r="DZ61" s="1082"/>
      <c r="EA61" s="233"/>
    </row>
    <row r="62" spans="1:131" ht="26.25" customHeight="1" x14ac:dyDescent="0.2">
      <c r="A62" s="241">
        <v>35</v>
      </c>
      <c r="B62" s="1118"/>
      <c r="C62" s="1119"/>
      <c r="D62" s="1119"/>
      <c r="E62" s="1119"/>
      <c r="F62" s="1119"/>
      <c r="G62" s="1119"/>
      <c r="H62" s="1119"/>
      <c r="I62" s="1119"/>
      <c r="J62" s="1119"/>
      <c r="K62" s="1119"/>
      <c r="L62" s="1119"/>
      <c r="M62" s="1119"/>
      <c r="N62" s="1119"/>
      <c r="O62" s="1119"/>
      <c r="P62" s="1120"/>
      <c r="Q62" s="1121"/>
      <c r="R62" s="1113"/>
      <c r="S62" s="1113"/>
      <c r="T62" s="1113"/>
      <c r="U62" s="1113"/>
      <c r="V62" s="1113"/>
      <c r="W62" s="1113"/>
      <c r="X62" s="1113"/>
      <c r="Y62" s="1113"/>
      <c r="Z62" s="1113"/>
      <c r="AA62" s="1113"/>
      <c r="AB62" s="1113"/>
      <c r="AC62" s="1113"/>
      <c r="AD62" s="1113"/>
      <c r="AE62" s="1122"/>
      <c r="AF62" s="1123"/>
      <c r="AG62" s="1124"/>
      <c r="AH62" s="1124"/>
      <c r="AI62" s="1124"/>
      <c r="AJ62" s="1125"/>
      <c r="AK62" s="1112"/>
      <c r="AL62" s="1113"/>
      <c r="AM62" s="1113"/>
      <c r="AN62" s="1113"/>
      <c r="AO62" s="1113"/>
      <c r="AP62" s="1113"/>
      <c r="AQ62" s="1113"/>
      <c r="AR62" s="1113"/>
      <c r="AS62" s="1113"/>
      <c r="AT62" s="1113"/>
      <c r="AU62" s="1113"/>
      <c r="AV62" s="1113"/>
      <c r="AW62" s="1113"/>
      <c r="AX62" s="1113"/>
      <c r="AY62" s="1113"/>
      <c r="AZ62" s="1114"/>
      <c r="BA62" s="1114"/>
      <c r="BB62" s="1114"/>
      <c r="BC62" s="1114"/>
      <c r="BD62" s="1114"/>
      <c r="BE62" s="1036"/>
      <c r="BF62" s="1036"/>
      <c r="BG62" s="1036"/>
      <c r="BH62" s="1036"/>
      <c r="BI62" s="1037"/>
      <c r="BJ62" s="1115" t="s">
        <v>410</v>
      </c>
      <c r="BK62" s="1116"/>
      <c r="BL62" s="1116"/>
      <c r="BM62" s="1116"/>
      <c r="BN62" s="1117"/>
      <c r="BO62" s="244"/>
      <c r="BP62" s="244"/>
      <c r="BQ62" s="241">
        <v>56</v>
      </c>
      <c r="BR62" s="242"/>
      <c r="BS62" s="1080"/>
      <c r="BT62" s="1081"/>
      <c r="BU62" s="1081"/>
      <c r="BV62" s="1081"/>
      <c r="BW62" s="1081"/>
      <c r="BX62" s="1081"/>
      <c r="BY62" s="1081"/>
      <c r="BZ62" s="1081"/>
      <c r="CA62" s="1081"/>
      <c r="CB62" s="1081"/>
      <c r="CC62" s="1081"/>
      <c r="CD62" s="1081"/>
      <c r="CE62" s="1081"/>
      <c r="CF62" s="1081"/>
      <c r="CG62" s="1102"/>
      <c r="CH62" s="1077"/>
      <c r="CI62" s="1078"/>
      <c r="CJ62" s="1078"/>
      <c r="CK62" s="1078"/>
      <c r="CL62" s="1079"/>
      <c r="CM62" s="1077"/>
      <c r="CN62" s="1078"/>
      <c r="CO62" s="1078"/>
      <c r="CP62" s="1078"/>
      <c r="CQ62" s="1079"/>
      <c r="CR62" s="1077"/>
      <c r="CS62" s="1078"/>
      <c r="CT62" s="1078"/>
      <c r="CU62" s="1078"/>
      <c r="CV62" s="1079"/>
      <c r="CW62" s="1077"/>
      <c r="CX62" s="1078"/>
      <c r="CY62" s="1078"/>
      <c r="CZ62" s="1078"/>
      <c r="DA62" s="1079"/>
      <c r="DB62" s="1077"/>
      <c r="DC62" s="1078"/>
      <c r="DD62" s="1078"/>
      <c r="DE62" s="1078"/>
      <c r="DF62" s="1079"/>
      <c r="DG62" s="1077"/>
      <c r="DH62" s="1078"/>
      <c r="DI62" s="1078"/>
      <c r="DJ62" s="1078"/>
      <c r="DK62" s="1079"/>
      <c r="DL62" s="1077"/>
      <c r="DM62" s="1078"/>
      <c r="DN62" s="1078"/>
      <c r="DO62" s="1078"/>
      <c r="DP62" s="1079"/>
      <c r="DQ62" s="1077"/>
      <c r="DR62" s="1078"/>
      <c r="DS62" s="1078"/>
      <c r="DT62" s="1078"/>
      <c r="DU62" s="1079"/>
      <c r="DV62" s="1080"/>
      <c r="DW62" s="1081"/>
      <c r="DX62" s="1081"/>
      <c r="DY62" s="1081"/>
      <c r="DZ62" s="1082"/>
      <c r="EA62" s="233"/>
    </row>
    <row r="63" spans="1:131" ht="26.25" customHeight="1" thickBot="1" x14ac:dyDescent="0.25">
      <c r="A63" s="243" t="s">
        <v>394</v>
      </c>
      <c r="B63" s="1001" t="s">
        <v>411</v>
      </c>
      <c r="C63" s="1002"/>
      <c r="D63" s="1002"/>
      <c r="E63" s="1002"/>
      <c r="F63" s="1002"/>
      <c r="G63" s="1002"/>
      <c r="H63" s="1002"/>
      <c r="I63" s="1002"/>
      <c r="J63" s="1002"/>
      <c r="K63" s="1002"/>
      <c r="L63" s="1002"/>
      <c r="M63" s="1002"/>
      <c r="N63" s="1002"/>
      <c r="O63" s="1002"/>
      <c r="P63" s="1012"/>
      <c r="Q63" s="1026"/>
      <c r="R63" s="1027"/>
      <c r="S63" s="1027"/>
      <c r="T63" s="1027"/>
      <c r="U63" s="1027"/>
      <c r="V63" s="1027"/>
      <c r="W63" s="1027"/>
      <c r="X63" s="1027"/>
      <c r="Y63" s="1027"/>
      <c r="Z63" s="1027"/>
      <c r="AA63" s="1027"/>
      <c r="AB63" s="1027"/>
      <c r="AC63" s="1027"/>
      <c r="AD63" s="1027"/>
      <c r="AE63" s="1108"/>
      <c r="AF63" s="1109">
        <v>4838</v>
      </c>
      <c r="AG63" s="1023"/>
      <c r="AH63" s="1023"/>
      <c r="AI63" s="1023"/>
      <c r="AJ63" s="1110"/>
      <c r="AK63" s="1111"/>
      <c r="AL63" s="1027"/>
      <c r="AM63" s="1027"/>
      <c r="AN63" s="1027"/>
      <c r="AO63" s="1027"/>
      <c r="AP63" s="1023" t="s">
        <v>592</v>
      </c>
      <c r="AQ63" s="1023"/>
      <c r="AR63" s="1023"/>
      <c r="AS63" s="1023"/>
      <c r="AT63" s="1023"/>
      <c r="AU63" s="1023" t="s">
        <v>592</v>
      </c>
      <c r="AV63" s="1023"/>
      <c r="AW63" s="1023"/>
      <c r="AX63" s="1023"/>
      <c r="AY63" s="1023"/>
      <c r="AZ63" s="1105"/>
      <c r="BA63" s="1105"/>
      <c r="BB63" s="1105"/>
      <c r="BC63" s="1105"/>
      <c r="BD63" s="1105"/>
      <c r="BE63" s="1024"/>
      <c r="BF63" s="1024"/>
      <c r="BG63" s="1024"/>
      <c r="BH63" s="1024"/>
      <c r="BI63" s="1025"/>
      <c r="BJ63" s="1106" t="s">
        <v>412</v>
      </c>
      <c r="BK63" s="1017"/>
      <c r="BL63" s="1017"/>
      <c r="BM63" s="1017"/>
      <c r="BN63" s="1107"/>
      <c r="BO63" s="244"/>
      <c r="BP63" s="244"/>
      <c r="BQ63" s="241">
        <v>57</v>
      </c>
      <c r="BR63" s="242"/>
      <c r="BS63" s="1080"/>
      <c r="BT63" s="1081"/>
      <c r="BU63" s="1081"/>
      <c r="BV63" s="1081"/>
      <c r="BW63" s="1081"/>
      <c r="BX63" s="1081"/>
      <c r="BY63" s="1081"/>
      <c r="BZ63" s="1081"/>
      <c r="CA63" s="1081"/>
      <c r="CB63" s="1081"/>
      <c r="CC63" s="1081"/>
      <c r="CD63" s="1081"/>
      <c r="CE63" s="1081"/>
      <c r="CF63" s="1081"/>
      <c r="CG63" s="1102"/>
      <c r="CH63" s="1077"/>
      <c r="CI63" s="1078"/>
      <c r="CJ63" s="1078"/>
      <c r="CK63" s="1078"/>
      <c r="CL63" s="1079"/>
      <c r="CM63" s="1077"/>
      <c r="CN63" s="1078"/>
      <c r="CO63" s="1078"/>
      <c r="CP63" s="1078"/>
      <c r="CQ63" s="1079"/>
      <c r="CR63" s="1077"/>
      <c r="CS63" s="1078"/>
      <c r="CT63" s="1078"/>
      <c r="CU63" s="1078"/>
      <c r="CV63" s="1079"/>
      <c r="CW63" s="1077"/>
      <c r="CX63" s="1078"/>
      <c r="CY63" s="1078"/>
      <c r="CZ63" s="1078"/>
      <c r="DA63" s="1079"/>
      <c r="DB63" s="1077"/>
      <c r="DC63" s="1078"/>
      <c r="DD63" s="1078"/>
      <c r="DE63" s="1078"/>
      <c r="DF63" s="1079"/>
      <c r="DG63" s="1077"/>
      <c r="DH63" s="1078"/>
      <c r="DI63" s="1078"/>
      <c r="DJ63" s="1078"/>
      <c r="DK63" s="1079"/>
      <c r="DL63" s="1077"/>
      <c r="DM63" s="1078"/>
      <c r="DN63" s="1078"/>
      <c r="DO63" s="1078"/>
      <c r="DP63" s="1079"/>
      <c r="DQ63" s="1077"/>
      <c r="DR63" s="1078"/>
      <c r="DS63" s="1078"/>
      <c r="DT63" s="1078"/>
      <c r="DU63" s="1079"/>
      <c r="DV63" s="1080"/>
      <c r="DW63" s="1081"/>
      <c r="DX63" s="1081"/>
      <c r="DY63" s="1081"/>
      <c r="DZ63" s="1082"/>
      <c r="EA63" s="233"/>
    </row>
    <row r="64" spans="1:131" ht="26.25" customHeight="1" x14ac:dyDescent="0.2">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1080"/>
      <c r="BT64" s="1081"/>
      <c r="BU64" s="1081"/>
      <c r="BV64" s="1081"/>
      <c r="BW64" s="1081"/>
      <c r="BX64" s="1081"/>
      <c r="BY64" s="1081"/>
      <c r="BZ64" s="1081"/>
      <c r="CA64" s="1081"/>
      <c r="CB64" s="1081"/>
      <c r="CC64" s="1081"/>
      <c r="CD64" s="1081"/>
      <c r="CE64" s="1081"/>
      <c r="CF64" s="1081"/>
      <c r="CG64" s="1102"/>
      <c r="CH64" s="1077"/>
      <c r="CI64" s="1078"/>
      <c r="CJ64" s="1078"/>
      <c r="CK64" s="1078"/>
      <c r="CL64" s="1079"/>
      <c r="CM64" s="1077"/>
      <c r="CN64" s="1078"/>
      <c r="CO64" s="1078"/>
      <c r="CP64" s="1078"/>
      <c r="CQ64" s="1079"/>
      <c r="CR64" s="1077"/>
      <c r="CS64" s="1078"/>
      <c r="CT64" s="1078"/>
      <c r="CU64" s="1078"/>
      <c r="CV64" s="1079"/>
      <c r="CW64" s="1077"/>
      <c r="CX64" s="1078"/>
      <c r="CY64" s="1078"/>
      <c r="CZ64" s="1078"/>
      <c r="DA64" s="1079"/>
      <c r="DB64" s="1077"/>
      <c r="DC64" s="1078"/>
      <c r="DD64" s="1078"/>
      <c r="DE64" s="1078"/>
      <c r="DF64" s="1079"/>
      <c r="DG64" s="1077"/>
      <c r="DH64" s="1078"/>
      <c r="DI64" s="1078"/>
      <c r="DJ64" s="1078"/>
      <c r="DK64" s="1079"/>
      <c r="DL64" s="1077"/>
      <c r="DM64" s="1078"/>
      <c r="DN64" s="1078"/>
      <c r="DO64" s="1078"/>
      <c r="DP64" s="1079"/>
      <c r="DQ64" s="1077"/>
      <c r="DR64" s="1078"/>
      <c r="DS64" s="1078"/>
      <c r="DT64" s="1078"/>
      <c r="DU64" s="1079"/>
      <c r="DV64" s="1080"/>
      <c r="DW64" s="1081"/>
      <c r="DX64" s="1081"/>
      <c r="DY64" s="1081"/>
      <c r="DZ64" s="1082"/>
      <c r="EA64" s="233"/>
    </row>
    <row r="65" spans="1:131" ht="26.25" customHeight="1" thickBot="1" x14ac:dyDescent="0.25">
      <c r="A65" s="235" t="s">
        <v>413</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1080"/>
      <c r="BT65" s="1081"/>
      <c r="BU65" s="1081"/>
      <c r="BV65" s="1081"/>
      <c r="BW65" s="1081"/>
      <c r="BX65" s="1081"/>
      <c r="BY65" s="1081"/>
      <c r="BZ65" s="1081"/>
      <c r="CA65" s="1081"/>
      <c r="CB65" s="1081"/>
      <c r="CC65" s="1081"/>
      <c r="CD65" s="1081"/>
      <c r="CE65" s="1081"/>
      <c r="CF65" s="1081"/>
      <c r="CG65" s="1102"/>
      <c r="CH65" s="1077"/>
      <c r="CI65" s="1078"/>
      <c r="CJ65" s="1078"/>
      <c r="CK65" s="1078"/>
      <c r="CL65" s="1079"/>
      <c r="CM65" s="1077"/>
      <c r="CN65" s="1078"/>
      <c r="CO65" s="1078"/>
      <c r="CP65" s="1078"/>
      <c r="CQ65" s="1079"/>
      <c r="CR65" s="1077"/>
      <c r="CS65" s="1078"/>
      <c r="CT65" s="1078"/>
      <c r="CU65" s="1078"/>
      <c r="CV65" s="1079"/>
      <c r="CW65" s="1077"/>
      <c r="CX65" s="1078"/>
      <c r="CY65" s="1078"/>
      <c r="CZ65" s="1078"/>
      <c r="DA65" s="1079"/>
      <c r="DB65" s="1077"/>
      <c r="DC65" s="1078"/>
      <c r="DD65" s="1078"/>
      <c r="DE65" s="1078"/>
      <c r="DF65" s="1079"/>
      <c r="DG65" s="1077"/>
      <c r="DH65" s="1078"/>
      <c r="DI65" s="1078"/>
      <c r="DJ65" s="1078"/>
      <c r="DK65" s="1079"/>
      <c r="DL65" s="1077"/>
      <c r="DM65" s="1078"/>
      <c r="DN65" s="1078"/>
      <c r="DO65" s="1078"/>
      <c r="DP65" s="1079"/>
      <c r="DQ65" s="1077"/>
      <c r="DR65" s="1078"/>
      <c r="DS65" s="1078"/>
      <c r="DT65" s="1078"/>
      <c r="DU65" s="1079"/>
      <c r="DV65" s="1080"/>
      <c r="DW65" s="1081"/>
      <c r="DX65" s="1081"/>
      <c r="DY65" s="1081"/>
      <c r="DZ65" s="1082"/>
      <c r="EA65" s="233"/>
    </row>
    <row r="66" spans="1:131" ht="26.25" customHeight="1" x14ac:dyDescent="0.2">
      <c r="A66" s="1083" t="s">
        <v>414</v>
      </c>
      <c r="B66" s="1084"/>
      <c r="C66" s="1084"/>
      <c r="D66" s="1084"/>
      <c r="E66" s="1084"/>
      <c r="F66" s="1084"/>
      <c r="G66" s="1084"/>
      <c r="H66" s="1084"/>
      <c r="I66" s="1084"/>
      <c r="J66" s="1084"/>
      <c r="K66" s="1084"/>
      <c r="L66" s="1084"/>
      <c r="M66" s="1084"/>
      <c r="N66" s="1084"/>
      <c r="O66" s="1084"/>
      <c r="P66" s="1085"/>
      <c r="Q66" s="1089" t="s">
        <v>415</v>
      </c>
      <c r="R66" s="1090"/>
      <c r="S66" s="1090"/>
      <c r="T66" s="1090"/>
      <c r="U66" s="1091"/>
      <c r="V66" s="1089" t="s">
        <v>416</v>
      </c>
      <c r="W66" s="1090"/>
      <c r="X66" s="1090"/>
      <c r="Y66" s="1090"/>
      <c r="Z66" s="1091"/>
      <c r="AA66" s="1089" t="s">
        <v>417</v>
      </c>
      <c r="AB66" s="1090"/>
      <c r="AC66" s="1090"/>
      <c r="AD66" s="1090"/>
      <c r="AE66" s="1091"/>
      <c r="AF66" s="1095" t="s">
        <v>418</v>
      </c>
      <c r="AG66" s="1096"/>
      <c r="AH66" s="1096"/>
      <c r="AI66" s="1096"/>
      <c r="AJ66" s="1097"/>
      <c r="AK66" s="1089" t="s">
        <v>419</v>
      </c>
      <c r="AL66" s="1084"/>
      <c r="AM66" s="1084"/>
      <c r="AN66" s="1084"/>
      <c r="AO66" s="1085"/>
      <c r="AP66" s="1089" t="s">
        <v>420</v>
      </c>
      <c r="AQ66" s="1090"/>
      <c r="AR66" s="1090"/>
      <c r="AS66" s="1090"/>
      <c r="AT66" s="1091"/>
      <c r="AU66" s="1089" t="s">
        <v>421</v>
      </c>
      <c r="AV66" s="1090"/>
      <c r="AW66" s="1090"/>
      <c r="AX66" s="1090"/>
      <c r="AY66" s="1091"/>
      <c r="AZ66" s="1089" t="s">
        <v>381</v>
      </c>
      <c r="BA66" s="1090"/>
      <c r="BB66" s="1090"/>
      <c r="BC66" s="1090"/>
      <c r="BD66" s="1103"/>
      <c r="BE66" s="244"/>
      <c r="BF66" s="244"/>
      <c r="BG66" s="244"/>
      <c r="BH66" s="244"/>
      <c r="BI66" s="244"/>
      <c r="BJ66" s="244"/>
      <c r="BK66" s="244"/>
      <c r="BL66" s="244"/>
      <c r="BM66" s="244"/>
      <c r="BN66" s="244"/>
      <c r="BO66" s="244"/>
      <c r="BP66" s="244"/>
      <c r="BQ66" s="241">
        <v>60</v>
      </c>
      <c r="BR66" s="246"/>
      <c r="BS66" s="1009"/>
      <c r="BT66" s="1010"/>
      <c r="BU66" s="1010"/>
      <c r="BV66" s="1010"/>
      <c r="BW66" s="1010"/>
      <c r="BX66" s="1010"/>
      <c r="BY66" s="1010"/>
      <c r="BZ66" s="1010"/>
      <c r="CA66" s="1010"/>
      <c r="CB66" s="1010"/>
      <c r="CC66" s="1010"/>
      <c r="CD66" s="1010"/>
      <c r="CE66" s="1010"/>
      <c r="CF66" s="1010"/>
      <c r="CG66" s="1019"/>
      <c r="CH66" s="1020"/>
      <c r="CI66" s="1021"/>
      <c r="CJ66" s="1021"/>
      <c r="CK66" s="1021"/>
      <c r="CL66" s="1022"/>
      <c r="CM66" s="1020"/>
      <c r="CN66" s="1021"/>
      <c r="CO66" s="1021"/>
      <c r="CP66" s="1021"/>
      <c r="CQ66" s="1022"/>
      <c r="CR66" s="1020"/>
      <c r="CS66" s="1021"/>
      <c r="CT66" s="1021"/>
      <c r="CU66" s="1021"/>
      <c r="CV66" s="1022"/>
      <c r="CW66" s="1020"/>
      <c r="CX66" s="1021"/>
      <c r="CY66" s="1021"/>
      <c r="CZ66" s="1021"/>
      <c r="DA66" s="1022"/>
      <c r="DB66" s="1020"/>
      <c r="DC66" s="1021"/>
      <c r="DD66" s="1021"/>
      <c r="DE66" s="1021"/>
      <c r="DF66" s="1022"/>
      <c r="DG66" s="1020"/>
      <c r="DH66" s="1021"/>
      <c r="DI66" s="1021"/>
      <c r="DJ66" s="1021"/>
      <c r="DK66" s="1022"/>
      <c r="DL66" s="1020"/>
      <c r="DM66" s="1021"/>
      <c r="DN66" s="1021"/>
      <c r="DO66" s="1021"/>
      <c r="DP66" s="1022"/>
      <c r="DQ66" s="1020"/>
      <c r="DR66" s="1021"/>
      <c r="DS66" s="1021"/>
      <c r="DT66" s="1021"/>
      <c r="DU66" s="1022"/>
      <c r="DV66" s="1009"/>
      <c r="DW66" s="1010"/>
      <c r="DX66" s="1010"/>
      <c r="DY66" s="1010"/>
      <c r="DZ66" s="1011"/>
      <c r="EA66" s="233"/>
    </row>
    <row r="67" spans="1:131" ht="26.25" customHeight="1" thickBot="1" x14ac:dyDescent="0.25">
      <c r="A67" s="1086"/>
      <c r="B67" s="1087"/>
      <c r="C67" s="1087"/>
      <c r="D67" s="1087"/>
      <c r="E67" s="1087"/>
      <c r="F67" s="1087"/>
      <c r="G67" s="1087"/>
      <c r="H67" s="1087"/>
      <c r="I67" s="1087"/>
      <c r="J67" s="1087"/>
      <c r="K67" s="1087"/>
      <c r="L67" s="1087"/>
      <c r="M67" s="1087"/>
      <c r="N67" s="1087"/>
      <c r="O67" s="1087"/>
      <c r="P67" s="1088"/>
      <c r="Q67" s="1092"/>
      <c r="R67" s="1093"/>
      <c r="S67" s="1093"/>
      <c r="T67" s="1093"/>
      <c r="U67" s="1094"/>
      <c r="V67" s="1092"/>
      <c r="W67" s="1093"/>
      <c r="X67" s="1093"/>
      <c r="Y67" s="1093"/>
      <c r="Z67" s="1094"/>
      <c r="AA67" s="1092"/>
      <c r="AB67" s="1093"/>
      <c r="AC67" s="1093"/>
      <c r="AD67" s="1093"/>
      <c r="AE67" s="1094"/>
      <c r="AF67" s="1098"/>
      <c r="AG67" s="1099"/>
      <c r="AH67" s="1099"/>
      <c r="AI67" s="1099"/>
      <c r="AJ67" s="1100"/>
      <c r="AK67" s="1101"/>
      <c r="AL67" s="1087"/>
      <c r="AM67" s="1087"/>
      <c r="AN67" s="1087"/>
      <c r="AO67" s="1088"/>
      <c r="AP67" s="1092"/>
      <c r="AQ67" s="1093"/>
      <c r="AR67" s="1093"/>
      <c r="AS67" s="1093"/>
      <c r="AT67" s="1094"/>
      <c r="AU67" s="1092"/>
      <c r="AV67" s="1093"/>
      <c r="AW67" s="1093"/>
      <c r="AX67" s="1093"/>
      <c r="AY67" s="1094"/>
      <c r="AZ67" s="1092"/>
      <c r="BA67" s="1093"/>
      <c r="BB67" s="1093"/>
      <c r="BC67" s="1093"/>
      <c r="BD67" s="1104"/>
      <c r="BE67" s="244"/>
      <c r="BF67" s="244"/>
      <c r="BG67" s="244"/>
      <c r="BH67" s="244"/>
      <c r="BI67" s="244"/>
      <c r="BJ67" s="244"/>
      <c r="BK67" s="244"/>
      <c r="BL67" s="244"/>
      <c r="BM67" s="244"/>
      <c r="BN67" s="244"/>
      <c r="BO67" s="244"/>
      <c r="BP67" s="244"/>
      <c r="BQ67" s="241">
        <v>61</v>
      </c>
      <c r="BR67" s="246"/>
      <c r="BS67" s="1009"/>
      <c r="BT67" s="1010"/>
      <c r="BU67" s="1010"/>
      <c r="BV67" s="1010"/>
      <c r="BW67" s="1010"/>
      <c r="BX67" s="1010"/>
      <c r="BY67" s="1010"/>
      <c r="BZ67" s="1010"/>
      <c r="CA67" s="1010"/>
      <c r="CB67" s="1010"/>
      <c r="CC67" s="1010"/>
      <c r="CD67" s="1010"/>
      <c r="CE67" s="1010"/>
      <c r="CF67" s="1010"/>
      <c r="CG67" s="1019"/>
      <c r="CH67" s="1020"/>
      <c r="CI67" s="1021"/>
      <c r="CJ67" s="1021"/>
      <c r="CK67" s="1021"/>
      <c r="CL67" s="1022"/>
      <c r="CM67" s="1020"/>
      <c r="CN67" s="1021"/>
      <c r="CO67" s="1021"/>
      <c r="CP67" s="1021"/>
      <c r="CQ67" s="1022"/>
      <c r="CR67" s="1020"/>
      <c r="CS67" s="1021"/>
      <c r="CT67" s="1021"/>
      <c r="CU67" s="1021"/>
      <c r="CV67" s="1022"/>
      <c r="CW67" s="1020"/>
      <c r="CX67" s="1021"/>
      <c r="CY67" s="1021"/>
      <c r="CZ67" s="1021"/>
      <c r="DA67" s="1022"/>
      <c r="DB67" s="1020"/>
      <c r="DC67" s="1021"/>
      <c r="DD67" s="1021"/>
      <c r="DE67" s="1021"/>
      <c r="DF67" s="1022"/>
      <c r="DG67" s="1020"/>
      <c r="DH67" s="1021"/>
      <c r="DI67" s="1021"/>
      <c r="DJ67" s="1021"/>
      <c r="DK67" s="1022"/>
      <c r="DL67" s="1020"/>
      <c r="DM67" s="1021"/>
      <c r="DN67" s="1021"/>
      <c r="DO67" s="1021"/>
      <c r="DP67" s="1022"/>
      <c r="DQ67" s="1020"/>
      <c r="DR67" s="1021"/>
      <c r="DS67" s="1021"/>
      <c r="DT67" s="1021"/>
      <c r="DU67" s="1022"/>
      <c r="DV67" s="1009"/>
      <c r="DW67" s="1010"/>
      <c r="DX67" s="1010"/>
      <c r="DY67" s="1010"/>
      <c r="DZ67" s="1011"/>
      <c r="EA67" s="233"/>
    </row>
    <row r="68" spans="1:131" ht="26.25" customHeight="1" thickTop="1" x14ac:dyDescent="0.2">
      <c r="A68" s="239">
        <v>1</v>
      </c>
      <c r="B68" s="1046" t="s">
        <v>584</v>
      </c>
      <c r="C68" s="1047"/>
      <c r="D68" s="1047"/>
      <c r="E68" s="1047"/>
      <c r="F68" s="1047"/>
      <c r="G68" s="1047"/>
      <c r="H68" s="1047"/>
      <c r="I68" s="1047"/>
      <c r="J68" s="1047"/>
      <c r="K68" s="1047"/>
      <c r="L68" s="1047"/>
      <c r="M68" s="1047"/>
      <c r="N68" s="1047"/>
      <c r="O68" s="1047"/>
      <c r="P68" s="1048"/>
      <c r="Q68" s="1076">
        <v>7741</v>
      </c>
      <c r="R68" s="1072">
        <v>7961</v>
      </c>
      <c r="S68" s="1072">
        <v>7961</v>
      </c>
      <c r="T68" s="1072">
        <v>7961</v>
      </c>
      <c r="U68" s="1072">
        <v>7961</v>
      </c>
      <c r="V68" s="1072">
        <v>7327</v>
      </c>
      <c r="W68" s="1072">
        <v>7475</v>
      </c>
      <c r="X68" s="1072">
        <v>7475</v>
      </c>
      <c r="Y68" s="1072">
        <v>7475</v>
      </c>
      <c r="Z68" s="1072">
        <v>7475</v>
      </c>
      <c r="AA68" s="1072">
        <v>415</v>
      </c>
      <c r="AB68" s="1072">
        <v>486</v>
      </c>
      <c r="AC68" s="1072">
        <v>486</v>
      </c>
      <c r="AD68" s="1072">
        <v>486</v>
      </c>
      <c r="AE68" s="1072">
        <v>486</v>
      </c>
      <c r="AF68" s="1072">
        <v>415</v>
      </c>
      <c r="AG68" s="1072">
        <v>486</v>
      </c>
      <c r="AH68" s="1072">
        <v>486</v>
      </c>
      <c r="AI68" s="1072">
        <v>486</v>
      </c>
      <c r="AJ68" s="1072">
        <v>486</v>
      </c>
      <c r="AK68" s="1072" t="s">
        <v>523</v>
      </c>
      <c r="AL68" s="1072"/>
      <c r="AM68" s="1072"/>
      <c r="AN68" s="1072"/>
      <c r="AO68" s="1072"/>
      <c r="AP68" s="1072">
        <v>3713</v>
      </c>
      <c r="AQ68" s="1072">
        <v>4476</v>
      </c>
      <c r="AR68" s="1072">
        <v>4476</v>
      </c>
      <c r="AS68" s="1072">
        <v>4476</v>
      </c>
      <c r="AT68" s="1072">
        <v>4476</v>
      </c>
      <c r="AU68" s="1073">
        <v>160</v>
      </c>
      <c r="AV68" s="1073">
        <v>192</v>
      </c>
      <c r="AW68" s="1073">
        <v>192</v>
      </c>
      <c r="AX68" s="1073">
        <v>192</v>
      </c>
      <c r="AY68" s="1073">
        <v>192</v>
      </c>
      <c r="AZ68" s="1074"/>
      <c r="BA68" s="1074"/>
      <c r="BB68" s="1074"/>
      <c r="BC68" s="1074"/>
      <c r="BD68" s="1075"/>
      <c r="BE68" s="244"/>
      <c r="BF68" s="244"/>
      <c r="BG68" s="244"/>
      <c r="BH68" s="244"/>
      <c r="BI68" s="244"/>
      <c r="BJ68" s="244"/>
      <c r="BK68" s="244"/>
      <c r="BL68" s="244"/>
      <c r="BM68" s="244"/>
      <c r="BN68" s="244"/>
      <c r="BO68" s="244"/>
      <c r="BP68" s="244"/>
      <c r="BQ68" s="241">
        <v>62</v>
      </c>
      <c r="BR68" s="246"/>
      <c r="BS68" s="1009"/>
      <c r="BT68" s="1010"/>
      <c r="BU68" s="1010"/>
      <c r="BV68" s="1010"/>
      <c r="BW68" s="1010"/>
      <c r="BX68" s="1010"/>
      <c r="BY68" s="1010"/>
      <c r="BZ68" s="1010"/>
      <c r="CA68" s="1010"/>
      <c r="CB68" s="1010"/>
      <c r="CC68" s="1010"/>
      <c r="CD68" s="1010"/>
      <c r="CE68" s="1010"/>
      <c r="CF68" s="1010"/>
      <c r="CG68" s="1019"/>
      <c r="CH68" s="1020"/>
      <c r="CI68" s="1021"/>
      <c r="CJ68" s="1021"/>
      <c r="CK68" s="1021"/>
      <c r="CL68" s="1022"/>
      <c r="CM68" s="1020"/>
      <c r="CN68" s="1021"/>
      <c r="CO68" s="1021"/>
      <c r="CP68" s="1021"/>
      <c r="CQ68" s="1022"/>
      <c r="CR68" s="1020"/>
      <c r="CS68" s="1021"/>
      <c r="CT68" s="1021"/>
      <c r="CU68" s="1021"/>
      <c r="CV68" s="1022"/>
      <c r="CW68" s="1020"/>
      <c r="CX68" s="1021"/>
      <c r="CY68" s="1021"/>
      <c r="CZ68" s="1021"/>
      <c r="DA68" s="1022"/>
      <c r="DB68" s="1020"/>
      <c r="DC68" s="1021"/>
      <c r="DD68" s="1021"/>
      <c r="DE68" s="1021"/>
      <c r="DF68" s="1022"/>
      <c r="DG68" s="1020"/>
      <c r="DH68" s="1021"/>
      <c r="DI68" s="1021"/>
      <c r="DJ68" s="1021"/>
      <c r="DK68" s="1022"/>
      <c r="DL68" s="1020"/>
      <c r="DM68" s="1021"/>
      <c r="DN68" s="1021"/>
      <c r="DO68" s="1021"/>
      <c r="DP68" s="1022"/>
      <c r="DQ68" s="1020"/>
      <c r="DR68" s="1021"/>
      <c r="DS68" s="1021"/>
      <c r="DT68" s="1021"/>
      <c r="DU68" s="1022"/>
      <c r="DV68" s="1009"/>
      <c r="DW68" s="1010"/>
      <c r="DX68" s="1010"/>
      <c r="DY68" s="1010"/>
      <c r="DZ68" s="1011"/>
      <c r="EA68" s="233"/>
    </row>
    <row r="69" spans="1:131" ht="26.25" customHeight="1" x14ac:dyDescent="0.2">
      <c r="A69" s="241">
        <v>2</v>
      </c>
      <c r="B69" s="1046" t="s">
        <v>585</v>
      </c>
      <c r="C69" s="1047"/>
      <c r="D69" s="1047"/>
      <c r="E69" s="1047"/>
      <c r="F69" s="1047"/>
      <c r="G69" s="1047"/>
      <c r="H69" s="1047"/>
      <c r="I69" s="1047"/>
      <c r="J69" s="1047"/>
      <c r="K69" s="1047"/>
      <c r="L69" s="1047"/>
      <c r="M69" s="1047"/>
      <c r="N69" s="1047"/>
      <c r="O69" s="1047"/>
      <c r="P69" s="1048"/>
      <c r="Q69" s="1071">
        <v>194646</v>
      </c>
      <c r="R69" s="1064">
        <v>144168</v>
      </c>
      <c r="S69" s="1064">
        <v>144168</v>
      </c>
      <c r="T69" s="1064">
        <v>144168</v>
      </c>
      <c r="U69" s="1064">
        <v>144168</v>
      </c>
      <c r="V69" s="1064">
        <v>178380</v>
      </c>
      <c r="W69" s="1064">
        <v>138019</v>
      </c>
      <c r="X69" s="1064">
        <v>138019</v>
      </c>
      <c r="Y69" s="1064">
        <v>138019</v>
      </c>
      <c r="Z69" s="1064">
        <v>138019</v>
      </c>
      <c r="AA69" s="1064">
        <v>16266</v>
      </c>
      <c r="AB69" s="1064">
        <v>6149</v>
      </c>
      <c r="AC69" s="1064">
        <v>6149</v>
      </c>
      <c r="AD69" s="1064">
        <v>6149</v>
      </c>
      <c r="AE69" s="1064">
        <v>6149</v>
      </c>
      <c r="AF69" s="1064">
        <v>48943</v>
      </c>
      <c r="AG69" s="1064">
        <v>32354</v>
      </c>
      <c r="AH69" s="1064">
        <v>32354</v>
      </c>
      <c r="AI69" s="1064">
        <v>32354</v>
      </c>
      <c r="AJ69" s="1064">
        <v>32354</v>
      </c>
      <c r="AK69" s="1059" t="s">
        <v>586</v>
      </c>
      <c r="AL69" s="1059"/>
      <c r="AM69" s="1059"/>
      <c r="AN69" s="1059"/>
      <c r="AO69" s="1059"/>
      <c r="AP69" s="1059" t="s">
        <v>586</v>
      </c>
      <c r="AQ69" s="1059"/>
      <c r="AR69" s="1059"/>
      <c r="AS69" s="1059"/>
      <c r="AT69" s="1059"/>
      <c r="AU69" s="1059" t="s">
        <v>586</v>
      </c>
      <c r="AV69" s="1059"/>
      <c r="AW69" s="1059"/>
      <c r="AX69" s="1059"/>
      <c r="AY69" s="1059"/>
      <c r="AZ69" s="1061" t="s">
        <v>587</v>
      </c>
      <c r="BA69" s="1062"/>
      <c r="BB69" s="1062"/>
      <c r="BC69" s="1062"/>
      <c r="BD69" s="1063"/>
      <c r="BE69" s="244"/>
      <c r="BF69" s="244"/>
      <c r="BG69" s="244"/>
      <c r="BH69" s="244"/>
      <c r="BI69" s="244"/>
      <c r="BJ69" s="244"/>
      <c r="BK69" s="244"/>
      <c r="BL69" s="244"/>
      <c r="BM69" s="244"/>
      <c r="BN69" s="244"/>
      <c r="BO69" s="244"/>
      <c r="BP69" s="244"/>
      <c r="BQ69" s="241">
        <v>63</v>
      </c>
      <c r="BR69" s="246"/>
      <c r="BS69" s="1009"/>
      <c r="BT69" s="1010"/>
      <c r="BU69" s="1010"/>
      <c r="BV69" s="1010"/>
      <c r="BW69" s="1010"/>
      <c r="BX69" s="1010"/>
      <c r="BY69" s="1010"/>
      <c r="BZ69" s="1010"/>
      <c r="CA69" s="1010"/>
      <c r="CB69" s="1010"/>
      <c r="CC69" s="1010"/>
      <c r="CD69" s="1010"/>
      <c r="CE69" s="1010"/>
      <c r="CF69" s="1010"/>
      <c r="CG69" s="1019"/>
      <c r="CH69" s="1020"/>
      <c r="CI69" s="1021"/>
      <c r="CJ69" s="1021"/>
      <c r="CK69" s="1021"/>
      <c r="CL69" s="1022"/>
      <c r="CM69" s="1020"/>
      <c r="CN69" s="1021"/>
      <c r="CO69" s="1021"/>
      <c r="CP69" s="1021"/>
      <c r="CQ69" s="1022"/>
      <c r="CR69" s="1020"/>
      <c r="CS69" s="1021"/>
      <c r="CT69" s="1021"/>
      <c r="CU69" s="1021"/>
      <c r="CV69" s="1022"/>
      <c r="CW69" s="1020"/>
      <c r="CX69" s="1021"/>
      <c r="CY69" s="1021"/>
      <c r="CZ69" s="1021"/>
      <c r="DA69" s="1022"/>
      <c r="DB69" s="1020"/>
      <c r="DC69" s="1021"/>
      <c r="DD69" s="1021"/>
      <c r="DE69" s="1021"/>
      <c r="DF69" s="1022"/>
      <c r="DG69" s="1020"/>
      <c r="DH69" s="1021"/>
      <c r="DI69" s="1021"/>
      <c r="DJ69" s="1021"/>
      <c r="DK69" s="1022"/>
      <c r="DL69" s="1020"/>
      <c r="DM69" s="1021"/>
      <c r="DN69" s="1021"/>
      <c r="DO69" s="1021"/>
      <c r="DP69" s="1022"/>
      <c r="DQ69" s="1020"/>
      <c r="DR69" s="1021"/>
      <c r="DS69" s="1021"/>
      <c r="DT69" s="1021"/>
      <c r="DU69" s="1022"/>
      <c r="DV69" s="1009"/>
      <c r="DW69" s="1010"/>
      <c r="DX69" s="1010"/>
      <c r="DY69" s="1010"/>
      <c r="DZ69" s="1011"/>
      <c r="EA69" s="233"/>
    </row>
    <row r="70" spans="1:131" ht="26.25" customHeight="1" x14ac:dyDescent="0.2">
      <c r="A70" s="241">
        <v>3</v>
      </c>
      <c r="B70" s="1046" t="s">
        <v>588</v>
      </c>
      <c r="C70" s="1047"/>
      <c r="D70" s="1047"/>
      <c r="E70" s="1047"/>
      <c r="F70" s="1047"/>
      <c r="G70" s="1047"/>
      <c r="H70" s="1047"/>
      <c r="I70" s="1047"/>
      <c r="J70" s="1047"/>
      <c r="K70" s="1047"/>
      <c r="L70" s="1047"/>
      <c r="M70" s="1047"/>
      <c r="N70" s="1047"/>
      <c r="O70" s="1047"/>
      <c r="P70" s="1048"/>
      <c r="Q70" s="1071">
        <v>720</v>
      </c>
      <c r="R70" s="1064">
        <v>893</v>
      </c>
      <c r="S70" s="1064">
        <v>893</v>
      </c>
      <c r="T70" s="1064">
        <v>893</v>
      </c>
      <c r="U70" s="1064">
        <v>893</v>
      </c>
      <c r="V70" s="1064">
        <v>587</v>
      </c>
      <c r="W70" s="1064">
        <v>820</v>
      </c>
      <c r="X70" s="1064">
        <v>820</v>
      </c>
      <c r="Y70" s="1064">
        <v>820</v>
      </c>
      <c r="Z70" s="1064">
        <v>820</v>
      </c>
      <c r="AA70" s="1064">
        <v>132</v>
      </c>
      <c r="AB70" s="1064">
        <v>73</v>
      </c>
      <c r="AC70" s="1064">
        <v>73</v>
      </c>
      <c r="AD70" s="1064">
        <v>73</v>
      </c>
      <c r="AE70" s="1064">
        <v>73</v>
      </c>
      <c r="AF70" s="1064">
        <v>132</v>
      </c>
      <c r="AG70" s="1064">
        <v>73</v>
      </c>
      <c r="AH70" s="1064">
        <v>73</v>
      </c>
      <c r="AI70" s="1064">
        <v>73</v>
      </c>
      <c r="AJ70" s="1064">
        <v>73</v>
      </c>
      <c r="AK70" s="1059" t="s">
        <v>586</v>
      </c>
      <c r="AL70" s="1059"/>
      <c r="AM70" s="1059"/>
      <c r="AN70" s="1059"/>
      <c r="AO70" s="1059"/>
      <c r="AP70" s="1064" t="s">
        <v>586</v>
      </c>
      <c r="AQ70" s="1064"/>
      <c r="AR70" s="1064"/>
      <c r="AS70" s="1064"/>
      <c r="AT70" s="1064"/>
      <c r="AU70" s="1065" t="s">
        <v>586</v>
      </c>
      <c r="AV70" s="1066"/>
      <c r="AW70" s="1066"/>
      <c r="AX70" s="1066"/>
      <c r="AY70" s="1067"/>
      <c r="AZ70" s="1068"/>
      <c r="BA70" s="1069"/>
      <c r="BB70" s="1069"/>
      <c r="BC70" s="1069"/>
      <c r="BD70" s="1070"/>
      <c r="BE70" s="244"/>
      <c r="BF70" s="244"/>
      <c r="BG70" s="244"/>
      <c r="BH70" s="244"/>
      <c r="BI70" s="244"/>
      <c r="BJ70" s="244"/>
      <c r="BK70" s="244"/>
      <c r="BL70" s="244"/>
      <c r="BM70" s="244"/>
      <c r="BN70" s="244"/>
      <c r="BO70" s="244"/>
      <c r="BP70" s="244"/>
      <c r="BQ70" s="241">
        <v>64</v>
      </c>
      <c r="BR70" s="246"/>
      <c r="BS70" s="1009"/>
      <c r="BT70" s="1010"/>
      <c r="BU70" s="1010"/>
      <c r="BV70" s="1010"/>
      <c r="BW70" s="1010"/>
      <c r="BX70" s="1010"/>
      <c r="BY70" s="1010"/>
      <c r="BZ70" s="1010"/>
      <c r="CA70" s="1010"/>
      <c r="CB70" s="1010"/>
      <c r="CC70" s="1010"/>
      <c r="CD70" s="1010"/>
      <c r="CE70" s="1010"/>
      <c r="CF70" s="1010"/>
      <c r="CG70" s="1019"/>
      <c r="CH70" s="1020"/>
      <c r="CI70" s="1021"/>
      <c r="CJ70" s="1021"/>
      <c r="CK70" s="1021"/>
      <c r="CL70" s="1022"/>
      <c r="CM70" s="1020"/>
      <c r="CN70" s="1021"/>
      <c r="CO70" s="1021"/>
      <c r="CP70" s="1021"/>
      <c r="CQ70" s="1022"/>
      <c r="CR70" s="1020"/>
      <c r="CS70" s="1021"/>
      <c r="CT70" s="1021"/>
      <c r="CU70" s="1021"/>
      <c r="CV70" s="1022"/>
      <c r="CW70" s="1020"/>
      <c r="CX70" s="1021"/>
      <c r="CY70" s="1021"/>
      <c r="CZ70" s="1021"/>
      <c r="DA70" s="1022"/>
      <c r="DB70" s="1020"/>
      <c r="DC70" s="1021"/>
      <c r="DD70" s="1021"/>
      <c r="DE70" s="1021"/>
      <c r="DF70" s="1022"/>
      <c r="DG70" s="1020"/>
      <c r="DH70" s="1021"/>
      <c r="DI70" s="1021"/>
      <c r="DJ70" s="1021"/>
      <c r="DK70" s="1022"/>
      <c r="DL70" s="1020"/>
      <c r="DM70" s="1021"/>
      <c r="DN70" s="1021"/>
      <c r="DO70" s="1021"/>
      <c r="DP70" s="1022"/>
      <c r="DQ70" s="1020"/>
      <c r="DR70" s="1021"/>
      <c r="DS70" s="1021"/>
      <c r="DT70" s="1021"/>
      <c r="DU70" s="1022"/>
      <c r="DV70" s="1009"/>
      <c r="DW70" s="1010"/>
      <c r="DX70" s="1010"/>
      <c r="DY70" s="1010"/>
      <c r="DZ70" s="1011"/>
      <c r="EA70" s="233"/>
    </row>
    <row r="71" spans="1:131" ht="26.25" customHeight="1" x14ac:dyDescent="0.2">
      <c r="A71" s="241">
        <v>4</v>
      </c>
      <c r="B71" s="1046" t="s">
        <v>589</v>
      </c>
      <c r="C71" s="1047"/>
      <c r="D71" s="1047"/>
      <c r="E71" s="1047"/>
      <c r="F71" s="1047"/>
      <c r="G71" s="1047"/>
      <c r="H71" s="1047"/>
      <c r="I71" s="1047"/>
      <c r="J71" s="1047"/>
      <c r="K71" s="1047"/>
      <c r="L71" s="1047"/>
      <c r="M71" s="1047"/>
      <c r="N71" s="1047"/>
      <c r="O71" s="1047"/>
      <c r="P71" s="1048"/>
      <c r="Q71" s="1049">
        <v>96531</v>
      </c>
      <c r="R71" s="1050">
        <v>76940</v>
      </c>
      <c r="S71" s="1050">
        <v>76940</v>
      </c>
      <c r="T71" s="1050">
        <v>76940</v>
      </c>
      <c r="U71" s="1051">
        <v>76940</v>
      </c>
      <c r="V71" s="1052">
        <v>91789</v>
      </c>
      <c r="W71" s="1050">
        <v>73165</v>
      </c>
      <c r="X71" s="1050">
        <v>73165</v>
      </c>
      <c r="Y71" s="1050">
        <v>73165</v>
      </c>
      <c r="Z71" s="1051">
        <v>73165</v>
      </c>
      <c r="AA71" s="1052">
        <v>4742</v>
      </c>
      <c r="AB71" s="1050">
        <v>3775</v>
      </c>
      <c r="AC71" s="1050">
        <v>3775</v>
      </c>
      <c r="AD71" s="1050">
        <v>3775</v>
      </c>
      <c r="AE71" s="1051">
        <v>3775</v>
      </c>
      <c r="AF71" s="1052">
        <v>4726</v>
      </c>
      <c r="AG71" s="1050">
        <v>3775</v>
      </c>
      <c r="AH71" s="1050">
        <v>3775</v>
      </c>
      <c r="AI71" s="1050">
        <v>3775</v>
      </c>
      <c r="AJ71" s="1051">
        <v>3775</v>
      </c>
      <c r="AK71" s="1052">
        <v>10217</v>
      </c>
      <c r="AL71" s="1050">
        <v>7300</v>
      </c>
      <c r="AM71" s="1050">
        <v>7300</v>
      </c>
      <c r="AN71" s="1050">
        <v>7300</v>
      </c>
      <c r="AO71" s="1051">
        <v>7300</v>
      </c>
      <c r="AP71" s="1052">
        <v>64049</v>
      </c>
      <c r="AQ71" s="1050">
        <v>42318</v>
      </c>
      <c r="AR71" s="1050">
        <v>42318</v>
      </c>
      <c r="AS71" s="1050">
        <v>42318</v>
      </c>
      <c r="AT71" s="1051">
        <v>42318</v>
      </c>
      <c r="AU71" s="1052">
        <v>3843</v>
      </c>
      <c r="AV71" s="1050">
        <v>29279.4</v>
      </c>
      <c r="AW71" s="1050">
        <v>24933.200000000001</v>
      </c>
      <c r="AX71" s="1050">
        <v>20587</v>
      </c>
      <c r="AY71" s="1051">
        <v>16240.8</v>
      </c>
      <c r="AZ71" s="1061"/>
      <c r="BA71" s="1062"/>
      <c r="BB71" s="1062"/>
      <c r="BC71" s="1062"/>
      <c r="BD71" s="1063"/>
      <c r="BE71" s="244"/>
      <c r="BF71" s="244"/>
      <c r="BG71" s="244"/>
      <c r="BH71" s="244"/>
      <c r="BI71" s="244"/>
      <c r="BJ71" s="244"/>
      <c r="BK71" s="244"/>
      <c r="BL71" s="244"/>
      <c r="BM71" s="244"/>
      <c r="BN71" s="244"/>
      <c r="BO71" s="244"/>
      <c r="BP71" s="244"/>
      <c r="BQ71" s="241">
        <v>65</v>
      </c>
      <c r="BR71" s="246"/>
      <c r="BS71" s="1009"/>
      <c r="BT71" s="1010"/>
      <c r="BU71" s="1010"/>
      <c r="BV71" s="1010"/>
      <c r="BW71" s="1010"/>
      <c r="BX71" s="1010"/>
      <c r="BY71" s="1010"/>
      <c r="BZ71" s="1010"/>
      <c r="CA71" s="1010"/>
      <c r="CB71" s="1010"/>
      <c r="CC71" s="1010"/>
      <c r="CD71" s="1010"/>
      <c r="CE71" s="1010"/>
      <c r="CF71" s="1010"/>
      <c r="CG71" s="1019"/>
      <c r="CH71" s="1020"/>
      <c r="CI71" s="1021"/>
      <c r="CJ71" s="1021"/>
      <c r="CK71" s="1021"/>
      <c r="CL71" s="1022"/>
      <c r="CM71" s="1020"/>
      <c r="CN71" s="1021"/>
      <c r="CO71" s="1021"/>
      <c r="CP71" s="1021"/>
      <c r="CQ71" s="1022"/>
      <c r="CR71" s="1020"/>
      <c r="CS71" s="1021"/>
      <c r="CT71" s="1021"/>
      <c r="CU71" s="1021"/>
      <c r="CV71" s="1022"/>
      <c r="CW71" s="1020"/>
      <c r="CX71" s="1021"/>
      <c r="CY71" s="1021"/>
      <c r="CZ71" s="1021"/>
      <c r="DA71" s="1022"/>
      <c r="DB71" s="1020"/>
      <c r="DC71" s="1021"/>
      <c r="DD71" s="1021"/>
      <c r="DE71" s="1021"/>
      <c r="DF71" s="1022"/>
      <c r="DG71" s="1020"/>
      <c r="DH71" s="1021"/>
      <c r="DI71" s="1021"/>
      <c r="DJ71" s="1021"/>
      <c r="DK71" s="1022"/>
      <c r="DL71" s="1020"/>
      <c r="DM71" s="1021"/>
      <c r="DN71" s="1021"/>
      <c r="DO71" s="1021"/>
      <c r="DP71" s="1022"/>
      <c r="DQ71" s="1020"/>
      <c r="DR71" s="1021"/>
      <c r="DS71" s="1021"/>
      <c r="DT71" s="1021"/>
      <c r="DU71" s="1022"/>
      <c r="DV71" s="1009"/>
      <c r="DW71" s="1010"/>
      <c r="DX71" s="1010"/>
      <c r="DY71" s="1010"/>
      <c r="DZ71" s="1011"/>
      <c r="EA71" s="233"/>
    </row>
    <row r="72" spans="1:131" ht="26.25" customHeight="1" x14ac:dyDescent="0.2">
      <c r="A72" s="241">
        <v>5</v>
      </c>
      <c r="B72" s="1046" t="s">
        <v>590</v>
      </c>
      <c r="C72" s="1047"/>
      <c r="D72" s="1047"/>
      <c r="E72" s="1047"/>
      <c r="F72" s="1047"/>
      <c r="G72" s="1047"/>
      <c r="H72" s="1047"/>
      <c r="I72" s="1047"/>
      <c r="J72" s="1047"/>
      <c r="K72" s="1047"/>
      <c r="L72" s="1047"/>
      <c r="M72" s="1047"/>
      <c r="N72" s="1047"/>
      <c r="O72" s="1047"/>
      <c r="P72" s="1048"/>
      <c r="Q72" s="1049">
        <v>6282</v>
      </c>
      <c r="R72" s="1050">
        <v>6933</v>
      </c>
      <c r="S72" s="1050">
        <v>6933</v>
      </c>
      <c r="T72" s="1050">
        <v>6933</v>
      </c>
      <c r="U72" s="1051">
        <v>6933</v>
      </c>
      <c r="V72" s="1052">
        <v>6206</v>
      </c>
      <c r="W72" s="1050">
        <v>6850</v>
      </c>
      <c r="X72" s="1050">
        <v>6850</v>
      </c>
      <c r="Y72" s="1050">
        <v>6850</v>
      </c>
      <c r="Z72" s="1051">
        <v>6850</v>
      </c>
      <c r="AA72" s="1052">
        <v>76</v>
      </c>
      <c r="AB72" s="1050">
        <v>82</v>
      </c>
      <c r="AC72" s="1050">
        <v>82</v>
      </c>
      <c r="AD72" s="1050">
        <v>82</v>
      </c>
      <c r="AE72" s="1051">
        <v>82</v>
      </c>
      <c r="AF72" s="1052">
        <v>76</v>
      </c>
      <c r="AG72" s="1050">
        <v>82</v>
      </c>
      <c r="AH72" s="1050">
        <v>82</v>
      </c>
      <c r="AI72" s="1050">
        <v>82</v>
      </c>
      <c r="AJ72" s="1051">
        <v>82</v>
      </c>
      <c r="AK72" s="1052">
        <v>1908</v>
      </c>
      <c r="AL72" s="1050">
        <v>2485</v>
      </c>
      <c r="AM72" s="1050">
        <v>2485</v>
      </c>
      <c r="AN72" s="1050">
        <v>2485</v>
      </c>
      <c r="AO72" s="1051">
        <v>2485</v>
      </c>
      <c r="AP72" s="1056" t="s">
        <v>586</v>
      </c>
      <c r="AQ72" s="1057"/>
      <c r="AR72" s="1057"/>
      <c r="AS72" s="1057"/>
      <c r="AT72" s="1058"/>
      <c r="AU72" s="1056" t="s">
        <v>586</v>
      </c>
      <c r="AV72" s="1057"/>
      <c r="AW72" s="1057"/>
      <c r="AX72" s="1057"/>
      <c r="AY72" s="1058"/>
      <c r="AZ72" s="1059"/>
      <c r="BA72" s="1059"/>
      <c r="BB72" s="1059"/>
      <c r="BC72" s="1059"/>
      <c r="BD72" s="1060"/>
      <c r="BE72" s="244"/>
      <c r="BF72" s="244"/>
      <c r="BG72" s="244"/>
      <c r="BH72" s="244"/>
      <c r="BI72" s="244"/>
      <c r="BJ72" s="244"/>
      <c r="BK72" s="244"/>
      <c r="BL72" s="244"/>
      <c r="BM72" s="244"/>
      <c r="BN72" s="244"/>
      <c r="BO72" s="244"/>
      <c r="BP72" s="244"/>
      <c r="BQ72" s="241">
        <v>66</v>
      </c>
      <c r="BR72" s="246"/>
      <c r="BS72" s="1009"/>
      <c r="BT72" s="1010"/>
      <c r="BU72" s="1010"/>
      <c r="BV72" s="1010"/>
      <c r="BW72" s="1010"/>
      <c r="BX72" s="1010"/>
      <c r="BY72" s="1010"/>
      <c r="BZ72" s="1010"/>
      <c r="CA72" s="1010"/>
      <c r="CB72" s="1010"/>
      <c r="CC72" s="1010"/>
      <c r="CD72" s="1010"/>
      <c r="CE72" s="1010"/>
      <c r="CF72" s="1010"/>
      <c r="CG72" s="1019"/>
      <c r="CH72" s="1020"/>
      <c r="CI72" s="1021"/>
      <c r="CJ72" s="1021"/>
      <c r="CK72" s="1021"/>
      <c r="CL72" s="1022"/>
      <c r="CM72" s="1020"/>
      <c r="CN72" s="1021"/>
      <c r="CO72" s="1021"/>
      <c r="CP72" s="1021"/>
      <c r="CQ72" s="1022"/>
      <c r="CR72" s="1020"/>
      <c r="CS72" s="1021"/>
      <c r="CT72" s="1021"/>
      <c r="CU72" s="1021"/>
      <c r="CV72" s="1022"/>
      <c r="CW72" s="1020"/>
      <c r="CX72" s="1021"/>
      <c r="CY72" s="1021"/>
      <c r="CZ72" s="1021"/>
      <c r="DA72" s="1022"/>
      <c r="DB72" s="1020"/>
      <c r="DC72" s="1021"/>
      <c r="DD72" s="1021"/>
      <c r="DE72" s="1021"/>
      <c r="DF72" s="1022"/>
      <c r="DG72" s="1020"/>
      <c r="DH72" s="1021"/>
      <c r="DI72" s="1021"/>
      <c r="DJ72" s="1021"/>
      <c r="DK72" s="1022"/>
      <c r="DL72" s="1020"/>
      <c r="DM72" s="1021"/>
      <c r="DN72" s="1021"/>
      <c r="DO72" s="1021"/>
      <c r="DP72" s="1022"/>
      <c r="DQ72" s="1020"/>
      <c r="DR72" s="1021"/>
      <c r="DS72" s="1021"/>
      <c r="DT72" s="1021"/>
      <c r="DU72" s="1022"/>
      <c r="DV72" s="1009"/>
      <c r="DW72" s="1010"/>
      <c r="DX72" s="1010"/>
      <c r="DY72" s="1010"/>
      <c r="DZ72" s="1011"/>
      <c r="EA72" s="233"/>
    </row>
    <row r="73" spans="1:131" ht="26.25" customHeight="1" x14ac:dyDescent="0.2">
      <c r="A73" s="241">
        <v>6</v>
      </c>
      <c r="B73" s="1046" t="s">
        <v>591</v>
      </c>
      <c r="C73" s="1047"/>
      <c r="D73" s="1047"/>
      <c r="E73" s="1047"/>
      <c r="F73" s="1047"/>
      <c r="G73" s="1047"/>
      <c r="H73" s="1047"/>
      <c r="I73" s="1047"/>
      <c r="J73" s="1047"/>
      <c r="K73" s="1047"/>
      <c r="L73" s="1047"/>
      <c r="M73" s="1047"/>
      <c r="N73" s="1047"/>
      <c r="O73" s="1047"/>
      <c r="P73" s="1048"/>
      <c r="Q73" s="1049">
        <v>1478091</v>
      </c>
      <c r="R73" s="1050">
        <v>1385861</v>
      </c>
      <c r="S73" s="1050">
        <v>1385861</v>
      </c>
      <c r="T73" s="1050">
        <v>1385861</v>
      </c>
      <c r="U73" s="1051">
        <v>1385861</v>
      </c>
      <c r="V73" s="1052">
        <v>1440066</v>
      </c>
      <c r="W73" s="1050">
        <v>1346246</v>
      </c>
      <c r="X73" s="1050">
        <v>1346246</v>
      </c>
      <c r="Y73" s="1050">
        <v>1346246</v>
      </c>
      <c r="Z73" s="1051">
        <v>1346246</v>
      </c>
      <c r="AA73" s="1052">
        <v>38025</v>
      </c>
      <c r="AB73" s="1050">
        <v>39615</v>
      </c>
      <c r="AC73" s="1050">
        <v>39615</v>
      </c>
      <c r="AD73" s="1050">
        <v>39615</v>
      </c>
      <c r="AE73" s="1051">
        <v>39615</v>
      </c>
      <c r="AF73" s="1052">
        <v>38025</v>
      </c>
      <c r="AG73" s="1050">
        <v>39615</v>
      </c>
      <c r="AH73" s="1050">
        <v>39615</v>
      </c>
      <c r="AI73" s="1050">
        <v>39615</v>
      </c>
      <c r="AJ73" s="1051">
        <v>39615</v>
      </c>
      <c r="AK73" s="1053">
        <v>17867</v>
      </c>
      <c r="AL73" s="1054">
        <v>13582</v>
      </c>
      <c r="AM73" s="1054">
        <v>13582</v>
      </c>
      <c r="AN73" s="1054">
        <v>13582</v>
      </c>
      <c r="AO73" s="1055">
        <v>13582</v>
      </c>
      <c r="AP73" s="1056" t="s">
        <v>586</v>
      </c>
      <c r="AQ73" s="1057"/>
      <c r="AR73" s="1057"/>
      <c r="AS73" s="1057"/>
      <c r="AT73" s="1058"/>
      <c r="AU73" s="1056" t="s">
        <v>586</v>
      </c>
      <c r="AV73" s="1057"/>
      <c r="AW73" s="1057"/>
      <c r="AX73" s="1057"/>
      <c r="AY73" s="1058"/>
      <c r="AZ73" s="1059"/>
      <c r="BA73" s="1059"/>
      <c r="BB73" s="1059"/>
      <c r="BC73" s="1059"/>
      <c r="BD73" s="1060"/>
      <c r="BE73" s="244"/>
      <c r="BF73" s="244"/>
      <c r="BG73" s="244"/>
      <c r="BH73" s="244"/>
      <c r="BI73" s="244"/>
      <c r="BJ73" s="244"/>
      <c r="BK73" s="244"/>
      <c r="BL73" s="244"/>
      <c r="BM73" s="244"/>
      <c r="BN73" s="244"/>
      <c r="BO73" s="244"/>
      <c r="BP73" s="244"/>
      <c r="BQ73" s="241">
        <v>67</v>
      </c>
      <c r="BR73" s="246"/>
      <c r="BS73" s="1009"/>
      <c r="BT73" s="1010"/>
      <c r="BU73" s="1010"/>
      <c r="BV73" s="1010"/>
      <c r="BW73" s="1010"/>
      <c r="BX73" s="1010"/>
      <c r="BY73" s="1010"/>
      <c r="BZ73" s="1010"/>
      <c r="CA73" s="1010"/>
      <c r="CB73" s="1010"/>
      <c r="CC73" s="1010"/>
      <c r="CD73" s="1010"/>
      <c r="CE73" s="1010"/>
      <c r="CF73" s="1010"/>
      <c r="CG73" s="1019"/>
      <c r="CH73" s="1020"/>
      <c r="CI73" s="1021"/>
      <c r="CJ73" s="1021"/>
      <c r="CK73" s="1021"/>
      <c r="CL73" s="1022"/>
      <c r="CM73" s="1020"/>
      <c r="CN73" s="1021"/>
      <c r="CO73" s="1021"/>
      <c r="CP73" s="1021"/>
      <c r="CQ73" s="1022"/>
      <c r="CR73" s="1020"/>
      <c r="CS73" s="1021"/>
      <c r="CT73" s="1021"/>
      <c r="CU73" s="1021"/>
      <c r="CV73" s="1022"/>
      <c r="CW73" s="1020"/>
      <c r="CX73" s="1021"/>
      <c r="CY73" s="1021"/>
      <c r="CZ73" s="1021"/>
      <c r="DA73" s="1022"/>
      <c r="DB73" s="1020"/>
      <c r="DC73" s="1021"/>
      <c r="DD73" s="1021"/>
      <c r="DE73" s="1021"/>
      <c r="DF73" s="1022"/>
      <c r="DG73" s="1020"/>
      <c r="DH73" s="1021"/>
      <c r="DI73" s="1021"/>
      <c r="DJ73" s="1021"/>
      <c r="DK73" s="1022"/>
      <c r="DL73" s="1020"/>
      <c r="DM73" s="1021"/>
      <c r="DN73" s="1021"/>
      <c r="DO73" s="1021"/>
      <c r="DP73" s="1022"/>
      <c r="DQ73" s="1020"/>
      <c r="DR73" s="1021"/>
      <c r="DS73" s="1021"/>
      <c r="DT73" s="1021"/>
      <c r="DU73" s="1022"/>
      <c r="DV73" s="1009"/>
      <c r="DW73" s="1010"/>
      <c r="DX73" s="1010"/>
      <c r="DY73" s="1010"/>
      <c r="DZ73" s="1011"/>
      <c r="EA73" s="233"/>
    </row>
    <row r="74" spans="1:131" ht="26.25" customHeight="1" x14ac:dyDescent="0.2">
      <c r="A74" s="241">
        <v>7</v>
      </c>
      <c r="B74" s="1038"/>
      <c r="C74" s="1039"/>
      <c r="D74" s="1039"/>
      <c r="E74" s="1039"/>
      <c r="F74" s="1039"/>
      <c r="G74" s="1039"/>
      <c r="H74" s="1039"/>
      <c r="I74" s="1039"/>
      <c r="J74" s="1039"/>
      <c r="K74" s="1039"/>
      <c r="L74" s="1039"/>
      <c r="M74" s="1039"/>
      <c r="N74" s="1039"/>
      <c r="O74" s="1039"/>
      <c r="P74" s="1040"/>
      <c r="Q74" s="1041"/>
      <c r="R74" s="1035"/>
      <c r="S74" s="1035"/>
      <c r="T74" s="1035"/>
      <c r="U74" s="1035"/>
      <c r="V74" s="1035"/>
      <c r="W74" s="1035"/>
      <c r="X74" s="1035"/>
      <c r="Y74" s="1035"/>
      <c r="Z74" s="1035"/>
      <c r="AA74" s="1035"/>
      <c r="AB74" s="1035"/>
      <c r="AC74" s="1035"/>
      <c r="AD74" s="1035"/>
      <c r="AE74" s="1035"/>
      <c r="AF74" s="1035"/>
      <c r="AG74" s="1035"/>
      <c r="AH74" s="1035"/>
      <c r="AI74" s="1035"/>
      <c r="AJ74" s="1035"/>
      <c r="AK74" s="1035"/>
      <c r="AL74" s="1035"/>
      <c r="AM74" s="1035"/>
      <c r="AN74" s="1035"/>
      <c r="AO74" s="1035"/>
      <c r="AP74" s="1035"/>
      <c r="AQ74" s="1035"/>
      <c r="AR74" s="1035"/>
      <c r="AS74" s="1035"/>
      <c r="AT74" s="1035"/>
      <c r="AU74" s="1035"/>
      <c r="AV74" s="1035"/>
      <c r="AW74" s="1035"/>
      <c r="AX74" s="1035"/>
      <c r="AY74" s="1035"/>
      <c r="AZ74" s="1036"/>
      <c r="BA74" s="1036"/>
      <c r="BB74" s="1036"/>
      <c r="BC74" s="1036"/>
      <c r="BD74" s="1037"/>
      <c r="BE74" s="244"/>
      <c r="BF74" s="244"/>
      <c r="BG74" s="244"/>
      <c r="BH74" s="244"/>
      <c r="BI74" s="244"/>
      <c r="BJ74" s="244"/>
      <c r="BK74" s="244"/>
      <c r="BL74" s="244"/>
      <c r="BM74" s="244"/>
      <c r="BN74" s="244"/>
      <c r="BO74" s="244"/>
      <c r="BP74" s="244"/>
      <c r="BQ74" s="241">
        <v>68</v>
      </c>
      <c r="BR74" s="246"/>
      <c r="BS74" s="1009"/>
      <c r="BT74" s="1010"/>
      <c r="BU74" s="1010"/>
      <c r="BV74" s="1010"/>
      <c r="BW74" s="1010"/>
      <c r="BX74" s="1010"/>
      <c r="BY74" s="1010"/>
      <c r="BZ74" s="1010"/>
      <c r="CA74" s="1010"/>
      <c r="CB74" s="1010"/>
      <c r="CC74" s="1010"/>
      <c r="CD74" s="1010"/>
      <c r="CE74" s="1010"/>
      <c r="CF74" s="1010"/>
      <c r="CG74" s="1019"/>
      <c r="CH74" s="1020"/>
      <c r="CI74" s="1021"/>
      <c r="CJ74" s="1021"/>
      <c r="CK74" s="1021"/>
      <c r="CL74" s="1022"/>
      <c r="CM74" s="1020"/>
      <c r="CN74" s="1021"/>
      <c r="CO74" s="1021"/>
      <c r="CP74" s="1021"/>
      <c r="CQ74" s="1022"/>
      <c r="CR74" s="1020"/>
      <c r="CS74" s="1021"/>
      <c r="CT74" s="1021"/>
      <c r="CU74" s="1021"/>
      <c r="CV74" s="1022"/>
      <c r="CW74" s="1020"/>
      <c r="CX74" s="1021"/>
      <c r="CY74" s="1021"/>
      <c r="CZ74" s="1021"/>
      <c r="DA74" s="1022"/>
      <c r="DB74" s="1020"/>
      <c r="DC74" s="1021"/>
      <c r="DD74" s="1021"/>
      <c r="DE74" s="1021"/>
      <c r="DF74" s="1022"/>
      <c r="DG74" s="1020"/>
      <c r="DH74" s="1021"/>
      <c r="DI74" s="1021"/>
      <c r="DJ74" s="1021"/>
      <c r="DK74" s="1022"/>
      <c r="DL74" s="1020"/>
      <c r="DM74" s="1021"/>
      <c r="DN74" s="1021"/>
      <c r="DO74" s="1021"/>
      <c r="DP74" s="1022"/>
      <c r="DQ74" s="1020"/>
      <c r="DR74" s="1021"/>
      <c r="DS74" s="1021"/>
      <c r="DT74" s="1021"/>
      <c r="DU74" s="1022"/>
      <c r="DV74" s="1009"/>
      <c r="DW74" s="1010"/>
      <c r="DX74" s="1010"/>
      <c r="DY74" s="1010"/>
      <c r="DZ74" s="1011"/>
      <c r="EA74" s="233"/>
    </row>
    <row r="75" spans="1:131" ht="26.25" customHeight="1" x14ac:dyDescent="0.2">
      <c r="A75" s="241">
        <v>8</v>
      </c>
      <c r="B75" s="1038"/>
      <c r="C75" s="1039"/>
      <c r="D75" s="1039"/>
      <c r="E75" s="1039"/>
      <c r="F75" s="1039"/>
      <c r="G75" s="1039"/>
      <c r="H75" s="1039"/>
      <c r="I75" s="1039"/>
      <c r="J75" s="1039"/>
      <c r="K75" s="1039"/>
      <c r="L75" s="1039"/>
      <c r="M75" s="1039"/>
      <c r="N75" s="1039"/>
      <c r="O75" s="1039"/>
      <c r="P75" s="1040"/>
      <c r="Q75" s="1042"/>
      <c r="R75" s="1043"/>
      <c r="S75" s="1043"/>
      <c r="T75" s="1043"/>
      <c r="U75" s="1044"/>
      <c r="V75" s="1045"/>
      <c r="W75" s="1043"/>
      <c r="X75" s="1043"/>
      <c r="Y75" s="1043"/>
      <c r="Z75" s="1044"/>
      <c r="AA75" s="1045"/>
      <c r="AB75" s="1043"/>
      <c r="AC75" s="1043"/>
      <c r="AD75" s="1043"/>
      <c r="AE75" s="1044"/>
      <c r="AF75" s="1045"/>
      <c r="AG75" s="1043"/>
      <c r="AH75" s="1043"/>
      <c r="AI75" s="1043"/>
      <c r="AJ75" s="1044"/>
      <c r="AK75" s="1045"/>
      <c r="AL75" s="1043"/>
      <c r="AM75" s="1043"/>
      <c r="AN75" s="1043"/>
      <c r="AO75" s="1044"/>
      <c r="AP75" s="1045"/>
      <c r="AQ75" s="1043"/>
      <c r="AR75" s="1043"/>
      <c r="AS75" s="1043"/>
      <c r="AT75" s="1044"/>
      <c r="AU75" s="1045"/>
      <c r="AV75" s="1043"/>
      <c r="AW75" s="1043"/>
      <c r="AX75" s="1043"/>
      <c r="AY75" s="1044"/>
      <c r="AZ75" s="1036"/>
      <c r="BA75" s="1036"/>
      <c r="BB75" s="1036"/>
      <c r="BC75" s="1036"/>
      <c r="BD75" s="1037"/>
      <c r="BE75" s="244"/>
      <c r="BF75" s="244"/>
      <c r="BG75" s="244"/>
      <c r="BH75" s="244"/>
      <c r="BI75" s="244"/>
      <c r="BJ75" s="244"/>
      <c r="BK75" s="244"/>
      <c r="BL75" s="244"/>
      <c r="BM75" s="244"/>
      <c r="BN75" s="244"/>
      <c r="BO75" s="244"/>
      <c r="BP75" s="244"/>
      <c r="BQ75" s="241">
        <v>69</v>
      </c>
      <c r="BR75" s="246"/>
      <c r="BS75" s="1009"/>
      <c r="BT75" s="1010"/>
      <c r="BU75" s="1010"/>
      <c r="BV75" s="1010"/>
      <c r="BW75" s="1010"/>
      <c r="BX75" s="1010"/>
      <c r="BY75" s="1010"/>
      <c r="BZ75" s="1010"/>
      <c r="CA75" s="1010"/>
      <c r="CB75" s="1010"/>
      <c r="CC75" s="1010"/>
      <c r="CD75" s="1010"/>
      <c r="CE75" s="1010"/>
      <c r="CF75" s="1010"/>
      <c r="CG75" s="1019"/>
      <c r="CH75" s="1020"/>
      <c r="CI75" s="1021"/>
      <c r="CJ75" s="1021"/>
      <c r="CK75" s="1021"/>
      <c r="CL75" s="1022"/>
      <c r="CM75" s="1020"/>
      <c r="CN75" s="1021"/>
      <c r="CO75" s="1021"/>
      <c r="CP75" s="1021"/>
      <c r="CQ75" s="1022"/>
      <c r="CR75" s="1020"/>
      <c r="CS75" s="1021"/>
      <c r="CT75" s="1021"/>
      <c r="CU75" s="1021"/>
      <c r="CV75" s="1022"/>
      <c r="CW75" s="1020"/>
      <c r="CX75" s="1021"/>
      <c r="CY75" s="1021"/>
      <c r="CZ75" s="1021"/>
      <c r="DA75" s="1022"/>
      <c r="DB75" s="1020"/>
      <c r="DC75" s="1021"/>
      <c r="DD75" s="1021"/>
      <c r="DE75" s="1021"/>
      <c r="DF75" s="1022"/>
      <c r="DG75" s="1020"/>
      <c r="DH75" s="1021"/>
      <c r="DI75" s="1021"/>
      <c r="DJ75" s="1021"/>
      <c r="DK75" s="1022"/>
      <c r="DL75" s="1020"/>
      <c r="DM75" s="1021"/>
      <c r="DN75" s="1021"/>
      <c r="DO75" s="1021"/>
      <c r="DP75" s="1022"/>
      <c r="DQ75" s="1020"/>
      <c r="DR75" s="1021"/>
      <c r="DS75" s="1021"/>
      <c r="DT75" s="1021"/>
      <c r="DU75" s="1022"/>
      <c r="DV75" s="1009"/>
      <c r="DW75" s="1010"/>
      <c r="DX75" s="1010"/>
      <c r="DY75" s="1010"/>
      <c r="DZ75" s="1011"/>
      <c r="EA75" s="233"/>
    </row>
    <row r="76" spans="1:131" ht="26.25" customHeight="1" x14ac:dyDescent="0.2">
      <c r="A76" s="241">
        <v>9</v>
      </c>
      <c r="B76" s="1038"/>
      <c r="C76" s="1039"/>
      <c r="D76" s="1039"/>
      <c r="E76" s="1039"/>
      <c r="F76" s="1039"/>
      <c r="G76" s="1039"/>
      <c r="H76" s="1039"/>
      <c r="I76" s="1039"/>
      <c r="J76" s="1039"/>
      <c r="K76" s="1039"/>
      <c r="L76" s="1039"/>
      <c r="M76" s="1039"/>
      <c r="N76" s="1039"/>
      <c r="O76" s="1039"/>
      <c r="P76" s="1040"/>
      <c r="Q76" s="1042"/>
      <c r="R76" s="1043"/>
      <c r="S76" s="1043"/>
      <c r="T76" s="1043"/>
      <c r="U76" s="1044"/>
      <c r="V76" s="1045"/>
      <c r="W76" s="1043"/>
      <c r="X76" s="1043"/>
      <c r="Y76" s="1043"/>
      <c r="Z76" s="1044"/>
      <c r="AA76" s="1045"/>
      <c r="AB76" s="1043"/>
      <c r="AC76" s="1043"/>
      <c r="AD76" s="1043"/>
      <c r="AE76" s="1044"/>
      <c r="AF76" s="1045"/>
      <c r="AG76" s="1043"/>
      <c r="AH76" s="1043"/>
      <c r="AI76" s="1043"/>
      <c r="AJ76" s="1044"/>
      <c r="AK76" s="1045"/>
      <c r="AL76" s="1043"/>
      <c r="AM76" s="1043"/>
      <c r="AN76" s="1043"/>
      <c r="AO76" s="1044"/>
      <c r="AP76" s="1045"/>
      <c r="AQ76" s="1043"/>
      <c r="AR76" s="1043"/>
      <c r="AS76" s="1043"/>
      <c r="AT76" s="1044"/>
      <c r="AU76" s="1045"/>
      <c r="AV76" s="1043"/>
      <c r="AW76" s="1043"/>
      <c r="AX76" s="1043"/>
      <c r="AY76" s="1044"/>
      <c r="AZ76" s="1036"/>
      <c r="BA76" s="1036"/>
      <c r="BB76" s="1036"/>
      <c r="BC76" s="1036"/>
      <c r="BD76" s="1037"/>
      <c r="BE76" s="244"/>
      <c r="BF76" s="244"/>
      <c r="BG76" s="244"/>
      <c r="BH76" s="244"/>
      <c r="BI76" s="244"/>
      <c r="BJ76" s="244"/>
      <c r="BK76" s="244"/>
      <c r="BL76" s="244"/>
      <c r="BM76" s="244"/>
      <c r="BN76" s="244"/>
      <c r="BO76" s="244"/>
      <c r="BP76" s="244"/>
      <c r="BQ76" s="241">
        <v>70</v>
      </c>
      <c r="BR76" s="246"/>
      <c r="BS76" s="1009"/>
      <c r="BT76" s="1010"/>
      <c r="BU76" s="1010"/>
      <c r="BV76" s="1010"/>
      <c r="BW76" s="1010"/>
      <c r="BX76" s="1010"/>
      <c r="BY76" s="1010"/>
      <c r="BZ76" s="1010"/>
      <c r="CA76" s="1010"/>
      <c r="CB76" s="1010"/>
      <c r="CC76" s="1010"/>
      <c r="CD76" s="1010"/>
      <c r="CE76" s="1010"/>
      <c r="CF76" s="1010"/>
      <c r="CG76" s="1019"/>
      <c r="CH76" s="1020"/>
      <c r="CI76" s="1021"/>
      <c r="CJ76" s="1021"/>
      <c r="CK76" s="1021"/>
      <c r="CL76" s="1022"/>
      <c r="CM76" s="1020"/>
      <c r="CN76" s="1021"/>
      <c r="CO76" s="1021"/>
      <c r="CP76" s="1021"/>
      <c r="CQ76" s="1022"/>
      <c r="CR76" s="1020"/>
      <c r="CS76" s="1021"/>
      <c r="CT76" s="1021"/>
      <c r="CU76" s="1021"/>
      <c r="CV76" s="1022"/>
      <c r="CW76" s="1020"/>
      <c r="CX76" s="1021"/>
      <c r="CY76" s="1021"/>
      <c r="CZ76" s="1021"/>
      <c r="DA76" s="1022"/>
      <c r="DB76" s="1020"/>
      <c r="DC76" s="1021"/>
      <c r="DD76" s="1021"/>
      <c r="DE76" s="1021"/>
      <c r="DF76" s="1022"/>
      <c r="DG76" s="1020"/>
      <c r="DH76" s="1021"/>
      <c r="DI76" s="1021"/>
      <c r="DJ76" s="1021"/>
      <c r="DK76" s="1022"/>
      <c r="DL76" s="1020"/>
      <c r="DM76" s="1021"/>
      <c r="DN76" s="1021"/>
      <c r="DO76" s="1021"/>
      <c r="DP76" s="1022"/>
      <c r="DQ76" s="1020"/>
      <c r="DR76" s="1021"/>
      <c r="DS76" s="1021"/>
      <c r="DT76" s="1021"/>
      <c r="DU76" s="1022"/>
      <c r="DV76" s="1009"/>
      <c r="DW76" s="1010"/>
      <c r="DX76" s="1010"/>
      <c r="DY76" s="1010"/>
      <c r="DZ76" s="1011"/>
      <c r="EA76" s="233"/>
    </row>
    <row r="77" spans="1:131" ht="26.25" customHeight="1" x14ac:dyDescent="0.2">
      <c r="A77" s="241">
        <v>10</v>
      </c>
      <c r="B77" s="1038"/>
      <c r="C77" s="1039"/>
      <c r="D77" s="1039"/>
      <c r="E77" s="1039"/>
      <c r="F77" s="1039"/>
      <c r="G77" s="1039"/>
      <c r="H77" s="1039"/>
      <c r="I77" s="1039"/>
      <c r="J77" s="1039"/>
      <c r="K77" s="1039"/>
      <c r="L77" s="1039"/>
      <c r="M77" s="1039"/>
      <c r="N77" s="1039"/>
      <c r="O77" s="1039"/>
      <c r="P77" s="1040"/>
      <c r="Q77" s="1042"/>
      <c r="R77" s="1043"/>
      <c r="S77" s="1043"/>
      <c r="T77" s="1043"/>
      <c r="U77" s="1044"/>
      <c r="V77" s="1045"/>
      <c r="W77" s="1043"/>
      <c r="X77" s="1043"/>
      <c r="Y77" s="1043"/>
      <c r="Z77" s="1044"/>
      <c r="AA77" s="1045"/>
      <c r="AB77" s="1043"/>
      <c r="AC77" s="1043"/>
      <c r="AD77" s="1043"/>
      <c r="AE77" s="1044"/>
      <c r="AF77" s="1045"/>
      <c r="AG77" s="1043"/>
      <c r="AH77" s="1043"/>
      <c r="AI77" s="1043"/>
      <c r="AJ77" s="1044"/>
      <c r="AK77" s="1045"/>
      <c r="AL77" s="1043"/>
      <c r="AM77" s="1043"/>
      <c r="AN77" s="1043"/>
      <c r="AO77" s="1044"/>
      <c r="AP77" s="1045"/>
      <c r="AQ77" s="1043"/>
      <c r="AR77" s="1043"/>
      <c r="AS77" s="1043"/>
      <c r="AT77" s="1044"/>
      <c r="AU77" s="1045"/>
      <c r="AV77" s="1043"/>
      <c r="AW77" s="1043"/>
      <c r="AX77" s="1043"/>
      <c r="AY77" s="1044"/>
      <c r="AZ77" s="1036"/>
      <c r="BA77" s="1036"/>
      <c r="BB77" s="1036"/>
      <c r="BC77" s="1036"/>
      <c r="BD77" s="1037"/>
      <c r="BE77" s="244"/>
      <c r="BF77" s="244"/>
      <c r="BG77" s="244"/>
      <c r="BH77" s="244"/>
      <c r="BI77" s="244"/>
      <c r="BJ77" s="244"/>
      <c r="BK77" s="244"/>
      <c r="BL77" s="244"/>
      <c r="BM77" s="244"/>
      <c r="BN77" s="244"/>
      <c r="BO77" s="244"/>
      <c r="BP77" s="244"/>
      <c r="BQ77" s="241">
        <v>71</v>
      </c>
      <c r="BR77" s="246"/>
      <c r="BS77" s="1009"/>
      <c r="BT77" s="1010"/>
      <c r="BU77" s="1010"/>
      <c r="BV77" s="1010"/>
      <c r="BW77" s="1010"/>
      <c r="BX77" s="1010"/>
      <c r="BY77" s="1010"/>
      <c r="BZ77" s="1010"/>
      <c r="CA77" s="1010"/>
      <c r="CB77" s="1010"/>
      <c r="CC77" s="1010"/>
      <c r="CD77" s="1010"/>
      <c r="CE77" s="1010"/>
      <c r="CF77" s="1010"/>
      <c r="CG77" s="1019"/>
      <c r="CH77" s="1020"/>
      <c r="CI77" s="1021"/>
      <c r="CJ77" s="1021"/>
      <c r="CK77" s="1021"/>
      <c r="CL77" s="1022"/>
      <c r="CM77" s="1020"/>
      <c r="CN77" s="1021"/>
      <c r="CO77" s="1021"/>
      <c r="CP77" s="1021"/>
      <c r="CQ77" s="1022"/>
      <c r="CR77" s="1020"/>
      <c r="CS77" s="1021"/>
      <c r="CT77" s="1021"/>
      <c r="CU77" s="1021"/>
      <c r="CV77" s="1022"/>
      <c r="CW77" s="1020"/>
      <c r="CX77" s="1021"/>
      <c r="CY77" s="1021"/>
      <c r="CZ77" s="1021"/>
      <c r="DA77" s="1022"/>
      <c r="DB77" s="1020"/>
      <c r="DC77" s="1021"/>
      <c r="DD77" s="1021"/>
      <c r="DE77" s="1021"/>
      <c r="DF77" s="1022"/>
      <c r="DG77" s="1020"/>
      <c r="DH77" s="1021"/>
      <c r="DI77" s="1021"/>
      <c r="DJ77" s="1021"/>
      <c r="DK77" s="1022"/>
      <c r="DL77" s="1020"/>
      <c r="DM77" s="1021"/>
      <c r="DN77" s="1021"/>
      <c r="DO77" s="1021"/>
      <c r="DP77" s="1022"/>
      <c r="DQ77" s="1020"/>
      <c r="DR77" s="1021"/>
      <c r="DS77" s="1021"/>
      <c r="DT77" s="1021"/>
      <c r="DU77" s="1022"/>
      <c r="DV77" s="1009"/>
      <c r="DW77" s="1010"/>
      <c r="DX77" s="1010"/>
      <c r="DY77" s="1010"/>
      <c r="DZ77" s="1011"/>
      <c r="EA77" s="233"/>
    </row>
    <row r="78" spans="1:131" ht="26.25" customHeight="1" x14ac:dyDescent="0.2">
      <c r="A78" s="241">
        <v>11</v>
      </c>
      <c r="B78" s="1038"/>
      <c r="C78" s="1039"/>
      <c r="D78" s="1039"/>
      <c r="E78" s="1039"/>
      <c r="F78" s="1039"/>
      <c r="G78" s="1039"/>
      <c r="H78" s="1039"/>
      <c r="I78" s="1039"/>
      <c r="J78" s="1039"/>
      <c r="K78" s="1039"/>
      <c r="L78" s="1039"/>
      <c r="M78" s="1039"/>
      <c r="N78" s="1039"/>
      <c r="O78" s="1039"/>
      <c r="P78" s="1040"/>
      <c r="Q78" s="1041"/>
      <c r="R78" s="1035"/>
      <c r="S78" s="1035"/>
      <c r="T78" s="1035"/>
      <c r="U78" s="1035"/>
      <c r="V78" s="1035"/>
      <c r="W78" s="1035"/>
      <c r="X78" s="1035"/>
      <c r="Y78" s="1035"/>
      <c r="Z78" s="1035"/>
      <c r="AA78" s="1035"/>
      <c r="AB78" s="1035"/>
      <c r="AC78" s="1035"/>
      <c r="AD78" s="1035"/>
      <c r="AE78" s="1035"/>
      <c r="AF78" s="1035"/>
      <c r="AG78" s="1035"/>
      <c r="AH78" s="1035"/>
      <c r="AI78" s="1035"/>
      <c r="AJ78" s="1035"/>
      <c r="AK78" s="1035"/>
      <c r="AL78" s="1035"/>
      <c r="AM78" s="1035"/>
      <c r="AN78" s="1035"/>
      <c r="AO78" s="1035"/>
      <c r="AP78" s="1035"/>
      <c r="AQ78" s="1035"/>
      <c r="AR78" s="1035"/>
      <c r="AS78" s="1035"/>
      <c r="AT78" s="1035"/>
      <c r="AU78" s="1035"/>
      <c r="AV78" s="1035"/>
      <c r="AW78" s="1035"/>
      <c r="AX78" s="1035"/>
      <c r="AY78" s="1035"/>
      <c r="AZ78" s="1036"/>
      <c r="BA78" s="1036"/>
      <c r="BB78" s="1036"/>
      <c r="BC78" s="1036"/>
      <c r="BD78" s="1037"/>
      <c r="BE78" s="244"/>
      <c r="BF78" s="244"/>
      <c r="BG78" s="244"/>
      <c r="BH78" s="244"/>
      <c r="BI78" s="244"/>
      <c r="BJ78" s="233"/>
      <c r="BK78" s="233"/>
      <c r="BL78" s="233"/>
      <c r="BM78" s="233"/>
      <c r="BN78" s="233"/>
      <c r="BO78" s="244"/>
      <c r="BP78" s="244"/>
      <c r="BQ78" s="241">
        <v>72</v>
      </c>
      <c r="BR78" s="246"/>
      <c r="BS78" s="1009"/>
      <c r="BT78" s="1010"/>
      <c r="BU78" s="1010"/>
      <c r="BV78" s="1010"/>
      <c r="BW78" s="1010"/>
      <c r="BX78" s="1010"/>
      <c r="BY78" s="1010"/>
      <c r="BZ78" s="1010"/>
      <c r="CA78" s="1010"/>
      <c r="CB78" s="1010"/>
      <c r="CC78" s="1010"/>
      <c r="CD78" s="1010"/>
      <c r="CE78" s="1010"/>
      <c r="CF78" s="1010"/>
      <c r="CG78" s="1019"/>
      <c r="CH78" s="1020"/>
      <c r="CI78" s="1021"/>
      <c r="CJ78" s="1021"/>
      <c r="CK78" s="1021"/>
      <c r="CL78" s="1022"/>
      <c r="CM78" s="1020"/>
      <c r="CN78" s="1021"/>
      <c r="CO78" s="1021"/>
      <c r="CP78" s="1021"/>
      <c r="CQ78" s="1022"/>
      <c r="CR78" s="1020"/>
      <c r="CS78" s="1021"/>
      <c r="CT78" s="1021"/>
      <c r="CU78" s="1021"/>
      <c r="CV78" s="1022"/>
      <c r="CW78" s="1020"/>
      <c r="CX78" s="1021"/>
      <c r="CY78" s="1021"/>
      <c r="CZ78" s="1021"/>
      <c r="DA78" s="1022"/>
      <c r="DB78" s="1020"/>
      <c r="DC78" s="1021"/>
      <c r="DD78" s="1021"/>
      <c r="DE78" s="1021"/>
      <c r="DF78" s="1022"/>
      <c r="DG78" s="1020"/>
      <c r="DH78" s="1021"/>
      <c r="DI78" s="1021"/>
      <c r="DJ78" s="1021"/>
      <c r="DK78" s="1022"/>
      <c r="DL78" s="1020"/>
      <c r="DM78" s="1021"/>
      <c r="DN78" s="1021"/>
      <c r="DO78" s="1021"/>
      <c r="DP78" s="1022"/>
      <c r="DQ78" s="1020"/>
      <c r="DR78" s="1021"/>
      <c r="DS78" s="1021"/>
      <c r="DT78" s="1021"/>
      <c r="DU78" s="1022"/>
      <c r="DV78" s="1009"/>
      <c r="DW78" s="1010"/>
      <c r="DX78" s="1010"/>
      <c r="DY78" s="1010"/>
      <c r="DZ78" s="1011"/>
      <c r="EA78" s="233"/>
    </row>
    <row r="79" spans="1:131" ht="26.25" customHeight="1" x14ac:dyDescent="0.2">
      <c r="A79" s="241">
        <v>12</v>
      </c>
      <c r="B79" s="1038"/>
      <c r="C79" s="1039"/>
      <c r="D79" s="1039"/>
      <c r="E79" s="1039"/>
      <c r="F79" s="1039"/>
      <c r="G79" s="1039"/>
      <c r="H79" s="1039"/>
      <c r="I79" s="1039"/>
      <c r="J79" s="1039"/>
      <c r="K79" s="1039"/>
      <c r="L79" s="1039"/>
      <c r="M79" s="1039"/>
      <c r="N79" s="1039"/>
      <c r="O79" s="1039"/>
      <c r="P79" s="1040"/>
      <c r="Q79" s="1041"/>
      <c r="R79" s="1035"/>
      <c r="S79" s="1035"/>
      <c r="T79" s="1035"/>
      <c r="U79" s="1035"/>
      <c r="V79" s="1035"/>
      <c r="W79" s="1035"/>
      <c r="X79" s="1035"/>
      <c r="Y79" s="1035"/>
      <c r="Z79" s="1035"/>
      <c r="AA79" s="1035"/>
      <c r="AB79" s="1035"/>
      <c r="AC79" s="1035"/>
      <c r="AD79" s="1035"/>
      <c r="AE79" s="1035"/>
      <c r="AF79" s="1035"/>
      <c r="AG79" s="1035"/>
      <c r="AH79" s="1035"/>
      <c r="AI79" s="1035"/>
      <c r="AJ79" s="1035"/>
      <c r="AK79" s="1035"/>
      <c r="AL79" s="1035"/>
      <c r="AM79" s="1035"/>
      <c r="AN79" s="1035"/>
      <c r="AO79" s="1035"/>
      <c r="AP79" s="1035"/>
      <c r="AQ79" s="1035"/>
      <c r="AR79" s="1035"/>
      <c r="AS79" s="1035"/>
      <c r="AT79" s="1035"/>
      <c r="AU79" s="1035"/>
      <c r="AV79" s="1035"/>
      <c r="AW79" s="1035"/>
      <c r="AX79" s="1035"/>
      <c r="AY79" s="1035"/>
      <c r="AZ79" s="1036"/>
      <c r="BA79" s="1036"/>
      <c r="BB79" s="1036"/>
      <c r="BC79" s="1036"/>
      <c r="BD79" s="1037"/>
      <c r="BE79" s="244"/>
      <c r="BF79" s="244"/>
      <c r="BG79" s="244"/>
      <c r="BH79" s="244"/>
      <c r="BI79" s="244"/>
      <c r="BJ79" s="233"/>
      <c r="BK79" s="233"/>
      <c r="BL79" s="233"/>
      <c r="BM79" s="233"/>
      <c r="BN79" s="233"/>
      <c r="BO79" s="244"/>
      <c r="BP79" s="244"/>
      <c r="BQ79" s="241">
        <v>73</v>
      </c>
      <c r="BR79" s="246"/>
      <c r="BS79" s="1009"/>
      <c r="BT79" s="1010"/>
      <c r="BU79" s="1010"/>
      <c r="BV79" s="1010"/>
      <c r="BW79" s="1010"/>
      <c r="BX79" s="1010"/>
      <c r="BY79" s="1010"/>
      <c r="BZ79" s="1010"/>
      <c r="CA79" s="1010"/>
      <c r="CB79" s="1010"/>
      <c r="CC79" s="1010"/>
      <c r="CD79" s="1010"/>
      <c r="CE79" s="1010"/>
      <c r="CF79" s="1010"/>
      <c r="CG79" s="1019"/>
      <c r="CH79" s="1020"/>
      <c r="CI79" s="1021"/>
      <c r="CJ79" s="1021"/>
      <c r="CK79" s="1021"/>
      <c r="CL79" s="1022"/>
      <c r="CM79" s="1020"/>
      <c r="CN79" s="1021"/>
      <c r="CO79" s="1021"/>
      <c r="CP79" s="1021"/>
      <c r="CQ79" s="1022"/>
      <c r="CR79" s="1020"/>
      <c r="CS79" s="1021"/>
      <c r="CT79" s="1021"/>
      <c r="CU79" s="1021"/>
      <c r="CV79" s="1022"/>
      <c r="CW79" s="1020"/>
      <c r="CX79" s="1021"/>
      <c r="CY79" s="1021"/>
      <c r="CZ79" s="1021"/>
      <c r="DA79" s="1022"/>
      <c r="DB79" s="1020"/>
      <c r="DC79" s="1021"/>
      <c r="DD79" s="1021"/>
      <c r="DE79" s="1021"/>
      <c r="DF79" s="1022"/>
      <c r="DG79" s="1020"/>
      <c r="DH79" s="1021"/>
      <c r="DI79" s="1021"/>
      <c r="DJ79" s="1021"/>
      <c r="DK79" s="1022"/>
      <c r="DL79" s="1020"/>
      <c r="DM79" s="1021"/>
      <c r="DN79" s="1021"/>
      <c r="DO79" s="1021"/>
      <c r="DP79" s="1022"/>
      <c r="DQ79" s="1020"/>
      <c r="DR79" s="1021"/>
      <c r="DS79" s="1021"/>
      <c r="DT79" s="1021"/>
      <c r="DU79" s="1022"/>
      <c r="DV79" s="1009"/>
      <c r="DW79" s="1010"/>
      <c r="DX79" s="1010"/>
      <c r="DY79" s="1010"/>
      <c r="DZ79" s="1011"/>
      <c r="EA79" s="233"/>
    </row>
    <row r="80" spans="1:131" ht="26.25" customHeight="1" x14ac:dyDescent="0.2">
      <c r="A80" s="241">
        <v>13</v>
      </c>
      <c r="B80" s="1038"/>
      <c r="C80" s="1039"/>
      <c r="D80" s="1039"/>
      <c r="E80" s="1039"/>
      <c r="F80" s="1039"/>
      <c r="G80" s="1039"/>
      <c r="H80" s="1039"/>
      <c r="I80" s="1039"/>
      <c r="J80" s="1039"/>
      <c r="K80" s="1039"/>
      <c r="L80" s="1039"/>
      <c r="M80" s="1039"/>
      <c r="N80" s="1039"/>
      <c r="O80" s="1039"/>
      <c r="P80" s="1040"/>
      <c r="Q80" s="1041"/>
      <c r="R80" s="1035"/>
      <c r="S80" s="1035"/>
      <c r="T80" s="1035"/>
      <c r="U80" s="1035"/>
      <c r="V80" s="1035"/>
      <c r="W80" s="1035"/>
      <c r="X80" s="1035"/>
      <c r="Y80" s="1035"/>
      <c r="Z80" s="1035"/>
      <c r="AA80" s="1035"/>
      <c r="AB80" s="1035"/>
      <c r="AC80" s="1035"/>
      <c r="AD80" s="1035"/>
      <c r="AE80" s="1035"/>
      <c r="AF80" s="1035"/>
      <c r="AG80" s="1035"/>
      <c r="AH80" s="1035"/>
      <c r="AI80" s="1035"/>
      <c r="AJ80" s="1035"/>
      <c r="AK80" s="1035"/>
      <c r="AL80" s="1035"/>
      <c r="AM80" s="1035"/>
      <c r="AN80" s="1035"/>
      <c r="AO80" s="1035"/>
      <c r="AP80" s="1035"/>
      <c r="AQ80" s="1035"/>
      <c r="AR80" s="1035"/>
      <c r="AS80" s="1035"/>
      <c r="AT80" s="1035"/>
      <c r="AU80" s="1035"/>
      <c r="AV80" s="1035"/>
      <c r="AW80" s="1035"/>
      <c r="AX80" s="1035"/>
      <c r="AY80" s="1035"/>
      <c r="AZ80" s="1036"/>
      <c r="BA80" s="1036"/>
      <c r="BB80" s="1036"/>
      <c r="BC80" s="1036"/>
      <c r="BD80" s="1037"/>
      <c r="BE80" s="244"/>
      <c r="BF80" s="244"/>
      <c r="BG80" s="244"/>
      <c r="BH80" s="244"/>
      <c r="BI80" s="244"/>
      <c r="BJ80" s="244"/>
      <c r="BK80" s="244"/>
      <c r="BL80" s="244"/>
      <c r="BM80" s="244"/>
      <c r="BN80" s="244"/>
      <c r="BO80" s="244"/>
      <c r="BP80" s="244"/>
      <c r="BQ80" s="241">
        <v>74</v>
      </c>
      <c r="BR80" s="246"/>
      <c r="BS80" s="1009"/>
      <c r="BT80" s="1010"/>
      <c r="BU80" s="1010"/>
      <c r="BV80" s="1010"/>
      <c r="BW80" s="1010"/>
      <c r="BX80" s="1010"/>
      <c r="BY80" s="1010"/>
      <c r="BZ80" s="1010"/>
      <c r="CA80" s="1010"/>
      <c r="CB80" s="1010"/>
      <c r="CC80" s="1010"/>
      <c r="CD80" s="1010"/>
      <c r="CE80" s="1010"/>
      <c r="CF80" s="1010"/>
      <c r="CG80" s="1019"/>
      <c r="CH80" s="1020"/>
      <c r="CI80" s="1021"/>
      <c r="CJ80" s="1021"/>
      <c r="CK80" s="1021"/>
      <c r="CL80" s="1022"/>
      <c r="CM80" s="1020"/>
      <c r="CN80" s="1021"/>
      <c r="CO80" s="1021"/>
      <c r="CP80" s="1021"/>
      <c r="CQ80" s="1022"/>
      <c r="CR80" s="1020"/>
      <c r="CS80" s="1021"/>
      <c r="CT80" s="1021"/>
      <c r="CU80" s="1021"/>
      <c r="CV80" s="1022"/>
      <c r="CW80" s="1020"/>
      <c r="CX80" s="1021"/>
      <c r="CY80" s="1021"/>
      <c r="CZ80" s="1021"/>
      <c r="DA80" s="1022"/>
      <c r="DB80" s="1020"/>
      <c r="DC80" s="1021"/>
      <c r="DD80" s="1021"/>
      <c r="DE80" s="1021"/>
      <c r="DF80" s="1022"/>
      <c r="DG80" s="1020"/>
      <c r="DH80" s="1021"/>
      <c r="DI80" s="1021"/>
      <c r="DJ80" s="1021"/>
      <c r="DK80" s="1022"/>
      <c r="DL80" s="1020"/>
      <c r="DM80" s="1021"/>
      <c r="DN80" s="1021"/>
      <c r="DO80" s="1021"/>
      <c r="DP80" s="1022"/>
      <c r="DQ80" s="1020"/>
      <c r="DR80" s="1021"/>
      <c r="DS80" s="1021"/>
      <c r="DT80" s="1021"/>
      <c r="DU80" s="1022"/>
      <c r="DV80" s="1009"/>
      <c r="DW80" s="1010"/>
      <c r="DX80" s="1010"/>
      <c r="DY80" s="1010"/>
      <c r="DZ80" s="1011"/>
      <c r="EA80" s="233"/>
    </row>
    <row r="81" spans="1:131" ht="26.25" customHeight="1" x14ac:dyDescent="0.2">
      <c r="A81" s="241">
        <v>14</v>
      </c>
      <c r="B81" s="1038"/>
      <c r="C81" s="1039"/>
      <c r="D81" s="1039"/>
      <c r="E81" s="1039"/>
      <c r="F81" s="1039"/>
      <c r="G81" s="1039"/>
      <c r="H81" s="1039"/>
      <c r="I81" s="1039"/>
      <c r="J81" s="1039"/>
      <c r="K81" s="1039"/>
      <c r="L81" s="1039"/>
      <c r="M81" s="1039"/>
      <c r="N81" s="1039"/>
      <c r="O81" s="1039"/>
      <c r="P81" s="1040"/>
      <c r="Q81" s="1041"/>
      <c r="R81" s="1035"/>
      <c r="S81" s="1035"/>
      <c r="T81" s="1035"/>
      <c r="U81" s="1035"/>
      <c r="V81" s="1035"/>
      <c r="W81" s="1035"/>
      <c r="X81" s="1035"/>
      <c r="Y81" s="1035"/>
      <c r="Z81" s="1035"/>
      <c r="AA81" s="1035"/>
      <c r="AB81" s="1035"/>
      <c r="AC81" s="1035"/>
      <c r="AD81" s="1035"/>
      <c r="AE81" s="1035"/>
      <c r="AF81" s="1035"/>
      <c r="AG81" s="1035"/>
      <c r="AH81" s="1035"/>
      <c r="AI81" s="1035"/>
      <c r="AJ81" s="1035"/>
      <c r="AK81" s="1035"/>
      <c r="AL81" s="1035"/>
      <c r="AM81" s="1035"/>
      <c r="AN81" s="1035"/>
      <c r="AO81" s="1035"/>
      <c r="AP81" s="1035"/>
      <c r="AQ81" s="1035"/>
      <c r="AR81" s="1035"/>
      <c r="AS81" s="1035"/>
      <c r="AT81" s="1035"/>
      <c r="AU81" s="1035"/>
      <c r="AV81" s="1035"/>
      <c r="AW81" s="1035"/>
      <c r="AX81" s="1035"/>
      <c r="AY81" s="1035"/>
      <c r="AZ81" s="1036"/>
      <c r="BA81" s="1036"/>
      <c r="BB81" s="1036"/>
      <c r="BC81" s="1036"/>
      <c r="BD81" s="1037"/>
      <c r="BE81" s="244"/>
      <c r="BF81" s="244"/>
      <c r="BG81" s="244"/>
      <c r="BH81" s="244"/>
      <c r="BI81" s="244"/>
      <c r="BJ81" s="244"/>
      <c r="BK81" s="244"/>
      <c r="BL81" s="244"/>
      <c r="BM81" s="244"/>
      <c r="BN81" s="244"/>
      <c r="BO81" s="244"/>
      <c r="BP81" s="244"/>
      <c r="BQ81" s="241">
        <v>75</v>
      </c>
      <c r="BR81" s="246"/>
      <c r="BS81" s="1009"/>
      <c r="BT81" s="1010"/>
      <c r="BU81" s="1010"/>
      <c r="BV81" s="1010"/>
      <c r="BW81" s="1010"/>
      <c r="BX81" s="1010"/>
      <c r="BY81" s="1010"/>
      <c r="BZ81" s="1010"/>
      <c r="CA81" s="1010"/>
      <c r="CB81" s="1010"/>
      <c r="CC81" s="1010"/>
      <c r="CD81" s="1010"/>
      <c r="CE81" s="1010"/>
      <c r="CF81" s="1010"/>
      <c r="CG81" s="1019"/>
      <c r="CH81" s="1020"/>
      <c r="CI81" s="1021"/>
      <c r="CJ81" s="1021"/>
      <c r="CK81" s="1021"/>
      <c r="CL81" s="1022"/>
      <c r="CM81" s="1020"/>
      <c r="CN81" s="1021"/>
      <c r="CO81" s="1021"/>
      <c r="CP81" s="1021"/>
      <c r="CQ81" s="1022"/>
      <c r="CR81" s="1020"/>
      <c r="CS81" s="1021"/>
      <c r="CT81" s="1021"/>
      <c r="CU81" s="1021"/>
      <c r="CV81" s="1022"/>
      <c r="CW81" s="1020"/>
      <c r="CX81" s="1021"/>
      <c r="CY81" s="1021"/>
      <c r="CZ81" s="1021"/>
      <c r="DA81" s="1022"/>
      <c r="DB81" s="1020"/>
      <c r="DC81" s="1021"/>
      <c r="DD81" s="1021"/>
      <c r="DE81" s="1021"/>
      <c r="DF81" s="1022"/>
      <c r="DG81" s="1020"/>
      <c r="DH81" s="1021"/>
      <c r="DI81" s="1021"/>
      <c r="DJ81" s="1021"/>
      <c r="DK81" s="1022"/>
      <c r="DL81" s="1020"/>
      <c r="DM81" s="1021"/>
      <c r="DN81" s="1021"/>
      <c r="DO81" s="1021"/>
      <c r="DP81" s="1022"/>
      <c r="DQ81" s="1020"/>
      <c r="DR81" s="1021"/>
      <c r="DS81" s="1021"/>
      <c r="DT81" s="1021"/>
      <c r="DU81" s="1022"/>
      <c r="DV81" s="1009"/>
      <c r="DW81" s="1010"/>
      <c r="DX81" s="1010"/>
      <c r="DY81" s="1010"/>
      <c r="DZ81" s="1011"/>
      <c r="EA81" s="233"/>
    </row>
    <row r="82" spans="1:131" ht="26.25" customHeight="1" x14ac:dyDescent="0.2">
      <c r="A82" s="241">
        <v>15</v>
      </c>
      <c r="B82" s="1038"/>
      <c r="C82" s="1039"/>
      <c r="D82" s="1039"/>
      <c r="E82" s="1039"/>
      <c r="F82" s="1039"/>
      <c r="G82" s="1039"/>
      <c r="H82" s="1039"/>
      <c r="I82" s="1039"/>
      <c r="J82" s="1039"/>
      <c r="K82" s="1039"/>
      <c r="L82" s="1039"/>
      <c r="M82" s="1039"/>
      <c r="N82" s="1039"/>
      <c r="O82" s="1039"/>
      <c r="P82" s="1040"/>
      <c r="Q82" s="1041"/>
      <c r="R82" s="1035"/>
      <c r="S82" s="1035"/>
      <c r="T82" s="1035"/>
      <c r="U82" s="1035"/>
      <c r="V82" s="1035"/>
      <c r="W82" s="1035"/>
      <c r="X82" s="1035"/>
      <c r="Y82" s="1035"/>
      <c r="Z82" s="1035"/>
      <c r="AA82" s="1035"/>
      <c r="AB82" s="1035"/>
      <c r="AC82" s="1035"/>
      <c r="AD82" s="1035"/>
      <c r="AE82" s="1035"/>
      <c r="AF82" s="1035"/>
      <c r="AG82" s="1035"/>
      <c r="AH82" s="1035"/>
      <c r="AI82" s="1035"/>
      <c r="AJ82" s="1035"/>
      <c r="AK82" s="1035"/>
      <c r="AL82" s="1035"/>
      <c r="AM82" s="1035"/>
      <c r="AN82" s="1035"/>
      <c r="AO82" s="1035"/>
      <c r="AP82" s="1035"/>
      <c r="AQ82" s="1035"/>
      <c r="AR82" s="1035"/>
      <c r="AS82" s="1035"/>
      <c r="AT82" s="1035"/>
      <c r="AU82" s="1035"/>
      <c r="AV82" s="1035"/>
      <c r="AW82" s="1035"/>
      <c r="AX82" s="1035"/>
      <c r="AY82" s="1035"/>
      <c r="AZ82" s="1036"/>
      <c r="BA82" s="1036"/>
      <c r="BB82" s="1036"/>
      <c r="BC82" s="1036"/>
      <c r="BD82" s="1037"/>
      <c r="BE82" s="244"/>
      <c r="BF82" s="244"/>
      <c r="BG82" s="244"/>
      <c r="BH82" s="244"/>
      <c r="BI82" s="244"/>
      <c r="BJ82" s="244"/>
      <c r="BK82" s="244"/>
      <c r="BL82" s="244"/>
      <c r="BM82" s="244"/>
      <c r="BN82" s="244"/>
      <c r="BO82" s="244"/>
      <c r="BP82" s="244"/>
      <c r="BQ82" s="241">
        <v>76</v>
      </c>
      <c r="BR82" s="246"/>
      <c r="BS82" s="1009"/>
      <c r="BT82" s="1010"/>
      <c r="BU82" s="1010"/>
      <c r="BV82" s="1010"/>
      <c r="BW82" s="1010"/>
      <c r="BX82" s="1010"/>
      <c r="BY82" s="1010"/>
      <c r="BZ82" s="1010"/>
      <c r="CA82" s="1010"/>
      <c r="CB82" s="1010"/>
      <c r="CC82" s="1010"/>
      <c r="CD82" s="1010"/>
      <c r="CE82" s="1010"/>
      <c r="CF82" s="1010"/>
      <c r="CG82" s="1019"/>
      <c r="CH82" s="1020"/>
      <c r="CI82" s="1021"/>
      <c r="CJ82" s="1021"/>
      <c r="CK82" s="1021"/>
      <c r="CL82" s="1022"/>
      <c r="CM82" s="1020"/>
      <c r="CN82" s="1021"/>
      <c r="CO82" s="1021"/>
      <c r="CP82" s="1021"/>
      <c r="CQ82" s="1022"/>
      <c r="CR82" s="1020"/>
      <c r="CS82" s="1021"/>
      <c r="CT82" s="1021"/>
      <c r="CU82" s="1021"/>
      <c r="CV82" s="1022"/>
      <c r="CW82" s="1020"/>
      <c r="CX82" s="1021"/>
      <c r="CY82" s="1021"/>
      <c r="CZ82" s="1021"/>
      <c r="DA82" s="1022"/>
      <c r="DB82" s="1020"/>
      <c r="DC82" s="1021"/>
      <c r="DD82" s="1021"/>
      <c r="DE82" s="1021"/>
      <c r="DF82" s="1022"/>
      <c r="DG82" s="1020"/>
      <c r="DH82" s="1021"/>
      <c r="DI82" s="1021"/>
      <c r="DJ82" s="1021"/>
      <c r="DK82" s="1022"/>
      <c r="DL82" s="1020"/>
      <c r="DM82" s="1021"/>
      <c r="DN82" s="1021"/>
      <c r="DO82" s="1021"/>
      <c r="DP82" s="1022"/>
      <c r="DQ82" s="1020"/>
      <c r="DR82" s="1021"/>
      <c r="DS82" s="1021"/>
      <c r="DT82" s="1021"/>
      <c r="DU82" s="1022"/>
      <c r="DV82" s="1009"/>
      <c r="DW82" s="1010"/>
      <c r="DX82" s="1010"/>
      <c r="DY82" s="1010"/>
      <c r="DZ82" s="1011"/>
      <c r="EA82" s="233"/>
    </row>
    <row r="83" spans="1:131" ht="26.25" customHeight="1" x14ac:dyDescent="0.2">
      <c r="A83" s="241">
        <v>16</v>
      </c>
      <c r="B83" s="1038"/>
      <c r="C83" s="1039"/>
      <c r="D83" s="1039"/>
      <c r="E83" s="1039"/>
      <c r="F83" s="1039"/>
      <c r="G83" s="1039"/>
      <c r="H83" s="1039"/>
      <c r="I83" s="1039"/>
      <c r="J83" s="1039"/>
      <c r="K83" s="1039"/>
      <c r="L83" s="1039"/>
      <c r="M83" s="1039"/>
      <c r="N83" s="1039"/>
      <c r="O83" s="1039"/>
      <c r="P83" s="1040"/>
      <c r="Q83" s="1041"/>
      <c r="R83" s="1035"/>
      <c r="S83" s="1035"/>
      <c r="T83" s="1035"/>
      <c r="U83" s="1035"/>
      <c r="V83" s="1035"/>
      <c r="W83" s="1035"/>
      <c r="X83" s="1035"/>
      <c r="Y83" s="1035"/>
      <c r="Z83" s="1035"/>
      <c r="AA83" s="1035"/>
      <c r="AB83" s="1035"/>
      <c r="AC83" s="1035"/>
      <c r="AD83" s="1035"/>
      <c r="AE83" s="1035"/>
      <c r="AF83" s="1035"/>
      <c r="AG83" s="1035"/>
      <c r="AH83" s="1035"/>
      <c r="AI83" s="1035"/>
      <c r="AJ83" s="1035"/>
      <c r="AK83" s="1035"/>
      <c r="AL83" s="1035"/>
      <c r="AM83" s="1035"/>
      <c r="AN83" s="1035"/>
      <c r="AO83" s="1035"/>
      <c r="AP83" s="1035"/>
      <c r="AQ83" s="1035"/>
      <c r="AR83" s="1035"/>
      <c r="AS83" s="1035"/>
      <c r="AT83" s="1035"/>
      <c r="AU83" s="1035"/>
      <c r="AV83" s="1035"/>
      <c r="AW83" s="1035"/>
      <c r="AX83" s="1035"/>
      <c r="AY83" s="1035"/>
      <c r="AZ83" s="1036"/>
      <c r="BA83" s="1036"/>
      <c r="BB83" s="1036"/>
      <c r="BC83" s="1036"/>
      <c r="BD83" s="1037"/>
      <c r="BE83" s="244"/>
      <c r="BF83" s="244"/>
      <c r="BG83" s="244"/>
      <c r="BH83" s="244"/>
      <c r="BI83" s="244"/>
      <c r="BJ83" s="244"/>
      <c r="BK83" s="244"/>
      <c r="BL83" s="244"/>
      <c r="BM83" s="244"/>
      <c r="BN83" s="244"/>
      <c r="BO83" s="244"/>
      <c r="BP83" s="244"/>
      <c r="BQ83" s="241">
        <v>77</v>
      </c>
      <c r="BR83" s="246"/>
      <c r="BS83" s="1009"/>
      <c r="BT83" s="1010"/>
      <c r="BU83" s="1010"/>
      <c r="BV83" s="1010"/>
      <c r="BW83" s="1010"/>
      <c r="BX83" s="1010"/>
      <c r="BY83" s="1010"/>
      <c r="BZ83" s="1010"/>
      <c r="CA83" s="1010"/>
      <c r="CB83" s="1010"/>
      <c r="CC83" s="1010"/>
      <c r="CD83" s="1010"/>
      <c r="CE83" s="1010"/>
      <c r="CF83" s="1010"/>
      <c r="CG83" s="1019"/>
      <c r="CH83" s="1020"/>
      <c r="CI83" s="1021"/>
      <c r="CJ83" s="1021"/>
      <c r="CK83" s="1021"/>
      <c r="CL83" s="1022"/>
      <c r="CM83" s="1020"/>
      <c r="CN83" s="1021"/>
      <c r="CO83" s="1021"/>
      <c r="CP83" s="1021"/>
      <c r="CQ83" s="1022"/>
      <c r="CR83" s="1020"/>
      <c r="CS83" s="1021"/>
      <c r="CT83" s="1021"/>
      <c r="CU83" s="1021"/>
      <c r="CV83" s="1022"/>
      <c r="CW83" s="1020"/>
      <c r="CX83" s="1021"/>
      <c r="CY83" s="1021"/>
      <c r="CZ83" s="1021"/>
      <c r="DA83" s="1022"/>
      <c r="DB83" s="1020"/>
      <c r="DC83" s="1021"/>
      <c r="DD83" s="1021"/>
      <c r="DE83" s="1021"/>
      <c r="DF83" s="1022"/>
      <c r="DG83" s="1020"/>
      <c r="DH83" s="1021"/>
      <c r="DI83" s="1021"/>
      <c r="DJ83" s="1021"/>
      <c r="DK83" s="1022"/>
      <c r="DL83" s="1020"/>
      <c r="DM83" s="1021"/>
      <c r="DN83" s="1021"/>
      <c r="DO83" s="1021"/>
      <c r="DP83" s="1022"/>
      <c r="DQ83" s="1020"/>
      <c r="DR83" s="1021"/>
      <c r="DS83" s="1021"/>
      <c r="DT83" s="1021"/>
      <c r="DU83" s="1022"/>
      <c r="DV83" s="1009"/>
      <c r="DW83" s="1010"/>
      <c r="DX83" s="1010"/>
      <c r="DY83" s="1010"/>
      <c r="DZ83" s="1011"/>
      <c r="EA83" s="233"/>
    </row>
    <row r="84" spans="1:131" ht="26.25" customHeight="1" x14ac:dyDescent="0.2">
      <c r="A84" s="241">
        <v>17</v>
      </c>
      <c r="B84" s="1038"/>
      <c r="C84" s="1039"/>
      <c r="D84" s="1039"/>
      <c r="E84" s="1039"/>
      <c r="F84" s="1039"/>
      <c r="G84" s="1039"/>
      <c r="H84" s="1039"/>
      <c r="I84" s="1039"/>
      <c r="J84" s="1039"/>
      <c r="K84" s="1039"/>
      <c r="L84" s="1039"/>
      <c r="M84" s="1039"/>
      <c r="N84" s="1039"/>
      <c r="O84" s="1039"/>
      <c r="P84" s="1040"/>
      <c r="Q84" s="1041"/>
      <c r="R84" s="1035"/>
      <c r="S84" s="1035"/>
      <c r="T84" s="1035"/>
      <c r="U84" s="1035"/>
      <c r="V84" s="1035"/>
      <c r="W84" s="1035"/>
      <c r="X84" s="1035"/>
      <c r="Y84" s="1035"/>
      <c r="Z84" s="1035"/>
      <c r="AA84" s="1035"/>
      <c r="AB84" s="1035"/>
      <c r="AC84" s="1035"/>
      <c r="AD84" s="1035"/>
      <c r="AE84" s="1035"/>
      <c r="AF84" s="1035"/>
      <c r="AG84" s="1035"/>
      <c r="AH84" s="1035"/>
      <c r="AI84" s="1035"/>
      <c r="AJ84" s="1035"/>
      <c r="AK84" s="1035"/>
      <c r="AL84" s="1035"/>
      <c r="AM84" s="1035"/>
      <c r="AN84" s="1035"/>
      <c r="AO84" s="1035"/>
      <c r="AP84" s="1035"/>
      <c r="AQ84" s="1035"/>
      <c r="AR84" s="1035"/>
      <c r="AS84" s="1035"/>
      <c r="AT84" s="1035"/>
      <c r="AU84" s="1035"/>
      <c r="AV84" s="1035"/>
      <c r="AW84" s="1035"/>
      <c r="AX84" s="1035"/>
      <c r="AY84" s="1035"/>
      <c r="AZ84" s="1036"/>
      <c r="BA84" s="1036"/>
      <c r="BB84" s="1036"/>
      <c r="BC84" s="1036"/>
      <c r="BD84" s="1037"/>
      <c r="BE84" s="244"/>
      <c r="BF84" s="244"/>
      <c r="BG84" s="244"/>
      <c r="BH84" s="244"/>
      <c r="BI84" s="244"/>
      <c r="BJ84" s="244"/>
      <c r="BK84" s="244"/>
      <c r="BL84" s="244"/>
      <c r="BM84" s="244"/>
      <c r="BN84" s="244"/>
      <c r="BO84" s="244"/>
      <c r="BP84" s="244"/>
      <c r="BQ84" s="241">
        <v>78</v>
      </c>
      <c r="BR84" s="246"/>
      <c r="BS84" s="1009"/>
      <c r="BT84" s="1010"/>
      <c r="BU84" s="1010"/>
      <c r="BV84" s="1010"/>
      <c r="BW84" s="1010"/>
      <c r="BX84" s="1010"/>
      <c r="BY84" s="1010"/>
      <c r="BZ84" s="1010"/>
      <c r="CA84" s="1010"/>
      <c r="CB84" s="1010"/>
      <c r="CC84" s="1010"/>
      <c r="CD84" s="1010"/>
      <c r="CE84" s="1010"/>
      <c r="CF84" s="1010"/>
      <c r="CG84" s="1019"/>
      <c r="CH84" s="1020"/>
      <c r="CI84" s="1021"/>
      <c r="CJ84" s="1021"/>
      <c r="CK84" s="1021"/>
      <c r="CL84" s="1022"/>
      <c r="CM84" s="1020"/>
      <c r="CN84" s="1021"/>
      <c r="CO84" s="1021"/>
      <c r="CP84" s="1021"/>
      <c r="CQ84" s="1022"/>
      <c r="CR84" s="1020"/>
      <c r="CS84" s="1021"/>
      <c r="CT84" s="1021"/>
      <c r="CU84" s="1021"/>
      <c r="CV84" s="1022"/>
      <c r="CW84" s="1020"/>
      <c r="CX84" s="1021"/>
      <c r="CY84" s="1021"/>
      <c r="CZ84" s="1021"/>
      <c r="DA84" s="1022"/>
      <c r="DB84" s="1020"/>
      <c r="DC84" s="1021"/>
      <c r="DD84" s="1021"/>
      <c r="DE84" s="1021"/>
      <c r="DF84" s="1022"/>
      <c r="DG84" s="1020"/>
      <c r="DH84" s="1021"/>
      <c r="DI84" s="1021"/>
      <c r="DJ84" s="1021"/>
      <c r="DK84" s="1022"/>
      <c r="DL84" s="1020"/>
      <c r="DM84" s="1021"/>
      <c r="DN84" s="1021"/>
      <c r="DO84" s="1021"/>
      <c r="DP84" s="1022"/>
      <c r="DQ84" s="1020"/>
      <c r="DR84" s="1021"/>
      <c r="DS84" s="1021"/>
      <c r="DT84" s="1021"/>
      <c r="DU84" s="1022"/>
      <c r="DV84" s="1009"/>
      <c r="DW84" s="1010"/>
      <c r="DX84" s="1010"/>
      <c r="DY84" s="1010"/>
      <c r="DZ84" s="1011"/>
      <c r="EA84" s="233"/>
    </row>
    <row r="85" spans="1:131" ht="26.25" customHeight="1" x14ac:dyDescent="0.2">
      <c r="A85" s="241">
        <v>18</v>
      </c>
      <c r="B85" s="1038"/>
      <c r="C85" s="1039"/>
      <c r="D85" s="1039"/>
      <c r="E85" s="1039"/>
      <c r="F85" s="1039"/>
      <c r="G85" s="1039"/>
      <c r="H85" s="1039"/>
      <c r="I85" s="1039"/>
      <c r="J85" s="1039"/>
      <c r="K85" s="1039"/>
      <c r="L85" s="1039"/>
      <c r="M85" s="1039"/>
      <c r="N85" s="1039"/>
      <c r="O85" s="1039"/>
      <c r="P85" s="1040"/>
      <c r="Q85" s="1041"/>
      <c r="R85" s="1035"/>
      <c r="S85" s="1035"/>
      <c r="T85" s="1035"/>
      <c r="U85" s="1035"/>
      <c r="V85" s="1035"/>
      <c r="W85" s="1035"/>
      <c r="X85" s="1035"/>
      <c r="Y85" s="1035"/>
      <c r="Z85" s="1035"/>
      <c r="AA85" s="1035"/>
      <c r="AB85" s="1035"/>
      <c r="AC85" s="1035"/>
      <c r="AD85" s="1035"/>
      <c r="AE85" s="1035"/>
      <c r="AF85" s="1035"/>
      <c r="AG85" s="1035"/>
      <c r="AH85" s="1035"/>
      <c r="AI85" s="1035"/>
      <c r="AJ85" s="1035"/>
      <c r="AK85" s="1035"/>
      <c r="AL85" s="1035"/>
      <c r="AM85" s="1035"/>
      <c r="AN85" s="1035"/>
      <c r="AO85" s="1035"/>
      <c r="AP85" s="1035"/>
      <c r="AQ85" s="1035"/>
      <c r="AR85" s="1035"/>
      <c r="AS85" s="1035"/>
      <c r="AT85" s="1035"/>
      <c r="AU85" s="1035"/>
      <c r="AV85" s="1035"/>
      <c r="AW85" s="1035"/>
      <c r="AX85" s="1035"/>
      <c r="AY85" s="1035"/>
      <c r="AZ85" s="1036"/>
      <c r="BA85" s="1036"/>
      <c r="BB85" s="1036"/>
      <c r="BC85" s="1036"/>
      <c r="BD85" s="1037"/>
      <c r="BE85" s="244"/>
      <c r="BF85" s="244"/>
      <c r="BG85" s="244"/>
      <c r="BH85" s="244"/>
      <c r="BI85" s="244"/>
      <c r="BJ85" s="244"/>
      <c r="BK85" s="244"/>
      <c r="BL85" s="244"/>
      <c r="BM85" s="244"/>
      <c r="BN85" s="244"/>
      <c r="BO85" s="244"/>
      <c r="BP85" s="244"/>
      <c r="BQ85" s="241">
        <v>79</v>
      </c>
      <c r="BR85" s="246"/>
      <c r="BS85" s="1009"/>
      <c r="BT85" s="1010"/>
      <c r="BU85" s="1010"/>
      <c r="BV85" s="1010"/>
      <c r="BW85" s="1010"/>
      <c r="BX85" s="1010"/>
      <c r="BY85" s="1010"/>
      <c r="BZ85" s="1010"/>
      <c r="CA85" s="1010"/>
      <c r="CB85" s="1010"/>
      <c r="CC85" s="1010"/>
      <c r="CD85" s="1010"/>
      <c r="CE85" s="1010"/>
      <c r="CF85" s="1010"/>
      <c r="CG85" s="1019"/>
      <c r="CH85" s="1020"/>
      <c r="CI85" s="1021"/>
      <c r="CJ85" s="1021"/>
      <c r="CK85" s="1021"/>
      <c r="CL85" s="1022"/>
      <c r="CM85" s="1020"/>
      <c r="CN85" s="1021"/>
      <c r="CO85" s="1021"/>
      <c r="CP85" s="1021"/>
      <c r="CQ85" s="1022"/>
      <c r="CR85" s="1020"/>
      <c r="CS85" s="1021"/>
      <c r="CT85" s="1021"/>
      <c r="CU85" s="1021"/>
      <c r="CV85" s="1022"/>
      <c r="CW85" s="1020"/>
      <c r="CX85" s="1021"/>
      <c r="CY85" s="1021"/>
      <c r="CZ85" s="1021"/>
      <c r="DA85" s="1022"/>
      <c r="DB85" s="1020"/>
      <c r="DC85" s="1021"/>
      <c r="DD85" s="1021"/>
      <c r="DE85" s="1021"/>
      <c r="DF85" s="1022"/>
      <c r="DG85" s="1020"/>
      <c r="DH85" s="1021"/>
      <c r="DI85" s="1021"/>
      <c r="DJ85" s="1021"/>
      <c r="DK85" s="1022"/>
      <c r="DL85" s="1020"/>
      <c r="DM85" s="1021"/>
      <c r="DN85" s="1021"/>
      <c r="DO85" s="1021"/>
      <c r="DP85" s="1022"/>
      <c r="DQ85" s="1020"/>
      <c r="DR85" s="1021"/>
      <c r="DS85" s="1021"/>
      <c r="DT85" s="1021"/>
      <c r="DU85" s="1022"/>
      <c r="DV85" s="1009"/>
      <c r="DW85" s="1010"/>
      <c r="DX85" s="1010"/>
      <c r="DY85" s="1010"/>
      <c r="DZ85" s="1011"/>
      <c r="EA85" s="233"/>
    </row>
    <row r="86" spans="1:131" ht="26.25" customHeight="1" x14ac:dyDescent="0.2">
      <c r="A86" s="241">
        <v>19</v>
      </c>
      <c r="B86" s="1038"/>
      <c r="C86" s="1039"/>
      <c r="D86" s="1039"/>
      <c r="E86" s="1039"/>
      <c r="F86" s="1039"/>
      <c r="G86" s="1039"/>
      <c r="H86" s="1039"/>
      <c r="I86" s="1039"/>
      <c r="J86" s="1039"/>
      <c r="K86" s="1039"/>
      <c r="L86" s="1039"/>
      <c r="M86" s="1039"/>
      <c r="N86" s="1039"/>
      <c r="O86" s="1039"/>
      <c r="P86" s="1040"/>
      <c r="Q86" s="1041"/>
      <c r="R86" s="1035"/>
      <c r="S86" s="1035"/>
      <c r="T86" s="1035"/>
      <c r="U86" s="1035"/>
      <c r="V86" s="1035"/>
      <c r="W86" s="1035"/>
      <c r="X86" s="1035"/>
      <c r="Y86" s="1035"/>
      <c r="Z86" s="1035"/>
      <c r="AA86" s="1035"/>
      <c r="AB86" s="1035"/>
      <c r="AC86" s="1035"/>
      <c r="AD86" s="1035"/>
      <c r="AE86" s="1035"/>
      <c r="AF86" s="1035"/>
      <c r="AG86" s="1035"/>
      <c r="AH86" s="1035"/>
      <c r="AI86" s="1035"/>
      <c r="AJ86" s="1035"/>
      <c r="AK86" s="1035"/>
      <c r="AL86" s="1035"/>
      <c r="AM86" s="1035"/>
      <c r="AN86" s="1035"/>
      <c r="AO86" s="1035"/>
      <c r="AP86" s="1035"/>
      <c r="AQ86" s="1035"/>
      <c r="AR86" s="1035"/>
      <c r="AS86" s="1035"/>
      <c r="AT86" s="1035"/>
      <c r="AU86" s="1035"/>
      <c r="AV86" s="1035"/>
      <c r="AW86" s="1035"/>
      <c r="AX86" s="1035"/>
      <c r="AY86" s="1035"/>
      <c r="AZ86" s="1036"/>
      <c r="BA86" s="1036"/>
      <c r="BB86" s="1036"/>
      <c r="BC86" s="1036"/>
      <c r="BD86" s="1037"/>
      <c r="BE86" s="244"/>
      <c r="BF86" s="244"/>
      <c r="BG86" s="244"/>
      <c r="BH86" s="244"/>
      <c r="BI86" s="244"/>
      <c r="BJ86" s="244"/>
      <c r="BK86" s="244"/>
      <c r="BL86" s="244"/>
      <c r="BM86" s="244"/>
      <c r="BN86" s="244"/>
      <c r="BO86" s="244"/>
      <c r="BP86" s="244"/>
      <c r="BQ86" s="241">
        <v>80</v>
      </c>
      <c r="BR86" s="246"/>
      <c r="BS86" s="1009"/>
      <c r="BT86" s="1010"/>
      <c r="BU86" s="1010"/>
      <c r="BV86" s="1010"/>
      <c r="BW86" s="1010"/>
      <c r="BX86" s="1010"/>
      <c r="BY86" s="1010"/>
      <c r="BZ86" s="1010"/>
      <c r="CA86" s="1010"/>
      <c r="CB86" s="1010"/>
      <c r="CC86" s="1010"/>
      <c r="CD86" s="1010"/>
      <c r="CE86" s="1010"/>
      <c r="CF86" s="1010"/>
      <c r="CG86" s="1019"/>
      <c r="CH86" s="1020"/>
      <c r="CI86" s="1021"/>
      <c r="CJ86" s="1021"/>
      <c r="CK86" s="1021"/>
      <c r="CL86" s="1022"/>
      <c r="CM86" s="1020"/>
      <c r="CN86" s="1021"/>
      <c r="CO86" s="1021"/>
      <c r="CP86" s="1021"/>
      <c r="CQ86" s="1022"/>
      <c r="CR86" s="1020"/>
      <c r="CS86" s="1021"/>
      <c r="CT86" s="1021"/>
      <c r="CU86" s="1021"/>
      <c r="CV86" s="1022"/>
      <c r="CW86" s="1020"/>
      <c r="CX86" s="1021"/>
      <c r="CY86" s="1021"/>
      <c r="CZ86" s="1021"/>
      <c r="DA86" s="1022"/>
      <c r="DB86" s="1020"/>
      <c r="DC86" s="1021"/>
      <c r="DD86" s="1021"/>
      <c r="DE86" s="1021"/>
      <c r="DF86" s="1022"/>
      <c r="DG86" s="1020"/>
      <c r="DH86" s="1021"/>
      <c r="DI86" s="1021"/>
      <c r="DJ86" s="1021"/>
      <c r="DK86" s="1022"/>
      <c r="DL86" s="1020"/>
      <c r="DM86" s="1021"/>
      <c r="DN86" s="1021"/>
      <c r="DO86" s="1021"/>
      <c r="DP86" s="1022"/>
      <c r="DQ86" s="1020"/>
      <c r="DR86" s="1021"/>
      <c r="DS86" s="1021"/>
      <c r="DT86" s="1021"/>
      <c r="DU86" s="1022"/>
      <c r="DV86" s="1009"/>
      <c r="DW86" s="1010"/>
      <c r="DX86" s="1010"/>
      <c r="DY86" s="1010"/>
      <c r="DZ86" s="1011"/>
      <c r="EA86" s="233"/>
    </row>
    <row r="87" spans="1:131" ht="26.25" customHeight="1" x14ac:dyDescent="0.2">
      <c r="A87" s="247">
        <v>20</v>
      </c>
      <c r="B87" s="1028"/>
      <c r="C87" s="1029"/>
      <c r="D87" s="1029"/>
      <c r="E87" s="1029"/>
      <c r="F87" s="1029"/>
      <c r="G87" s="1029"/>
      <c r="H87" s="1029"/>
      <c r="I87" s="1029"/>
      <c r="J87" s="1029"/>
      <c r="K87" s="1029"/>
      <c r="L87" s="1029"/>
      <c r="M87" s="1029"/>
      <c r="N87" s="1029"/>
      <c r="O87" s="1029"/>
      <c r="P87" s="1030"/>
      <c r="Q87" s="1031"/>
      <c r="R87" s="1032"/>
      <c r="S87" s="1032"/>
      <c r="T87" s="1032"/>
      <c r="U87" s="1032"/>
      <c r="V87" s="1032"/>
      <c r="W87" s="1032"/>
      <c r="X87" s="1032"/>
      <c r="Y87" s="1032"/>
      <c r="Z87" s="1032"/>
      <c r="AA87" s="1032"/>
      <c r="AB87" s="1032"/>
      <c r="AC87" s="1032"/>
      <c r="AD87" s="1032"/>
      <c r="AE87" s="1032"/>
      <c r="AF87" s="1032"/>
      <c r="AG87" s="1032"/>
      <c r="AH87" s="1032"/>
      <c r="AI87" s="1032"/>
      <c r="AJ87" s="1032"/>
      <c r="AK87" s="1032"/>
      <c r="AL87" s="1032"/>
      <c r="AM87" s="1032"/>
      <c r="AN87" s="1032"/>
      <c r="AO87" s="1032"/>
      <c r="AP87" s="1032"/>
      <c r="AQ87" s="1032"/>
      <c r="AR87" s="1032"/>
      <c r="AS87" s="1032"/>
      <c r="AT87" s="1032"/>
      <c r="AU87" s="1032"/>
      <c r="AV87" s="1032"/>
      <c r="AW87" s="1032"/>
      <c r="AX87" s="1032"/>
      <c r="AY87" s="1032"/>
      <c r="AZ87" s="1033"/>
      <c r="BA87" s="1033"/>
      <c r="BB87" s="1033"/>
      <c r="BC87" s="1033"/>
      <c r="BD87" s="1034"/>
      <c r="BE87" s="244"/>
      <c r="BF87" s="244"/>
      <c r="BG87" s="244"/>
      <c r="BH87" s="244"/>
      <c r="BI87" s="244"/>
      <c r="BJ87" s="244"/>
      <c r="BK87" s="244"/>
      <c r="BL87" s="244"/>
      <c r="BM87" s="244"/>
      <c r="BN87" s="244"/>
      <c r="BO87" s="244"/>
      <c r="BP87" s="244"/>
      <c r="BQ87" s="241">
        <v>81</v>
      </c>
      <c r="BR87" s="246"/>
      <c r="BS87" s="1009"/>
      <c r="BT87" s="1010"/>
      <c r="BU87" s="1010"/>
      <c r="BV87" s="1010"/>
      <c r="BW87" s="1010"/>
      <c r="BX87" s="1010"/>
      <c r="BY87" s="1010"/>
      <c r="BZ87" s="1010"/>
      <c r="CA87" s="1010"/>
      <c r="CB87" s="1010"/>
      <c r="CC87" s="1010"/>
      <c r="CD87" s="1010"/>
      <c r="CE87" s="1010"/>
      <c r="CF87" s="1010"/>
      <c r="CG87" s="1019"/>
      <c r="CH87" s="1020"/>
      <c r="CI87" s="1021"/>
      <c r="CJ87" s="1021"/>
      <c r="CK87" s="1021"/>
      <c r="CL87" s="1022"/>
      <c r="CM87" s="1020"/>
      <c r="CN87" s="1021"/>
      <c r="CO87" s="1021"/>
      <c r="CP87" s="1021"/>
      <c r="CQ87" s="1022"/>
      <c r="CR87" s="1020"/>
      <c r="CS87" s="1021"/>
      <c r="CT87" s="1021"/>
      <c r="CU87" s="1021"/>
      <c r="CV87" s="1022"/>
      <c r="CW87" s="1020"/>
      <c r="CX87" s="1021"/>
      <c r="CY87" s="1021"/>
      <c r="CZ87" s="1021"/>
      <c r="DA87" s="1022"/>
      <c r="DB87" s="1020"/>
      <c r="DC87" s="1021"/>
      <c r="DD87" s="1021"/>
      <c r="DE87" s="1021"/>
      <c r="DF87" s="1022"/>
      <c r="DG87" s="1020"/>
      <c r="DH87" s="1021"/>
      <c r="DI87" s="1021"/>
      <c r="DJ87" s="1021"/>
      <c r="DK87" s="1022"/>
      <c r="DL87" s="1020"/>
      <c r="DM87" s="1021"/>
      <c r="DN87" s="1021"/>
      <c r="DO87" s="1021"/>
      <c r="DP87" s="1022"/>
      <c r="DQ87" s="1020"/>
      <c r="DR87" s="1021"/>
      <c r="DS87" s="1021"/>
      <c r="DT87" s="1021"/>
      <c r="DU87" s="1022"/>
      <c r="DV87" s="1009"/>
      <c r="DW87" s="1010"/>
      <c r="DX87" s="1010"/>
      <c r="DY87" s="1010"/>
      <c r="DZ87" s="1011"/>
      <c r="EA87" s="233"/>
    </row>
    <row r="88" spans="1:131" ht="26.25" customHeight="1" thickBot="1" x14ac:dyDescent="0.25">
      <c r="A88" s="243" t="s">
        <v>394</v>
      </c>
      <c r="B88" s="1001" t="s">
        <v>422</v>
      </c>
      <c r="C88" s="1002"/>
      <c r="D88" s="1002"/>
      <c r="E88" s="1002"/>
      <c r="F88" s="1002"/>
      <c r="G88" s="1002"/>
      <c r="H88" s="1002"/>
      <c r="I88" s="1002"/>
      <c r="J88" s="1002"/>
      <c r="K88" s="1002"/>
      <c r="L88" s="1002"/>
      <c r="M88" s="1002"/>
      <c r="N88" s="1002"/>
      <c r="O88" s="1002"/>
      <c r="P88" s="1012"/>
      <c r="Q88" s="1026"/>
      <c r="R88" s="1027"/>
      <c r="S88" s="1027"/>
      <c r="T88" s="1027"/>
      <c r="U88" s="1027"/>
      <c r="V88" s="1027"/>
      <c r="W88" s="1027"/>
      <c r="X88" s="1027"/>
      <c r="Y88" s="1027"/>
      <c r="Z88" s="1027"/>
      <c r="AA88" s="1027"/>
      <c r="AB88" s="1027"/>
      <c r="AC88" s="1027"/>
      <c r="AD88" s="1027"/>
      <c r="AE88" s="1027"/>
      <c r="AF88" s="1023">
        <v>92318</v>
      </c>
      <c r="AG88" s="1023"/>
      <c r="AH88" s="1023"/>
      <c r="AI88" s="1023"/>
      <c r="AJ88" s="1023"/>
      <c r="AK88" s="1027"/>
      <c r="AL88" s="1027"/>
      <c r="AM88" s="1027"/>
      <c r="AN88" s="1027"/>
      <c r="AO88" s="1027"/>
      <c r="AP88" s="1023">
        <v>67762</v>
      </c>
      <c r="AQ88" s="1023"/>
      <c r="AR88" s="1023"/>
      <c r="AS88" s="1023"/>
      <c r="AT88" s="1023"/>
      <c r="AU88" s="1023">
        <v>4003</v>
      </c>
      <c r="AV88" s="1023"/>
      <c r="AW88" s="1023"/>
      <c r="AX88" s="1023"/>
      <c r="AY88" s="1023"/>
      <c r="AZ88" s="1024"/>
      <c r="BA88" s="1024"/>
      <c r="BB88" s="1024"/>
      <c r="BC88" s="1024"/>
      <c r="BD88" s="1025"/>
      <c r="BE88" s="244"/>
      <c r="BF88" s="244"/>
      <c r="BG88" s="244"/>
      <c r="BH88" s="244"/>
      <c r="BI88" s="244"/>
      <c r="BJ88" s="244"/>
      <c r="BK88" s="244"/>
      <c r="BL88" s="244"/>
      <c r="BM88" s="244"/>
      <c r="BN88" s="244"/>
      <c r="BO88" s="244"/>
      <c r="BP88" s="244"/>
      <c r="BQ88" s="241">
        <v>82</v>
      </c>
      <c r="BR88" s="246"/>
      <c r="BS88" s="1009"/>
      <c r="BT88" s="1010"/>
      <c r="BU88" s="1010"/>
      <c r="BV88" s="1010"/>
      <c r="BW88" s="1010"/>
      <c r="BX88" s="1010"/>
      <c r="BY88" s="1010"/>
      <c r="BZ88" s="1010"/>
      <c r="CA88" s="1010"/>
      <c r="CB88" s="1010"/>
      <c r="CC88" s="1010"/>
      <c r="CD88" s="1010"/>
      <c r="CE88" s="1010"/>
      <c r="CF88" s="1010"/>
      <c r="CG88" s="1019"/>
      <c r="CH88" s="1020"/>
      <c r="CI88" s="1021"/>
      <c r="CJ88" s="1021"/>
      <c r="CK88" s="1021"/>
      <c r="CL88" s="1022"/>
      <c r="CM88" s="1020"/>
      <c r="CN88" s="1021"/>
      <c r="CO88" s="1021"/>
      <c r="CP88" s="1021"/>
      <c r="CQ88" s="1022"/>
      <c r="CR88" s="1020"/>
      <c r="CS88" s="1021"/>
      <c r="CT88" s="1021"/>
      <c r="CU88" s="1021"/>
      <c r="CV88" s="1022"/>
      <c r="CW88" s="1020"/>
      <c r="CX88" s="1021"/>
      <c r="CY88" s="1021"/>
      <c r="CZ88" s="1021"/>
      <c r="DA88" s="1022"/>
      <c r="DB88" s="1020"/>
      <c r="DC88" s="1021"/>
      <c r="DD88" s="1021"/>
      <c r="DE88" s="1021"/>
      <c r="DF88" s="1022"/>
      <c r="DG88" s="1020"/>
      <c r="DH88" s="1021"/>
      <c r="DI88" s="1021"/>
      <c r="DJ88" s="1021"/>
      <c r="DK88" s="1022"/>
      <c r="DL88" s="1020"/>
      <c r="DM88" s="1021"/>
      <c r="DN88" s="1021"/>
      <c r="DO88" s="1021"/>
      <c r="DP88" s="1022"/>
      <c r="DQ88" s="1020"/>
      <c r="DR88" s="1021"/>
      <c r="DS88" s="1021"/>
      <c r="DT88" s="1021"/>
      <c r="DU88" s="1022"/>
      <c r="DV88" s="1009"/>
      <c r="DW88" s="1010"/>
      <c r="DX88" s="1010"/>
      <c r="DY88" s="1010"/>
      <c r="DZ88" s="1011"/>
      <c r="EA88" s="233"/>
    </row>
    <row r="89" spans="1:131" ht="26.25" hidden="1" customHeight="1" x14ac:dyDescent="0.2">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1009"/>
      <c r="BT89" s="1010"/>
      <c r="BU89" s="1010"/>
      <c r="BV89" s="1010"/>
      <c r="BW89" s="1010"/>
      <c r="BX89" s="1010"/>
      <c r="BY89" s="1010"/>
      <c r="BZ89" s="1010"/>
      <c r="CA89" s="1010"/>
      <c r="CB89" s="1010"/>
      <c r="CC89" s="1010"/>
      <c r="CD89" s="1010"/>
      <c r="CE89" s="1010"/>
      <c r="CF89" s="1010"/>
      <c r="CG89" s="1019"/>
      <c r="CH89" s="1020"/>
      <c r="CI89" s="1021"/>
      <c r="CJ89" s="1021"/>
      <c r="CK89" s="1021"/>
      <c r="CL89" s="1022"/>
      <c r="CM89" s="1020"/>
      <c r="CN89" s="1021"/>
      <c r="CO89" s="1021"/>
      <c r="CP89" s="1021"/>
      <c r="CQ89" s="1022"/>
      <c r="CR89" s="1020"/>
      <c r="CS89" s="1021"/>
      <c r="CT89" s="1021"/>
      <c r="CU89" s="1021"/>
      <c r="CV89" s="1022"/>
      <c r="CW89" s="1020"/>
      <c r="CX89" s="1021"/>
      <c r="CY89" s="1021"/>
      <c r="CZ89" s="1021"/>
      <c r="DA89" s="1022"/>
      <c r="DB89" s="1020"/>
      <c r="DC89" s="1021"/>
      <c r="DD89" s="1021"/>
      <c r="DE89" s="1021"/>
      <c r="DF89" s="1022"/>
      <c r="DG89" s="1020"/>
      <c r="DH89" s="1021"/>
      <c r="DI89" s="1021"/>
      <c r="DJ89" s="1021"/>
      <c r="DK89" s="1022"/>
      <c r="DL89" s="1020"/>
      <c r="DM89" s="1021"/>
      <c r="DN89" s="1021"/>
      <c r="DO89" s="1021"/>
      <c r="DP89" s="1022"/>
      <c r="DQ89" s="1020"/>
      <c r="DR89" s="1021"/>
      <c r="DS89" s="1021"/>
      <c r="DT89" s="1021"/>
      <c r="DU89" s="1022"/>
      <c r="DV89" s="1009"/>
      <c r="DW89" s="1010"/>
      <c r="DX89" s="1010"/>
      <c r="DY89" s="1010"/>
      <c r="DZ89" s="1011"/>
      <c r="EA89" s="233"/>
    </row>
    <row r="90" spans="1:131" ht="26.25" hidden="1" customHeight="1" x14ac:dyDescent="0.2">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1009"/>
      <c r="BT90" s="1010"/>
      <c r="BU90" s="1010"/>
      <c r="BV90" s="1010"/>
      <c r="BW90" s="1010"/>
      <c r="BX90" s="1010"/>
      <c r="BY90" s="1010"/>
      <c r="BZ90" s="1010"/>
      <c r="CA90" s="1010"/>
      <c r="CB90" s="1010"/>
      <c r="CC90" s="1010"/>
      <c r="CD90" s="1010"/>
      <c r="CE90" s="1010"/>
      <c r="CF90" s="1010"/>
      <c r="CG90" s="1019"/>
      <c r="CH90" s="1020"/>
      <c r="CI90" s="1021"/>
      <c r="CJ90" s="1021"/>
      <c r="CK90" s="1021"/>
      <c r="CL90" s="1022"/>
      <c r="CM90" s="1020"/>
      <c r="CN90" s="1021"/>
      <c r="CO90" s="1021"/>
      <c r="CP90" s="1021"/>
      <c r="CQ90" s="1022"/>
      <c r="CR90" s="1020"/>
      <c r="CS90" s="1021"/>
      <c r="CT90" s="1021"/>
      <c r="CU90" s="1021"/>
      <c r="CV90" s="1022"/>
      <c r="CW90" s="1020"/>
      <c r="CX90" s="1021"/>
      <c r="CY90" s="1021"/>
      <c r="CZ90" s="1021"/>
      <c r="DA90" s="1022"/>
      <c r="DB90" s="1020"/>
      <c r="DC90" s="1021"/>
      <c r="DD90" s="1021"/>
      <c r="DE90" s="1021"/>
      <c r="DF90" s="1022"/>
      <c r="DG90" s="1020"/>
      <c r="DH90" s="1021"/>
      <c r="DI90" s="1021"/>
      <c r="DJ90" s="1021"/>
      <c r="DK90" s="1022"/>
      <c r="DL90" s="1020"/>
      <c r="DM90" s="1021"/>
      <c r="DN90" s="1021"/>
      <c r="DO90" s="1021"/>
      <c r="DP90" s="1022"/>
      <c r="DQ90" s="1020"/>
      <c r="DR90" s="1021"/>
      <c r="DS90" s="1021"/>
      <c r="DT90" s="1021"/>
      <c r="DU90" s="1022"/>
      <c r="DV90" s="1009"/>
      <c r="DW90" s="1010"/>
      <c r="DX90" s="1010"/>
      <c r="DY90" s="1010"/>
      <c r="DZ90" s="1011"/>
      <c r="EA90" s="233"/>
    </row>
    <row r="91" spans="1:131" ht="26.25" hidden="1" customHeight="1" x14ac:dyDescent="0.2">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1009"/>
      <c r="BT91" s="1010"/>
      <c r="BU91" s="1010"/>
      <c r="BV91" s="1010"/>
      <c r="BW91" s="1010"/>
      <c r="BX91" s="1010"/>
      <c r="BY91" s="1010"/>
      <c r="BZ91" s="1010"/>
      <c r="CA91" s="1010"/>
      <c r="CB91" s="1010"/>
      <c r="CC91" s="1010"/>
      <c r="CD91" s="1010"/>
      <c r="CE91" s="1010"/>
      <c r="CF91" s="1010"/>
      <c r="CG91" s="1019"/>
      <c r="CH91" s="1020"/>
      <c r="CI91" s="1021"/>
      <c r="CJ91" s="1021"/>
      <c r="CK91" s="1021"/>
      <c r="CL91" s="1022"/>
      <c r="CM91" s="1020"/>
      <c r="CN91" s="1021"/>
      <c r="CO91" s="1021"/>
      <c r="CP91" s="1021"/>
      <c r="CQ91" s="1022"/>
      <c r="CR91" s="1020"/>
      <c r="CS91" s="1021"/>
      <c r="CT91" s="1021"/>
      <c r="CU91" s="1021"/>
      <c r="CV91" s="1022"/>
      <c r="CW91" s="1020"/>
      <c r="CX91" s="1021"/>
      <c r="CY91" s="1021"/>
      <c r="CZ91" s="1021"/>
      <c r="DA91" s="1022"/>
      <c r="DB91" s="1020"/>
      <c r="DC91" s="1021"/>
      <c r="DD91" s="1021"/>
      <c r="DE91" s="1021"/>
      <c r="DF91" s="1022"/>
      <c r="DG91" s="1020"/>
      <c r="DH91" s="1021"/>
      <c r="DI91" s="1021"/>
      <c r="DJ91" s="1021"/>
      <c r="DK91" s="1022"/>
      <c r="DL91" s="1020"/>
      <c r="DM91" s="1021"/>
      <c r="DN91" s="1021"/>
      <c r="DO91" s="1021"/>
      <c r="DP91" s="1022"/>
      <c r="DQ91" s="1020"/>
      <c r="DR91" s="1021"/>
      <c r="DS91" s="1021"/>
      <c r="DT91" s="1021"/>
      <c r="DU91" s="1022"/>
      <c r="DV91" s="1009"/>
      <c r="DW91" s="1010"/>
      <c r="DX91" s="1010"/>
      <c r="DY91" s="1010"/>
      <c r="DZ91" s="1011"/>
      <c r="EA91" s="233"/>
    </row>
    <row r="92" spans="1:131" ht="26.25" hidden="1" customHeight="1" x14ac:dyDescent="0.2">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1009"/>
      <c r="BT92" s="1010"/>
      <c r="BU92" s="1010"/>
      <c r="BV92" s="1010"/>
      <c r="BW92" s="1010"/>
      <c r="BX92" s="1010"/>
      <c r="BY92" s="1010"/>
      <c r="BZ92" s="1010"/>
      <c r="CA92" s="1010"/>
      <c r="CB92" s="1010"/>
      <c r="CC92" s="1010"/>
      <c r="CD92" s="1010"/>
      <c r="CE92" s="1010"/>
      <c r="CF92" s="1010"/>
      <c r="CG92" s="1019"/>
      <c r="CH92" s="1020"/>
      <c r="CI92" s="1021"/>
      <c r="CJ92" s="1021"/>
      <c r="CK92" s="1021"/>
      <c r="CL92" s="1022"/>
      <c r="CM92" s="1020"/>
      <c r="CN92" s="1021"/>
      <c r="CO92" s="1021"/>
      <c r="CP92" s="1021"/>
      <c r="CQ92" s="1022"/>
      <c r="CR92" s="1020"/>
      <c r="CS92" s="1021"/>
      <c r="CT92" s="1021"/>
      <c r="CU92" s="1021"/>
      <c r="CV92" s="1022"/>
      <c r="CW92" s="1020"/>
      <c r="CX92" s="1021"/>
      <c r="CY92" s="1021"/>
      <c r="CZ92" s="1021"/>
      <c r="DA92" s="1022"/>
      <c r="DB92" s="1020"/>
      <c r="DC92" s="1021"/>
      <c r="DD92" s="1021"/>
      <c r="DE92" s="1021"/>
      <c r="DF92" s="1022"/>
      <c r="DG92" s="1020"/>
      <c r="DH92" s="1021"/>
      <c r="DI92" s="1021"/>
      <c r="DJ92" s="1021"/>
      <c r="DK92" s="1022"/>
      <c r="DL92" s="1020"/>
      <c r="DM92" s="1021"/>
      <c r="DN92" s="1021"/>
      <c r="DO92" s="1021"/>
      <c r="DP92" s="1022"/>
      <c r="DQ92" s="1020"/>
      <c r="DR92" s="1021"/>
      <c r="DS92" s="1021"/>
      <c r="DT92" s="1021"/>
      <c r="DU92" s="1022"/>
      <c r="DV92" s="1009"/>
      <c r="DW92" s="1010"/>
      <c r="DX92" s="1010"/>
      <c r="DY92" s="1010"/>
      <c r="DZ92" s="1011"/>
      <c r="EA92" s="233"/>
    </row>
    <row r="93" spans="1:131" ht="26.25" hidden="1" customHeight="1" x14ac:dyDescent="0.2">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1009"/>
      <c r="BT93" s="1010"/>
      <c r="BU93" s="1010"/>
      <c r="BV93" s="1010"/>
      <c r="BW93" s="1010"/>
      <c r="BX93" s="1010"/>
      <c r="BY93" s="1010"/>
      <c r="BZ93" s="1010"/>
      <c r="CA93" s="1010"/>
      <c r="CB93" s="1010"/>
      <c r="CC93" s="1010"/>
      <c r="CD93" s="1010"/>
      <c r="CE93" s="1010"/>
      <c r="CF93" s="1010"/>
      <c r="CG93" s="1019"/>
      <c r="CH93" s="1020"/>
      <c r="CI93" s="1021"/>
      <c r="CJ93" s="1021"/>
      <c r="CK93" s="1021"/>
      <c r="CL93" s="1022"/>
      <c r="CM93" s="1020"/>
      <c r="CN93" s="1021"/>
      <c r="CO93" s="1021"/>
      <c r="CP93" s="1021"/>
      <c r="CQ93" s="1022"/>
      <c r="CR93" s="1020"/>
      <c r="CS93" s="1021"/>
      <c r="CT93" s="1021"/>
      <c r="CU93" s="1021"/>
      <c r="CV93" s="1022"/>
      <c r="CW93" s="1020"/>
      <c r="CX93" s="1021"/>
      <c r="CY93" s="1021"/>
      <c r="CZ93" s="1021"/>
      <c r="DA93" s="1022"/>
      <c r="DB93" s="1020"/>
      <c r="DC93" s="1021"/>
      <c r="DD93" s="1021"/>
      <c r="DE93" s="1021"/>
      <c r="DF93" s="1022"/>
      <c r="DG93" s="1020"/>
      <c r="DH93" s="1021"/>
      <c r="DI93" s="1021"/>
      <c r="DJ93" s="1021"/>
      <c r="DK93" s="1022"/>
      <c r="DL93" s="1020"/>
      <c r="DM93" s="1021"/>
      <c r="DN93" s="1021"/>
      <c r="DO93" s="1021"/>
      <c r="DP93" s="1022"/>
      <c r="DQ93" s="1020"/>
      <c r="DR93" s="1021"/>
      <c r="DS93" s="1021"/>
      <c r="DT93" s="1021"/>
      <c r="DU93" s="1022"/>
      <c r="DV93" s="1009"/>
      <c r="DW93" s="1010"/>
      <c r="DX93" s="1010"/>
      <c r="DY93" s="1010"/>
      <c r="DZ93" s="1011"/>
      <c r="EA93" s="233"/>
    </row>
    <row r="94" spans="1:131" ht="26.25" hidden="1" customHeight="1" x14ac:dyDescent="0.2">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1009"/>
      <c r="BT94" s="1010"/>
      <c r="BU94" s="1010"/>
      <c r="BV94" s="1010"/>
      <c r="BW94" s="1010"/>
      <c r="BX94" s="1010"/>
      <c r="BY94" s="1010"/>
      <c r="BZ94" s="1010"/>
      <c r="CA94" s="1010"/>
      <c r="CB94" s="1010"/>
      <c r="CC94" s="1010"/>
      <c r="CD94" s="1010"/>
      <c r="CE94" s="1010"/>
      <c r="CF94" s="1010"/>
      <c r="CG94" s="1019"/>
      <c r="CH94" s="1020"/>
      <c r="CI94" s="1021"/>
      <c r="CJ94" s="1021"/>
      <c r="CK94" s="1021"/>
      <c r="CL94" s="1022"/>
      <c r="CM94" s="1020"/>
      <c r="CN94" s="1021"/>
      <c r="CO94" s="1021"/>
      <c r="CP94" s="1021"/>
      <c r="CQ94" s="1022"/>
      <c r="CR94" s="1020"/>
      <c r="CS94" s="1021"/>
      <c r="CT94" s="1021"/>
      <c r="CU94" s="1021"/>
      <c r="CV94" s="1022"/>
      <c r="CW94" s="1020"/>
      <c r="CX94" s="1021"/>
      <c r="CY94" s="1021"/>
      <c r="CZ94" s="1021"/>
      <c r="DA94" s="1022"/>
      <c r="DB94" s="1020"/>
      <c r="DC94" s="1021"/>
      <c r="DD94" s="1021"/>
      <c r="DE94" s="1021"/>
      <c r="DF94" s="1022"/>
      <c r="DG94" s="1020"/>
      <c r="DH94" s="1021"/>
      <c r="DI94" s="1021"/>
      <c r="DJ94" s="1021"/>
      <c r="DK94" s="1022"/>
      <c r="DL94" s="1020"/>
      <c r="DM94" s="1021"/>
      <c r="DN94" s="1021"/>
      <c r="DO94" s="1021"/>
      <c r="DP94" s="1022"/>
      <c r="DQ94" s="1020"/>
      <c r="DR94" s="1021"/>
      <c r="DS94" s="1021"/>
      <c r="DT94" s="1021"/>
      <c r="DU94" s="1022"/>
      <c r="DV94" s="1009"/>
      <c r="DW94" s="1010"/>
      <c r="DX94" s="1010"/>
      <c r="DY94" s="1010"/>
      <c r="DZ94" s="1011"/>
      <c r="EA94" s="233"/>
    </row>
    <row r="95" spans="1:131" ht="26.25" hidden="1" customHeight="1" x14ac:dyDescent="0.2">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1009"/>
      <c r="BT95" s="1010"/>
      <c r="BU95" s="1010"/>
      <c r="BV95" s="1010"/>
      <c r="BW95" s="1010"/>
      <c r="BX95" s="1010"/>
      <c r="BY95" s="1010"/>
      <c r="BZ95" s="1010"/>
      <c r="CA95" s="1010"/>
      <c r="CB95" s="1010"/>
      <c r="CC95" s="1010"/>
      <c r="CD95" s="1010"/>
      <c r="CE95" s="1010"/>
      <c r="CF95" s="1010"/>
      <c r="CG95" s="1019"/>
      <c r="CH95" s="1020"/>
      <c r="CI95" s="1021"/>
      <c r="CJ95" s="1021"/>
      <c r="CK95" s="1021"/>
      <c r="CL95" s="1022"/>
      <c r="CM95" s="1020"/>
      <c r="CN95" s="1021"/>
      <c r="CO95" s="1021"/>
      <c r="CP95" s="1021"/>
      <c r="CQ95" s="1022"/>
      <c r="CR95" s="1020"/>
      <c r="CS95" s="1021"/>
      <c r="CT95" s="1021"/>
      <c r="CU95" s="1021"/>
      <c r="CV95" s="1022"/>
      <c r="CW95" s="1020"/>
      <c r="CX95" s="1021"/>
      <c r="CY95" s="1021"/>
      <c r="CZ95" s="1021"/>
      <c r="DA95" s="1022"/>
      <c r="DB95" s="1020"/>
      <c r="DC95" s="1021"/>
      <c r="DD95" s="1021"/>
      <c r="DE95" s="1021"/>
      <c r="DF95" s="1022"/>
      <c r="DG95" s="1020"/>
      <c r="DH95" s="1021"/>
      <c r="DI95" s="1021"/>
      <c r="DJ95" s="1021"/>
      <c r="DK95" s="1022"/>
      <c r="DL95" s="1020"/>
      <c r="DM95" s="1021"/>
      <c r="DN95" s="1021"/>
      <c r="DO95" s="1021"/>
      <c r="DP95" s="1022"/>
      <c r="DQ95" s="1020"/>
      <c r="DR95" s="1021"/>
      <c r="DS95" s="1021"/>
      <c r="DT95" s="1021"/>
      <c r="DU95" s="1022"/>
      <c r="DV95" s="1009"/>
      <c r="DW95" s="1010"/>
      <c r="DX95" s="1010"/>
      <c r="DY95" s="1010"/>
      <c r="DZ95" s="1011"/>
      <c r="EA95" s="233"/>
    </row>
    <row r="96" spans="1:131" ht="26.25" hidden="1" customHeight="1" x14ac:dyDescent="0.2">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1009"/>
      <c r="BT96" s="1010"/>
      <c r="BU96" s="1010"/>
      <c r="BV96" s="1010"/>
      <c r="BW96" s="1010"/>
      <c r="BX96" s="1010"/>
      <c r="BY96" s="1010"/>
      <c r="BZ96" s="1010"/>
      <c r="CA96" s="1010"/>
      <c r="CB96" s="1010"/>
      <c r="CC96" s="1010"/>
      <c r="CD96" s="1010"/>
      <c r="CE96" s="1010"/>
      <c r="CF96" s="1010"/>
      <c r="CG96" s="1019"/>
      <c r="CH96" s="1020"/>
      <c r="CI96" s="1021"/>
      <c r="CJ96" s="1021"/>
      <c r="CK96" s="1021"/>
      <c r="CL96" s="1022"/>
      <c r="CM96" s="1020"/>
      <c r="CN96" s="1021"/>
      <c r="CO96" s="1021"/>
      <c r="CP96" s="1021"/>
      <c r="CQ96" s="1022"/>
      <c r="CR96" s="1020"/>
      <c r="CS96" s="1021"/>
      <c r="CT96" s="1021"/>
      <c r="CU96" s="1021"/>
      <c r="CV96" s="1022"/>
      <c r="CW96" s="1020"/>
      <c r="CX96" s="1021"/>
      <c r="CY96" s="1021"/>
      <c r="CZ96" s="1021"/>
      <c r="DA96" s="1022"/>
      <c r="DB96" s="1020"/>
      <c r="DC96" s="1021"/>
      <c r="DD96" s="1021"/>
      <c r="DE96" s="1021"/>
      <c r="DF96" s="1022"/>
      <c r="DG96" s="1020"/>
      <c r="DH96" s="1021"/>
      <c r="DI96" s="1021"/>
      <c r="DJ96" s="1021"/>
      <c r="DK96" s="1022"/>
      <c r="DL96" s="1020"/>
      <c r="DM96" s="1021"/>
      <c r="DN96" s="1021"/>
      <c r="DO96" s="1021"/>
      <c r="DP96" s="1022"/>
      <c r="DQ96" s="1020"/>
      <c r="DR96" s="1021"/>
      <c r="DS96" s="1021"/>
      <c r="DT96" s="1021"/>
      <c r="DU96" s="1022"/>
      <c r="DV96" s="1009"/>
      <c r="DW96" s="1010"/>
      <c r="DX96" s="1010"/>
      <c r="DY96" s="1010"/>
      <c r="DZ96" s="1011"/>
      <c r="EA96" s="233"/>
    </row>
    <row r="97" spans="1:131" ht="26.25" hidden="1" customHeight="1" x14ac:dyDescent="0.2">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1009"/>
      <c r="BT97" s="1010"/>
      <c r="BU97" s="1010"/>
      <c r="BV97" s="1010"/>
      <c r="BW97" s="1010"/>
      <c r="BX97" s="1010"/>
      <c r="BY97" s="1010"/>
      <c r="BZ97" s="1010"/>
      <c r="CA97" s="1010"/>
      <c r="CB97" s="1010"/>
      <c r="CC97" s="1010"/>
      <c r="CD97" s="1010"/>
      <c r="CE97" s="1010"/>
      <c r="CF97" s="1010"/>
      <c r="CG97" s="1019"/>
      <c r="CH97" s="1020"/>
      <c r="CI97" s="1021"/>
      <c r="CJ97" s="1021"/>
      <c r="CK97" s="1021"/>
      <c r="CL97" s="1022"/>
      <c r="CM97" s="1020"/>
      <c r="CN97" s="1021"/>
      <c r="CO97" s="1021"/>
      <c r="CP97" s="1021"/>
      <c r="CQ97" s="1022"/>
      <c r="CR97" s="1020"/>
      <c r="CS97" s="1021"/>
      <c r="CT97" s="1021"/>
      <c r="CU97" s="1021"/>
      <c r="CV97" s="1022"/>
      <c r="CW97" s="1020"/>
      <c r="CX97" s="1021"/>
      <c r="CY97" s="1021"/>
      <c r="CZ97" s="1021"/>
      <c r="DA97" s="1022"/>
      <c r="DB97" s="1020"/>
      <c r="DC97" s="1021"/>
      <c r="DD97" s="1021"/>
      <c r="DE97" s="1021"/>
      <c r="DF97" s="1022"/>
      <c r="DG97" s="1020"/>
      <c r="DH97" s="1021"/>
      <c r="DI97" s="1021"/>
      <c r="DJ97" s="1021"/>
      <c r="DK97" s="1022"/>
      <c r="DL97" s="1020"/>
      <c r="DM97" s="1021"/>
      <c r="DN97" s="1021"/>
      <c r="DO97" s="1021"/>
      <c r="DP97" s="1022"/>
      <c r="DQ97" s="1020"/>
      <c r="DR97" s="1021"/>
      <c r="DS97" s="1021"/>
      <c r="DT97" s="1021"/>
      <c r="DU97" s="1022"/>
      <c r="DV97" s="1009"/>
      <c r="DW97" s="1010"/>
      <c r="DX97" s="1010"/>
      <c r="DY97" s="1010"/>
      <c r="DZ97" s="1011"/>
      <c r="EA97" s="233"/>
    </row>
    <row r="98" spans="1:131" ht="26.25" hidden="1" customHeight="1" x14ac:dyDescent="0.2">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1009"/>
      <c r="BT98" s="1010"/>
      <c r="BU98" s="1010"/>
      <c r="BV98" s="1010"/>
      <c r="BW98" s="1010"/>
      <c r="BX98" s="1010"/>
      <c r="BY98" s="1010"/>
      <c r="BZ98" s="1010"/>
      <c r="CA98" s="1010"/>
      <c r="CB98" s="1010"/>
      <c r="CC98" s="1010"/>
      <c r="CD98" s="1010"/>
      <c r="CE98" s="1010"/>
      <c r="CF98" s="1010"/>
      <c r="CG98" s="1019"/>
      <c r="CH98" s="1020"/>
      <c r="CI98" s="1021"/>
      <c r="CJ98" s="1021"/>
      <c r="CK98" s="1021"/>
      <c r="CL98" s="1022"/>
      <c r="CM98" s="1020"/>
      <c r="CN98" s="1021"/>
      <c r="CO98" s="1021"/>
      <c r="CP98" s="1021"/>
      <c r="CQ98" s="1022"/>
      <c r="CR98" s="1020"/>
      <c r="CS98" s="1021"/>
      <c r="CT98" s="1021"/>
      <c r="CU98" s="1021"/>
      <c r="CV98" s="1022"/>
      <c r="CW98" s="1020"/>
      <c r="CX98" s="1021"/>
      <c r="CY98" s="1021"/>
      <c r="CZ98" s="1021"/>
      <c r="DA98" s="1022"/>
      <c r="DB98" s="1020"/>
      <c r="DC98" s="1021"/>
      <c r="DD98" s="1021"/>
      <c r="DE98" s="1021"/>
      <c r="DF98" s="1022"/>
      <c r="DG98" s="1020"/>
      <c r="DH98" s="1021"/>
      <c r="DI98" s="1021"/>
      <c r="DJ98" s="1021"/>
      <c r="DK98" s="1022"/>
      <c r="DL98" s="1020"/>
      <c r="DM98" s="1021"/>
      <c r="DN98" s="1021"/>
      <c r="DO98" s="1021"/>
      <c r="DP98" s="1022"/>
      <c r="DQ98" s="1020"/>
      <c r="DR98" s="1021"/>
      <c r="DS98" s="1021"/>
      <c r="DT98" s="1021"/>
      <c r="DU98" s="1022"/>
      <c r="DV98" s="1009"/>
      <c r="DW98" s="1010"/>
      <c r="DX98" s="1010"/>
      <c r="DY98" s="1010"/>
      <c r="DZ98" s="1011"/>
      <c r="EA98" s="233"/>
    </row>
    <row r="99" spans="1:131" ht="26.25" hidden="1" customHeight="1" x14ac:dyDescent="0.2">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1009"/>
      <c r="BT99" s="1010"/>
      <c r="BU99" s="1010"/>
      <c r="BV99" s="1010"/>
      <c r="BW99" s="1010"/>
      <c r="BX99" s="1010"/>
      <c r="BY99" s="1010"/>
      <c r="BZ99" s="1010"/>
      <c r="CA99" s="1010"/>
      <c r="CB99" s="1010"/>
      <c r="CC99" s="1010"/>
      <c r="CD99" s="1010"/>
      <c r="CE99" s="1010"/>
      <c r="CF99" s="1010"/>
      <c r="CG99" s="1019"/>
      <c r="CH99" s="1020"/>
      <c r="CI99" s="1021"/>
      <c r="CJ99" s="1021"/>
      <c r="CK99" s="1021"/>
      <c r="CL99" s="1022"/>
      <c r="CM99" s="1020"/>
      <c r="CN99" s="1021"/>
      <c r="CO99" s="1021"/>
      <c r="CP99" s="1021"/>
      <c r="CQ99" s="1022"/>
      <c r="CR99" s="1020"/>
      <c r="CS99" s="1021"/>
      <c r="CT99" s="1021"/>
      <c r="CU99" s="1021"/>
      <c r="CV99" s="1022"/>
      <c r="CW99" s="1020"/>
      <c r="CX99" s="1021"/>
      <c r="CY99" s="1021"/>
      <c r="CZ99" s="1021"/>
      <c r="DA99" s="1022"/>
      <c r="DB99" s="1020"/>
      <c r="DC99" s="1021"/>
      <c r="DD99" s="1021"/>
      <c r="DE99" s="1021"/>
      <c r="DF99" s="1022"/>
      <c r="DG99" s="1020"/>
      <c r="DH99" s="1021"/>
      <c r="DI99" s="1021"/>
      <c r="DJ99" s="1021"/>
      <c r="DK99" s="1022"/>
      <c r="DL99" s="1020"/>
      <c r="DM99" s="1021"/>
      <c r="DN99" s="1021"/>
      <c r="DO99" s="1021"/>
      <c r="DP99" s="1022"/>
      <c r="DQ99" s="1020"/>
      <c r="DR99" s="1021"/>
      <c r="DS99" s="1021"/>
      <c r="DT99" s="1021"/>
      <c r="DU99" s="1022"/>
      <c r="DV99" s="1009"/>
      <c r="DW99" s="1010"/>
      <c r="DX99" s="1010"/>
      <c r="DY99" s="1010"/>
      <c r="DZ99" s="1011"/>
      <c r="EA99" s="233"/>
    </row>
    <row r="100" spans="1:131" ht="26.25" hidden="1" customHeight="1" x14ac:dyDescent="0.2">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1009"/>
      <c r="BT100" s="1010"/>
      <c r="BU100" s="1010"/>
      <c r="BV100" s="1010"/>
      <c r="BW100" s="1010"/>
      <c r="BX100" s="1010"/>
      <c r="BY100" s="1010"/>
      <c r="BZ100" s="1010"/>
      <c r="CA100" s="1010"/>
      <c r="CB100" s="1010"/>
      <c r="CC100" s="1010"/>
      <c r="CD100" s="1010"/>
      <c r="CE100" s="1010"/>
      <c r="CF100" s="1010"/>
      <c r="CG100" s="1019"/>
      <c r="CH100" s="1020"/>
      <c r="CI100" s="1021"/>
      <c r="CJ100" s="1021"/>
      <c r="CK100" s="1021"/>
      <c r="CL100" s="1022"/>
      <c r="CM100" s="1020"/>
      <c r="CN100" s="1021"/>
      <c r="CO100" s="1021"/>
      <c r="CP100" s="1021"/>
      <c r="CQ100" s="1022"/>
      <c r="CR100" s="1020"/>
      <c r="CS100" s="1021"/>
      <c r="CT100" s="1021"/>
      <c r="CU100" s="1021"/>
      <c r="CV100" s="1022"/>
      <c r="CW100" s="1020"/>
      <c r="CX100" s="1021"/>
      <c r="CY100" s="1021"/>
      <c r="CZ100" s="1021"/>
      <c r="DA100" s="1022"/>
      <c r="DB100" s="1020"/>
      <c r="DC100" s="1021"/>
      <c r="DD100" s="1021"/>
      <c r="DE100" s="1021"/>
      <c r="DF100" s="1022"/>
      <c r="DG100" s="1020"/>
      <c r="DH100" s="1021"/>
      <c r="DI100" s="1021"/>
      <c r="DJ100" s="1021"/>
      <c r="DK100" s="1022"/>
      <c r="DL100" s="1020"/>
      <c r="DM100" s="1021"/>
      <c r="DN100" s="1021"/>
      <c r="DO100" s="1021"/>
      <c r="DP100" s="1022"/>
      <c r="DQ100" s="1020"/>
      <c r="DR100" s="1021"/>
      <c r="DS100" s="1021"/>
      <c r="DT100" s="1021"/>
      <c r="DU100" s="1022"/>
      <c r="DV100" s="1009"/>
      <c r="DW100" s="1010"/>
      <c r="DX100" s="1010"/>
      <c r="DY100" s="1010"/>
      <c r="DZ100" s="1011"/>
      <c r="EA100" s="233"/>
    </row>
    <row r="101" spans="1:131" ht="26.25" hidden="1" customHeight="1" x14ac:dyDescent="0.2">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1009"/>
      <c r="BT101" s="1010"/>
      <c r="BU101" s="1010"/>
      <c r="BV101" s="1010"/>
      <c r="BW101" s="1010"/>
      <c r="BX101" s="1010"/>
      <c r="BY101" s="1010"/>
      <c r="BZ101" s="1010"/>
      <c r="CA101" s="1010"/>
      <c r="CB101" s="1010"/>
      <c r="CC101" s="1010"/>
      <c r="CD101" s="1010"/>
      <c r="CE101" s="1010"/>
      <c r="CF101" s="1010"/>
      <c r="CG101" s="1019"/>
      <c r="CH101" s="1020"/>
      <c r="CI101" s="1021"/>
      <c r="CJ101" s="1021"/>
      <c r="CK101" s="1021"/>
      <c r="CL101" s="1022"/>
      <c r="CM101" s="1020"/>
      <c r="CN101" s="1021"/>
      <c r="CO101" s="1021"/>
      <c r="CP101" s="1021"/>
      <c r="CQ101" s="1022"/>
      <c r="CR101" s="1020"/>
      <c r="CS101" s="1021"/>
      <c r="CT101" s="1021"/>
      <c r="CU101" s="1021"/>
      <c r="CV101" s="1022"/>
      <c r="CW101" s="1020"/>
      <c r="CX101" s="1021"/>
      <c r="CY101" s="1021"/>
      <c r="CZ101" s="1021"/>
      <c r="DA101" s="1022"/>
      <c r="DB101" s="1020"/>
      <c r="DC101" s="1021"/>
      <c r="DD101" s="1021"/>
      <c r="DE101" s="1021"/>
      <c r="DF101" s="1022"/>
      <c r="DG101" s="1020"/>
      <c r="DH101" s="1021"/>
      <c r="DI101" s="1021"/>
      <c r="DJ101" s="1021"/>
      <c r="DK101" s="1022"/>
      <c r="DL101" s="1020"/>
      <c r="DM101" s="1021"/>
      <c r="DN101" s="1021"/>
      <c r="DO101" s="1021"/>
      <c r="DP101" s="1022"/>
      <c r="DQ101" s="1020"/>
      <c r="DR101" s="1021"/>
      <c r="DS101" s="1021"/>
      <c r="DT101" s="1021"/>
      <c r="DU101" s="1022"/>
      <c r="DV101" s="1009"/>
      <c r="DW101" s="1010"/>
      <c r="DX101" s="1010"/>
      <c r="DY101" s="1010"/>
      <c r="DZ101" s="1011"/>
      <c r="EA101" s="233"/>
    </row>
    <row r="102" spans="1:131" ht="26.25" customHeight="1" thickBot="1" x14ac:dyDescent="0.25">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394</v>
      </c>
      <c r="BR102" s="1001" t="s">
        <v>423</v>
      </c>
      <c r="BS102" s="1002"/>
      <c r="BT102" s="1002"/>
      <c r="BU102" s="1002"/>
      <c r="BV102" s="1002"/>
      <c r="BW102" s="1002"/>
      <c r="BX102" s="1002"/>
      <c r="BY102" s="1002"/>
      <c r="BZ102" s="1002"/>
      <c r="CA102" s="1002"/>
      <c r="CB102" s="1002"/>
      <c r="CC102" s="1002"/>
      <c r="CD102" s="1002"/>
      <c r="CE102" s="1002"/>
      <c r="CF102" s="1002"/>
      <c r="CG102" s="1012"/>
      <c r="CH102" s="1013"/>
      <c r="CI102" s="1014"/>
      <c r="CJ102" s="1014"/>
      <c r="CK102" s="1014"/>
      <c r="CL102" s="1015"/>
      <c r="CM102" s="1013"/>
      <c r="CN102" s="1014"/>
      <c r="CO102" s="1014"/>
      <c r="CP102" s="1014"/>
      <c r="CQ102" s="1015"/>
      <c r="CR102" s="1016">
        <v>3145</v>
      </c>
      <c r="CS102" s="1017"/>
      <c r="CT102" s="1017"/>
      <c r="CU102" s="1017"/>
      <c r="CV102" s="1018"/>
      <c r="CW102" s="1016">
        <v>2180</v>
      </c>
      <c r="CX102" s="1017"/>
      <c r="CY102" s="1017"/>
      <c r="CZ102" s="1017"/>
      <c r="DA102" s="1018"/>
      <c r="DB102" s="1016">
        <v>5690</v>
      </c>
      <c r="DC102" s="1017"/>
      <c r="DD102" s="1017"/>
      <c r="DE102" s="1017"/>
      <c r="DF102" s="1018"/>
      <c r="DG102" s="1016">
        <v>10771</v>
      </c>
      <c r="DH102" s="1017"/>
      <c r="DI102" s="1017"/>
      <c r="DJ102" s="1017"/>
      <c r="DK102" s="1018"/>
      <c r="DL102" s="1016" t="s">
        <v>592</v>
      </c>
      <c r="DM102" s="1017"/>
      <c r="DN102" s="1017"/>
      <c r="DO102" s="1017"/>
      <c r="DP102" s="1018"/>
      <c r="DQ102" s="1016" t="s">
        <v>592</v>
      </c>
      <c r="DR102" s="1017"/>
      <c r="DS102" s="1017"/>
      <c r="DT102" s="1017"/>
      <c r="DU102" s="1018"/>
      <c r="DV102" s="1001"/>
      <c r="DW102" s="1002"/>
      <c r="DX102" s="1002"/>
      <c r="DY102" s="1002"/>
      <c r="DZ102" s="1003"/>
      <c r="EA102" s="233"/>
    </row>
    <row r="103" spans="1:131" ht="26.25" customHeight="1" x14ac:dyDescent="0.2">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1004" t="s">
        <v>424</v>
      </c>
      <c r="BR103" s="1004"/>
      <c r="BS103" s="1004"/>
      <c r="BT103" s="1004"/>
      <c r="BU103" s="1004"/>
      <c r="BV103" s="1004"/>
      <c r="BW103" s="1004"/>
      <c r="BX103" s="1004"/>
      <c r="BY103" s="1004"/>
      <c r="BZ103" s="1004"/>
      <c r="CA103" s="1004"/>
      <c r="CB103" s="1004"/>
      <c r="CC103" s="1004"/>
      <c r="CD103" s="1004"/>
      <c r="CE103" s="1004"/>
      <c r="CF103" s="1004"/>
      <c r="CG103" s="1004"/>
      <c r="CH103" s="1004"/>
      <c r="CI103" s="1004"/>
      <c r="CJ103" s="1004"/>
      <c r="CK103" s="1004"/>
      <c r="CL103" s="1004"/>
      <c r="CM103" s="1004"/>
      <c r="CN103" s="1004"/>
      <c r="CO103" s="1004"/>
      <c r="CP103" s="1004"/>
      <c r="CQ103" s="1004"/>
      <c r="CR103" s="1004"/>
      <c r="CS103" s="1004"/>
      <c r="CT103" s="1004"/>
      <c r="CU103" s="1004"/>
      <c r="CV103" s="1004"/>
      <c r="CW103" s="1004"/>
      <c r="CX103" s="1004"/>
      <c r="CY103" s="1004"/>
      <c r="CZ103" s="1004"/>
      <c r="DA103" s="1004"/>
      <c r="DB103" s="1004"/>
      <c r="DC103" s="1004"/>
      <c r="DD103" s="1004"/>
      <c r="DE103" s="1004"/>
      <c r="DF103" s="1004"/>
      <c r="DG103" s="1004"/>
      <c r="DH103" s="1004"/>
      <c r="DI103" s="1004"/>
      <c r="DJ103" s="1004"/>
      <c r="DK103" s="1004"/>
      <c r="DL103" s="1004"/>
      <c r="DM103" s="1004"/>
      <c r="DN103" s="1004"/>
      <c r="DO103" s="1004"/>
      <c r="DP103" s="1004"/>
      <c r="DQ103" s="1004"/>
      <c r="DR103" s="1004"/>
      <c r="DS103" s="1004"/>
      <c r="DT103" s="1004"/>
      <c r="DU103" s="1004"/>
      <c r="DV103" s="1004"/>
      <c r="DW103" s="1004"/>
      <c r="DX103" s="1004"/>
      <c r="DY103" s="1004"/>
      <c r="DZ103" s="1004"/>
      <c r="EA103" s="233"/>
    </row>
    <row r="104" spans="1:131" ht="26.25" customHeight="1" x14ac:dyDescent="0.2">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1005" t="s">
        <v>425</v>
      </c>
      <c r="BR104" s="1005"/>
      <c r="BS104" s="1005"/>
      <c r="BT104" s="1005"/>
      <c r="BU104" s="1005"/>
      <c r="BV104" s="1005"/>
      <c r="BW104" s="1005"/>
      <c r="BX104" s="1005"/>
      <c r="BY104" s="1005"/>
      <c r="BZ104" s="1005"/>
      <c r="CA104" s="1005"/>
      <c r="CB104" s="1005"/>
      <c r="CC104" s="1005"/>
      <c r="CD104" s="1005"/>
      <c r="CE104" s="1005"/>
      <c r="CF104" s="1005"/>
      <c r="CG104" s="1005"/>
      <c r="CH104" s="1005"/>
      <c r="CI104" s="1005"/>
      <c r="CJ104" s="1005"/>
      <c r="CK104" s="1005"/>
      <c r="CL104" s="1005"/>
      <c r="CM104" s="1005"/>
      <c r="CN104" s="1005"/>
      <c r="CO104" s="1005"/>
      <c r="CP104" s="1005"/>
      <c r="CQ104" s="1005"/>
      <c r="CR104" s="1005"/>
      <c r="CS104" s="1005"/>
      <c r="CT104" s="1005"/>
      <c r="CU104" s="1005"/>
      <c r="CV104" s="1005"/>
      <c r="CW104" s="1005"/>
      <c r="CX104" s="1005"/>
      <c r="CY104" s="1005"/>
      <c r="CZ104" s="1005"/>
      <c r="DA104" s="1005"/>
      <c r="DB104" s="1005"/>
      <c r="DC104" s="1005"/>
      <c r="DD104" s="1005"/>
      <c r="DE104" s="1005"/>
      <c r="DF104" s="1005"/>
      <c r="DG104" s="1005"/>
      <c r="DH104" s="1005"/>
      <c r="DI104" s="1005"/>
      <c r="DJ104" s="1005"/>
      <c r="DK104" s="1005"/>
      <c r="DL104" s="1005"/>
      <c r="DM104" s="1005"/>
      <c r="DN104" s="1005"/>
      <c r="DO104" s="1005"/>
      <c r="DP104" s="1005"/>
      <c r="DQ104" s="1005"/>
      <c r="DR104" s="1005"/>
      <c r="DS104" s="1005"/>
      <c r="DT104" s="1005"/>
      <c r="DU104" s="1005"/>
      <c r="DV104" s="1005"/>
      <c r="DW104" s="1005"/>
      <c r="DX104" s="1005"/>
      <c r="DY104" s="1005"/>
      <c r="DZ104" s="1005"/>
      <c r="EA104" s="233"/>
    </row>
    <row r="105" spans="1:131" ht="11.25" customHeight="1" x14ac:dyDescent="0.2">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2">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5">
      <c r="A107" s="252" t="s">
        <v>426</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427</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2">
      <c r="A108" s="1006" t="s">
        <v>428</v>
      </c>
      <c r="B108" s="1007"/>
      <c r="C108" s="1007"/>
      <c r="D108" s="1007"/>
      <c r="E108" s="1007"/>
      <c r="F108" s="1007"/>
      <c r="G108" s="1007"/>
      <c r="H108" s="1007"/>
      <c r="I108" s="1007"/>
      <c r="J108" s="1007"/>
      <c r="K108" s="1007"/>
      <c r="L108" s="1007"/>
      <c r="M108" s="1007"/>
      <c r="N108" s="1007"/>
      <c r="O108" s="1007"/>
      <c r="P108" s="1007"/>
      <c r="Q108" s="1007"/>
      <c r="R108" s="1007"/>
      <c r="S108" s="1007"/>
      <c r="T108" s="1007"/>
      <c r="U108" s="1007"/>
      <c r="V108" s="1007"/>
      <c r="W108" s="1007"/>
      <c r="X108" s="1007"/>
      <c r="Y108" s="1007"/>
      <c r="Z108" s="1007"/>
      <c r="AA108" s="1007"/>
      <c r="AB108" s="1007"/>
      <c r="AC108" s="1007"/>
      <c r="AD108" s="1007"/>
      <c r="AE108" s="1007"/>
      <c r="AF108" s="1007"/>
      <c r="AG108" s="1007"/>
      <c r="AH108" s="1007"/>
      <c r="AI108" s="1007"/>
      <c r="AJ108" s="1007"/>
      <c r="AK108" s="1007"/>
      <c r="AL108" s="1007"/>
      <c r="AM108" s="1007"/>
      <c r="AN108" s="1007"/>
      <c r="AO108" s="1007"/>
      <c r="AP108" s="1007"/>
      <c r="AQ108" s="1007"/>
      <c r="AR108" s="1007"/>
      <c r="AS108" s="1007"/>
      <c r="AT108" s="1008"/>
      <c r="AU108" s="1006" t="s">
        <v>429</v>
      </c>
      <c r="AV108" s="1007"/>
      <c r="AW108" s="1007"/>
      <c r="AX108" s="1007"/>
      <c r="AY108" s="1007"/>
      <c r="AZ108" s="1007"/>
      <c r="BA108" s="1007"/>
      <c r="BB108" s="1007"/>
      <c r="BC108" s="1007"/>
      <c r="BD108" s="1007"/>
      <c r="BE108" s="1007"/>
      <c r="BF108" s="1007"/>
      <c r="BG108" s="1007"/>
      <c r="BH108" s="1007"/>
      <c r="BI108" s="1007"/>
      <c r="BJ108" s="1007"/>
      <c r="BK108" s="1007"/>
      <c r="BL108" s="1007"/>
      <c r="BM108" s="1007"/>
      <c r="BN108" s="1007"/>
      <c r="BO108" s="1007"/>
      <c r="BP108" s="1007"/>
      <c r="BQ108" s="1007"/>
      <c r="BR108" s="1007"/>
      <c r="BS108" s="1007"/>
      <c r="BT108" s="1007"/>
      <c r="BU108" s="1007"/>
      <c r="BV108" s="1007"/>
      <c r="BW108" s="1007"/>
      <c r="BX108" s="1007"/>
      <c r="BY108" s="1007"/>
      <c r="BZ108" s="1007"/>
      <c r="CA108" s="1007"/>
      <c r="CB108" s="1007"/>
      <c r="CC108" s="1007"/>
      <c r="CD108" s="1007"/>
      <c r="CE108" s="1007"/>
      <c r="CF108" s="1007"/>
      <c r="CG108" s="1007"/>
      <c r="CH108" s="1007"/>
      <c r="CI108" s="1007"/>
      <c r="CJ108" s="1007"/>
      <c r="CK108" s="1007"/>
      <c r="CL108" s="1007"/>
      <c r="CM108" s="1007"/>
      <c r="CN108" s="1007"/>
      <c r="CO108" s="1007"/>
      <c r="CP108" s="1007"/>
      <c r="CQ108" s="1007"/>
      <c r="CR108" s="1007"/>
      <c r="CS108" s="1007"/>
      <c r="CT108" s="1007"/>
      <c r="CU108" s="1007"/>
      <c r="CV108" s="1007"/>
      <c r="CW108" s="1007"/>
      <c r="CX108" s="1007"/>
      <c r="CY108" s="1007"/>
      <c r="CZ108" s="1007"/>
      <c r="DA108" s="1007"/>
      <c r="DB108" s="1007"/>
      <c r="DC108" s="1007"/>
      <c r="DD108" s="1007"/>
      <c r="DE108" s="1007"/>
      <c r="DF108" s="1007"/>
      <c r="DG108" s="1007"/>
      <c r="DH108" s="1007"/>
      <c r="DI108" s="1007"/>
      <c r="DJ108" s="1007"/>
      <c r="DK108" s="1007"/>
      <c r="DL108" s="1007"/>
      <c r="DM108" s="1007"/>
      <c r="DN108" s="1007"/>
      <c r="DO108" s="1007"/>
      <c r="DP108" s="1007"/>
      <c r="DQ108" s="1007"/>
      <c r="DR108" s="1007"/>
      <c r="DS108" s="1007"/>
      <c r="DT108" s="1007"/>
      <c r="DU108" s="1007"/>
      <c r="DV108" s="1007"/>
      <c r="DW108" s="1007"/>
      <c r="DX108" s="1007"/>
      <c r="DY108" s="1007"/>
      <c r="DZ108" s="1008"/>
    </row>
    <row r="109" spans="1:131" s="233" customFormat="1" ht="26.25" customHeight="1" x14ac:dyDescent="0.2">
      <c r="A109" s="959" t="s">
        <v>430</v>
      </c>
      <c r="B109" s="960"/>
      <c r="C109" s="960"/>
      <c r="D109" s="960"/>
      <c r="E109" s="960"/>
      <c r="F109" s="960"/>
      <c r="G109" s="960"/>
      <c r="H109" s="960"/>
      <c r="I109" s="960"/>
      <c r="J109" s="960"/>
      <c r="K109" s="960"/>
      <c r="L109" s="960"/>
      <c r="M109" s="960"/>
      <c r="N109" s="960"/>
      <c r="O109" s="960"/>
      <c r="P109" s="960"/>
      <c r="Q109" s="960"/>
      <c r="R109" s="960"/>
      <c r="S109" s="960"/>
      <c r="T109" s="960"/>
      <c r="U109" s="960"/>
      <c r="V109" s="960"/>
      <c r="W109" s="960"/>
      <c r="X109" s="960"/>
      <c r="Y109" s="960"/>
      <c r="Z109" s="961"/>
      <c r="AA109" s="962" t="s">
        <v>431</v>
      </c>
      <c r="AB109" s="960"/>
      <c r="AC109" s="960"/>
      <c r="AD109" s="960"/>
      <c r="AE109" s="961"/>
      <c r="AF109" s="962" t="s">
        <v>432</v>
      </c>
      <c r="AG109" s="960"/>
      <c r="AH109" s="960"/>
      <c r="AI109" s="960"/>
      <c r="AJ109" s="961"/>
      <c r="AK109" s="962" t="s">
        <v>308</v>
      </c>
      <c r="AL109" s="960"/>
      <c r="AM109" s="960"/>
      <c r="AN109" s="960"/>
      <c r="AO109" s="961"/>
      <c r="AP109" s="962" t="s">
        <v>433</v>
      </c>
      <c r="AQ109" s="960"/>
      <c r="AR109" s="960"/>
      <c r="AS109" s="960"/>
      <c r="AT109" s="993"/>
      <c r="AU109" s="959" t="s">
        <v>430</v>
      </c>
      <c r="AV109" s="960"/>
      <c r="AW109" s="960"/>
      <c r="AX109" s="960"/>
      <c r="AY109" s="960"/>
      <c r="AZ109" s="960"/>
      <c r="BA109" s="960"/>
      <c r="BB109" s="960"/>
      <c r="BC109" s="960"/>
      <c r="BD109" s="960"/>
      <c r="BE109" s="960"/>
      <c r="BF109" s="960"/>
      <c r="BG109" s="960"/>
      <c r="BH109" s="960"/>
      <c r="BI109" s="960"/>
      <c r="BJ109" s="960"/>
      <c r="BK109" s="960"/>
      <c r="BL109" s="960"/>
      <c r="BM109" s="960"/>
      <c r="BN109" s="960"/>
      <c r="BO109" s="960"/>
      <c r="BP109" s="961"/>
      <c r="BQ109" s="962" t="s">
        <v>431</v>
      </c>
      <c r="BR109" s="960"/>
      <c r="BS109" s="960"/>
      <c r="BT109" s="960"/>
      <c r="BU109" s="961"/>
      <c r="BV109" s="962" t="s">
        <v>432</v>
      </c>
      <c r="BW109" s="960"/>
      <c r="BX109" s="960"/>
      <c r="BY109" s="960"/>
      <c r="BZ109" s="961"/>
      <c r="CA109" s="962" t="s">
        <v>308</v>
      </c>
      <c r="CB109" s="960"/>
      <c r="CC109" s="960"/>
      <c r="CD109" s="960"/>
      <c r="CE109" s="961"/>
      <c r="CF109" s="1000" t="s">
        <v>433</v>
      </c>
      <c r="CG109" s="1000"/>
      <c r="CH109" s="1000"/>
      <c r="CI109" s="1000"/>
      <c r="CJ109" s="1000"/>
      <c r="CK109" s="962" t="s">
        <v>434</v>
      </c>
      <c r="CL109" s="960"/>
      <c r="CM109" s="960"/>
      <c r="CN109" s="960"/>
      <c r="CO109" s="960"/>
      <c r="CP109" s="960"/>
      <c r="CQ109" s="960"/>
      <c r="CR109" s="960"/>
      <c r="CS109" s="960"/>
      <c r="CT109" s="960"/>
      <c r="CU109" s="960"/>
      <c r="CV109" s="960"/>
      <c r="CW109" s="960"/>
      <c r="CX109" s="960"/>
      <c r="CY109" s="960"/>
      <c r="CZ109" s="960"/>
      <c r="DA109" s="960"/>
      <c r="DB109" s="960"/>
      <c r="DC109" s="960"/>
      <c r="DD109" s="960"/>
      <c r="DE109" s="960"/>
      <c r="DF109" s="961"/>
      <c r="DG109" s="962" t="s">
        <v>431</v>
      </c>
      <c r="DH109" s="960"/>
      <c r="DI109" s="960"/>
      <c r="DJ109" s="960"/>
      <c r="DK109" s="961"/>
      <c r="DL109" s="962" t="s">
        <v>432</v>
      </c>
      <c r="DM109" s="960"/>
      <c r="DN109" s="960"/>
      <c r="DO109" s="960"/>
      <c r="DP109" s="961"/>
      <c r="DQ109" s="962" t="s">
        <v>308</v>
      </c>
      <c r="DR109" s="960"/>
      <c r="DS109" s="960"/>
      <c r="DT109" s="960"/>
      <c r="DU109" s="961"/>
      <c r="DV109" s="962" t="s">
        <v>433</v>
      </c>
      <c r="DW109" s="960"/>
      <c r="DX109" s="960"/>
      <c r="DY109" s="960"/>
      <c r="DZ109" s="993"/>
    </row>
    <row r="110" spans="1:131" s="233" customFormat="1" ht="26.25" customHeight="1" x14ac:dyDescent="0.2">
      <c r="A110" s="871" t="s">
        <v>435</v>
      </c>
      <c r="B110" s="872"/>
      <c r="C110" s="872"/>
      <c r="D110" s="872"/>
      <c r="E110" s="872"/>
      <c r="F110" s="872"/>
      <c r="G110" s="872"/>
      <c r="H110" s="872"/>
      <c r="I110" s="872"/>
      <c r="J110" s="872"/>
      <c r="K110" s="872"/>
      <c r="L110" s="872"/>
      <c r="M110" s="872"/>
      <c r="N110" s="872"/>
      <c r="O110" s="872"/>
      <c r="P110" s="872"/>
      <c r="Q110" s="872"/>
      <c r="R110" s="872"/>
      <c r="S110" s="872"/>
      <c r="T110" s="872"/>
      <c r="U110" s="872"/>
      <c r="V110" s="872"/>
      <c r="W110" s="872"/>
      <c r="X110" s="872"/>
      <c r="Y110" s="872"/>
      <c r="Z110" s="873"/>
      <c r="AA110" s="952">
        <v>4572655</v>
      </c>
      <c r="AB110" s="953"/>
      <c r="AC110" s="953"/>
      <c r="AD110" s="953"/>
      <c r="AE110" s="954"/>
      <c r="AF110" s="955">
        <v>4335500</v>
      </c>
      <c r="AG110" s="953"/>
      <c r="AH110" s="953"/>
      <c r="AI110" s="953"/>
      <c r="AJ110" s="954"/>
      <c r="AK110" s="955">
        <v>4107280</v>
      </c>
      <c r="AL110" s="953"/>
      <c r="AM110" s="953"/>
      <c r="AN110" s="953"/>
      <c r="AO110" s="954"/>
      <c r="AP110" s="956">
        <v>2.1</v>
      </c>
      <c r="AQ110" s="957"/>
      <c r="AR110" s="957"/>
      <c r="AS110" s="957"/>
      <c r="AT110" s="958"/>
      <c r="AU110" s="994" t="s">
        <v>73</v>
      </c>
      <c r="AV110" s="995"/>
      <c r="AW110" s="995"/>
      <c r="AX110" s="995"/>
      <c r="AY110" s="995"/>
      <c r="AZ110" s="924" t="s">
        <v>436</v>
      </c>
      <c r="BA110" s="872"/>
      <c r="BB110" s="872"/>
      <c r="BC110" s="872"/>
      <c r="BD110" s="872"/>
      <c r="BE110" s="872"/>
      <c r="BF110" s="872"/>
      <c r="BG110" s="872"/>
      <c r="BH110" s="872"/>
      <c r="BI110" s="872"/>
      <c r="BJ110" s="872"/>
      <c r="BK110" s="872"/>
      <c r="BL110" s="872"/>
      <c r="BM110" s="872"/>
      <c r="BN110" s="872"/>
      <c r="BO110" s="872"/>
      <c r="BP110" s="873"/>
      <c r="BQ110" s="925">
        <v>69758889</v>
      </c>
      <c r="BR110" s="906"/>
      <c r="BS110" s="906"/>
      <c r="BT110" s="906"/>
      <c r="BU110" s="906"/>
      <c r="BV110" s="906">
        <v>73597355</v>
      </c>
      <c r="BW110" s="906"/>
      <c r="BX110" s="906"/>
      <c r="BY110" s="906"/>
      <c r="BZ110" s="906"/>
      <c r="CA110" s="906">
        <v>63798809</v>
      </c>
      <c r="CB110" s="906"/>
      <c r="CC110" s="906"/>
      <c r="CD110" s="906"/>
      <c r="CE110" s="906"/>
      <c r="CF110" s="930">
        <v>33.200000000000003</v>
      </c>
      <c r="CG110" s="931"/>
      <c r="CH110" s="931"/>
      <c r="CI110" s="931"/>
      <c r="CJ110" s="931"/>
      <c r="CK110" s="990" t="s">
        <v>437</v>
      </c>
      <c r="CL110" s="883"/>
      <c r="CM110" s="924" t="s">
        <v>438</v>
      </c>
      <c r="CN110" s="872"/>
      <c r="CO110" s="872"/>
      <c r="CP110" s="872"/>
      <c r="CQ110" s="872"/>
      <c r="CR110" s="872"/>
      <c r="CS110" s="872"/>
      <c r="CT110" s="872"/>
      <c r="CU110" s="872"/>
      <c r="CV110" s="872"/>
      <c r="CW110" s="872"/>
      <c r="CX110" s="872"/>
      <c r="CY110" s="872"/>
      <c r="CZ110" s="872"/>
      <c r="DA110" s="872"/>
      <c r="DB110" s="872"/>
      <c r="DC110" s="872"/>
      <c r="DD110" s="872"/>
      <c r="DE110" s="872"/>
      <c r="DF110" s="873"/>
      <c r="DG110" s="925" t="s">
        <v>439</v>
      </c>
      <c r="DH110" s="906"/>
      <c r="DI110" s="906"/>
      <c r="DJ110" s="906"/>
      <c r="DK110" s="906"/>
      <c r="DL110" s="906" t="s">
        <v>396</v>
      </c>
      <c r="DM110" s="906"/>
      <c r="DN110" s="906"/>
      <c r="DO110" s="906"/>
      <c r="DP110" s="906"/>
      <c r="DQ110" s="906" t="s">
        <v>396</v>
      </c>
      <c r="DR110" s="906"/>
      <c r="DS110" s="906"/>
      <c r="DT110" s="906"/>
      <c r="DU110" s="906"/>
      <c r="DV110" s="907" t="s">
        <v>440</v>
      </c>
      <c r="DW110" s="907"/>
      <c r="DX110" s="907"/>
      <c r="DY110" s="907"/>
      <c r="DZ110" s="908"/>
    </row>
    <row r="111" spans="1:131" s="233" customFormat="1" ht="26.25" customHeight="1" x14ac:dyDescent="0.2">
      <c r="A111" s="838" t="s">
        <v>441</v>
      </c>
      <c r="B111" s="839"/>
      <c r="C111" s="839"/>
      <c r="D111" s="839"/>
      <c r="E111" s="839"/>
      <c r="F111" s="839"/>
      <c r="G111" s="839"/>
      <c r="H111" s="839"/>
      <c r="I111" s="839"/>
      <c r="J111" s="839"/>
      <c r="K111" s="839"/>
      <c r="L111" s="839"/>
      <c r="M111" s="839"/>
      <c r="N111" s="839"/>
      <c r="O111" s="839"/>
      <c r="P111" s="839"/>
      <c r="Q111" s="839"/>
      <c r="R111" s="839"/>
      <c r="S111" s="839"/>
      <c r="T111" s="839"/>
      <c r="U111" s="839"/>
      <c r="V111" s="839"/>
      <c r="W111" s="839"/>
      <c r="X111" s="839"/>
      <c r="Y111" s="839"/>
      <c r="Z111" s="989"/>
      <c r="AA111" s="982" t="s">
        <v>396</v>
      </c>
      <c r="AB111" s="983"/>
      <c r="AC111" s="983"/>
      <c r="AD111" s="983"/>
      <c r="AE111" s="984"/>
      <c r="AF111" s="985" t="s">
        <v>442</v>
      </c>
      <c r="AG111" s="983"/>
      <c r="AH111" s="983"/>
      <c r="AI111" s="983"/>
      <c r="AJ111" s="984"/>
      <c r="AK111" s="985" t="s">
        <v>396</v>
      </c>
      <c r="AL111" s="983"/>
      <c r="AM111" s="983"/>
      <c r="AN111" s="983"/>
      <c r="AO111" s="984"/>
      <c r="AP111" s="986" t="s">
        <v>443</v>
      </c>
      <c r="AQ111" s="987"/>
      <c r="AR111" s="987"/>
      <c r="AS111" s="987"/>
      <c r="AT111" s="988"/>
      <c r="AU111" s="996"/>
      <c r="AV111" s="997"/>
      <c r="AW111" s="997"/>
      <c r="AX111" s="997"/>
      <c r="AY111" s="997"/>
      <c r="AZ111" s="879" t="s">
        <v>444</v>
      </c>
      <c r="BA111" s="816"/>
      <c r="BB111" s="816"/>
      <c r="BC111" s="816"/>
      <c r="BD111" s="816"/>
      <c r="BE111" s="816"/>
      <c r="BF111" s="816"/>
      <c r="BG111" s="816"/>
      <c r="BH111" s="816"/>
      <c r="BI111" s="816"/>
      <c r="BJ111" s="816"/>
      <c r="BK111" s="816"/>
      <c r="BL111" s="816"/>
      <c r="BM111" s="816"/>
      <c r="BN111" s="816"/>
      <c r="BO111" s="816"/>
      <c r="BP111" s="817"/>
      <c r="BQ111" s="880">
        <v>27683714</v>
      </c>
      <c r="BR111" s="881"/>
      <c r="BS111" s="881"/>
      <c r="BT111" s="881"/>
      <c r="BU111" s="881"/>
      <c r="BV111" s="881">
        <v>19318640</v>
      </c>
      <c r="BW111" s="881"/>
      <c r="BX111" s="881"/>
      <c r="BY111" s="881"/>
      <c r="BZ111" s="881"/>
      <c r="CA111" s="881">
        <v>18910238</v>
      </c>
      <c r="CB111" s="881"/>
      <c r="CC111" s="881"/>
      <c r="CD111" s="881"/>
      <c r="CE111" s="881"/>
      <c r="CF111" s="939">
        <v>9.8000000000000007</v>
      </c>
      <c r="CG111" s="940"/>
      <c r="CH111" s="940"/>
      <c r="CI111" s="940"/>
      <c r="CJ111" s="940"/>
      <c r="CK111" s="991"/>
      <c r="CL111" s="885"/>
      <c r="CM111" s="879" t="s">
        <v>445</v>
      </c>
      <c r="CN111" s="816"/>
      <c r="CO111" s="816"/>
      <c r="CP111" s="816"/>
      <c r="CQ111" s="816"/>
      <c r="CR111" s="816"/>
      <c r="CS111" s="816"/>
      <c r="CT111" s="816"/>
      <c r="CU111" s="816"/>
      <c r="CV111" s="816"/>
      <c r="CW111" s="816"/>
      <c r="CX111" s="816"/>
      <c r="CY111" s="816"/>
      <c r="CZ111" s="816"/>
      <c r="DA111" s="816"/>
      <c r="DB111" s="816"/>
      <c r="DC111" s="816"/>
      <c r="DD111" s="816"/>
      <c r="DE111" s="816"/>
      <c r="DF111" s="817"/>
      <c r="DG111" s="880" t="s">
        <v>446</v>
      </c>
      <c r="DH111" s="881"/>
      <c r="DI111" s="881"/>
      <c r="DJ111" s="881"/>
      <c r="DK111" s="881"/>
      <c r="DL111" s="881" t="s">
        <v>447</v>
      </c>
      <c r="DM111" s="881"/>
      <c r="DN111" s="881"/>
      <c r="DO111" s="881"/>
      <c r="DP111" s="881"/>
      <c r="DQ111" s="881" t="s">
        <v>447</v>
      </c>
      <c r="DR111" s="881"/>
      <c r="DS111" s="881"/>
      <c r="DT111" s="881"/>
      <c r="DU111" s="881"/>
      <c r="DV111" s="858" t="s">
        <v>442</v>
      </c>
      <c r="DW111" s="858"/>
      <c r="DX111" s="858"/>
      <c r="DY111" s="858"/>
      <c r="DZ111" s="859"/>
    </row>
    <row r="112" spans="1:131" s="233" customFormat="1" ht="26.25" customHeight="1" x14ac:dyDescent="0.2">
      <c r="A112" s="976" t="s">
        <v>448</v>
      </c>
      <c r="B112" s="977"/>
      <c r="C112" s="816" t="s">
        <v>449</v>
      </c>
      <c r="D112" s="816"/>
      <c r="E112" s="816"/>
      <c r="F112" s="816"/>
      <c r="G112" s="816"/>
      <c r="H112" s="816"/>
      <c r="I112" s="816"/>
      <c r="J112" s="816"/>
      <c r="K112" s="816"/>
      <c r="L112" s="816"/>
      <c r="M112" s="816"/>
      <c r="N112" s="816"/>
      <c r="O112" s="816"/>
      <c r="P112" s="816"/>
      <c r="Q112" s="816"/>
      <c r="R112" s="816"/>
      <c r="S112" s="816"/>
      <c r="T112" s="816"/>
      <c r="U112" s="816"/>
      <c r="V112" s="816"/>
      <c r="W112" s="816"/>
      <c r="X112" s="816"/>
      <c r="Y112" s="816"/>
      <c r="Z112" s="817"/>
      <c r="AA112" s="843">
        <v>822960</v>
      </c>
      <c r="AB112" s="844"/>
      <c r="AC112" s="844"/>
      <c r="AD112" s="844"/>
      <c r="AE112" s="845"/>
      <c r="AF112" s="846">
        <v>998160</v>
      </c>
      <c r="AG112" s="844"/>
      <c r="AH112" s="844"/>
      <c r="AI112" s="844"/>
      <c r="AJ112" s="845"/>
      <c r="AK112" s="846">
        <v>1126327</v>
      </c>
      <c r="AL112" s="844"/>
      <c r="AM112" s="844"/>
      <c r="AN112" s="844"/>
      <c r="AO112" s="845"/>
      <c r="AP112" s="888">
        <v>0.6</v>
      </c>
      <c r="AQ112" s="889"/>
      <c r="AR112" s="889"/>
      <c r="AS112" s="889"/>
      <c r="AT112" s="890"/>
      <c r="AU112" s="996"/>
      <c r="AV112" s="997"/>
      <c r="AW112" s="997"/>
      <c r="AX112" s="997"/>
      <c r="AY112" s="997"/>
      <c r="AZ112" s="879" t="s">
        <v>450</v>
      </c>
      <c r="BA112" s="816"/>
      <c r="BB112" s="816"/>
      <c r="BC112" s="816"/>
      <c r="BD112" s="816"/>
      <c r="BE112" s="816"/>
      <c r="BF112" s="816"/>
      <c r="BG112" s="816"/>
      <c r="BH112" s="816"/>
      <c r="BI112" s="816"/>
      <c r="BJ112" s="816"/>
      <c r="BK112" s="816"/>
      <c r="BL112" s="816"/>
      <c r="BM112" s="816"/>
      <c r="BN112" s="816"/>
      <c r="BO112" s="816"/>
      <c r="BP112" s="817"/>
      <c r="BQ112" s="880" t="s">
        <v>396</v>
      </c>
      <c r="BR112" s="881"/>
      <c r="BS112" s="881"/>
      <c r="BT112" s="881"/>
      <c r="BU112" s="881"/>
      <c r="BV112" s="881" t="s">
        <v>396</v>
      </c>
      <c r="BW112" s="881"/>
      <c r="BX112" s="881"/>
      <c r="BY112" s="881"/>
      <c r="BZ112" s="881"/>
      <c r="CA112" s="881" t="s">
        <v>442</v>
      </c>
      <c r="CB112" s="881"/>
      <c r="CC112" s="881"/>
      <c r="CD112" s="881"/>
      <c r="CE112" s="881"/>
      <c r="CF112" s="939" t="s">
        <v>451</v>
      </c>
      <c r="CG112" s="940"/>
      <c r="CH112" s="940"/>
      <c r="CI112" s="940"/>
      <c r="CJ112" s="940"/>
      <c r="CK112" s="991"/>
      <c r="CL112" s="885"/>
      <c r="CM112" s="879" t="s">
        <v>452</v>
      </c>
      <c r="CN112" s="816"/>
      <c r="CO112" s="816"/>
      <c r="CP112" s="816"/>
      <c r="CQ112" s="816"/>
      <c r="CR112" s="816"/>
      <c r="CS112" s="816"/>
      <c r="CT112" s="816"/>
      <c r="CU112" s="816"/>
      <c r="CV112" s="816"/>
      <c r="CW112" s="816"/>
      <c r="CX112" s="816"/>
      <c r="CY112" s="816"/>
      <c r="CZ112" s="816"/>
      <c r="DA112" s="816"/>
      <c r="DB112" s="816"/>
      <c r="DC112" s="816"/>
      <c r="DD112" s="816"/>
      <c r="DE112" s="816"/>
      <c r="DF112" s="817"/>
      <c r="DG112" s="880" t="s">
        <v>442</v>
      </c>
      <c r="DH112" s="881"/>
      <c r="DI112" s="881"/>
      <c r="DJ112" s="881"/>
      <c r="DK112" s="881"/>
      <c r="DL112" s="881" t="s">
        <v>440</v>
      </c>
      <c r="DM112" s="881"/>
      <c r="DN112" s="881"/>
      <c r="DO112" s="881"/>
      <c r="DP112" s="881"/>
      <c r="DQ112" s="881" t="s">
        <v>396</v>
      </c>
      <c r="DR112" s="881"/>
      <c r="DS112" s="881"/>
      <c r="DT112" s="881"/>
      <c r="DU112" s="881"/>
      <c r="DV112" s="858" t="s">
        <v>439</v>
      </c>
      <c r="DW112" s="858"/>
      <c r="DX112" s="858"/>
      <c r="DY112" s="858"/>
      <c r="DZ112" s="859"/>
    </row>
    <row r="113" spans="1:130" s="233" customFormat="1" ht="26.25" customHeight="1" x14ac:dyDescent="0.2">
      <c r="A113" s="978"/>
      <c r="B113" s="979"/>
      <c r="C113" s="816" t="s">
        <v>453</v>
      </c>
      <c r="D113" s="816"/>
      <c r="E113" s="816"/>
      <c r="F113" s="816"/>
      <c r="G113" s="816"/>
      <c r="H113" s="816"/>
      <c r="I113" s="816"/>
      <c r="J113" s="816"/>
      <c r="K113" s="816"/>
      <c r="L113" s="816"/>
      <c r="M113" s="816"/>
      <c r="N113" s="816"/>
      <c r="O113" s="816"/>
      <c r="P113" s="816"/>
      <c r="Q113" s="816"/>
      <c r="R113" s="816"/>
      <c r="S113" s="816"/>
      <c r="T113" s="816"/>
      <c r="U113" s="816"/>
      <c r="V113" s="816"/>
      <c r="W113" s="816"/>
      <c r="X113" s="816"/>
      <c r="Y113" s="816"/>
      <c r="Z113" s="817"/>
      <c r="AA113" s="982" t="s">
        <v>396</v>
      </c>
      <c r="AB113" s="983"/>
      <c r="AC113" s="983"/>
      <c r="AD113" s="983"/>
      <c r="AE113" s="984"/>
      <c r="AF113" s="985" t="s">
        <v>148</v>
      </c>
      <c r="AG113" s="983"/>
      <c r="AH113" s="983"/>
      <c r="AI113" s="983"/>
      <c r="AJ113" s="984"/>
      <c r="AK113" s="985" t="s">
        <v>454</v>
      </c>
      <c r="AL113" s="983"/>
      <c r="AM113" s="983"/>
      <c r="AN113" s="983"/>
      <c r="AO113" s="984"/>
      <c r="AP113" s="986" t="s">
        <v>455</v>
      </c>
      <c r="AQ113" s="987"/>
      <c r="AR113" s="987"/>
      <c r="AS113" s="987"/>
      <c r="AT113" s="988"/>
      <c r="AU113" s="996"/>
      <c r="AV113" s="997"/>
      <c r="AW113" s="997"/>
      <c r="AX113" s="997"/>
      <c r="AY113" s="997"/>
      <c r="AZ113" s="879" t="s">
        <v>456</v>
      </c>
      <c r="BA113" s="816"/>
      <c r="BB113" s="816"/>
      <c r="BC113" s="816"/>
      <c r="BD113" s="816"/>
      <c r="BE113" s="816"/>
      <c r="BF113" s="816"/>
      <c r="BG113" s="816"/>
      <c r="BH113" s="816"/>
      <c r="BI113" s="816"/>
      <c r="BJ113" s="816"/>
      <c r="BK113" s="816"/>
      <c r="BL113" s="816"/>
      <c r="BM113" s="816"/>
      <c r="BN113" s="816"/>
      <c r="BO113" s="816"/>
      <c r="BP113" s="817"/>
      <c r="BQ113" s="880">
        <v>3000124</v>
      </c>
      <c r="BR113" s="881"/>
      <c r="BS113" s="881"/>
      <c r="BT113" s="881"/>
      <c r="BU113" s="881"/>
      <c r="BV113" s="881">
        <v>3518970</v>
      </c>
      <c r="BW113" s="881"/>
      <c r="BX113" s="881"/>
      <c r="BY113" s="881"/>
      <c r="BZ113" s="881"/>
      <c r="CA113" s="881">
        <v>4002607</v>
      </c>
      <c r="CB113" s="881"/>
      <c r="CC113" s="881"/>
      <c r="CD113" s="881"/>
      <c r="CE113" s="881"/>
      <c r="CF113" s="939">
        <v>2.1</v>
      </c>
      <c r="CG113" s="940"/>
      <c r="CH113" s="940"/>
      <c r="CI113" s="940"/>
      <c r="CJ113" s="940"/>
      <c r="CK113" s="991"/>
      <c r="CL113" s="885"/>
      <c r="CM113" s="879" t="s">
        <v>457</v>
      </c>
      <c r="CN113" s="816"/>
      <c r="CO113" s="816"/>
      <c r="CP113" s="816"/>
      <c r="CQ113" s="816"/>
      <c r="CR113" s="816"/>
      <c r="CS113" s="816"/>
      <c r="CT113" s="816"/>
      <c r="CU113" s="816"/>
      <c r="CV113" s="816"/>
      <c r="CW113" s="816"/>
      <c r="CX113" s="816"/>
      <c r="CY113" s="816"/>
      <c r="CZ113" s="816"/>
      <c r="DA113" s="816"/>
      <c r="DB113" s="816"/>
      <c r="DC113" s="816"/>
      <c r="DD113" s="816"/>
      <c r="DE113" s="816"/>
      <c r="DF113" s="817"/>
      <c r="DG113" s="843" t="s">
        <v>442</v>
      </c>
      <c r="DH113" s="844"/>
      <c r="DI113" s="844"/>
      <c r="DJ113" s="844"/>
      <c r="DK113" s="845"/>
      <c r="DL113" s="846" t="s">
        <v>440</v>
      </c>
      <c r="DM113" s="844"/>
      <c r="DN113" s="844"/>
      <c r="DO113" s="844"/>
      <c r="DP113" s="845"/>
      <c r="DQ113" s="846" t="s">
        <v>442</v>
      </c>
      <c r="DR113" s="844"/>
      <c r="DS113" s="844"/>
      <c r="DT113" s="844"/>
      <c r="DU113" s="845"/>
      <c r="DV113" s="888" t="s">
        <v>458</v>
      </c>
      <c r="DW113" s="889"/>
      <c r="DX113" s="889"/>
      <c r="DY113" s="889"/>
      <c r="DZ113" s="890"/>
    </row>
    <row r="114" spans="1:130" s="233" customFormat="1" ht="26.25" customHeight="1" x14ac:dyDescent="0.2">
      <c r="A114" s="978"/>
      <c r="B114" s="979"/>
      <c r="C114" s="816" t="s">
        <v>459</v>
      </c>
      <c r="D114" s="816"/>
      <c r="E114" s="816"/>
      <c r="F114" s="816"/>
      <c r="G114" s="816"/>
      <c r="H114" s="816"/>
      <c r="I114" s="816"/>
      <c r="J114" s="816"/>
      <c r="K114" s="816"/>
      <c r="L114" s="816"/>
      <c r="M114" s="816"/>
      <c r="N114" s="816"/>
      <c r="O114" s="816"/>
      <c r="P114" s="816"/>
      <c r="Q114" s="816"/>
      <c r="R114" s="816"/>
      <c r="S114" s="816"/>
      <c r="T114" s="816"/>
      <c r="U114" s="816"/>
      <c r="V114" s="816"/>
      <c r="W114" s="816"/>
      <c r="X114" s="816"/>
      <c r="Y114" s="816"/>
      <c r="Z114" s="817"/>
      <c r="AA114" s="843">
        <v>239119</v>
      </c>
      <c r="AB114" s="844"/>
      <c r="AC114" s="844"/>
      <c r="AD114" s="844"/>
      <c r="AE114" s="845"/>
      <c r="AF114" s="846">
        <v>268575</v>
      </c>
      <c r="AG114" s="844"/>
      <c r="AH114" s="844"/>
      <c r="AI114" s="844"/>
      <c r="AJ114" s="845"/>
      <c r="AK114" s="846">
        <v>256155</v>
      </c>
      <c r="AL114" s="844"/>
      <c r="AM114" s="844"/>
      <c r="AN114" s="844"/>
      <c r="AO114" s="845"/>
      <c r="AP114" s="888">
        <v>0.1</v>
      </c>
      <c r="AQ114" s="889"/>
      <c r="AR114" s="889"/>
      <c r="AS114" s="889"/>
      <c r="AT114" s="890"/>
      <c r="AU114" s="996"/>
      <c r="AV114" s="997"/>
      <c r="AW114" s="997"/>
      <c r="AX114" s="997"/>
      <c r="AY114" s="997"/>
      <c r="AZ114" s="879" t="s">
        <v>460</v>
      </c>
      <c r="BA114" s="816"/>
      <c r="BB114" s="816"/>
      <c r="BC114" s="816"/>
      <c r="BD114" s="816"/>
      <c r="BE114" s="816"/>
      <c r="BF114" s="816"/>
      <c r="BG114" s="816"/>
      <c r="BH114" s="816"/>
      <c r="BI114" s="816"/>
      <c r="BJ114" s="816"/>
      <c r="BK114" s="816"/>
      <c r="BL114" s="816"/>
      <c r="BM114" s="816"/>
      <c r="BN114" s="816"/>
      <c r="BO114" s="816"/>
      <c r="BP114" s="817"/>
      <c r="BQ114" s="880">
        <v>33469918</v>
      </c>
      <c r="BR114" s="881"/>
      <c r="BS114" s="881"/>
      <c r="BT114" s="881"/>
      <c r="BU114" s="881"/>
      <c r="BV114" s="881">
        <v>32712204</v>
      </c>
      <c r="BW114" s="881"/>
      <c r="BX114" s="881"/>
      <c r="BY114" s="881"/>
      <c r="BZ114" s="881"/>
      <c r="CA114" s="881">
        <v>31468994</v>
      </c>
      <c r="CB114" s="881"/>
      <c r="CC114" s="881"/>
      <c r="CD114" s="881"/>
      <c r="CE114" s="881"/>
      <c r="CF114" s="939">
        <v>16.399999999999999</v>
      </c>
      <c r="CG114" s="940"/>
      <c r="CH114" s="940"/>
      <c r="CI114" s="940"/>
      <c r="CJ114" s="940"/>
      <c r="CK114" s="991"/>
      <c r="CL114" s="885"/>
      <c r="CM114" s="879" t="s">
        <v>461</v>
      </c>
      <c r="CN114" s="816"/>
      <c r="CO114" s="816"/>
      <c r="CP114" s="816"/>
      <c r="CQ114" s="816"/>
      <c r="CR114" s="816"/>
      <c r="CS114" s="816"/>
      <c r="CT114" s="816"/>
      <c r="CU114" s="816"/>
      <c r="CV114" s="816"/>
      <c r="CW114" s="816"/>
      <c r="CX114" s="816"/>
      <c r="CY114" s="816"/>
      <c r="CZ114" s="816"/>
      <c r="DA114" s="816"/>
      <c r="DB114" s="816"/>
      <c r="DC114" s="816"/>
      <c r="DD114" s="816"/>
      <c r="DE114" s="816"/>
      <c r="DF114" s="817"/>
      <c r="DG114" s="843" t="s">
        <v>458</v>
      </c>
      <c r="DH114" s="844"/>
      <c r="DI114" s="844"/>
      <c r="DJ114" s="844"/>
      <c r="DK114" s="845"/>
      <c r="DL114" s="846" t="s">
        <v>442</v>
      </c>
      <c r="DM114" s="844"/>
      <c r="DN114" s="844"/>
      <c r="DO114" s="844"/>
      <c r="DP114" s="845"/>
      <c r="DQ114" s="846" t="s">
        <v>442</v>
      </c>
      <c r="DR114" s="844"/>
      <c r="DS114" s="844"/>
      <c r="DT114" s="844"/>
      <c r="DU114" s="845"/>
      <c r="DV114" s="888" t="s">
        <v>148</v>
      </c>
      <c r="DW114" s="889"/>
      <c r="DX114" s="889"/>
      <c r="DY114" s="889"/>
      <c r="DZ114" s="890"/>
    </row>
    <row r="115" spans="1:130" s="233" customFormat="1" ht="26.25" customHeight="1" x14ac:dyDescent="0.2">
      <c r="A115" s="978"/>
      <c r="B115" s="979"/>
      <c r="C115" s="816" t="s">
        <v>462</v>
      </c>
      <c r="D115" s="816"/>
      <c r="E115" s="816"/>
      <c r="F115" s="816"/>
      <c r="G115" s="816"/>
      <c r="H115" s="816"/>
      <c r="I115" s="816"/>
      <c r="J115" s="816"/>
      <c r="K115" s="816"/>
      <c r="L115" s="816"/>
      <c r="M115" s="816"/>
      <c r="N115" s="816"/>
      <c r="O115" s="816"/>
      <c r="P115" s="816"/>
      <c r="Q115" s="816"/>
      <c r="R115" s="816"/>
      <c r="S115" s="816"/>
      <c r="T115" s="816"/>
      <c r="U115" s="816"/>
      <c r="V115" s="816"/>
      <c r="W115" s="816"/>
      <c r="X115" s="816"/>
      <c r="Y115" s="816"/>
      <c r="Z115" s="817"/>
      <c r="AA115" s="982">
        <v>1829958</v>
      </c>
      <c r="AB115" s="983"/>
      <c r="AC115" s="983"/>
      <c r="AD115" s="983"/>
      <c r="AE115" s="984"/>
      <c r="AF115" s="985">
        <v>3600267</v>
      </c>
      <c r="AG115" s="983"/>
      <c r="AH115" s="983"/>
      <c r="AI115" s="983"/>
      <c r="AJ115" s="984"/>
      <c r="AK115" s="985">
        <v>2442851</v>
      </c>
      <c r="AL115" s="983"/>
      <c r="AM115" s="983"/>
      <c r="AN115" s="983"/>
      <c r="AO115" s="984"/>
      <c r="AP115" s="986">
        <v>1.3</v>
      </c>
      <c r="AQ115" s="987"/>
      <c r="AR115" s="987"/>
      <c r="AS115" s="987"/>
      <c r="AT115" s="988"/>
      <c r="AU115" s="996"/>
      <c r="AV115" s="997"/>
      <c r="AW115" s="997"/>
      <c r="AX115" s="997"/>
      <c r="AY115" s="997"/>
      <c r="AZ115" s="879" t="s">
        <v>463</v>
      </c>
      <c r="BA115" s="816"/>
      <c r="BB115" s="816"/>
      <c r="BC115" s="816"/>
      <c r="BD115" s="816"/>
      <c r="BE115" s="816"/>
      <c r="BF115" s="816"/>
      <c r="BG115" s="816"/>
      <c r="BH115" s="816"/>
      <c r="BI115" s="816"/>
      <c r="BJ115" s="816"/>
      <c r="BK115" s="816"/>
      <c r="BL115" s="816"/>
      <c r="BM115" s="816"/>
      <c r="BN115" s="816"/>
      <c r="BO115" s="816"/>
      <c r="BP115" s="817"/>
      <c r="BQ115" s="880" t="s">
        <v>442</v>
      </c>
      <c r="BR115" s="881"/>
      <c r="BS115" s="881"/>
      <c r="BT115" s="881"/>
      <c r="BU115" s="881"/>
      <c r="BV115" s="881" t="s">
        <v>396</v>
      </c>
      <c r="BW115" s="881"/>
      <c r="BX115" s="881"/>
      <c r="BY115" s="881"/>
      <c r="BZ115" s="881"/>
      <c r="CA115" s="881" t="s">
        <v>148</v>
      </c>
      <c r="CB115" s="881"/>
      <c r="CC115" s="881"/>
      <c r="CD115" s="881"/>
      <c r="CE115" s="881"/>
      <c r="CF115" s="939" t="s">
        <v>451</v>
      </c>
      <c r="CG115" s="940"/>
      <c r="CH115" s="940"/>
      <c r="CI115" s="940"/>
      <c r="CJ115" s="940"/>
      <c r="CK115" s="991"/>
      <c r="CL115" s="885"/>
      <c r="CM115" s="879" t="s">
        <v>464</v>
      </c>
      <c r="CN115" s="816"/>
      <c r="CO115" s="816"/>
      <c r="CP115" s="816"/>
      <c r="CQ115" s="816"/>
      <c r="CR115" s="816"/>
      <c r="CS115" s="816"/>
      <c r="CT115" s="816"/>
      <c r="CU115" s="816"/>
      <c r="CV115" s="816"/>
      <c r="CW115" s="816"/>
      <c r="CX115" s="816"/>
      <c r="CY115" s="816"/>
      <c r="CZ115" s="816"/>
      <c r="DA115" s="816"/>
      <c r="DB115" s="816"/>
      <c r="DC115" s="816"/>
      <c r="DD115" s="816"/>
      <c r="DE115" s="816"/>
      <c r="DF115" s="817"/>
      <c r="DG115" s="843">
        <v>25748238</v>
      </c>
      <c r="DH115" s="844"/>
      <c r="DI115" s="844"/>
      <c r="DJ115" s="844"/>
      <c r="DK115" s="845"/>
      <c r="DL115" s="846">
        <v>17357768</v>
      </c>
      <c r="DM115" s="844"/>
      <c r="DN115" s="844"/>
      <c r="DO115" s="844"/>
      <c r="DP115" s="845"/>
      <c r="DQ115" s="846">
        <v>17022396</v>
      </c>
      <c r="DR115" s="844"/>
      <c r="DS115" s="844"/>
      <c r="DT115" s="844"/>
      <c r="DU115" s="845"/>
      <c r="DV115" s="888">
        <v>8.9</v>
      </c>
      <c r="DW115" s="889"/>
      <c r="DX115" s="889"/>
      <c r="DY115" s="889"/>
      <c r="DZ115" s="890"/>
    </row>
    <row r="116" spans="1:130" s="233" customFormat="1" ht="26.25" customHeight="1" x14ac:dyDescent="0.2">
      <c r="A116" s="980"/>
      <c r="B116" s="981"/>
      <c r="C116" s="903" t="s">
        <v>465</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843" t="s">
        <v>451</v>
      </c>
      <c r="AB116" s="844"/>
      <c r="AC116" s="844"/>
      <c r="AD116" s="844"/>
      <c r="AE116" s="845"/>
      <c r="AF116" s="846" t="s">
        <v>443</v>
      </c>
      <c r="AG116" s="844"/>
      <c r="AH116" s="844"/>
      <c r="AI116" s="844"/>
      <c r="AJ116" s="845"/>
      <c r="AK116" s="846" t="s">
        <v>442</v>
      </c>
      <c r="AL116" s="844"/>
      <c r="AM116" s="844"/>
      <c r="AN116" s="844"/>
      <c r="AO116" s="845"/>
      <c r="AP116" s="888" t="s">
        <v>148</v>
      </c>
      <c r="AQ116" s="889"/>
      <c r="AR116" s="889"/>
      <c r="AS116" s="889"/>
      <c r="AT116" s="890"/>
      <c r="AU116" s="996"/>
      <c r="AV116" s="997"/>
      <c r="AW116" s="997"/>
      <c r="AX116" s="997"/>
      <c r="AY116" s="997"/>
      <c r="AZ116" s="973" t="s">
        <v>466</v>
      </c>
      <c r="BA116" s="974"/>
      <c r="BB116" s="974"/>
      <c r="BC116" s="974"/>
      <c r="BD116" s="974"/>
      <c r="BE116" s="974"/>
      <c r="BF116" s="974"/>
      <c r="BG116" s="974"/>
      <c r="BH116" s="974"/>
      <c r="BI116" s="974"/>
      <c r="BJ116" s="974"/>
      <c r="BK116" s="974"/>
      <c r="BL116" s="974"/>
      <c r="BM116" s="974"/>
      <c r="BN116" s="974"/>
      <c r="BO116" s="974"/>
      <c r="BP116" s="975"/>
      <c r="BQ116" s="880" t="s">
        <v>442</v>
      </c>
      <c r="BR116" s="881"/>
      <c r="BS116" s="881"/>
      <c r="BT116" s="881"/>
      <c r="BU116" s="881"/>
      <c r="BV116" s="881" t="s">
        <v>148</v>
      </c>
      <c r="BW116" s="881"/>
      <c r="BX116" s="881"/>
      <c r="BY116" s="881"/>
      <c r="BZ116" s="881"/>
      <c r="CA116" s="881" t="s">
        <v>442</v>
      </c>
      <c r="CB116" s="881"/>
      <c r="CC116" s="881"/>
      <c r="CD116" s="881"/>
      <c r="CE116" s="881"/>
      <c r="CF116" s="939" t="s">
        <v>455</v>
      </c>
      <c r="CG116" s="940"/>
      <c r="CH116" s="940"/>
      <c r="CI116" s="940"/>
      <c r="CJ116" s="940"/>
      <c r="CK116" s="991"/>
      <c r="CL116" s="885"/>
      <c r="CM116" s="879" t="s">
        <v>467</v>
      </c>
      <c r="CN116" s="816"/>
      <c r="CO116" s="816"/>
      <c r="CP116" s="816"/>
      <c r="CQ116" s="816"/>
      <c r="CR116" s="816"/>
      <c r="CS116" s="816"/>
      <c r="CT116" s="816"/>
      <c r="CU116" s="816"/>
      <c r="CV116" s="816"/>
      <c r="CW116" s="816"/>
      <c r="CX116" s="816"/>
      <c r="CY116" s="816"/>
      <c r="CZ116" s="816"/>
      <c r="DA116" s="816"/>
      <c r="DB116" s="816"/>
      <c r="DC116" s="816"/>
      <c r="DD116" s="816"/>
      <c r="DE116" s="816"/>
      <c r="DF116" s="817"/>
      <c r="DG116" s="843">
        <v>364496</v>
      </c>
      <c r="DH116" s="844"/>
      <c r="DI116" s="844"/>
      <c r="DJ116" s="844"/>
      <c r="DK116" s="845"/>
      <c r="DL116" s="846">
        <v>604770</v>
      </c>
      <c r="DM116" s="844"/>
      <c r="DN116" s="844"/>
      <c r="DO116" s="844"/>
      <c r="DP116" s="845"/>
      <c r="DQ116" s="846">
        <v>746619</v>
      </c>
      <c r="DR116" s="844"/>
      <c r="DS116" s="844"/>
      <c r="DT116" s="844"/>
      <c r="DU116" s="845"/>
      <c r="DV116" s="888">
        <v>0.4</v>
      </c>
      <c r="DW116" s="889"/>
      <c r="DX116" s="889"/>
      <c r="DY116" s="889"/>
      <c r="DZ116" s="890"/>
    </row>
    <row r="117" spans="1:130" s="233" customFormat="1" ht="26.25" customHeight="1" x14ac:dyDescent="0.2">
      <c r="A117" s="959" t="s">
        <v>190</v>
      </c>
      <c r="B117" s="960"/>
      <c r="C117" s="960"/>
      <c r="D117" s="960"/>
      <c r="E117" s="960"/>
      <c r="F117" s="960"/>
      <c r="G117" s="960"/>
      <c r="H117" s="960"/>
      <c r="I117" s="960"/>
      <c r="J117" s="960"/>
      <c r="K117" s="960"/>
      <c r="L117" s="960"/>
      <c r="M117" s="960"/>
      <c r="N117" s="960"/>
      <c r="O117" s="960"/>
      <c r="P117" s="960"/>
      <c r="Q117" s="960"/>
      <c r="R117" s="960"/>
      <c r="S117" s="960"/>
      <c r="T117" s="960"/>
      <c r="U117" s="960"/>
      <c r="V117" s="960"/>
      <c r="W117" s="960"/>
      <c r="X117" s="960"/>
      <c r="Y117" s="941" t="s">
        <v>468</v>
      </c>
      <c r="Z117" s="961"/>
      <c r="AA117" s="966">
        <v>7464692</v>
      </c>
      <c r="AB117" s="967"/>
      <c r="AC117" s="967"/>
      <c r="AD117" s="967"/>
      <c r="AE117" s="968"/>
      <c r="AF117" s="969">
        <v>9202502</v>
      </c>
      <c r="AG117" s="967"/>
      <c r="AH117" s="967"/>
      <c r="AI117" s="967"/>
      <c r="AJ117" s="968"/>
      <c r="AK117" s="969">
        <v>7932613</v>
      </c>
      <c r="AL117" s="967"/>
      <c r="AM117" s="967"/>
      <c r="AN117" s="967"/>
      <c r="AO117" s="968"/>
      <c r="AP117" s="970"/>
      <c r="AQ117" s="971"/>
      <c r="AR117" s="971"/>
      <c r="AS117" s="971"/>
      <c r="AT117" s="972"/>
      <c r="AU117" s="996"/>
      <c r="AV117" s="997"/>
      <c r="AW117" s="997"/>
      <c r="AX117" s="997"/>
      <c r="AY117" s="997"/>
      <c r="AZ117" s="927" t="s">
        <v>469</v>
      </c>
      <c r="BA117" s="928"/>
      <c r="BB117" s="928"/>
      <c r="BC117" s="928"/>
      <c r="BD117" s="928"/>
      <c r="BE117" s="928"/>
      <c r="BF117" s="928"/>
      <c r="BG117" s="928"/>
      <c r="BH117" s="928"/>
      <c r="BI117" s="928"/>
      <c r="BJ117" s="928"/>
      <c r="BK117" s="928"/>
      <c r="BL117" s="928"/>
      <c r="BM117" s="928"/>
      <c r="BN117" s="928"/>
      <c r="BO117" s="928"/>
      <c r="BP117" s="929"/>
      <c r="BQ117" s="880" t="s">
        <v>455</v>
      </c>
      <c r="BR117" s="881"/>
      <c r="BS117" s="881"/>
      <c r="BT117" s="881"/>
      <c r="BU117" s="881"/>
      <c r="BV117" s="881" t="s">
        <v>451</v>
      </c>
      <c r="BW117" s="881"/>
      <c r="BX117" s="881"/>
      <c r="BY117" s="881"/>
      <c r="BZ117" s="881"/>
      <c r="CA117" s="881" t="s">
        <v>439</v>
      </c>
      <c r="CB117" s="881"/>
      <c r="CC117" s="881"/>
      <c r="CD117" s="881"/>
      <c r="CE117" s="881"/>
      <c r="CF117" s="939" t="s">
        <v>451</v>
      </c>
      <c r="CG117" s="940"/>
      <c r="CH117" s="940"/>
      <c r="CI117" s="940"/>
      <c r="CJ117" s="940"/>
      <c r="CK117" s="991"/>
      <c r="CL117" s="885"/>
      <c r="CM117" s="879" t="s">
        <v>470</v>
      </c>
      <c r="CN117" s="816"/>
      <c r="CO117" s="816"/>
      <c r="CP117" s="816"/>
      <c r="CQ117" s="816"/>
      <c r="CR117" s="816"/>
      <c r="CS117" s="816"/>
      <c r="CT117" s="816"/>
      <c r="CU117" s="816"/>
      <c r="CV117" s="816"/>
      <c r="CW117" s="816"/>
      <c r="CX117" s="816"/>
      <c r="CY117" s="816"/>
      <c r="CZ117" s="816"/>
      <c r="DA117" s="816"/>
      <c r="DB117" s="816"/>
      <c r="DC117" s="816"/>
      <c r="DD117" s="816"/>
      <c r="DE117" s="816"/>
      <c r="DF117" s="817"/>
      <c r="DG117" s="843" t="s">
        <v>455</v>
      </c>
      <c r="DH117" s="844"/>
      <c r="DI117" s="844"/>
      <c r="DJ117" s="844"/>
      <c r="DK117" s="845"/>
      <c r="DL117" s="846" t="s">
        <v>442</v>
      </c>
      <c r="DM117" s="844"/>
      <c r="DN117" s="844"/>
      <c r="DO117" s="844"/>
      <c r="DP117" s="845"/>
      <c r="DQ117" s="846" t="s">
        <v>439</v>
      </c>
      <c r="DR117" s="844"/>
      <c r="DS117" s="844"/>
      <c r="DT117" s="844"/>
      <c r="DU117" s="845"/>
      <c r="DV117" s="888" t="s">
        <v>148</v>
      </c>
      <c r="DW117" s="889"/>
      <c r="DX117" s="889"/>
      <c r="DY117" s="889"/>
      <c r="DZ117" s="890"/>
    </row>
    <row r="118" spans="1:130" s="233" customFormat="1" ht="26.25" customHeight="1" x14ac:dyDescent="0.2">
      <c r="A118" s="959" t="s">
        <v>434</v>
      </c>
      <c r="B118" s="960"/>
      <c r="C118" s="960"/>
      <c r="D118" s="960"/>
      <c r="E118" s="960"/>
      <c r="F118" s="960"/>
      <c r="G118" s="960"/>
      <c r="H118" s="960"/>
      <c r="I118" s="960"/>
      <c r="J118" s="960"/>
      <c r="K118" s="960"/>
      <c r="L118" s="960"/>
      <c r="M118" s="960"/>
      <c r="N118" s="960"/>
      <c r="O118" s="960"/>
      <c r="P118" s="960"/>
      <c r="Q118" s="960"/>
      <c r="R118" s="960"/>
      <c r="S118" s="960"/>
      <c r="T118" s="960"/>
      <c r="U118" s="960"/>
      <c r="V118" s="960"/>
      <c r="W118" s="960"/>
      <c r="X118" s="960"/>
      <c r="Y118" s="960"/>
      <c r="Z118" s="961"/>
      <c r="AA118" s="962" t="s">
        <v>431</v>
      </c>
      <c r="AB118" s="960"/>
      <c r="AC118" s="960"/>
      <c r="AD118" s="960"/>
      <c r="AE118" s="961"/>
      <c r="AF118" s="962" t="s">
        <v>432</v>
      </c>
      <c r="AG118" s="960"/>
      <c r="AH118" s="960"/>
      <c r="AI118" s="960"/>
      <c r="AJ118" s="961"/>
      <c r="AK118" s="962" t="s">
        <v>308</v>
      </c>
      <c r="AL118" s="960"/>
      <c r="AM118" s="960"/>
      <c r="AN118" s="960"/>
      <c r="AO118" s="961"/>
      <c r="AP118" s="963" t="s">
        <v>433</v>
      </c>
      <c r="AQ118" s="964"/>
      <c r="AR118" s="964"/>
      <c r="AS118" s="964"/>
      <c r="AT118" s="965"/>
      <c r="AU118" s="996"/>
      <c r="AV118" s="997"/>
      <c r="AW118" s="997"/>
      <c r="AX118" s="997"/>
      <c r="AY118" s="997"/>
      <c r="AZ118" s="902" t="s">
        <v>471</v>
      </c>
      <c r="BA118" s="903"/>
      <c r="BB118" s="903"/>
      <c r="BC118" s="903"/>
      <c r="BD118" s="903"/>
      <c r="BE118" s="903"/>
      <c r="BF118" s="903"/>
      <c r="BG118" s="903"/>
      <c r="BH118" s="903"/>
      <c r="BI118" s="903"/>
      <c r="BJ118" s="903"/>
      <c r="BK118" s="903"/>
      <c r="BL118" s="903"/>
      <c r="BM118" s="903"/>
      <c r="BN118" s="903"/>
      <c r="BO118" s="903"/>
      <c r="BP118" s="904"/>
      <c r="BQ118" s="943" t="s">
        <v>396</v>
      </c>
      <c r="BR118" s="909"/>
      <c r="BS118" s="909"/>
      <c r="BT118" s="909"/>
      <c r="BU118" s="909"/>
      <c r="BV118" s="909" t="s">
        <v>442</v>
      </c>
      <c r="BW118" s="909"/>
      <c r="BX118" s="909"/>
      <c r="BY118" s="909"/>
      <c r="BZ118" s="909"/>
      <c r="CA118" s="909" t="s">
        <v>455</v>
      </c>
      <c r="CB118" s="909"/>
      <c r="CC118" s="909"/>
      <c r="CD118" s="909"/>
      <c r="CE118" s="909"/>
      <c r="CF118" s="939" t="s">
        <v>148</v>
      </c>
      <c r="CG118" s="940"/>
      <c r="CH118" s="940"/>
      <c r="CI118" s="940"/>
      <c r="CJ118" s="940"/>
      <c r="CK118" s="991"/>
      <c r="CL118" s="885"/>
      <c r="CM118" s="879" t="s">
        <v>472</v>
      </c>
      <c r="CN118" s="816"/>
      <c r="CO118" s="816"/>
      <c r="CP118" s="816"/>
      <c r="CQ118" s="816"/>
      <c r="CR118" s="816"/>
      <c r="CS118" s="816"/>
      <c r="CT118" s="816"/>
      <c r="CU118" s="816"/>
      <c r="CV118" s="816"/>
      <c r="CW118" s="816"/>
      <c r="CX118" s="816"/>
      <c r="CY118" s="816"/>
      <c r="CZ118" s="816"/>
      <c r="DA118" s="816"/>
      <c r="DB118" s="816"/>
      <c r="DC118" s="816"/>
      <c r="DD118" s="816"/>
      <c r="DE118" s="816"/>
      <c r="DF118" s="817"/>
      <c r="DG118" s="843" t="s">
        <v>439</v>
      </c>
      <c r="DH118" s="844"/>
      <c r="DI118" s="844"/>
      <c r="DJ118" s="844"/>
      <c r="DK118" s="845"/>
      <c r="DL118" s="846" t="s">
        <v>440</v>
      </c>
      <c r="DM118" s="844"/>
      <c r="DN118" s="844"/>
      <c r="DO118" s="844"/>
      <c r="DP118" s="845"/>
      <c r="DQ118" s="846" t="s">
        <v>443</v>
      </c>
      <c r="DR118" s="844"/>
      <c r="DS118" s="844"/>
      <c r="DT118" s="844"/>
      <c r="DU118" s="845"/>
      <c r="DV118" s="888" t="s">
        <v>148</v>
      </c>
      <c r="DW118" s="889"/>
      <c r="DX118" s="889"/>
      <c r="DY118" s="889"/>
      <c r="DZ118" s="890"/>
    </row>
    <row r="119" spans="1:130" s="233" customFormat="1" ht="26.25" customHeight="1" x14ac:dyDescent="0.2">
      <c r="A119" s="882" t="s">
        <v>437</v>
      </c>
      <c r="B119" s="883"/>
      <c r="C119" s="924" t="s">
        <v>438</v>
      </c>
      <c r="D119" s="872"/>
      <c r="E119" s="872"/>
      <c r="F119" s="872"/>
      <c r="G119" s="872"/>
      <c r="H119" s="872"/>
      <c r="I119" s="872"/>
      <c r="J119" s="872"/>
      <c r="K119" s="872"/>
      <c r="L119" s="872"/>
      <c r="M119" s="872"/>
      <c r="N119" s="872"/>
      <c r="O119" s="872"/>
      <c r="P119" s="872"/>
      <c r="Q119" s="872"/>
      <c r="R119" s="872"/>
      <c r="S119" s="872"/>
      <c r="T119" s="872"/>
      <c r="U119" s="872"/>
      <c r="V119" s="872"/>
      <c r="W119" s="872"/>
      <c r="X119" s="872"/>
      <c r="Y119" s="872"/>
      <c r="Z119" s="873"/>
      <c r="AA119" s="952" t="s">
        <v>396</v>
      </c>
      <c r="AB119" s="953"/>
      <c r="AC119" s="953"/>
      <c r="AD119" s="953"/>
      <c r="AE119" s="954"/>
      <c r="AF119" s="955" t="s">
        <v>440</v>
      </c>
      <c r="AG119" s="953"/>
      <c r="AH119" s="953"/>
      <c r="AI119" s="953"/>
      <c r="AJ119" s="954"/>
      <c r="AK119" s="955" t="s">
        <v>440</v>
      </c>
      <c r="AL119" s="953"/>
      <c r="AM119" s="953"/>
      <c r="AN119" s="953"/>
      <c r="AO119" s="954"/>
      <c r="AP119" s="956" t="s">
        <v>148</v>
      </c>
      <c r="AQ119" s="957"/>
      <c r="AR119" s="957"/>
      <c r="AS119" s="957"/>
      <c r="AT119" s="958"/>
      <c r="AU119" s="998"/>
      <c r="AV119" s="999"/>
      <c r="AW119" s="999"/>
      <c r="AX119" s="999"/>
      <c r="AY119" s="999"/>
      <c r="AZ119" s="254" t="s">
        <v>190</v>
      </c>
      <c r="BA119" s="254"/>
      <c r="BB119" s="254"/>
      <c r="BC119" s="254"/>
      <c r="BD119" s="254"/>
      <c r="BE119" s="254"/>
      <c r="BF119" s="254"/>
      <c r="BG119" s="254"/>
      <c r="BH119" s="254"/>
      <c r="BI119" s="254"/>
      <c r="BJ119" s="254"/>
      <c r="BK119" s="254"/>
      <c r="BL119" s="254"/>
      <c r="BM119" s="254"/>
      <c r="BN119" s="254"/>
      <c r="BO119" s="941" t="s">
        <v>473</v>
      </c>
      <c r="BP119" s="942"/>
      <c r="BQ119" s="943">
        <v>133912645</v>
      </c>
      <c r="BR119" s="909"/>
      <c r="BS119" s="909"/>
      <c r="BT119" s="909"/>
      <c r="BU119" s="909"/>
      <c r="BV119" s="909">
        <v>129147169</v>
      </c>
      <c r="BW119" s="909"/>
      <c r="BX119" s="909"/>
      <c r="BY119" s="909"/>
      <c r="BZ119" s="909"/>
      <c r="CA119" s="909">
        <v>118180648</v>
      </c>
      <c r="CB119" s="909"/>
      <c r="CC119" s="909"/>
      <c r="CD119" s="909"/>
      <c r="CE119" s="909"/>
      <c r="CF119" s="812"/>
      <c r="CG119" s="813"/>
      <c r="CH119" s="813"/>
      <c r="CI119" s="813"/>
      <c r="CJ119" s="898"/>
      <c r="CK119" s="992"/>
      <c r="CL119" s="887"/>
      <c r="CM119" s="902" t="s">
        <v>474</v>
      </c>
      <c r="CN119" s="903"/>
      <c r="CO119" s="903"/>
      <c r="CP119" s="903"/>
      <c r="CQ119" s="903"/>
      <c r="CR119" s="903"/>
      <c r="CS119" s="903"/>
      <c r="CT119" s="903"/>
      <c r="CU119" s="903"/>
      <c r="CV119" s="903"/>
      <c r="CW119" s="903"/>
      <c r="CX119" s="903"/>
      <c r="CY119" s="903"/>
      <c r="CZ119" s="903"/>
      <c r="DA119" s="903"/>
      <c r="DB119" s="903"/>
      <c r="DC119" s="903"/>
      <c r="DD119" s="903"/>
      <c r="DE119" s="903"/>
      <c r="DF119" s="904"/>
      <c r="DG119" s="827">
        <v>1570980</v>
      </c>
      <c r="DH119" s="828"/>
      <c r="DI119" s="828"/>
      <c r="DJ119" s="828"/>
      <c r="DK119" s="829"/>
      <c r="DL119" s="830">
        <v>1356102</v>
      </c>
      <c r="DM119" s="828"/>
      <c r="DN119" s="828"/>
      <c r="DO119" s="828"/>
      <c r="DP119" s="829"/>
      <c r="DQ119" s="830">
        <v>1141223</v>
      </c>
      <c r="DR119" s="828"/>
      <c r="DS119" s="828"/>
      <c r="DT119" s="828"/>
      <c r="DU119" s="829"/>
      <c r="DV119" s="912">
        <v>0.6</v>
      </c>
      <c r="DW119" s="913"/>
      <c r="DX119" s="913"/>
      <c r="DY119" s="913"/>
      <c r="DZ119" s="914"/>
    </row>
    <row r="120" spans="1:130" s="233" customFormat="1" ht="26.25" customHeight="1" x14ac:dyDescent="0.2">
      <c r="A120" s="884"/>
      <c r="B120" s="885"/>
      <c r="C120" s="879" t="s">
        <v>445</v>
      </c>
      <c r="D120" s="816"/>
      <c r="E120" s="816"/>
      <c r="F120" s="816"/>
      <c r="G120" s="816"/>
      <c r="H120" s="816"/>
      <c r="I120" s="816"/>
      <c r="J120" s="816"/>
      <c r="K120" s="816"/>
      <c r="L120" s="816"/>
      <c r="M120" s="816"/>
      <c r="N120" s="816"/>
      <c r="O120" s="816"/>
      <c r="P120" s="816"/>
      <c r="Q120" s="816"/>
      <c r="R120" s="816"/>
      <c r="S120" s="816"/>
      <c r="T120" s="816"/>
      <c r="U120" s="816"/>
      <c r="V120" s="816"/>
      <c r="W120" s="816"/>
      <c r="X120" s="816"/>
      <c r="Y120" s="816"/>
      <c r="Z120" s="817"/>
      <c r="AA120" s="843" t="s">
        <v>148</v>
      </c>
      <c r="AB120" s="844"/>
      <c r="AC120" s="844"/>
      <c r="AD120" s="844"/>
      <c r="AE120" s="845"/>
      <c r="AF120" s="846" t="s">
        <v>148</v>
      </c>
      <c r="AG120" s="844"/>
      <c r="AH120" s="844"/>
      <c r="AI120" s="844"/>
      <c r="AJ120" s="845"/>
      <c r="AK120" s="846" t="s">
        <v>439</v>
      </c>
      <c r="AL120" s="844"/>
      <c r="AM120" s="844"/>
      <c r="AN120" s="844"/>
      <c r="AO120" s="845"/>
      <c r="AP120" s="888" t="s">
        <v>439</v>
      </c>
      <c r="AQ120" s="889"/>
      <c r="AR120" s="889"/>
      <c r="AS120" s="889"/>
      <c r="AT120" s="890"/>
      <c r="AU120" s="944" t="s">
        <v>475</v>
      </c>
      <c r="AV120" s="945"/>
      <c r="AW120" s="945"/>
      <c r="AX120" s="945"/>
      <c r="AY120" s="946"/>
      <c r="AZ120" s="924" t="s">
        <v>476</v>
      </c>
      <c r="BA120" s="872"/>
      <c r="BB120" s="872"/>
      <c r="BC120" s="872"/>
      <c r="BD120" s="872"/>
      <c r="BE120" s="872"/>
      <c r="BF120" s="872"/>
      <c r="BG120" s="872"/>
      <c r="BH120" s="872"/>
      <c r="BI120" s="872"/>
      <c r="BJ120" s="872"/>
      <c r="BK120" s="872"/>
      <c r="BL120" s="872"/>
      <c r="BM120" s="872"/>
      <c r="BN120" s="872"/>
      <c r="BO120" s="872"/>
      <c r="BP120" s="873"/>
      <c r="BQ120" s="925">
        <v>113105872</v>
      </c>
      <c r="BR120" s="906"/>
      <c r="BS120" s="906"/>
      <c r="BT120" s="906"/>
      <c r="BU120" s="906"/>
      <c r="BV120" s="906">
        <v>121416169</v>
      </c>
      <c r="BW120" s="906"/>
      <c r="BX120" s="906"/>
      <c r="BY120" s="906"/>
      <c r="BZ120" s="906"/>
      <c r="CA120" s="906">
        <v>137264453</v>
      </c>
      <c r="CB120" s="906"/>
      <c r="CC120" s="906"/>
      <c r="CD120" s="906"/>
      <c r="CE120" s="906"/>
      <c r="CF120" s="930">
        <v>71.400000000000006</v>
      </c>
      <c r="CG120" s="931"/>
      <c r="CH120" s="931"/>
      <c r="CI120" s="931"/>
      <c r="CJ120" s="931"/>
      <c r="CK120" s="932" t="s">
        <v>477</v>
      </c>
      <c r="CL120" s="916"/>
      <c r="CM120" s="916"/>
      <c r="CN120" s="916"/>
      <c r="CO120" s="917"/>
      <c r="CP120" s="936" t="s">
        <v>478</v>
      </c>
      <c r="CQ120" s="937"/>
      <c r="CR120" s="937"/>
      <c r="CS120" s="937"/>
      <c r="CT120" s="937"/>
      <c r="CU120" s="937"/>
      <c r="CV120" s="937"/>
      <c r="CW120" s="937"/>
      <c r="CX120" s="937"/>
      <c r="CY120" s="937"/>
      <c r="CZ120" s="937"/>
      <c r="DA120" s="937"/>
      <c r="DB120" s="937"/>
      <c r="DC120" s="937"/>
      <c r="DD120" s="937"/>
      <c r="DE120" s="937"/>
      <c r="DF120" s="938"/>
      <c r="DG120" s="925" t="s">
        <v>442</v>
      </c>
      <c r="DH120" s="906"/>
      <c r="DI120" s="906"/>
      <c r="DJ120" s="906"/>
      <c r="DK120" s="906"/>
      <c r="DL120" s="906" t="s">
        <v>446</v>
      </c>
      <c r="DM120" s="906"/>
      <c r="DN120" s="906"/>
      <c r="DO120" s="906"/>
      <c r="DP120" s="906"/>
      <c r="DQ120" s="906" t="s">
        <v>442</v>
      </c>
      <c r="DR120" s="906"/>
      <c r="DS120" s="906"/>
      <c r="DT120" s="906"/>
      <c r="DU120" s="906"/>
      <c r="DV120" s="907" t="s">
        <v>442</v>
      </c>
      <c r="DW120" s="907"/>
      <c r="DX120" s="907"/>
      <c r="DY120" s="907"/>
      <c r="DZ120" s="908"/>
    </row>
    <row r="121" spans="1:130" s="233" customFormat="1" ht="26.25" customHeight="1" x14ac:dyDescent="0.2">
      <c r="A121" s="884"/>
      <c r="B121" s="885"/>
      <c r="C121" s="927" t="s">
        <v>479</v>
      </c>
      <c r="D121" s="928"/>
      <c r="E121" s="928"/>
      <c r="F121" s="928"/>
      <c r="G121" s="928"/>
      <c r="H121" s="928"/>
      <c r="I121" s="928"/>
      <c r="J121" s="928"/>
      <c r="K121" s="928"/>
      <c r="L121" s="928"/>
      <c r="M121" s="928"/>
      <c r="N121" s="928"/>
      <c r="O121" s="928"/>
      <c r="P121" s="928"/>
      <c r="Q121" s="928"/>
      <c r="R121" s="928"/>
      <c r="S121" s="928"/>
      <c r="T121" s="928"/>
      <c r="U121" s="928"/>
      <c r="V121" s="928"/>
      <c r="W121" s="928"/>
      <c r="X121" s="928"/>
      <c r="Y121" s="928"/>
      <c r="Z121" s="929"/>
      <c r="AA121" s="843" t="s">
        <v>442</v>
      </c>
      <c r="AB121" s="844"/>
      <c r="AC121" s="844"/>
      <c r="AD121" s="844"/>
      <c r="AE121" s="845"/>
      <c r="AF121" s="846" t="s">
        <v>451</v>
      </c>
      <c r="AG121" s="844"/>
      <c r="AH121" s="844"/>
      <c r="AI121" s="844"/>
      <c r="AJ121" s="845"/>
      <c r="AK121" s="846" t="s">
        <v>440</v>
      </c>
      <c r="AL121" s="844"/>
      <c r="AM121" s="844"/>
      <c r="AN121" s="844"/>
      <c r="AO121" s="845"/>
      <c r="AP121" s="888" t="s">
        <v>446</v>
      </c>
      <c r="AQ121" s="889"/>
      <c r="AR121" s="889"/>
      <c r="AS121" s="889"/>
      <c r="AT121" s="890"/>
      <c r="AU121" s="947"/>
      <c r="AV121" s="948"/>
      <c r="AW121" s="948"/>
      <c r="AX121" s="948"/>
      <c r="AY121" s="949"/>
      <c r="AZ121" s="879" t="s">
        <v>480</v>
      </c>
      <c r="BA121" s="816"/>
      <c r="BB121" s="816"/>
      <c r="BC121" s="816"/>
      <c r="BD121" s="816"/>
      <c r="BE121" s="816"/>
      <c r="BF121" s="816"/>
      <c r="BG121" s="816"/>
      <c r="BH121" s="816"/>
      <c r="BI121" s="816"/>
      <c r="BJ121" s="816"/>
      <c r="BK121" s="816"/>
      <c r="BL121" s="816"/>
      <c r="BM121" s="816"/>
      <c r="BN121" s="816"/>
      <c r="BO121" s="816"/>
      <c r="BP121" s="817"/>
      <c r="BQ121" s="880">
        <v>6374602</v>
      </c>
      <c r="BR121" s="881"/>
      <c r="BS121" s="881"/>
      <c r="BT121" s="881"/>
      <c r="BU121" s="881"/>
      <c r="BV121" s="881">
        <v>6211990</v>
      </c>
      <c r="BW121" s="881"/>
      <c r="BX121" s="881"/>
      <c r="BY121" s="881"/>
      <c r="BZ121" s="881"/>
      <c r="CA121" s="881">
        <v>5981984</v>
      </c>
      <c r="CB121" s="881"/>
      <c r="CC121" s="881"/>
      <c r="CD121" s="881"/>
      <c r="CE121" s="881"/>
      <c r="CF121" s="939">
        <v>3.1</v>
      </c>
      <c r="CG121" s="940"/>
      <c r="CH121" s="940"/>
      <c r="CI121" s="940"/>
      <c r="CJ121" s="940"/>
      <c r="CK121" s="933"/>
      <c r="CL121" s="919"/>
      <c r="CM121" s="919"/>
      <c r="CN121" s="919"/>
      <c r="CO121" s="920"/>
      <c r="CP121" s="899" t="s">
        <v>481</v>
      </c>
      <c r="CQ121" s="900"/>
      <c r="CR121" s="900"/>
      <c r="CS121" s="900"/>
      <c r="CT121" s="900"/>
      <c r="CU121" s="900"/>
      <c r="CV121" s="900"/>
      <c r="CW121" s="900"/>
      <c r="CX121" s="900"/>
      <c r="CY121" s="900"/>
      <c r="CZ121" s="900"/>
      <c r="DA121" s="900"/>
      <c r="DB121" s="900"/>
      <c r="DC121" s="900"/>
      <c r="DD121" s="900"/>
      <c r="DE121" s="900"/>
      <c r="DF121" s="901"/>
      <c r="DG121" s="880" t="s">
        <v>439</v>
      </c>
      <c r="DH121" s="881"/>
      <c r="DI121" s="881"/>
      <c r="DJ121" s="881"/>
      <c r="DK121" s="881"/>
      <c r="DL121" s="881" t="s">
        <v>148</v>
      </c>
      <c r="DM121" s="881"/>
      <c r="DN121" s="881"/>
      <c r="DO121" s="881"/>
      <c r="DP121" s="881"/>
      <c r="DQ121" s="881" t="s">
        <v>440</v>
      </c>
      <c r="DR121" s="881"/>
      <c r="DS121" s="881"/>
      <c r="DT121" s="881"/>
      <c r="DU121" s="881"/>
      <c r="DV121" s="858" t="s">
        <v>440</v>
      </c>
      <c r="DW121" s="858"/>
      <c r="DX121" s="858"/>
      <c r="DY121" s="858"/>
      <c r="DZ121" s="859"/>
    </row>
    <row r="122" spans="1:130" s="233" customFormat="1" ht="26.25" customHeight="1" x14ac:dyDescent="0.2">
      <c r="A122" s="884"/>
      <c r="B122" s="885"/>
      <c r="C122" s="879" t="s">
        <v>461</v>
      </c>
      <c r="D122" s="816"/>
      <c r="E122" s="816"/>
      <c r="F122" s="816"/>
      <c r="G122" s="816"/>
      <c r="H122" s="816"/>
      <c r="I122" s="816"/>
      <c r="J122" s="816"/>
      <c r="K122" s="816"/>
      <c r="L122" s="816"/>
      <c r="M122" s="816"/>
      <c r="N122" s="816"/>
      <c r="O122" s="816"/>
      <c r="P122" s="816"/>
      <c r="Q122" s="816"/>
      <c r="R122" s="816"/>
      <c r="S122" s="816"/>
      <c r="T122" s="816"/>
      <c r="U122" s="816"/>
      <c r="V122" s="816"/>
      <c r="W122" s="816"/>
      <c r="X122" s="816"/>
      <c r="Y122" s="816"/>
      <c r="Z122" s="817"/>
      <c r="AA122" s="843" t="s">
        <v>455</v>
      </c>
      <c r="AB122" s="844"/>
      <c r="AC122" s="844"/>
      <c r="AD122" s="844"/>
      <c r="AE122" s="845"/>
      <c r="AF122" s="846" t="s">
        <v>442</v>
      </c>
      <c r="AG122" s="844"/>
      <c r="AH122" s="844"/>
      <c r="AI122" s="844"/>
      <c r="AJ122" s="845"/>
      <c r="AK122" s="846" t="s">
        <v>439</v>
      </c>
      <c r="AL122" s="844"/>
      <c r="AM122" s="844"/>
      <c r="AN122" s="844"/>
      <c r="AO122" s="845"/>
      <c r="AP122" s="888" t="s">
        <v>439</v>
      </c>
      <c r="AQ122" s="889"/>
      <c r="AR122" s="889"/>
      <c r="AS122" s="889"/>
      <c r="AT122" s="890"/>
      <c r="AU122" s="947"/>
      <c r="AV122" s="948"/>
      <c r="AW122" s="948"/>
      <c r="AX122" s="948"/>
      <c r="AY122" s="949"/>
      <c r="AZ122" s="902" t="s">
        <v>482</v>
      </c>
      <c r="BA122" s="903"/>
      <c r="BB122" s="903"/>
      <c r="BC122" s="903"/>
      <c r="BD122" s="903"/>
      <c r="BE122" s="903"/>
      <c r="BF122" s="903"/>
      <c r="BG122" s="903"/>
      <c r="BH122" s="903"/>
      <c r="BI122" s="903"/>
      <c r="BJ122" s="903"/>
      <c r="BK122" s="903"/>
      <c r="BL122" s="903"/>
      <c r="BM122" s="903"/>
      <c r="BN122" s="903"/>
      <c r="BO122" s="903"/>
      <c r="BP122" s="904"/>
      <c r="BQ122" s="943">
        <v>130515145</v>
      </c>
      <c r="BR122" s="909"/>
      <c r="BS122" s="909"/>
      <c r="BT122" s="909"/>
      <c r="BU122" s="909"/>
      <c r="BV122" s="909">
        <v>122727536</v>
      </c>
      <c r="BW122" s="909"/>
      <c r="BX122" s="909"/>
      <c r="BY122" s="909"/>
      <c r="BZ122" s="909"/>
      <c r="CA122" s="909">
        <v>126413065</v>
      </c>
      <c r="CB122" s="909"/>
      <c r="CC122" s="909"/>
      <c r="CD122" s="909"/>
      <c r="CE122" s="909"/>
      <c r="CF122" s="910">
        <v>65.8</v>
      </c>
      <c r="CG122" s="911"/>
      <c r="CH122" s="911"/>
      <c r="CI122" s="911"/>
      <c r="CJ122" s="911"/>
      <c r="CK122" s="933"/>
      <c r="CL122" s="919"/>
      <c r="CM122" s="919"/>
      <c r="CN122" s="919"/>
      <c r="CO122" s="920"/>
      <c r="CP122" s="899" t="s">
        <v>483</v>
      </c>
      <c r="CQ122" s="900"/>
      <c r="CR122" s="900"/>
      <c r="CS122" s="900"/>
      <c r="CT122" s="900"/>
      <c r="CU122" s="900"/>
      <c r="CV122" s="900"/>
      <c r="CW122" s="900"/>
      <c r="CX122" s="900"/>
      <c r="CY122" s="900"/>
      <c r="CZ122" s="900"/>
      <c r="DA122" s="900"/>
      <c r="DB122" s="900"/>
      <c r="DC122" s="900"/>
      <c r="DD122" s="900"/>
      <c r="DE122" s="900"/>
      <c r="DF122" s="901"/>
      <c r="DG122" s="880" t="s">
        <v>446</v>
      </c>
      <c r="DH122" s="881"/>
      <c r="DI122" s="881"/>
      <c r="DJ122" s="881"/>
      <c r="DK122" s="881"/>
      <c r="DL122" s="881" t="s">
        <v>148</v>
      </c>
      <c r="DM122" s="881"/>
      <c r="DN122" s="881"/>
      <c r="DO122" s="881"/>
      <c r="DP122" s="881"/>
      <c r="DQ122" s="881" t="s">
        <v>439</v>
      </c>
      <c r="DR122" s="881"/>
      <c r="DS122" s="881"/>
      <c r="DT122" s="881"/>
      <c r="DU122" s="881"/>
      <c r="DV122" s="858" t="s">
        <v>451</v>
      </c>
      <c r="DW122" s="858"/>
      <c r="DX122" s="858"/>
      <c r="DY122" s="858"/>
      <c r="DZ122" s="859"/>
    </row>
    <row r="123" spans="1:130" s="233" customFormat="1" ht="26.25" customHeight="1" x14ac:dyDescent="0.2">
      <c r="A123" s="884"/>
      <c r="B123" s="885"/>
      <c r="C123" s="879" t="s">
        <v>467</v>
      </c>
      <c r="D123" s="816"/>
      <c r="E123" s="816"/>
      <c r="F123" s="816"/>
      <c r="G123" s="816"/>
      <c r="H123" s="816"/>
      <c r="I123" s="816"/>
      <c r="J123" s="816"/>
      <c r="K123" s="816"/>
      <c r="L123" s="816"/>
      <c r="M123" s="816"/>
      <c r="N123" s="816"/>
      <c r="O123" s="816"/>
      <c r="P123" s="816"/>
      <c r="Q123" s="816"/>
      <c r="R123" s="816"/>
      <c r="S123" s="816"/>
      <c r="T123" s="816"/>
      <c r="U123" s="816"/>
      <c r="V123" s="816"/>
      <c r="W123" s="816"/>
      <c r="X123" s="816"/>
      <c r="Y123" s="816"/>
      <c r="Z123" s="817"/>
      <c r="AA123" s="843">
        <v>89237</v>
      </c>
      <c r="AB123" s="844"/>
      <c r="AC123" s="844"/>
      <c r="AD123" s="844"/>
      <c r="AE123" s="845"/>
      <c r="AF123" s="846">
        <v>86861</v>
      </c>
      <c r="AG123" s="844"/>
      <c r="AH123" s="844"/>
      <c r="AI123" s="844"/>
      <c r="AJ123" s="845"/>
      <c r="AK123" s="846">
        <v>91431</v>
      </c>
      <c r="AL123" s="844"/>
      <c r="AM123" s="844"/>
      <c r="AN123" s="844"/>
      <c r="AO123" s="845"/>
      <c r="AP123" s="888">
        <v>0</v>
      </c>
      <c r="AQ123" s="889"/>
      <c r="AR123" s="889"/>
      <c r="AS123" s="889"/>
      <c r="AT123" s="890"/>
      <c r="AU123" s="950"/>
      <c r="AV123" s="951"/>
      <c r="AW123" s="951"/>
      <c r="AX123" s="951"/>
      <c r="AY123" s="951"/>
      <c r="AZ123" s="254" t="s">
        <v>190</v>
      </c>
      <c r="BA123" s="254"/>
      <c r="BB123" s="254"/>
      <c r="BC123" s="254"/>
      <c r="BD123" s="254"/>
      <c r="BE123" s="254"/>
      <c r="BF123" s="254"/>
      <c r="BG123" s="254"/>
      <c r="BH123" s="254"/>
      <c r="BI123" s="254"/>
      <c r="BJ123" s="254"/>
      <c r="BK123" s="254"/>
      <c r="BL123" s="254"/>
      <c r="BM123" s="254"/>
      <c r="BN123" s="254"/>
      <c r="BO123" s="941" t="s">
        <v>484</v>
      </c>
      <c r="BP123" s="942"/>
      <c r="BQ123" s="896">
        <v>249995619</v>
      </c>
      <c r="BR123" s="897"/>
      <c r="BS123" s="897"/>
      <c r="BT123" s="897"/>
      <c r="BU123" s="897"/>
      <c r="BV123" s="897">
        <v>250355695</v>
      </c>
      <c r="BW123" s="897"/>
      <c r="BX123" s="897"/>
      <c r="BY123" s="897"/>
      <c r="BZ123" s="897"/>
      <c r="CA123" s="897">
        <v>269659502</v>
      </c>
      <c r="CB123" s="897"/>
      <c r="CC123" s="897"/>
      <c r="CD123" s="897"/>
      <c r="CE123" s="897"/>
      <c r="CF123" s="812"/>
      <c r="CG123" s="813"/>
      <c r="CH123" s="813"/>
      <c r="CI123" s="813"/>
      <c r="CJ123" s="898"/>
      <c r="CK123" s="933"/>
      <c r="CL123" s="919"/>
      <c r="CM123" s="919"/>
      <c r="CN123" s="919"/>
      <c r="CO123" s="920"/>
      <c r="CP123" s="899"/>
      <c r="CQ123" s="900"/>
      <c r="CR123" s="900"/>
      <c r="CS123" s="900"/>
      <c r="CT123" s="900"/>
      <c r="CU123" s="900"/>
      <c r="CV123" s="900"/>
      <c r="CW123" s="900"/>
      <c r="CX123" s="900"/>
      <c r="CY123" s="900"/>
      <c r="CZ123" s="900"/>
      <c r="DA123" s="900"/>
      <c r="DB123" s="900"/>
      <c r="DC123" s="900"/>
      <c r="DD123" s="900"/>
      <c r="DE123" s="900"/>
      <c r="DF123" s="901"/>
      <c r="DG123" s="843"/>
      <c r="DH123" s="844"/>
      <c r="DI123" s="844"/>
      <c r="DJ123" s="844"/>
      <c r="DK123" s="845"/>
      <c r="DL123" s="846"/>
      <c r="DM123" s="844"/>
      <c r="DN123" s="844"/>
      <c r="DO123" s="844"/>
      <c r="DP123" s="845"/>
      <c r="DQ123" s="846"/>
      <c r="DR123" s="844"/>
      <c r="DS123" s="844"/>
      <c r="DT123" s="844"/>
      <c r="DU123" s="845"/>
      <c r="DV123" s="888"/>
      <c r="DW123" s="889"/>
      <c r="DX123" s="889"/>
      <c r="DY123" s="889"/>
      <c r="DZ123" s="890"/>
    </row>
    <row r="124" spans="1:130" s="233" customFormat="1" ht="26.25" customHeight="1" thickBot="1" x14ac:dyDescent="0.25">
      <c r="A124" s="884"/>
      <c r="B124" s="885"/>
      <c r="C124" s="879" t="s">
        <v>470</v>
      </c>
      <c r="D124" s="816"/>
      <c r="E124" s="816"/>
      <c r="F124" s="816"/>
      <c r="G124" s="816"/>
      <c r="H124" s="816"/>
      <c r="I124" s="816"/>
      <c r="J124" s="816"/>
      <c r="K124" s="816"/>
      <c r="L124" s="816"/>
      <c r="M124" s="816"/>
      <c r="N124" s="816"/>
      <c r="O124" s="816"/>
      <c r="P124" s="816"/>
      <c r="Q124" s="816"/>
      <c r="R124" s="816"/>
      <c r="S124" s="816"/>
      <c r="T124" s="816"/>
      <c r="U124" s="816"/>
      <c r="V124" s="816"/>
      <c r="W124" s="816"/>
      <c r="X124" s="816"/>
      <c r="Y124" s="816"/>
      <c r="Z124" s="817"/>
      <c r="AA124" s="843" t="s">
        <v>458</v>
      </c>
      <c r="AB124" s="844"/>
      <c r="AC124" s="844"/>
      <c r="AD124" s="844"/>
      <c r="AE124" s="845"/>
      <c r="AF124" s="846" t="s">
        <v>442</v>
      </c>
      <c r="AG124" s="844"/>
      <c r="AH124" s="844"/>
      <c r="AI124" s="844"/>
      <c r="AJ124" s="845"/>
      <c r="AK124" s="846" t="s">
        <v>442</v>
      </c>
      <c r="AL124" s="844"/>
      <c r="AM124" s="844"/>
      <c r="AN124" s="844"/>
      <c r="AO124" s="845"/>
      <c r="AP124" s="888" t="s">
        <v>442</v>
      </c>
      <c r="AQ124" s="889"/>
      <c r="AR124" s="889"/>
      <c r="AS124" s="889"/>
      <c r="AT124" s="890"/>
      <c r="AU124" s="891" t="s">
        <v>485</v>
      </c>
      <c r="AV124" s="892"/>
      <c r="AW124" s="892"/>
      <c r="AX124" s="892"/>
      <c r="AY124" s="892"/>
      <c r="AZ124" s="892"/>
      <c r="BA124" s="892"/>
      <c r="BB124" s="892"/>
      <c r="BC124" s="892"/>
      <c r="BD124" s="892"/>
      <c r="BE124" s="892"/>
      <c r="BF124" s="892"/>
      <c r="BG124" s="892"/>
      <c r="BH124" s="892"/>
      <c r="BI124" s="892"/>
      <c r="BJ124" s="892"/>
      <c r="BK124" s="892"/>
      <c r="BL124" s="892"/>
      <c r="BM124" s="892"/>
      <c r="BN124" s="892"/>
      <c r="BO124" s="892"/>
      <c r="BP124" s="893"/>
      <c r="BQ124" s="894" t="s">
        <v>455</v>
      </c>
      <c r="BR124" s="895"/>
      <c r="BS124" s="895"/>
      <c r="BT124" s="895"/>
      <c r="BU124" s="895"/>
      <c r="BV124" s="895" t="s">
        <v>442</v>
      </c>
      <c r="BW124" s="895"/>
      <c r="BX124" s="895"/>
      <c r="BY124" s="895"/>
      <c r="BZ124" s="895"/>
      <c r="CA124" s="895" t="s">
        <v>458</v>
      </c>
      <c r="CB124" s="895"/>
      <c r="CC124" s="895"/>
      <c r="CD124" s="895"/>
      <c r="CE124" s="895"/>
      <c r="CF124" s="790"/>
      <c r="CG124" s="791"/>
      <c r="CH124" s="791"/>
      <c r="CI124" s="791"/>
      <c r="CJ124" s="926"/>
      <c r="CK124" s="934"/>
      <c r="CL124" s="934"/>
      <c r="CM124" s="934"/>
      <c r="CN124" s="934"/>
      <c r="CO124" s="935"/>
      <c r="CP124" s="899" t="s">
        <v>486</v>
      </c>
      <c r="CQ124" s="900"/>
      <c r="CR124" s="900"/>
      <c r="CS124" s="900"/>
      <c r="CT124" s="900"/>
      <c r="CU124" s="900"/>
      <c r="CV124" s="900"/>
      <c r="CW124" s="900"/>
      <c r="CX124" s="900"/>
      <c r="CY124" s="900"/>
      <c r="CZ124" s="900"/>
      <c r="DA124" s="900"/>
      <c r="DB124" s="900"/>
      <c r="DC124" s="900"/>
      <c r="DD124" s="900"/>
      <c r="DE124" s="900"/>
      <c r="DF124" s="901"/>
      <c r="DG124" s="827" t="s">
        <v>148</v>
      </c>
      <c r="DH124" s="828"/>
      <c r="DI124" s="828"/>
      <c r="DJ124" s="828"/>
      <c r="DK124" s="829"/>
      <c r="DL124" s="830" t="s">
        <v>442</v>
      </c>
      <c r="DM124" s="828"/>
      <c r="DN124" s="828"/>
      <c r="DO124" s="828"/>
      <c r="DP124" s="829"/>
      <c r="DQ124" s="830" t="s">
        <v>442</v>
      </c>
      <c r="DR124" s="828"/>
      <c r="DS124" s="828"/>
      <c r="DT124" s="828"/>
      <c r="DU124" s="829"/>
      <c r="DV124" s="912" t="s">
        <v>442</v>
      </c>
      <c r="DW124" s="913"/>
      <c r="DX124" s="913"/>
      <c r="DY124" s="913"/>
      <c r="DZ124" s="914"/>
    </row>
    <row r="125" spans="1:130" s="233" customFormat="1" ht="26.25" customHeight="1" x14ac:dyDescent="0.2">
      <c r="A125" s="884"/>
      <c r="B125" s="885"/>
      <c r="C125" s="879" t="s">
        <v>472</v>
      </c>
      <c r="D125" s="816"/>
      <c r="E125" s="816"/>
      <c r="F125" s="816"/>
      <c r="G125" s="816"/>
      <c r="H125" s="816"/>
      <c r="I125" s="816"/>
      <c r="J125" s="816"/>
      <c r="K125" s="816"/>
      <c r="L125" s="816"/>
      <c r="M125" s="816"/>
      <c r="N125" s="816"/>
      <c r="O125" s="816"/>
      <c r="P125" s="816"/>
      <c r="Q125" s="816"/>
      <c r="R125" s="816"/>
      <c r="S125" s="816"/>
      <c r="T125" s="816"/>
      <c r="U125" s="816"/>
      <c r="V125" s="816"/>
      <c r="W125" s="816"/>
      <c r="X125" s="816"/>
      <c r="Y125" s="816"/>
      <c r="Z125" s="817"/>
      <c r="AA125" s="843" t="s">
        <v>442</v>
      </c>
      <c r="AB125" s="844"/>
      <c r="AC125" s="844"/>
      <c r="AD125" s="844"/>
      <c r="AE125" s="845"/>
      <c r="AF125" s="846" t="s">
        <v>487</v>
      </c>
      <c r="AG125" s="844"/>
      <c r="AH125" s="844"/>
      <c r="AI125" s="844"/>
      <c r="AJ125" s="845"/>
      <c r="AK125" s="846" t="s">
        <v>440</v>
      </c>
      <c r="AL125" s="844"/>
      <c r="AM125" s="844"/>
      <c r="AN125" s="844"/>
      <c r="AO125" s="845"/>
      <c r="AP125" s="888" t="s">
        <v>446</v>
      </c>
      <c r="AQ125" s="889"/>
      <c r="AR125" s="889"/>
      <c r="AS125" s="889"/>
      <c r="AT125" s="890"/>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915" t="s">
        <v>488</v>
      </c>
      <c r="CL125" s="916"/>
      <c r="CM125" s="916"/>
      <c r="CN125" s="916"/>
      <c r="CO125" s="917"/>
      <c r="CP125" s="924" t="s">
        <v>489</v>
      </c>
      <c r="CQ125" s="872"/>
      <c r="CR125" s="872"/>
      <c r="CS125" s="872"/>
      <c r="CT125" s="872"/>
      <c r="CU125" s="872"/>
      <c r="CV125" s="872"/>
      <c r="CW125" s="872"/>
      <c r="CX125" s="872"/>
      <c r="CY125" s="872"/>
      <c r="CZ125" s="872"/>
      <c r="DA125" s="872"/>
      <c r="DB125" s="872"/>
      <c r="DC125" s="872"/>
      <c r="DD125" s="872"/>
      <c r="DE125" s="872"/>
      <c r="DF125" s="873"/>
      <c r="DG125" s="925" t="s">
        <v>148</v>
      </c>
      <c r="DH125" s="906"/>
      <c r="DI125" s="906"/>
      <c r="DJ125" s="906"/>
      <c r="DK125" s="906"/>
      <c r="DL125" s="906" t="s">
        <v>440</v>
      </c>
      <c r="DM125" s="906"/>
      <c r="DN125" s="906"/>
      <c r="DO125" s="906"/>
      <c r="DP125" s="906"/>
      <c r="DQ125" s="906" t="s">
        <v>442</v>
      </c>
      <c r="DR125" s="906"/>
      <c r="DS125" s="906"/>
      <c r="DT125" s="906"/>
      <c r="DU125" s="906"/>
      <c r="DV125" s="907" t="s">
        <v>446</v>
      </c>
      <c r="DW125" s="907"/>
      <c r="DX125" s="907"/>
      <c r="DY125" s="907"/>
      <c r="DZ125" s="908"/>
    </row>
    <row r="126" spans="1:130" s="233" customFormat="1" ht="26.25" customHeight="1" thickBot="1" x14ac:dyDescent="0.25">
      <c r="A126" s="884"/>
      <c r="B126" s="885"/>
      <c r="C126" s="879" t="s">
        <v>474</v>
      </c>
      <c r="D126" s="816"/>
      <c r="E126" s="816"/>
      <c r="F126" s="816"/>
      <c r="G126" s="816"/>
      <c r="H126" s="816"/>
      <c r="I126" s="816"/>
      <c r="J126" s="816"/>
      <c r="K126" s="816"/>
      <c r="L126" s="816"/>
      <c r="M126" s="816"/>
      <c r="N126" s="816"/>
      <c r="O126" s="816"/>
      <c r="P126" s="816"/>
      <c r="Q126" s="816"/>
      <c r="R126" s="816"/>
      <c r="S126" s="816"/>
      <c r="T126" s="816"/>
      <c r="U126" s="816"/>
      <c r="V126" s="816"/>
      <c r="W126" s="816"/>
      <c r="X126" s="816"/>
      <c r="Y126" s="816"/>
      <c r="Z126" s="817"/>
      <c r="AA126" s="843">
        <v>1450421</v>
      </c>
      <c r="AB126" s="844"/>
      <c r="AC126" s="844"/>
      <c r="AD126" s="844"/>
      <c r="AE126" s="845"/>
      <c r="AF126" s="846">
        <v>3188705</v>
      </c>
      <c r="AG126" s="844"/>
      <c r="AH126" s="844"/>
      <c r="AI126" s="844"/>
      <c r="AJ126" s="845"/>
      <c r="AK126" s="846">
        <v>1856194</v>
      </c>
      <c r="AL126" s="844"/>
      <c r="AM126" s="844"/>
      <c r="AN126" s="844"/>
      <c r="AO126" s="845"/>
      <c r="AP126" s="888">
        <v>1</v>
      </c>
      <c r="AQ126" s="889"/>
      <c r="AR126" s="889"/>
      <c r="AS126" s="889"/>
      <c r="AT126" s="890"/>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918"/>
      <c r="CL126" s="919"/>
      <c r="CM126" s="919"/>
      <c r="CN126" s="919"/>
      <c r="CO126" s="920"/>
      <c r="CP126" s="879" t="s">
        <v>490</v>
      </c>
      <c r="CQ126" s="816"/>
      <c r="CR126" s="816"/>
      <c r="CS126" s="816"/>
      <c r="CT126" s="816"/>
      <c r="CU126" s="816"/>
      <c r="CV126" s="816"/>
      <c r="CW126" s="816"/>
      <c r="CX126" s="816"/>
      <c r="CY126" s="816"/>
      <c r="CZ126" s="816"/>
      <c r="DA126" s="816"/>
      <c r="DB126" s="816"/>
      <c r="DC126" s="816"/>
      <c r="DD126" s="816"/>
      <c r="DE126" s="816"/>
      <c r="DF126" s="817"/>
      <c r="DG126" s="880" t="s">
        <v>442</v>
      </c>
      <c r="DH126" s="881"/>
      <c r="DI126" s="881"/>
      <c r="DJ126" s="881"/>
      <c r="DK126" s="881"/>
      <c r="DL126" s="881" t="s">
        <v>451</v>
      </c>
      <c r="DM126" s="881"/>
      <c r="DN126" s="881"/>
      <c r="DO126" s="881"/>
      <c r="DP126" s="881"/>
      <c r="DQ126" s="881" t="s">
        <v>451</v>
      </c>
      <c r="DR126" s="881"/>
      <c r="DS126" s="881"/>
      <c r="DT126" s="881"/>
      <c r="DU126" s="881"/>
      <c r="DV126" s="858" t="s">
        <v>442</v>
      </c>
      <c r="DW126" s="858"/>
      <c r="DX126" s="858"/>
      <c r="DY126" s="858"/>
      <c r="DZ126" s="859"/>
    </row>
    <row r="127" spans="1:130" s="233" customFormat="1" ht="26.25" customHeight="1" x14ac:dyDescent="0.2">
      <c r="A127" s="886"/>
      <c r="B127" s="887"/>
      <c r="C127" s="902" t="s">
        <v>491</v>
      </c>
      <c r="D127" s="903"/>
      <c r="E127" s="903"/>
      <c r="F127" s="903"/>
      <c r="G127" s="903"/>
      <c r="H127" s="903"/>
      <c r="I127" s="903"/>
      <c r="J127" s="903"/>
      <c r="K127" s="903"/>
      <c r="L127" s="903"/>
      <c r="M127" s="903"/>
      <c r="N127" s="903"/>
      <c r="O127" s="903"/>
      <c r="P127" s="903"/>
      <c r="Q127" s="903"/>
      <c r="R127" s="903"/>
      <c r="S127" s="903"/>
      <c r="T127" s="903"/>
      <c r="U127" s="903"/>
      <c r="V127" s="903"/>
      <c r="W127" s="903"/>
      <c r="X127" s="903"/>
      <c r="Y127" s="903"/>
      <c r="Z127" s="904"/>
      <c r="AA127" s="843">
        <v>290300</v>
      </c>
      <c r="AB127" s="844"/>
      <c r="AC127" s="844"/>
      <c r="AD127" s="844"/>
      <c r="AE127" s="845"/>
      <c r="AF127" s="846">
        <v>324701</v>
      </c>
      <c r="AG127" s="844"/>
      <c r="AH127" s="844"/>
      <c r="AI127" s="844"/>
      <c r="AJ127" s="845"/>
      <c r="AK127" s="846">
        <v>495226</v>
      </c>
      <c r="AL127" s="844"/>
      <c r="AM127" s="844"/>
      <c r="AN127" s="844"/>
      <c r="AO127" s="845"/>
      <c r="AP127" s="888">
        <v>0.3</v>
      </c>
      <c r="AQ127" s="889"/>
      <c r="AR127" s="889"/>
      <c r="AS127" s="889"/>
      <c r="AT127" s="890"/>
      <c r="AU127" s="235"/>
      <c r="AV127" s="235"/>
      <c r="AW127" s="235"/>
      <c r="AX127" s="905" t="s">
        <v>492</v>
      </c>
      <c r="AY127" s="876"/>
      <c r="AZ127" s="876"/>
      <c r="BA127" s="876"/>
      <c r="BB127" s="876"/>
      <c r="BC127" s="876"/>
      <c r="BD127" s="876"/>
      <c r="BE127" s="877"/>
      <c r="BF127" s="875" t="s">
        <v>493</v>
      </c>
      <c r="BG127" s="876"/>
      <c r="BH127" s="876"/>
      <c r="BI127" s="876"/>
      <c r="BJ127" s="876"/>
      <c r="BK127" s="876"/>
      <c r="BL127" s="877"/>
      <c r="BM127" s="875" t="s">
        <v>494</v>
      </c>
      <c r="BN127" s="876"/>
      <c r="BO127" s="876"/>
      <c r="BP127" s="876"/>
      <c r="BQ127" s="876"/>
      <c r="BR127" s="876"/>
      <c r="BS127" s="877"/>
      <c r="BT127" s="875" t="s">
        <v>495</v>
      </c>
      <c r="BU127" s="876"/>
      <c r="BV127" s="876"/>
      <c r="BW127" s="876"/>
      <c r="BX127" s="876"/>
      <c r="BY127" s="876"/>
      <c r="BZ127" s="878"/>
      <c r="CA127" s="235"/>
      <c r="CB127" s="235"/>
      <c r="CC127" s="235"/>
      <c r="CD127" s="258"/>
      <c r="CE127" s="258"/>
      <c r="CF127" s="258"/>
      <c r="CG127" s="235"/>
      <c r="CH127" s="235"/>
      <c r="CI127" s="235"/>
      <c r="CJ127" s="257"/>
      <c r="CK127" s="918"/>
      <c r="CL127" s="919"/>
      <c r="CM127" s="919"/>
      <c r="CN127" s="919"/>
      <c r="CO127" s="920"/>
      <c r="CP127" s="879" t="s">
        <v>496</v>
      </c>
      <c r="CQ127" s="816"/>
      <c r="CR127" s="816"/>
      <c r="CS127" s="816"/>
      <c r="CT127" s="816"/>
      <c r="CU127" s="816"/>
      <c r="CV127" s="816"/>
      <c r="CW127" s="816"/>
      <c r="CX127" s="816"/>
      <c r="CY127" s="816"/>
      <c r="CZ127" s="816"/>
      <c r="DA127" s="816"/>
      <c r="DB127" s="816"/>
      <c r="DC127" s="816"/>
      <c r="DD127" s="816"/>
      <c r="DE127" s="816"/>
      <c r="DF127" s="817"/>
      <c r="DG127" s="880" t="s">
        <v>455</v>
      </c>
      <c r="DH127" s="881"/>
      <c r="DI127" s="881"/>
      <c r="DJ127" s="881"/>
      <c r="DK127" s="881"/>
      <c r="DL127" s="881" t="s">
        <v>442</v>
      </c>
      <c r="DM127" s="881"/>
      <c r="DN127" s="881"/>
      <c r="DO127" s="881"/>
      <c r="DP127" s="881"/>
      <c r="DQ127" s="881" t="s">
        <v>440</v>
      </c>
      <c r="DR127" s="881"/>
      <c r="DS127" s="881"/>
      <c r="DT127" s="881"/>
      <c r="DU127" s="881"/>
      <c r="DV127" s="858" t="s">
        <v>451</v>
      </c>
      <c r="DW127" s="858"/>
      <c r="DX127" s="858"/>
      <c r="DY127" s="858"/>
      <c r="DZ127" s="859"/>
    </row>
    <row r="128" spans="1:130" s="233" customFormat="1" ht="26.25" customHeight="1" thickBot="1" x14ac:dyDescent="0.25">
      <c r="A128" s="860" t="s">
        <v>497</v>
      </c>
      <c r="B128" s="861"/>
      <c r="C128" s="861"/>
      <c r="D128" s="861"/>
      <c r="E128" s="861"/>
      <c r="F128" s="861"/>
      <c r="G128" s="861"/>
      <c r="H128" s="861"/>
      <c r="I128" s="861"/>
      <c r="J128" s="861"/>
      <c r="K128" s="861"/>
      <c r="L128" s="861"/>
      <c r="M128" s="861"/>
      <c r="N128" s="861"/>
      <c r="O128" s="861"/>
      <c r="P128" s="861"/>
      <c r="Q128" s="861"/>
      <c r="R128" s="861"/>
      <c r="S128" s="861"/>
      <c r="T128" s="861"/>
      <c r="U128" s="861"/>
      <c r="V128" s="861"/>
      <c r="W128" s="862" t="s">
        <v>498</v>
      </c>
      <c r="X128" s="862"/>
      <c r="Y128" s="862"/>
      <c r="Z128" s="863"/>
      <c r="AA128" s="864" t="s">
        <v>439</v>
      </c>
      <c r="AB128" s="865"/>
      <c r="AC128" s="865"/>
      <c r="AD128" s="865"/>
      <c r="AE128" s="866"/>
      <c r="AF128" s="867" t="s">
        <v>442</v>
      </c>
      <c r="AG128" s="865"/>
      <c r="AH128" s="865"/>
      <c r="AI128" s="865"/>
      <c r="AJ128" s="866"/>
      <c r="AK128" s="867" t="s">
        <v>442</v>
      </c>
      <c r="AL128" s="865"/>
      <c r="AM128" s="865"/>
      <c r="AN128" s="865"/>
      <c r="AO128" s="866"/>
      <c r="AP128" s="868"/>
      <c r="AQ128" s="869"/>
      <c r="AR128" s="869"/>
      <c r="AS128" s="869"/>
      <c r="AT128" s="870"/>
      <c r="AU128" s="235"/>
      <c r="AV128" s="235"/>
      <c r="AW128" s="235"/>
      <c r="AX128" s="871" t="s">
        <v>499</v>
      </c>
      <c r="AY128" s="872"/>
      <c r="AZ128" s="872"/>
      <c r="BA128" s="872"/>
      <c r="BB128" s="872"/>
      <c r="BC128" s="872"/>
      <c r="BD128" s="872"/>
      <c r="BE128" s="873"/>
      <c r="BF128" s="850" t="s">
        <v>439</v>
      </c>
      <c r="BG128" s="851"/>
      <c r="BH128" s="851"/>
      <c r="BI128" s="851"/>
      <c r="BJ128" s="851"/>
      <c r="BK128" s="851"/>
      <c r="BL128" s="874"/>
      <c r="BM128" s="850">
        <v>11.25</v>
      </c>
      <c r="BN128" s="851"/>
      <c r="BO128" s="851"/>
      <c r="BP128" s="851"/>
      <c r="BQ128" s="851"/>
      <c r="BR128" s="851"/>
      <c r="BS128" s="874"/>
      <c r="BT128" s="850">
        <v>20</v>
      </c>
      <c r="BU128" s="851"/>
      <c r="BV128" s="851"/>
      <c r="BW128" s="851"/>
      <c r="BX128" s="851"/>
      <c r="BY128" s="851"/>
      <c r="BZ128" s="852"/>
      <c r="CA128" s="258"/>
      <c r="CB128" s="258"/>
      <c r="CC128" s="258"/>
      <c r="CD128" s="258"/>
      <c r="CE128" s="258"/>
      <c r="CF128" s="258"/>
      <c r="CG128" s="235"/>
      <c r="CH128" s="235"/>
      <c r="CI128" s="235"/>
      <c r="CJ128" s="257"/>
      <c r="CK128" s="921"/>
      <c r="CL128" s="922"/>
      <c r="CM128" s="922"/>
      <c r="CN128" s="922"/>
      <c r="CO128" s="923"/>
      <c r="CP128" s="853" t="s">
        <v>500</v>
      </c>
      <c r="CQ128" s="794"/>
      <c r="CR128" s="794"/>
      <c r="CS128" s="794"/>
      <c r="CT128" s="794"/>
      <c r="CU128" s="794"/>
      <c r="CV128" s="794"/>
      <c r="CW128" s="794"/>
      <c r="CX128" s="794"/>
      <c r="CY128" s="794"/>
      <c r="CZ128" s="794"/>
      <c r="DA128" s="794"/>
      <c r="DB128" s="794"/>
      <c r="DC128" s="794"/>
      <c r="DD128" s="794"/>
      <c r="DE128" s="794"/>
      <c r="DF128" s="795"/>
      <c r="DG128" s="854" t="s">
        <v>451</v>
      </c>
      <c r="DH128" s="855"/>
      <c r="DI128" s="855"/>
      <c r="DJ128" s="855"/>
      <c r="DK128" s="855"/>
      <c r="DL128" s="855" t="s">
        <v>451</v>
      </c>
      <c r="DM128" s="855"/>
      <c r="DN128" s="855"/>
      <c r="DO128" s="855"/>
      <c r="DP128" s="855"/>
      <c r="DQ128" s="855" t="s">
        <v>451</v>
      </c>
      <c r="DR128" s="855"/>
      <c r="DS128" s="855"/>
      <c r="DT128" s="855"/>
      <c r="DU128" s="855"/>
      <c r="DV128" s="856" t="s">
        <v>451</v>
      </c>
      <c r="DW128" s="856"/>
      <c r="DX128" s="856"/>
      <c r="DY128" s="856"/>
      <c r="DZ128" s="857"/>
    </row>
    <row r="129" spans="1:131" s="233" customFormat="1" ht="26.25" customHeight="1" x14ac:dyDescent="0.2">
      <c r="A129" s="838" t="s">
        <v>107</v>
      </c>
      <c r="B129" s="839"/>
      <c r="C129" s="839"/>
      <c r="D129" s="839"/>
      <c r="E129" s="839"/>
      <c r="F129" s="839"/>
      <c r="G129" s="839"/>
      <c r="H129" s="839"/>
      <c r="I129" s="839"/>
      <c r="J129" s="839"/>
      <c r="K129" s="839"/>
      <c r="L129" s="839"/>
      <c r="M129" s="839"/>
      <c r="N129" s="839"/>
      <c r="O129" s="839"/>
      <c r="P129" s="839"/>
      <c r="Q129" s="839"/>
      <c r="R129" s="839"/>
      <c r="S129" s="839"/>
      <c r="T129" s="839"/>
      <c r="U129" s="839"/>
      <c r="V129" s="839"/>
      <c r="W129" s="840" t="s">
        <v>501</v>
      </c>
      <c r="X129" s="841"/>
      <c r="Y129" s="841"/>
      <c r="Z129" s="842"/>
      <c r="AA129" s="843">
        <v>200711618</v>
      </c>
      <c r="AB129" s="844"/>
      <c r="AC129" s="844"/>
      <c r="AD129" s="844"/>
      <c r="AE129" s="845"/>
      <c r="AF129" s="846">
        <v>199534753</v>
      </c>
      <c r="AG129" s="844"/>
      <c r="AH129" s="844"/>
      <c r="AI129" s="844"/>
      <c r="AJ129" s="845"/>
      <c r="AK129" s="846">
        <v>206782019</v>
      </c>
      <c r="AL129" s="844"/>
      <c r="AM129" s="844"/>
      <c r="AN129" s="844"/>
      <c r="AO129" s="845"/>
      <c r="AP129" s="847"/>
      <c r="AQ129" s="848"/>
      <c r="AR129" s="848"/>
      <c r="AS129" s="848"/>
      <c r="AT129" s="849"/>
      <c r="AU129" s="236"/>
      <c r="AV129" s="236"/>
      <c r="AW129" s="236"/>
      <c r="AX129" s="815" t="s">
        <v>502</v>
      </c>
      <c r="AY129" s="816"/>
      <c r="AZ129" s="816"/>
      <c r="BA129" s="816"/>
      <c r="BB129" s="816"/>
      <c r="BC129" s="816"/>
      <c r="BD129" s="816"/>
      <c r="BE129" s="817"/>
      <c r="BF129" s="834" t="s">
        <v>447</v>
      </c>
      <c r="BG129" s="835"/>
      <c r="BH129" s="835"/>
      <c r="BI129" s="835"/>
      <c r="BJ129" s="835"/>
      <c r="BK129" s="835"/>
      <c r="BL129" s="836"/>
      <c r="BM129" s="834">
        <v>16.25</v>
      </c>
      <c r="BN129" s="835"/>
      <c r="BO129" s="835"/>
      <c r="BP129" s="835"/>
      <c r="BQ129" s="835"/>
      <c r="BR129" s="835"/>
      <c r="BS129" s="836"/>
      <c r="BT129" s="834">
        <v>30</v>
      </c>
      <c r="BU129" s="835"/>
      <c r="BV129" s="835"/>
      <c r="BW129" s="835"/>
      <c r="BX129" s="835"/>
      <c r="BY129" s="835"/>
      <c r="BZ129" s="837"/>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2">
      <c r="A130" s="838" t="s">
        <v>503</v>
      </c>
      <c r="B130" s="839"/>
      <c r="C130" s="839"/>
      <c r="D130" s="839"/>
      <c r="E130" s="839"/>
      <c r="F130" s="839"/>
      <c r="G130" s="839"/>
      <c r="H130" s="839"/>
      <c r="I130" s="839"/>
      <c r="J130" s="839"/>
      <c r="K130" s="839"/>
      <c r="L130" s="839"/>
      <c r="M130" s="839"/>
      <c r="N130" s="839"/>
      <c r="O130" s="839"/>
      <c r="P130" s="839"/>
      <c r="Q130" s="839"/>
      <c r="R130" s="839"/>
      <c r="S130" s="839"/>
      <c r="T130" s="839"/>
      <c r="U130" s="839"/>
      <c r="V130" s="839"/>
      <c r="W130" s="840" t="s">
        <v>504</v>
      </c>
      <c r="X130" s="841"/>
      <c r="Y130" s="841"/>
      <c r="Z130" s="842"/>
      <c r="AA130" s="843">
        <v>15394690</v>
      </c>
      <c r="AB130" s="844"/>
      <c r="AC130" s="844"/>
      <c r="AD130" s="844"/>
      <c r="AE130" s="845"/>
      <c r="AF130" s="846">
        <v>15146796</v>
      </c>
      <c r="AG130" s="844"/>
      <c r="AH130" s="844"/>
      <c r="AI130" s="844"/>
      <c r="AJ130" s="845"/>
      <c r="AK130" s="846">
        <v>14552242</v>
      </c>
      <c r="AL130" s="844"/>
      <c r="AM130" s="844"/>
      <c r="AN130" s="844"/>
      <c r="AO130" s="845"/>
      <c r="AP130" s="847"/>
      <c r="AQ130" s="848"/>
      <c r="AR130" s="848"/>
      <c r="AS130" s="848"/>
      <c r="AT130" s="849"/>
      <c r="AU130" s="236"/>
      <c r="AV130" s="236"/>
      <c r="AW130" s="236"/>
      <c r="AX130" s="815" t="s">
        <v>505</v>
      </c>
      <c r="AY130" s="816"/>
      <c r="AZ130" s="816"/>
      <c r="BA130" s="816"/>
      <c r="BB130" s="816"/>
      <c r="BC130" s="816"/>
      <c r="BD130" s="816"/>
      <c r="BE130" s="817"/>
      <c r="BF130" s="818">
        <v>-3.6</v>
      </c>
      <c r="BG130" s="819"/>
      <c r="BH130" s="819"/>
      <c r="BI130" s="819"/>
      <c r="BJ130" s="819"/>
      <c r="BK130" s="819"/>
      <c r="BL130" s="820"/>
      <c r="BM130" s="818">
        <v>25</v>
      </c>
      <c r="BN130" s="819"/>
      <c r="BO130" s="819"/>
      <c r="BP130" s="819"/>
      <c r="BQ130" s="819"/>
      <c r="BR130" s="819"/>
      <c r="BS130" s="820"/>
      <c r="BT130" s="818">
        <v>35</v>
      </c>
      <c r="BU130" s="819"/>
      <c r="BV130" s="819"/>
      <c r="BW130" s="819"/>
      <c r="BX130" s="819"/>
      <c r="BY130" s="819"/>
      <c r="BZ130" s="821"/>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5">
      <c r="A131" s="822"/>
      <c r="B131" s="823"/>
      <c r="C131" s="823"/>
      <c r="D131" s="823"/>
      <c r="E131" s="823"/>
      <c r="F131" s="823"/>
      <c r="G131" s="823"/>
      <c r="H131" s="823"/>
      <c r="I131" s="823"/>
      <c r="J131" s="823"/>
      <c r="K131" s="823"/>
      <c r="L131" s="823"/>
      <c r="M131" s="823"/>
      <c r="N131" s="823"/>
      <c r="O131" s="823"/>
      <c r="P131" s="823"/>
      <c r="Q131" s="823"/>
      <c r="R131" s="823"/>
      <c r="S131" s="823"/>
      <c r="T131" s="823"/>
      <c r="U131" s="823"/>
      <c r="V131" s="823"/>
      <c r="W131" s="824" t="s">
        <v>506</v>
      </c>
      <c r="X131" s="825"/>
      <c r="Y131" s="825"/>
      <c r="Z131" s="826"/>
      <c r="AA131" s="827">
        <v>185316928</v>
      </c>
      <c r="AB131" s="828"/>
      <c r="AC131" s="828"/>
      <c r="AD131" s="828"/>
      <c r="AE131" s="829"/>
      <c r="AF131" s="830">
        <v>184387957</v>
      </c>
      <c r="AG131" s="828"/>
      <c r="AH131" s="828"/>
      <c r="AI131" s="828"/>
      <c r="AJ131" s="829"/>
      <c r="AK131" s="830">
        <v>192229777</v>
      </c>
      <c r="AL131" s="828"/>
      <c r="AM131" s="828"/>
      <c r="AN131" s="828"/>
      <c r="AO131" s="829"/>
      <c r="AP131" s="831"/>
      <c r="AQ131" s="832"/>
      <c r="AR131" s="832"/>
      <c r="AS131" s="832"/>
      <c r="AT131" s="833"/>
      <c r="AU131" s="236"/>
      <c r="AV131" s="236"/>
      <c r="AW131" s="236"/>
      <c r="AX131" s="793" t="s">
        <v>507</v>
      </c>
      <c r="AY131" s="794"/>
      <c r="AZ131" s="794"/>
      <c r="BA131" s="794"/>
      <c r="BB131" s="794"/>
      <c r="BC131" s="794"/>
      <c r="BD131" s="794"/>
      <c r="BE131" s="795"/>
      <c r="BF131" s="796" t="s">
        <v>508</v>
      </c>
      <c r="BG131" s="797"/>
      <c r="BH131" s="797"/>
      <c r="BI131" s="797"/>
      <c r="BJ131" s="797"/>
      <c r="BK131" s="797"/>
      <c r="BL131" s="798"/>
      <c r="BM131" s="796">
        <v>350</v>
      </c>
      <c r="BN131" s="797"/>
      <c r="BO131" s="797"/>
      <c r="BP131" s="797"/>
      <c r="BQ131" s="797"/>
      <c r="BR131" s="797"/>
      <c r="BS131" s="798"/>
      <c r="BT131" s="799"/>
      <c r="BU131" s="800"/>
      <c r="BV131" s="800"/>
      <c r="BW131" s="800"/>
      <c r="BX131" s="800"/>
      <c r="BY131" s="800"/>
      <c r="BZ131" s="801"/>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2">
      <c r="A132" s="802" t="s">
        <v>509</v>
      </c>
      <c r="B132" s="803"/>
      <c r="C132" s="803"/>
      <c r="D132" s="803"/>
      <c r="E132" s="803"/>
      <c r="F132" s="803"/>
      <c r="G132" s="803"/>
      <c r="H132" s="803"/>
      <c r="I132" s="803"/>
      <c r="J132" s="803"/>
      <c r="K132" s="803"/>
      <c r="L132" s="803"/>
      <c r="M132" s="803"/>
      <c r="N132" s="803"/>
      <c r="O132" s="803"/>
      <c r="P132" s="803"/>
      <c r="Q132" s="803"/>
      <c r="R132" s="803"/>
      <c r="S132" s="803"/>
      <c r="T132" s="803"/>
      <c r="U132" s="803"/>
      <c r="V132" s="806" t="s">
        <v>510</v>
      </c>
      <c r="W132" s="806"/>
      <c r="X132" s="806"/>
      <c r="Y132" s="806"/>
      <c r="Z132" s="807"/>
      <c r="AA132" s="808">
        <v>-4.2791546809999996</v>
      </c>
      <c r="AB132" s="809"/>
      <c r="AC132" s="809"/>
      <c r="AD132" s="809"/>
      <c r="AE132" s="810"/>
      <c r="AF132" s="811">
        <v>-3.2237973110000002</v>
      </c>
      <c r="AG132" s="809"/>
      <c r="AH132" s="809"/>
      <c r="AI132" s="809"/>
      <c r="AJ132" s="810"/>
      <c r="AK132" s="811">
        <v>-3.4436022890000002</v>
      </c>
      <c r="AL132" s="809"/>
      <c r="AM132" s="809"/>
      <c r="AN132" s="809"/>
      <c r="AO132" s="810"/>
      <c r="AP132" s="812"/>
      <c r="AQ132" s="813"/>
      <c r="AR132" s="813"/>
      <c r="AS132" s="813"/>
      <c r="AT132" s="814"/>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5">
      <c r="A133" s="804"/>
      <c r="B133" s="805"/>
      <c r="C133" s="805"/>
      <c r="D133" s="805"/>
      <c r="E133" s="805"/>
      <c r="F133" s="805"/>
      <c r="G133" s="805"/>
      <c r="H133" s="805"/>
      <c r="I133" s="805"/>
      <c r="J133" s="805"/>
      <c r="K133" s="805"/>
      <c r="L133" s="805"/>
      <c r="M133" s="805"/>
      <c r="N133" s="805"/>
      <c r="O133" s="805"/>
      <c r="P133" s="805"/>
      <c r="Q133" s="805"/>
      <c r="R133" s="805"/>
      <c r="S133" s="805"/>
      <c r="T133" s="805"/>
      <c r="U133" s="805"/>
      <c r="V133" s="785" t="s">
        <v>511</v>
      </c>
      <c r="W133" s="785"/>
      <c r="X133" s="785"/>
      <c r="Y133" s="785"/>
      <c r="Z133" s="786"/>
      <c r="AA133" s="787">
        <v>-4.5</v>
      </c>
      <c r="AB133" s="788"/>
      <c r="AC133" s="788"/>
      <c r="AD133" s="788"/>
      <c r="AE133" s="789"/>
      <c r="AF133" s="787">
        <v>-3.8</v>
      </c>
      <c r="AG133" s="788"/>
      <c r="AH133" s="788"/>
      <c r="AI133" s="788"/>
      <c r="AJ133" s="789"/>
      <c r="AK133" s="787">
        <v>-3.6</v>
      </c>
      <c r="AL133" s="788"/>
      <c r="AM133" s="788"/>
      <c r="AN133" s="788"/>
      <c r="AO133" s="789"/>
      <c r="AP133" s="790"/>
      <c r="AQ133" s="791"/>
      <c r="AR133" s="791"/>
      <c r="AS133" s="791"/>
      <c r="AT133" s="792"/>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2">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4" hidden="1" x14ac:dyDescent="0.2">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gNs12ye7AY4qyatyGVeIokyScP7WAwKTZjP/2FUDZZa7y4szWT3jc+tPvC5N0ob1btBGrgoODT5m0HOrKsU2RA==" saltValue="gLb+2gFpY8TJaH6HMVOlOw==" spinCount="100000" sheet="1" objects="1" scenarios="1" formatRows="0"/>
  <mergeCells count="2035">
    <mergeCell ref="DL14:DP14"/>
    <mergeCell ref="DL13:DP13"/>
    <mergeCell ref="DL12:DP12"/>
    <mergeCell ref="DL11:DP11"/>
    <mergeCell ref="DL10:DP10"/>
    <mergeCell ref="DL9:DP9"/>
    <mergeCell ref="DL8:DP8"/>
    <mergeCell ref="DL7:DP7"/>
    <mergeCell ref="DQ14:DU14"/>
    <mergeCell ref="DQ13:DU13"/>
    <mergeCell ref="DQ12:DU12"/>
    <mergeCell ref="DQ11:DU11"/>
    <mergeCell ref="DQ10:DU10"/>
    <mergeCell ref="DQ9:DU9"/>
    <mergeCell ref="DQ8:DU8"/>
    <mergeCell ref="DQ7:DU7"/>
    <mergeCell ref="CW14:DA14"/>
    <mergeCell ref="CW13:DA13"/>
    <mergeCell ref="CW12:DA12"/>
    <mergeCell ref="CW11:DA11"/>
    <mergeCell ref="CW10:DA10"/>
    <mergeCell ref="CW9:DA9"/>
    <mergeCell ref="CW8:DA8"/>
    <mergeCell ref="CW7:DA7"/>
    <mergeCell ref="DB14:DF14"/>
    <mergeCell ref="DB13:DF13"/>
    <mergeCell ref="DB12:DF12"/>
    <mergeCell ref="DB11:DF11"/>
    <mergeCell ref="DB10:DF10"/>
    <mergeCell ref="DB9:DF9"/>
    <mergeCell ref="DB8:DF8"/>
    <mergeCell ref="DB7:DF7"/>
    <mergeCell ref="CH14:CL14"/>
    <mergeCell ref="CH13:CL13"/>
    <mergeCell ref="CH12:CL12"/>
    <mergeCell ref="CH11:CL11"/>
    <mergeCell ref="CH10:CL10"/>
    <mergeCell ref="CH8:CL8"/>
    <mergeCell ref="CH9:CL9"/>
    <mergeCell ref="CH7:CL7"/>
    <mergeCell ref="CM14:CQ14"/>
    <mergeCell ref="CM13:CQ13"/>
    <mergeCell ref="CM12:CQ12"/>
    <mergeCell ref="CM11:CQ11"/>
    <mergeCell ref="CM10:CQ10"/>
    <mergeCell ref="CM8:CQ8"/>
    <mergeCell ref="CM9:CQ9"/>
    <mergeCell ref="CM7:CQ7"/>
    <mergeCell ref="CR13:CV13"/>
    <mergeCell ref="CR12:CV12"/>
    <mergeCell ref="CR11:CV11"/>
    <mergeCell ref="CR10:CV10"/>
    <mergeCell ref="CR9:CV9"/>
    <mergeCell ref="CR8:CV8"/>
    <mergeCell ref="CR7:CV7"/>
    <mergeCell ref="AP7:AT7"/>
    <mergeCell ref="AU7:AY7"/>
    <mergeCell ref="CR5:CV6"/>
    <mergeCell ref="CW5:DA6"/>
    <mergeCell ref="DB5:DF6"/>
    <mergeCell ref="DG5:DK6"/>
    <mergeCell ref="DL5:DP6"/>
    <mergeCell ref="DQ5:DU6"/>
    <mergeCell ref="AK5:AO6"/>
    <mergeCell ref="AP5:AT6"/>
    <mergeCell ref="AU5:AY6"/>
    <mergeCell ref="BQ5:CG6"/>
    <mergeCell ref="CH5:CL6"/>
    <mergeCell ref="CM5:CQ6"/>
    <mergeCell ref="BS13:CG13"/>
    <mergeCell ref="BS12:CG12"/>
    <mergeCell ref="BS11:CG11"/>
    <mergeCell ref="BS10:CG10"/>
    <mergeCell ref="BS8:CG8"/>
    <mergeCell ref="BS9:CG9"/>
    <mergeCell ref="BS7:CG7"/>
    <mergeCell ref="DG13:DK13"/>
    <mergeCell ref="DG12:DK12"/>
    <mergeCell ref="DG11:DK11"/>
    <mergeCell ref="DG10:DK10"/>
    <mergeCell ref="DG9:DK9"/>
    <mergeCell ref="DG8:DK8"/>
    <mergeCell ref="DG7:DK7"/>
    <mergeCell ref="DV8:DZ8"/>
    <mergeCell ref="B9:P9"/>
    <mergeCell ref="Q9:U9"/>
    <mergeCell ref="V9:Z9"/>
    <mergeCell ref="AA9:AE9"/>
    <mergeCell ref="AF9:AJ9"/>
    <mergeCell ref="AU8:AY8"/>
    <mergeCell ref="B8:P8"/>
    <mergeCell ref="Q8:U8"/>
    <mergeCell ref="V8:Z8"/>
    <mergeCell ref="AA8:AE8"/>
    <mergeCell ref="AF8:AJ8"/>
    <mergeCell ref="AK8:AO8"/>
    <mergeCell ref="AP8:AT8"/>
    <mergeCell ref="A2:BI2"/>
    <mergeCell ref="DJ2:DO2"/>
    <mergeCell ref="DQ2:DZ2"/>
    <mergeCell ref="A4:AY4"/>
    <mergeCell ref="BQ4:DZ4"/>
    <mergeCell ref="A5:P6"/>
    <mergeCell ref="Q5:U6"/>
    <mergeCell ref="V5:Z6"/>
    <mergeCell ref="AA5:AE6"/>
    <mergeCell ref="AF5:AJ6"/>
    <mergeCell ref="DV7:DZ7"/>
    <mergeCell ref="DV5:DZ6"/>
    <mergeCell ref="B7:P7"/>
    <mergeCell ref="Q7:U7"/>
    <mergeCell ref="V7:Z7"/>
    <mergeCell ref="AA7:AE7"/>
    <mergeCell ref="AF7:AJ7"/>
    <mergeCell ref="AK7:AO7"/>
    <mergeCell ref="B13:P13"/>
    <mergeCell ref="Q13:U13"/>
    <mergeCell ref="V13:Z13"/>
    <mergeCell ref="AA13:AE13"/>
    <mergeCell ref="AF13:AJ13"/>
    <mergeCell ref="AK13:AO13"/>
    <mergeCell ref="AP13:AT13"/>
    <mergeCell ref="AU13:AY13"/>
    <mergeCell ref="DV10:DZ10"/>
    <mergeCell ref="B11:P11"/>
    <mergeCell ref="Q11:U11"/>
    <mergeCell ref="V11:Z11"/>
    <mergeCell ref="AA11:AE11"/>
    <mergeCell ref="AF11:AJ11"/>
    <mergeCell ref="AK11:AO11"/>
    <mergeCell ref="AP11:AT11"/>
    <mergeCell ref="DV9:DZ9"/>
    <mergeCell ref="B10:P10"/>
    <mergeCell ref="Q10:U10"/>
    <mergeCell ref="V10:Z10"/>
    <mergeCell ref="AA10:AE10"/>
    <mergeCell ref="AF10:AJ10"/>
    <mergeCell ref="AK10:AO10"/>
    <mergeCell ref="AP10:AT10"/>
    <mergeCell ref="AU10:AY10"/>
    <mergeCell ref="AK9:AO9"/>
    <mergeCell ref="AP9:AT9"/>
    <mergeCell ref="AU9:AY9"/>
    <mergeCell ref="DV14:DZ14"/>
    <mergeCell ref="B15:P15"/>
    <mergeCell ref="Q15:U15"/>
    <mergeCell ref="V15:Z15"/>
    <mergeCell ref="AA15:AE15"/>
    <mergeCell ref="AF15:AJ15"/>
    <mergeCell ref="AU14:AY14"/>
    <mergeCell ref="BS14:CG14"/>
    <mergeCell ref="CR14:CV14"/>
    <mergeCell ref="DG14:DK14"/>
    <mergeCell ref="DL16:DP16"/>
    <mergeCell ref="DQ16:DU16"/>
    <mergeCell ref="DV16:DZ16"/>
    <mergeCell ref="AK12:AO12"/>
    <mergeCell ref="AP12:AT12"/>
    <mergeCell ref="AU12:AY12"/>
    <mergeCell ref="DV11:DZ11"/>
    <mergeCell ref="B12:P12"/>
    <mergeCell ref="Q12:U12"/>
    <mergeCell ref="V12:Z12"/>
    <mergeCell ref="AA12:AE12"/>
    <mergeCell ref="AF12:AJ12"/>
    <mergeCell ref="AU11:AY11"/>
    <mergeCell ref="DV13:DZ13"/>
    <mergeCell ref="B14:P14"/>
    <mergeCell ref="Q14:U14"/>
    <mergeCell ref="V14:Z14"/>
    <mergeCell ref="AA14:AE14"/>
    <mergeCell ref="AF14:AJ14"/>
    <mergeCell ref="AK14:AO14"/>
    <mergeCell ref="AP14:AT14"/>
    <mergeCell ref="DV12:DZ12"/>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B17:P17"/>
    <mergeCell ref="Q17:U17"/>
    <mergeCell ref="V17:Z17"/>
    <mergeCell ref="AA17:AE17"/>
    <mergeCell ref="AF17:AJ17"/>
    <mergeCell ref="AK17:AO17"/>
    <mergeCell ref="AP17:AT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55" zoomScaleNormal="85" zoomScaleSheetLayoutView="55" workbookViewId="0">
      <selection activeCell="A28" sqref="A28"/>
    </sheetView>
  </sheetViews>
  <sheetFormatPr defaultColWidth="0" defaultRowHeight="13.5" customHeight="1" zeroHeight="1" x14ac:dyDescent="0.2"/>
  <cols>
    <col min="1" max="120" width="2.77734375" style="263" customWidth="1"/>
    <col min="121" max="121" width="0" style="262" hidden="1" customWidth="1"/>
    <col min="122" max="16384" width="9" style="262" hidden="1"/>
  </cols>
  <sheetData>
    <row r="1" spans="1:120" ht="13.2"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62"/>
    </row>
    <row r="17" spans="119:120" ht="13.2" x14ac:dyDescent="0.2">
      <c r="DP17" s="262"/>
    </row>
    <row r="18" spans="119:120" ht="13.2" x14ac:dyDescent="0.2"/>
    <row r="19" spans="119:120" ht="13.2" x14ac:dyDescent="0.2"/>
    <row r="20" spans="119:120" ht="13.2" x14ac:dyDescent="0.2">
      <c r="DO20" s="262"/>
      <c r="DP20" s="262"/>
    </row>
    <row r="21" spans="119:120" ht="13.2" x14ac:dyDescent="0.2">
      <c r="DP21" s="262"/>
    </row>
    <row r="22" spans="119:120" ht="13.2" x14ac:dyDescent="0.2"/>
    <row r="23" spans="119:120" ht="13.2" x14ac:dyDescent="0.2">
      <c r="DO23" s="262"/>
      <c r="DP23" s="262"/>
    </row>
    <row r="24" spans="119:120" ht="13.2" x14ac:dyDescent="0.2">
      <c r="DP24" s="262"/>
    </row>
    <row r="25" spans="119:120" ht="13.2" x14ac:dyDescent="0.2">
      <c r="DP25" s="262"/>
    </row>
    <row r="26" spans="119:120" ht="13.2" x14ac:dyDescent="0.2">
      <c r="DO26" s="262"/>
      <c r="DP26" s="262"/>
    </row>
    <row r="27" spans="119:120" ht="13.2" x14ac:dyDescent="0.2"/>
    <row r="28" spans="119:120" ht="13.2" x14ac:dyDescent="0.2">
      <c r="DO28" s="262"/>
      <c r="DP28" s="262"/>
    </row>
    <row r="29" spans="119:120" ht="13.2" x14ac:dyDescent="0.2">
      <c r="DP29" s="262"/>
    </row>
    <row r="30" spans="119:120" ht="13.2" x14ac:dyDescent="0.2"/>
    <row r="31" spans="119:120" ht="13.2" x14ac:dyDescent="0.2">
      <c r="DO31" s="262"/>
      <c r="DP31" s="262"/>
    </row>
    <row r="32" spans="119:120" ht="13.2" x14ac:dyDescent="0.2"/>
    <row r="33" spans="98:120" ht="13.2" x14ac:dyDescent="0.2">
      <c r="DO33" s="262"/>
      <c r="DP33" s="262"/>
    </row>
    <row r="34" spans="98:120" ht="13.2" x14ac:dyDescent="0.2">
      <c r="DM34" s="262"/>
    </row>
    <row r="35" spans="98:120" ht="13.2" x14ac:dyDescent="0.2">
      <c r="CT35" s="262"/>
      <c r="CU35" s="262"/>
      <c r="CV35" s="262"/>
      <c r="CY35" s="262"/>
      <c r="CZ35" s="262"/>
      <c r="DA35" s="262"/>
      <c r="DD35" s="262"/>
      <c r="DE35" s="262"/>
      <c r="DF35" s="262"/>
      <c r="DI35" s="262"/>
      <c r="DJ35" s="262"/>
      <c r="DK35" s="262"/>
      <c r="DM35" s="262"/>
      <c r="DN35" s="262"/>
      <c r="DO35" s="262"/>
      <c r="DP35" s="262"/>
    </row>
    <row r="36" spans="98:120" ht="13.2" x14ac:dyDescent="0.2"/>
    <row r="37" spans="98:120" ht="13.2" x14ac:dyDescent="0.2">
      <c r="CW37" s="262"/>
      <c r="DB37" s="262"/>
      <c r="DG37" s="262"/>
      <c r="DL37" s="262"/>
      <c r="DP37" s="262"/>
    </row>
    <row r="38" spans="98:120" ht="13.2" x14ac:dyDescent="0.2">
      <c r="CT38" s="262"/>
      <c r="CU38" s="262"/>
      <c r="CV38" s="262"/>
      <c r="CW38" s="262"/>
      <c r="CY38" s="262"/>
      <c r="CZ38" s="262"/>
      <c r="DA38" s="262"/>
      <c r="DB38" s="262"/>
      <c r="DD38" s="262"/>
      <c r="DE38" s="262"/>
      <c r="DF38" s="262"/>
      <c r="DG38" s="262"/>
      <c r="DI38" s="262"/>
      <c r="DJ38" s="262"/>
      <c r="DK38" s="262"/>
      <c r="DL38" s="262"/>
      <c r="DN38" s="262"/>
      <c r="DO38" s="262"/>
      <c r="DP38" s="26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62"/>
      <c r="DO49" s="262"/>
      <c r="DP49" s="26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62"/>
      <c r="CS63" s="262"/>
      <c r="CX63" s="262"/>
      <c r="DC63" s="262"/>
      <c r="DH63" s="262"/>
    </row>
    <row r="64" spans="22:120" ht="13.2" x14ac:dyDescent="0.2">
      <c r="V64" s="262"/>
    </row>
    <row r="65" spans="15:120" ht="13.2" x14ac:dyDescent="0.2">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ht="13.2" x14ac:dyDescent="0.2">
      <c r="Q66" s="262"/>
      <c r="S66" s="262"/>
      <c r="U66" s="262"/>
      <c r="DM66" s="262"/>
    </row>
    <row r="67" spans="15:120" ht="13.2" x14ac:dyDescent="0.2">
      <c r="O67" s="262"/>
      <c r="P67" s="262"/>
      <c r="R67" s="262"/>
      <c r="T67" s="262"/>
      <c r="Y67" s="262"/>
      <c r="CT67" s="262"/>
      <c r="CV67" s="262"/>
      <c r="CW67" s="262"/>
      <c r="CY67" s="262"/>
      <c r="DA67" s="262"/>
      <c r="DB67" s="262"/>
      <c r="DD67" s="262"/>
      <c r="DF67" s="262"/>
      <c r="DG67" s="262"/>
      <c r="DI67" s="262"/>
      <c r="DK67" s="262"/>
      <c r="DL67" s="262"/>
      <c r="DN67" s="262"/>
      <c r="DO67" s="262"/>
      <c r="DP67" s="262"/>
    </row>
    <row r="68" spans="15:120" ht="13.2" x14ac:dyDescent="0.2"/>
    <row r="69" spans="15:120" ht="13.2" x14ac:dyDescent="0.2"/>
    <row r="70" spans="15:120" ht="13.2" x14ac:dyDescent="0.2"/>
    <row r="71" spans="15:120" ht="13.2" x14ac:dyDescent="0.2"/>
    <row r="72" spans="15:120" ht="13.2" x14ac:dyDescent="0.2">
      <c r="DP72" s="262"/>
    </row>
    <row r="73" spans="15:120" ht="13.2" x14ac:dyDescent="0.2">
      <c r="DP73" s="26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62"/>
      <c r="CX96" s="262"/>
      <c r="DC96" s="262"/>
      <c r="DH96" s="262"/>
    </row>
    <row r="97" spans="24:120" ht="13.2" x14ac:dyDescent="0.2">
      <c r="CS97" s="262"/>
      <c r="CX97" s="262"/>
      <c r="DC97" s="262"/>
      <c r="DH97" s="262"/>
      <c r="DP97" s="263" t="s">
        <v>
512</v>
      </c>
    </row>
    <row r="98" spans="24:120" ht="13.2" hidden="1" x14ac:dyDescent="0.2">
      <c r="CS98" s="262"/>
      <c r="CX98" s="262"/>
      <c r="DC98" s="262"/>
      <c r="DH98" s="262"/>
    </row>
    <row r="99" spans="24:120" ht="13.2" hidden="1" x14ac:dyDescent="0.2">
      <c r="CS99" s="262"/>
      <c r="CX99" s="262"/>
      <c r="DC99" s="262"/>
      <c r="DH99" s="262"/>
    </row>
    <row r="101" spans="24:120" ht="12" hidden="1" customHeight="1" x14ac:dyDescent="0.2">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2">
      <c r="CU102" s="262"/>
      <c r="CZ102" s="262"/>
      <c r="DE102" s="262"/>
      <c r="DJ102" s="262"/>
      <c r="DM102" s="262"/>
    </row>
    <row r="103" spans="24:120" ht="13.2" hidden="1" x14ac:dyDescent="0.2">
      <c r="CT103" s="262"/>
      <c r="CV103" s="262"/>
      <c r="CW103" s="262"/>
      <c r="CY103" s="262"/>
      <c r="DA103" s="262"/>
      <c r="DB103" s="262"/>
      <c r="DD103" s="262"/>
      <c r="DF103" s="262"/>
      <c r="DG103" s="262"/>
      <c r="DI103" s="262"/>
      <c r="DK103" s="262"/>
      <c r="DL103" s="262"/>
      <c r="DM103" s="262"/>
      <c r="DN103" s="262"/>
      <c r="DO103" s="262"/>
      <c r="DP103" s="262"/>
    </row>
    <row r="104" spans="24:120" ht="13.2" hidden="1" x14ac:dyDescent="0.2">
      <c r="CV104" s="262"/>
      <c r="CW104" s="262"/>
      <c r="DA104" s="262"/>
      <c r="DB104" s="262"/>
      <c r="DF104" s="262"/>
      <c r="DG104" s="262"/>
      <c r="DK104" s="262"/>
      <c r="DL104" s="262"/>
      <c r="DN104" s="262"/>
      <c r="DO104" s="262"/>
      <c r="DP104" s="262"/>
    </row>
    <row r="105" spans="24:120" ht="12.75" hidden="1" customHeight="1" x14ac:dyDescent="0.2"/>
  </sheetData>
  <sheetProtection sheet="1" objects="1" scenarios="1"/>
  <dataConsolidate/>
  <phoneticPr fontId="2"/>
  <printOptions horizontalCentered="1" verticalCentered="1"/>
  <pageMargins left="0" right="0" top="0" bottom="0" header="0" footer="0"/>
  <headerFooter alignWithMargins="0">
    <oddFooter>
&amp;C&amp;P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election activeCell="BR89" sqref="BR89"/>
    </sheetView>
  </sheetViews>
  <sheetFormatPr defaultColWidth="0" defaultRowHeight="13.5" customHeight="1" zeroHeight="1" x14ac:dyDescent="0.2"/>
  <cols>
    <col min="1" max="116" width="2.6640625" style="263" customWidth="1"/>
    <col min="117" max="16384" width="9" style="262" hidden="1"/>
  </cols>
  <sheetData>
    <row r="1" spans="2:116" ht="13.2"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ht="13.2" x14ac:dyDescent="0.2"/>
    <row r="3" spans="2:116" ht="13.2" x14ac:dyDescent="0.2"/>
    <row r="4" spans="2:116" ht="13.2" x14ac:dyDescent="0.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ht="13.2" x14ac:dyDescent="0.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ht="13.2" x14ac:dyDescent="0.2"/>
    <row r="20" spans="9:116" ht="13.2" x14ac:dyDescent="0.2"/>
    <row r="21" spans="9:116" ht="13.2" x14ac:dyDescent="0.2">
      <c r="DL21" s="262"/>
    </row>
    <row r="22" spans="9:116" ht="13.2" x14ac:dyDescent="0.2">
      <c r="DI22" s="262"/>
      <c r="DJ22" s="262"/>
      <c r="DK22" s="262"/>
      <c r="DL22" s="262"/>
    </row>
    <row r="23" spans="9:116" ht="13.2" x14ac:dyDescent="0.2">
      <c r="CY23" s="262"/>
      <c r="CZ23" s="262"/>
      <c r="DA23" s="262"/>
      <c r="DB23" s="262"/>
      <c r="DC23" s="262"/>
      <c r="DD23" s="262"/>
      <c r="DE23" s="262"/>
      <c r="DF23" s="262"/>
      <c r="DG23" s="262"/>
      <c r="DH23" s="262"/>
      <c r="DI23" s="262"/>
      <c r="DJ23" s="262"/>
      <c r="DK23" s="262"/>
      <c r="DL23" s="26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62"/>
      <c r="DA35" s="262"/>
      <c r="DB35" s="262"/>
      <c r="DC35" s="262"/>
      <c r="DD35" s="262"/>
      <c r="DE35" s="262"/>
      <c r="DF35" s="262"/>
      <c r="DG35" s="262"/>
      <c r="DH35" s="262"/>
      <c r="DI35" s="262"/>
      <c r="DJ35" s="262"/>
      <c r="DK35" s="262"/>
      <c r="DL35" s="262"/>
    </row>
    <row r="36" spans="15:116" ht="13.2" x14ac:dyDescent="0.2"/>
    <row r="37" spans="15:116" ht="13.2" x14ac:dyDescent="0.2">
      <c r="DL37" s="262"/>
    </row>
    <row r="38" spans="15:116" ht="13.2" x14ac:dyDescent="0.2">
      <c r="DI38" s="262"/>
      <c r="DJ38" s="262"/>
      <c r="DK38" s="262"/>
      <c r="DL38" s="262"/>
    </row>
    <row r="39" spans="15:116" ht="13.2" x14ac:dyDescent="0.2"/>
    <row r="40" spans="15:116" ht="13.2" x14ac:dyDescent="0.2"/>
    <row r="41" spans="15:116" ht="13.2" x14ac:dyDescent="0.2"/>
    <row r="42" spans="15:116" ht="13.2" x14ac:dyDescent="0.2"/>
    <row r="43" spans="15:116" ht="13.2" x14ac:dyDescent="0.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ht="13.2" x14ac:dyDescent="0.2">
      <c r="DL44" s="262"/>
    </row>
    <row r="45" spans="15:116" ht="13.2" x14ac:dyDescent="0.2"/>
    <row r="46" spans="15:116" ht="13.2" x14ac:dyDescent="0.2">
      <c r="DA46" s="262"/>
      <c r="DB46" s="262"/>
      <c r="DC46" s="262"/>
      <c r="DD46" s="262"/>
      <c r="DE46" s="262"/>
      <c r="DF46" s="262"/>
      <c r="DG46" s="262"/>
      <c r="DH46" s="262"/>
      <c r="DI46" s="262"/>
      <c r="DJ46" s="262"/>
      <c r="DK46" s="262"/>
      <c r="DL46" s="262"/>
    </row>
    <row r="47" spans="15:116" ht="13.2" x14ac:dyDescent="0.2"/>
    <row r="48" spans="15:116" ht="13.2" x14ac:dyDescent="0.2"/>
    <row r="49" spans="104:116" ht="13.2" x14ac:dyDescent="0.2"/>
    <row r="50" spans="104:116" ht="13.2" x14ac:dyDescent="0.2">
      <c r="CZ50" s="262"/>
      <c r="DA50" s="262"/>
      <c r="DB50" s="262"/>
      <c r="DC50" s="262"/>
      <c r="DD50" s="262"/>
      <c r="DE50" s="262"/>
      <c r="DF50" s="262"/>
      <c r="DG50" s="262"/>
      <c r="DH50" s="262"/>
      <c r="DI50" s="262"/>
      <c r="DJ50" s="262"/>
      <c r="DK50" s="262"/>
      <c r="DL50" s="262"/>
    </row>
    <row r="51" spans="104:116" ht="13.2" x14ac:dyDescent="0.2"/>
    <row r="52" spans="104:116" ht="13.2" x14ac:dyDescent="0.2"/>
    <row r="53" spans="104:116" ht="13.2" x14ac:dyDescent="0.2">
      <c r="DL53" s="26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62"/>
      <c r="DD67" s="262"/>
      <c r="DE67" s="262"/>
      <c r="DF67" s="262"/>
      <c r="DG67" s="262"/>
      <c r="DH67" s="262"/>
      <c r="DI67" s="262"/>
      <c r="DJ67" s="262"/>
      <c r="DK67" s="262"/>
      <c r="DL67" s="26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t5vAnddMLPp6g2lfDOP9pswN8imgNTn4f0rgz7ywduob/wy8pTa4xxj+Iq/vTCJunU5itMpmSVkF/h4ZQSHuvg==" saltValue="r/FmFsb964t1sx5PD7QyRQ==" spinCount="100000" sheet="1" objects="1" scenarios="1"/>
  <dataConsolidate/>
  <phoneticPr fontId="2"/>
  <printOptions horizontalCentered="1" verticalCentered="1"/>
  <pageMargins left="0" right="0" top="0" bottom="0" header="0" footer="0"/>
  <headerFooter alignWithMargins="0">
    <oddFooter>
&amp;C&amp;P/&amp;N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0" zoomScaleSheetLayoutView="70" workbookViewId="0"/>
  </sheetViews>
  <sheetFormatPr defaultColWidth="0" defaultRowHeight="13.5" customHeight="1" zeroHeight="1" x14ac:dyDescent="0.2"/>
  <cols>
    <col min="1" max="36" width="2.44140625" style="264" customWidth="1"/>
    <col min="37" max="44" width="17" style="264" customWidth="1"/>
    <col min="45" max="45" width="6.109375" style="271" customWidth="1"/>
    <col min="46" max="46" width="3" style="269" customWidth="1"/>
    <col min="47" max="47" width="19.109375" style="264" hidden="1" customWidth="1"/>
    <col min="48" max="52" width="12.6640625" style="264" hidden="1" customWidth="1"/>
    <col min="53" max="16384" width="8.6640625" style="264" hidden="1"/>
  </cols>
  <sheetData>
    <row r="1" spans="1:46" ht="13.2" x14ac:dyDescent="0.2">
      <c r="AS1" s="265"/>
      <c r="AT1" s="265"/>
    </row>
    <row r="2" spans="1:46" ht="13.2" x14ac:dyDescent="0.2">
      <c r="AS2" s="265"/>
      <c r="AT2" s="265"/>
    </row>
    <row r="3" spans="1:46" ht="13.2" x14ac:dyDescent="0.2">
      <c r="AS3" s="265"/>
      <c r="AT3" s="265"/>
    </row>
    <row r="4" spans="1:46" ht="13.2" x14ac:dyDescent="0.2">
      <c r="AS4" s="265"/>
      <c r="AT4" s="265"/>
    </row>
    <row r="5" spans="1:46" ht="16.2" x14ac:dyDescent="0.2">
      <c r="A5" s="266" t="s">
        <v>
513</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ht="13.2" x14ac:dyDescent="0.2">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
514</v>
      </c>
      <c r="AL6" s="270"/>
      <c r="AM6" s="270"/>
      <c r="AN6" s="270"/>
      <c r="AO6" s="265"/>
      <c r="AP6" s="265"/>
      <c r="AQ6" s="265"/>
      <c r="AR6" s="265"/>
    </row>
    <row r="7" spans="1:46" ht="13.5" customHeight="1" x14ac:dyDescent="0.2">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206" t="s">
        <v>
515</v>
      </c>
      <c r="AP7" s="275"/>
      <c r="AQ7" s="276" t="s">
        <v>
516</v>
      </c>
      <c r="AR7" s="277"/>
    </row>
    <row r="8" spans="1:46" ht="13.2" x14ac:dyDescent="0.2">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207"/>
      <c r="AP8" s="281" t="s">
        <v>
517</v>
      </c>
      <c r="AQ8" s="282" t="s">
        <v>
518</v>
      </c>
      <c r="AR8" s="283" t="s">
        <v>
519</v>
      </c>
    </row>
    <row r="9" spans="1:46" ht="13.2" x14ac:dyDescent="0.2">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218" t="s">
        <v>
520</v>
      </c>
      <c r="AL9" s="1219"/>
      <c r="AM9" s="1219"/>
      <c r="AN9" s="1220"/>
      <c r="AO9" s="284">
        <v>
55897714</v>
      </c>
      <c r="AP9" s="284">
        <v>
61010</v>
      </c>
      <c r="AQ9" s="285">
        <v>
64680</v>
      </c>
      <c r="AR9" s="286">
        <v>
-5.7</v>
      </c>
    </row>
    <row r="10" spans="1:46" ht="13.5" customHeight="1" x14ac:dyDescent="0.2">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218" t="s">
        <v>
521</v>
      </c>
      <c r="AL10" s="1219"/>
      <c r="AM10" s="1219"/>
      <c r="AN10" s="1220"/>
      <c r="AO10" s="287">
        <v>
657505</v>
      </c>
      <c r="AP10" s="287">
        <v>
718</v>
      </c>
      <c r="AQ10" s="288">
        <v>
847</v>
      </c>
      <c r="AR10" s="289">
        <v>
-15.2</v>
      </c>
    </row>
    <row r="11" spans="1:46" ht="13.5" customHeight="1" x14ac:dyDescent="0.2">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218" t="s">
        <v>
522</v>
      </c>
      <c r="AL11" s="1219"/>
      <c r="AM11" s="1219"/>
      <c r="AN11" s="1220"/>
      <c r="AO11" s="287" t="s">
        <v>
523</v>
      </c>
      <c r="AP11" s="287" t="s">
        <v>
523</v>
      </c>
      <c r="AQ11" s="288" t="s">
        <v>
523</v>
      </c>
      <c r="AR11" s="289" t="s">
        <v>
523</v>
      </c>
    </row>
    <row r="12" spans="1:46" ht="13.5" customHeight="1" x14ac:dyDescent="0.2">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218" t="s">
        <v>
524</v>
      </c>
      <c r="AL12" s="1219"/>
      <c r="AM12" s="1219"/>
      <c r="AN12" s="1220"/>
      <c r="AO12" s="287" t="s">
        <v>
523</v>
      </c>
      <c r="AP12" s="287" t="s">
        <v>
523</v>
      </c>
      <c r="AQ12" s="288" t="s">
        <v>
523</v>
      </c>
      <c r="AR12" s="289" t="s">
        <v>
523</v>
      </c>
    </row>
    <row r="13" spans="1:46" ht="13.5" customHeight="1" x14ac:dyDescent="0.2">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218" t="s">
        <v>
525</v>
      </c>
      <c r="AL13" s="1219"/>
      <c r="AM13" s="1219"/>
      <c r="AN13" s="1220"/>
      <c r="AO13" s="287">
        <v>
1321682</v>
      </c>
      <c r="AP13" s="287">
        <v>
1443</v>
      </c>
      <c r="AQ13" s="288">
        <v>
2336</v>
      </c>
      <c r="AR13" s="289">
        <v>
-38.200000000000003</v>
      </c>
    </row>
    <row r="14" spans="1:46" ht="13.5" customHeight="1" x14ac:dyDescent="0.2">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218" t="s">
        <v>
526</v>
      </c>
      <c r="AL14" s="1219"/>
      <c r="AM14" s="1219"/>
      <c r="AN14" s="1220"/>
      <c r="AO14" s="287">
        <v>
1059346</v>
      </c>
      <c r="AP14" s="287">
        <v>
1156</v>
      </c>
      <c r="AQ14" s="288">
        <v>
1534</v>
      </c>
      <c r="AR14" s="289">
        <v>
-24.6</v>
      </c>
    </row>
    <row r="15" spans="1:46" ht="13.5" customHeight="1" x14ac:dyDescent="0.2">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221" t="s">
        <v>
527</v>
      </c>
      <c r="AL15" s="1222"/>
      <c r="AM15" s="1222"/>
      <c r="AN15" s="1223"/>
      <c r="AO15" s="287">
        <v>
-3564399</v>
      </c>
      <c r="AP15" s="287">
        <v>
-3890</v>
      </c>
      <c r="AQ15" s="288">
        <v>
-4617</v>
      </c>
      <c r="AR15" s="289">
        <v>
-15.7</v>
      </c>
    </row>
    <row r="16" spans="1:46" ht="13.2" x14ac:dyDescent="0.2">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221" t="s">
        <v>
190</v>
      </c>
      <c r="AL16" s="1222"/>
      <c r="AM16" s="1222"/>
      <c r="AN16" s="1223"/>
      <c r="AO16" s="287">
        <v>
55371848</v>
      </c>
      <c r="AP16" s="287">
        <v>
60436</v>
      </c>
      <c r="AQ16" s="288">
        <v>
64780</v>
      </c>
      <c r="AR16" s="289">
        <v>
-6.7</v>
      </c>
    </row>
    <row r="17" spans="1:46" ht="13.2" x14ac:dyDescent="0.2">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ht="13.2" x14ac:dyDescent="0.2">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ht="13.2" x14ac:dyDescent="0.2">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
528</v>
      </c>
      <c r="AL19" s="265"/>
      <c r="AM19" s="265"/>
      <c r="AN19" s="265"/>
      <c r="AO19" s="265"/>
      <c r="AP19" s="265"/>
      <c r="AQ19" s="265"/>
      <c r="AR19" s="265"/>
    </row>
    <row r="20" spans="1:46" ht="13.2" x14ac:dyDescent="0.2">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
529</v>
      </c>
      <c r="AP20" s="296" t="s">
        <v>
530</v>
      </c>
      <c r="AQ20" s="297" t="s">
        <v>
531</v>
      </c>
      <c r="AR20" s="298"/>
    </row>
    <row r="21" spans="1:46" s="304" customFormat="1" ht="13.2" x14ac:dyDescent="0.2">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224" t="s">
        <v>
532</v>
      </c>
      <c r="AL21" s="1225"/>
      <c r="AM21" s="1225"/>
      <c r="AN21" s="1226"/>
      <c r="AO21" s="300">
        <v>
5.83</v>
      </c>
      <c r="AP21" s="301">
        <v>
6.3</v>
      </c>
      <c r="AQ21" s="302">
        <v>
-0.47</v>
      </c>
      <c r="AR21" s="270"/>
      <c r="AS21" s="303"/>
      <c r="AT21" s="299"/>
    </row>
    <row r="22" spans="1:46" s="304" customFormat="1" ht="13.2" x14ac:dyDescent="0.2">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224" t="s">
        <v>
533</v>
      </c>
      <c r="AL22" s="1225"/>
      <c r="AM22" s="1225"/>
      <c r="AN22" s="1226"/>
      <c r="AO22" s="305">
        <v>
100.2</v>
      </c>
      <c r="AP22" s="306">
        <v>
98.9</v>
      </c>
      <c r="AQ22" s="307">
        <v>
1.3</v>
      </c>
      <c r="AR22" s="291"/>
      <c r="AS22" s="303"/>
      <c r="AT22" s="299"/>
    </row>
    <row r="23" spans="1:46" s="304" customFormat="1" ht="13.2" x14ac:dyDescent="0.2">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ht="13.2" x14ac:dyDescent="0.2">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ht="13.2" x14ac:dyDescent="0.2">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ht="13.2" x14ac:dyDescent="0.2">
      <c r="A26" s="1217" t="s">
        <v>
534</v>
      </c>
      <c r="B26" s="1217"/>
      <c r="C26" s="1217"/>
      <c r="D26" s="1217"/>
      <c r="E26" s="1217"/>
      <c r="F26" s="1217"/>
      <c r="G26" s="1217"/>
      <c r="H26" s="1217"/>
      <c r="I26" s="1217"/>
      <c r="J26" s="1217"/>
      <c r="K26" s="1217"/>
      <c r="L26" s="1217"/>
      <c r="M26" s="1217"/>
      <c r="N26" s="1217"/>
      <c r="O26" s="1217"/>
      <c r="P26" s="1217"/>
      <c r="Q26" s="1217"/>
      <c r="R26" s="1217"/>
      <c r="S26" s="1217"/>
      <c r="T26" s="1217"/>
      <c r="U26" s="1217"/>
      <c r="V26" s="1217"/>
      <c r="W26" s="1217"/>
      <c r="X26" s="1217"/>
      <c r="Y26" s="1217"/>
      <c r="Z26" s="1217"/>
      <c r="AA26" s="1217"/>
      <c r="AB26" s="1217"/>
      <c r="AC26" s="1217"/>
      <c r="AD26" s="1217"/>
      <c r="AE26" s="1217"/>
      <c r="AF26" s="1217"/>
      <c r="AG26" s="1217"/>
      <c r="AH26" s="1217"/>
      <c r="AI26" s="1217"/>
      <c r="AJ26" s="1217"/>
      <c r="AK26" s="1217"/>
      <c r="AL26" s="1217"/>
      <c r="AM26" s="1217"/>
      <c r="AN26" s="1217"/>
      <c r="AO26" s="1217"/>
      <c r="AP26" s="1217"/>
      <c r="AQ26" s="1217"/>
      <c r="AR26" s="1217"/>
      <c r="AS26" s="1217"/>
      <c r="AT26" s="270"/>
    </row>
    <row r="27" spans="1:46" ht="13.2" x14ac:dyDescent="0.2">
      <c r="A27" s="312"/>
      <c r="AO27" s="265"/>
      <c r="AP27" s="265"/>
      <c r="AQ27" s="265"/>
      <c r="AR27" s="265"/>
      <c r="AS27" s="265"/>
      <c r="AT27" s="265"/>
    </row>
    <row r="28" spans="1:46" ht="16.2" x14ac:dyDescent="0.2">
      <c r="A28" s="266" t="s">
        <v>
535</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ht="13.2" x14ac:dyDescent="0.2">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
536</v>
      </c>
      <c r="AL29" s="270"/>
      <c r="AM29" s="270"/>
      <c r="AN29" s="270"/>
      <c r="AO29" s="265"/>
      <c r="AP29" s="265"/>
      <c r="AQ29" s="265"/>
      <c r="AR29" s="265"/>
      <c r="AS29" s="314"/>
    </row>
    <row r="30" spans="1:46" ht="13.5" customHeight="1" x14ac:dyDescent="0.2">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206" t="s">
        <v>
515</v>
      </c>
      <c r="AP30" s="275"/>
      <c r="AQ30" s="276" t="s">
        <v>
516</v>
      </c>
      <c r="AR30" s="277"/>
    </row>
    <row r="31" spans="1:46" ht="13.2" x14ac:dyDescent="0.2">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207"/>
      <c r="AP31" s="281" t="s">
        <v>
517</v>
      </c>
      <c r="AQ31" s="282" t="s">
        <v>
518</v>
      </c>
      <c r="AR31" s="283" t="s">
        <v>
519</v>
      </c>
    </row>
    <row r="32" spans="1:46" ht="27" customHeight="1" x14ac:dyDescent="0.2">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208" t="s">
        <v>
537</v>
      </c>
      <c r="AL32" s="1209"/>
      <c r="AM32" s="1209"/>
      <c r="AN32" s="1210"/>
      <c r="AO32" s="315">
        <v>
4107280</v>
      </c>
      <c r="AP32" s="315">
        <v>
4483</v>
      </c>
      <c r="AQ32" s="316">
        <v>
4307</v>
      </c>
      <c r="AR32" s="317">
        <v>
4.0999999999999996</v>
      </c>
    </row>
    <row r="33" spans="1:46" ht="13.5" customHeight="1" x14ac:dyDescent="0.2">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208" t="s">
        <v>
538</v>
      </c>
      <c r="AL33" s="1209"/>
      <c r="AM33" s="1209"/>
      <c r="AN33" s="1210"/>
      <c r="AO33" s="315" t="s">
        <v>
523</v>
      </c>
      <c r="AP33" s="315" t="s">
        <v>
523</v>
      </c>
      <c r="AQ33" s="316" t="s">
        <v>
523</v>
      </c>
      <c r="AR33" s="317" t="s">
        <v>
523</v>
      </c>
    </row>
    <row r="34" spans="1:46" ht="27" customHeight="1" x14ac:dyDescent="0.2">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208" t="s">
        <v>
539</v>
      </c>
      <c r="AL34" s="1209"/>
      <c r="AM34" s="1209"/>
      <c r="AN34" s="1210"/>
      <c r="AO34" s="315">
        <v>
1126327</v>
      </c>
      <c r="AP34" s="315">
        <v>
1229</v>
      </c>
      <c r="AQ34" s="316">
        <v>
453</v>
      </c>
      <c r="AR34" s="317">
        <v>
171.3</v>
      </c>
    </row>
    <row r="35" spans="1:46" ht="27" customHeight="1" x14ac:dyDescent="0.2">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208" t="s">
        <v>
540</v>
      </c>
      <c r="AL35" s="1209"/>
      <c r="AM35" s="1209"/>
      <c r="AN35" s="1210"/>
      <c r="AO35" s="315" t="s">
        <v>
523</v>
      </c>
      <c r="AP35" s="315" t="s">
        <v>
523</v>
      </c>
      <c r="AQ35" s="316">
        <v>
23</v>
      </c>
      <c r="AR35" s="317" t="s">
        <v>
523</v>
      </c>
    </row>
    <row r="36" spans="1:46" ht="27" customHeight="1" x14ac:dyDescent="0.2">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208" t="s">
        <v>
541</v>
      </c>
      <c r="AL36" s="1209"/>
      <c r="AM36" s="1209"/>
      <c r="AN36" s="1210"/>
      <c r="AO36" s="315">
        <v>
256155</v>
      </c>
      <c r="AP36" s="315">
        <v>
280</v>
      </c>
      <c r="AQ36" s="316">
        <v>
309</v>
      </c>
      <c r="AR36" s="317">
        <v>
-9.4</v>
      </c>
    </row>
    <row r="37" spans="1:46" ht="13.5" customHeight="1" x14ac:dyDescent="0.2">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208" t="s">
        <v>
542</v>
      </c>
      <c r="AL37" s="1209"/>
      <c r="AM37" s="1209"/>
      <c r="AN37" s="1210"/>
      <c r="AO37" s="315">
        <v>
2442851</v>
      </c>
      <c r="AP37" s="315">
        <v>
2666</v>
      </c>
      <c r="AQ37" s="316">
        <v>
2268</v>
      </c>
      <c r="AR37" s="317">
        <v>
17.5</v>
      </c>
    </row>
    <row r="38" spans="1:46" ht="27" customHeight="1" x14ac:dyDescent="0.2">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211" t="s">
        <v>
543</v>
      </c>
      <c r="AL38" s="1212"/>
      <c r="AM38" s="1212"/>
      <c r="AN38" s="1213"/>
      <c r="AO38" s="318" t="s">
        <v>
523</v>
      </c>
      <c r="AP38" s="318" t="s">
        <v>
523</v>
      </c>
      <c r="AQ38" s="319" t="s">
        <v>
523</v>
      </c>
      <c r="AR38" s="307" t="s">
        <v>
523</v>
      </c>
      <c r="AS38" s="314"/>
    </row>
    <row r="39" spans="1:46" ht="13.2" x14ac:dyDescent="0.2">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211" t="s">
        <v>
544</v>
      </c>
      <c r="AL39" s="1212"/>
      <c r="AM39" s="1212"/>
      <c r="AN39" s="1213"/>
      <c r="AO39" s="315" t="s">
        <v>
523</v>
      </c>
      <c r="AP39" s="315" t="s">
        <v>
523</v>
      </c>
      <c r="AQ39" s="316">
        <v>
-17</v>
      </c>
      <c r="AR39" s="317" t="s">
        <v>
523</v>
      </c>
      <c r="AS39" s="314"/>
    </row>
    <row r="40" spans="1:46" ht="27" customHeight="1" x14ac:dyDescent="0.2">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208" t="s">
        <v>
545</v>
      </c>
      <c r="AL40" s="1209"/>
      <c r="AM40" s="1209"/>
      <c r="AN40" s="1210"/>
      <c r="AO40" s="315">
        <v>
-14552242</v>
      </c>
      <c r="AP40" s="315">
        <v>
-15883</v>
      </c>
      <c r="AQ40" s="316">
        <v>
-14818</v>
      </c>
      <c r="AR40" s="317">
        <v>
7.2</v>
      </c>
      <c r="AS40" s="314"/>
    </row>
    <row r="41" spans="1:46" ht="13.2" x14ac:dyDescent="0.2">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214" t="s">
        <v>
301</v>
      </c>
      <c r="AL41" s="1215"/>
      <c r="AM41" s="1215"/>
      <c r="AN41" s="1216"/>
      <c r="AO41" s="315">
        <v>
-6619629</v>
      </c>
      <c r="AP41" s="315">
        <v>
-7225</v>
      </c>
      <c r="AQ41" s="316">
        <v>
-7476</v>
      </c>
      <c r="AR41" s="317">
        <v>
-3.4</v>
      </c>
      <c r="AS41" s="314"/>
    </row>
    <row r="42" spans="1:46" ht="13.2" x14ac:dyDescent="0.2">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
546</v>
      </c>
      <c r="AL42" s="265"/>
      <c r="AM42" s="265"/>
      <c r="AN42" s="265"/>
      <c r="AO42" s="265"/>
      <c r="AP42" s="265"/>
      <c r="AQ42" s="291"/>
      <c r="AR42" s="291"/>
      <c r="AS42" s="314"/>
    </row>
    <row r="43" spans="1:46" ht="13.2" x14ac:dyDescent="0.2">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ht="13.2" x14ac:dyDescent="0.2">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ht="13.2" x14ac:dyDescent="0.2">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ht="13.2" x14ac:dyDescent="0.2">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2">
      <c r="A47" s="324" t="s">
        <v>
547</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ht="13.2" x14ac:dyDescent="0.2">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
548</v>
      </c>
      <c r="AL48" s="325"/>
      <c r="AM48" s="325"/>
      <c r="AN48" s="325"/>
      <c r="AO48" s="325"/>
      <c r="AP48" s="325"/>
      <c r="AQ48" s="326"/>
      <c r="AR48" s="325"/>
    </row>
    <row r="49" spans="1:44" ht="13.5" customHeight="1" x14ac:dyDescent="0.2">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201" t="s">
        <v>
515</v>
      </c>
      <c r="AN49" s="1203" t="s">
        <v>
549</v>
      </c>
      <c r="AO49" s="1204"/>
      <c r="AP49" s="1204"/>
      <c r="AQ49" s="1204"/>
      <c r="AR49" s="1205"/>
    </row>
    <row r="50" spans="1:44" ht="13.2" x14ac:dyDescent="0.2">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202"/>
      <c r="AN50" s="331" t="s">
        <v>
550</v>
      </c>
      <c r="AO50" s="332" t="s">
        <v>
551</v>
      </c>
      <c r="AP50" s="333" t="s">
        <v>
552</v>
      </c>
      <c r="AQ50" s="334" t="s">
        <v>
553</v>
      </c>
      <c r="AR50" s="335" t="s">
        <v>
554</v>
      </c>
    </row>
    <row r="51" spans="1:44" ht="13.2" x14ac:dyDescent="0.2">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
555</v>
      </c>
      <c r="AL51" s="328"/>
      <c r="AM51" s="336">
        <v>
50121923</v>
      </c>
      <c r="AN51" s="337">
        <v>
55684</v>
      </c>
      <c r="AO51" s="338">
        <v>
-8.9</v>
      </c>
      <c r="AP51" s="339">
        <v>
46686</v>
      </c>
      <c r="AQ51" s="340">
        <v>
-9.5</v>
      </c>
      <c r="AR51" s="341">
        <v>
0.6</v>
      </c>
    </row>
    <row r="52" spans="1:44" ht="13.2" x14ac:dyDescent="0.2">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
556</v>
      </c>
      <c r="AM52" s="344">
        <v>
34635574</v>
      </c>
      <c r="AN52" s="345">
        <v>
38479</v>
      </c>
      <c r="AO52" s="346">
        <v>
-11</v>
      </c>
      <c r="AP52" s="347">
        <v>
32595</v>
      </c>
      <c r="AQ52" s="348">
        <v>
-7.8</v>
      </c>
      <c r="AR52" s="349">
        <v>
-3.2</v>
      </c>
    </row>
    <row r="53" spans="1:44" ht="13.2" x14ac:dyDescent="0.2">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
557</v>
      </c>
      <c r="AL53" s="328"/>
      <c r="AM53" s="336">
        <v>
43419021</v>
      </c>
      <c r="AN53" s="337">
        <v>
47771</v>
      </c>
      <c r="AO53" s="338">
        <v>
-14.2</v>
      </c>
      <c r="AP53" s="339">
        <v>
49796</v>
      </c>
      <c r="AQ53" s="340">
        <v>
6.7</v>
      </c>
      <c r="AR53" s="341">
        <v>
-20.9</v>
      </c>
    </row>
    <row r="54" spans="1:44" ht="13.2" x14ac:dyDescent="0.2">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
556</v>
      </c>
      <c r="AM54" s="344">
        <v>
29245653</v>
      </c>
      <c r="AN54" s="345">
        <v>
32177</v>
      </c>
      <c r="AO54" s="346">
        <v>
-16.399999999999999</v>
      </c>
      <c r="AP54" s="347">
        <v>
37281</v>
      </c>
      <c r="AQ54" s="348">
        <v>
14.4</v>
      </c>
      <c r="AR54" s="349">
        <v>
-30.8</v>
      </c>
    </row>
    <row r="55" spans="1:44" ht="13.2" x14ac:dyDescent="0.2">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
558</v>
      </c>
      <c r="AL55" s="328"/>
      <c r="AM55" s="336">
        <v>
51449710</v>
      </c>
      <c r="AN55" s="337">
        <v>
56077</v>
      </c>
      <c r="AO55" s="338">
        <v>
17.399999999999999</v>
      </c>
      <c r="AP55" s="339">
        <v>
51681</v>
      </c>
      <c r="AQ55" s="340">
        <v>
3.8</v>
      </c>
      <c r="AR55" s="341">
        <v>
13.6</v>
      </c>
    </row>
    <row r="56" spans="1:44" ht="13.2" x14ac:dyDescent="0.2">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
556</v>
      </c>
      <c r="AM56" s="344">
        <v>
33491950</v>
      </c>
      <c r="AN56" s="345">
        <v>
36504</v>
      </c>
      <c r="AO56" s="346">
        <v>
13.4</v>
      </c>
      <c r="AP56" s="347">
        <v>
37226</v>
      </c>
      <c r="AQ56" s="348">
        <v>
-0.1</v>
      </c>
      <c r="AR56" s="349">
        <v>
13.5</v>
      </c>
    </row>
    <row r="57" spans="1:44" ht="13.2" x14ac:dyDescent="0.2">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
559</v>
      </c>
      <c r="AL57" s="328"/>
      <c r="AM57" s="336">
        <v>
39789958</v>
      </c>
      <c r="AN57" s="337">
        <v>
43232</v>
      </c>
      <c r="AO57" s="338">
        <v>
-22.9</v>
      </c>
      <c r="AP57" s="339">
        <v>
50465</v>
      </c>
      <c r="AQ57" s="340">
        <v>
-2.4</v>
      </c>
      <c r="AR57" s="341">
        <v>
-20.5</v>
      </c>
    </row>
    <row r="58" spans="1:44" ht="13.2" x14ac:dyDescent="0.2">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
556</v>
      </c>
      <c r="AM58" s="344">
        <v>
24135100</v>
      </c>
      <c r="AN58" s="345">
        <v>
26223</v>
      </c>
      <c r="AO58" s="346">
        <v>
-28.2</v>
      </c>
      <c r="AP58" s="347">
        <v>
34193</v>
      </c>
      <c r="AQ58" s="348">
        <v>
-8.1</v>
      </c>
      <c r="AR58" s="349">
        <v>
-20.100000000000001</v>
      </c>
    </row>
    <row r="59" spans="1:44" ht="13.2" x14ac:dyDescent="0.2">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
560</v>
      </c>
      <c r="AL59" s="328"/>
      <c r="AM59" s="336">
        <v>
31758464</v>
      </c>
      <c r="AN59" s="337">
        <v>
34663</v>
      </c>
      <c r="AO59" s="338">
        <v>
-19.8</v>
      </c>
      <c r="AP59" s="339">
        <v>
51679</v>
      </c>
      <c r="AQ59" s="340">
        <v>
2.4</v>
      </c>
      <c r="AR59" s="341">
        <v>
-22.2</v>
      </c>
    </row>
    <row r="60" spans="1:44" ht="13.2" x14ac:dyDescent="0.2">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
556</v>
      </c>
      <c r="AM60" s="344">
        <v>
19373964</v>
      </c>
      <c r="AN60" s="345">
        <v>
21146</v>
      </c>
      <c r="AO60" s="346">
        <v>
-19.399999999999999</v>
      </c>
      <c r="AP60" s="347">
        <v>
35132</v>
      </c>
      <c r="AQ60" s="348">
        <v>
2.7</v>
      </c>
      <c r="AR60" s="349">
        <v>
-22.1</v>
      </c>
    </row>
    <row r="61" spans="1:44" ht="13.2" x14ac:dyDescent="0.2">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
561</v>
      </c>
      <c r="AL61" s="350"/>
      <c r="AM61" s="351">
        <v>
43307815</v>
      </c>
      <c r="AN61" s="352">
        <v>
47485</v>
      </c>
      <c r="AO61" s="353">
        <v>
-9.6999999999999993</v>
      </c>
      <c r="AP61" s="354">
        <v>
50061</v>
      </c>
      <c r="AQ61" s="355">
        <v>
0.2</v>
      </c>
      <c r="AR61" s="341">
        <v>
-9.9</v>
      </c>
    </row>
    <row r="62" spans="1:44" ht="13.2" x14ac:dyDescent="0.2">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
556</v>
      </c>
      <c r="AM62" s="344">
        <v>
28176448</v>
      </c>
      <c r="AN62" s="345">
        <v>
30906</v>
      </c>
      <c r="AO62" s="346">
        <v>
-12.3</v>
      </c>
      <c r="AP62" s="347">
        <v>
35285</v>
      </c>
      <c r="AQ62" s="348">
        <v>
0.2</v>
      </c>
      <c r="AR62" s="349">
        <v>
-12.5</v>
      </c>
    </row>
    <row r="63" spans="1:44" ht="13.2" x14ac:dyDescent="0.2">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ht="13.2" x14ac:dyDescent="0.2">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ht="13.2" x14ac:dyDescent="0.2">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ht="13.2" x14ac:dyDescent="0.2">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2">
      <c r="AK67" s="265"/>
      <c r="AL67" s="265"/>
      <c r="AM67" s="265"/>
      <c r="AN67" s="265"/>
      <c r="AO67" s="265"/>
      <c r="AP67" s="265"/>
      <c r="AQ67" s="265"/>
      <c r="AR67" s="265"/>
      <c r="AS67" s="265"/>
      <c r="AT67" s="265"/>
    </row>
    <row r="68" spans="1:46" ht="13.5" hidden="1" customHeight="1" x14ac:dyDescent="0.2">
      <c r="AK68" s="265"/>
      <c r="AL68" s="265"/>
      <c r="AM68" s="265"/>
      <c r="AN68" s="265"/>
      <c r="AO68" s="265"/>
      <c r="AP68" s="265"/>
      <c r="AQ68" s="265"/>
      <c r="AR68" s="265"/>
    </row>
    <row r="69" spans="1:46" ht="13.5" hidden="1" customHeight="1" x14ac:dyDescent="0.2">
      <c r="AK69" s="265"/>
      <c r="AL69" s="265"/>
      <c r="AM69" s="265"/>
      <c r="AN69" s="265"/>
      <c r="AO69" s="265"/>
      <c r="AP69" s="265"/>
      <c r="AQ69" s="265"/>
      <c r="AR69" s="265"/>
    </row>
    <row r="70" spans="1:46" ht="13.2" hidden="1" x14ac:dyDescent="0.2">
      <c r="AK70" s="265"/>
      <c r="AL70" s="265"/>
      <c r="AM70" s="265"/>
      <c r="AN70" s="265"/>
      <c r="AO70" s="265"/>
      <c r="AP70" s="265"/>
      <c r="AQ70" s="265"/>
      <c r="AR70" s="265"/>
    </row>
    <row r="71" spans="1:46" ht="13.2" hidden="1" x14ac:dyDescent="0.2">
      <c r="AK71" s="265"/>
      <c r="AL71" s="265"/>
      <c r="AM71" s="265"/>
      <c r="AN71" s="265"/>
      <c r="AO71" s="265"/>
      <c r="AP71" s="265"/>
      <c r="AQ71" s="265"/>
      <c r="AR71" s="265"/>
    </row>
    <row r="72" spans="1:46" ht="13.2" hidden="1" x14ac:dyDescent="0.2">
      <c r="AK72" s="265"/>
      <c r="AL72" s="265"/>
      <c r="AM72" s="265"/>
      <c r="AN72" s="265"/>
      <c r="AO72" s="265"/>
      <c r="AP72" s="265"/>
      <c r="AQ72" s="265"/>
      <c r="AR72" s="265"/>
    </row>
    <row r="73" spans="1:46" ht="13.2" hidden="1" x14ac:dyDescent="0.2">
      <c r="AK73" s="265"/>
      <c r="AL73" s="265"/>
      <c r="AM73" s="265"/>
      <c r="AN73" s="265"/>
      <c r="AO73" s="265"/>
      <c r="AP73" s="265"/>
      <c r="AQ73" s="265"/>
      <c r="AR73" s="265"/>
    </row>
  </sheetData>
  <sheetProtection algorithmName="SHA-512" hashValue="8OQ61TwivdoTUZ/YmaKkXqOTbQpnjuEfaIMz2vlI9qO4vq6sQI6oWN4UoXfEya7hUwbC6rHynSCVcFaHIZD3AQ==" saltValue="lUARmI8KrigCSFqgC9lB9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headerFooter alignWithMargins="0">
    <oddFooter>
&amp;C&amp;P/&amp;N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election activeCell="AI83" sqref="AI83"/>
    </sheetView>
  </sheetViews>
  <sheetFormatPr defaultColWidth="0" defaultRowHeight="13.5" customHeight="1" zeroHeight="1" x14ac:dyDescent="0.2"/>
  <cols>
    <col min="1" max="125" width="2.44140625" style="263" customWidth="1"/>
    <col min="126" max="16384" width="9" style="262" hidden="1"/>
  </cols>
  <sheetData>
    <row r="1" spans="2:125"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ht="13.2" x14ac:dyDescent="0.2">
      <c r="B2" s="262"/>
      <c r="DG2" s="262"/>
    </row>
    <row r="3" spans="2:125" ht="13.2" x14ac:dyDescent="0.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ht="13.2" x14ac:dyDescent="0.2"/>
    <row r="5" spans="2:125" ht="13.2" x14ac:dyDescent="0.2"/>
    <row r="6" spans="2:125" ht="13.2" x14ac:dyDescent="0.2"/>
    <row r="7" spans="2:125" ht="13.2" x14ac:dyDescent="0.2"/>
    <row r="8" spans="2:125" ht="13.2" x14ac:dyDescent="0.2"/>
    <row r="9" spans="2:125" ht="13.2" x14ac:dyDescent="0.2">
      <c r="DU9" s="26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62"/>
    </row>
    <row r="18" spans="125:125" ht="13.2" x14ac:dyDescent="0.2"/>
    <row r="19" spans="125:125" ht="13.2" x14ac:dyDescent="0.2"/>
    <row r="20" spans="125:125" ht="13.2" x14ac:dyDescent="0.2">
      <c r="DU20" s="262"/>
    </row>
    <row r="21" spans="125:125" ht="13.2" x14ac:dyDescent="0.2">
      <c r="DU21" s="26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62"/>
    </row>
    <row r="29" spans="125:125" ht="13.2" x14ac:dyDescent="0.2"/>
    <row r="30" spans="125:125" ht="13.2" x14ac:dyDescent="0.2"/>
    <row r="31" spans="125:125" ht="13.2" x14ac:dyDescent="0.2"/>
    <row r="32" spans="125:125" ht="13.2" x14ac:dyDescent="0.2"/>
    <row r="33" spans="2:125" ht="13.2" x14ac:dyDescent="0.2">
      <c r="B33" s="262"/>
      <c r="G33" s="262"/>
      <c r="I33" s="262"/>
    </row>
    <row r="34" spans="2:125" ht="13.2" x14ac:dyDescent="0.2">
      <c r="C34" s="262"/>
      <c r="P34" s="262"/>
      <c r="DE34" s="262"/>
      <c r="DH34" s="262"/>
    </row>
    <row r="35" spans="2:125" ht="13.2" x14ac:dyDescent="0.2">
      <c r="D35" s="262"/>
      <c r="E35" s="262"/>
      <c r="DG35" s="262"/>
      <c r="DJ35" s="262"/>
      <c r="DP35" s="262"/>
      <c r="DQ35" s="262"/>
      <c r="DR35" s="262"/>
      <c r="DS35" s="262"/>
      <c r="DT35" s="262"/>
      <c r="DU35" s="262"/>
    </row>
    <row r="36" spans="2:125" ht="13.2" x14ac:dyDescent="0.2">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ht="13.2" x14ac:dyDescent="0.2">
      <c r="DU37" s="262"/>
    </row>
    <row r="38" spans="2:125" ht="13.2" x14ac:dyDescent="0.2">
      <c r="DT38" s="262"/>
      <c r="DU38" s="262"/>
    </row>
    <row r="39" spans="2:125" ht="13.2" x14ac:dyDescent="0.2"/>
    <row r="40" spans="2:125" ht="13.2" x14ac:dyDescent="0.2">
      <c r="DH40" s="262"/>
    </row>
    <row r="41" spans="2:125" ht="13.2" x14ac:dyDescent="0.2">
      <c r="DE41" s="262"/>
    </row>
    <row r="42" spans="2:125" ht="13.2" x14ac:dyDescent="0.2">
      <c r="DG42" s="262"/>
      <c r="DJ42" s="262"/>
    </row>
    <row r="43" spans="2:125" ht="13.2" x14ac:dyDescent="0.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ht="13.2" x14ac:dyDescent="0.2">
      <c r="DU44" s="262"/>
    </row>
    <row r="45" spans="2:125" ht="13.2" x14ac:dyDescent="0.2"/>
    <row r="46" spans="2:125" ht="13.2" x14ac:dyDescent="0.2"/>
    <row r="47" spans="2:125" ht="13.2" x14ac:dyDescent="0.2"/>
    <row r="48" spans="2:125" ht="13.2" x14ac:dyDescent="0.2">
      <c r="DT48" s="262"/>
      <c r="DU48" s="262"/>
    </row>
    <row r="49" spans="120:125" ht="13.2" x14ac:dyDescent="0.2">
      <c r="DU49" s="262"/>
    </row>
    <row r="50" spans="120:125" ht="13.2" x14ac:dyDescent="0.2">
      <c r="DU50" s="262"/>
    </row>
    <row r="51" spans="120:125" ht="13.2" x14ac:dyDescent="0.2">
      <c r="DP51" s="262"/>
      <c r="DQ51" s="262"/>
      <c r="DR51" s="262"/>
      <c r="DS51" s="262"/>
      <c r="DT51" s="262"/>
      <c r="DU51" s="262"/>
    </row>
    <row r="52" spans="120:125" ht="13.2" x14ac:dyDescent="0.2"/>
    <row r="53" spans="120:125" ht="13.2" x14ac:dyDescent="0.2"/>
    <row r="54" spans="120:125" ht="13.2" x14ac:dyDescent="0.2">
      <c r="DU54" s="262"/>
    </row>
    <row r="55" spans="120:125" ht="13.2" x14ac:dyDescent="0.2"/>
    <row r="56" spans="120:125" ht="13.2" x14ac:dyDescent="0.2"/>
    <row r="57" spans="120:125" ht="13.2" x14ac:dyDescent="0.2"/>
    <row r="58" spans="120:125" ht="13.2" x14ac:dyDescent="0.2">
      <c r="DU58" s="262"/>
    </row>
    <row r="59" spans="120:125" ht="13.2" x14ac:dyDescent="0.2"/>
    <row r="60" spans="120:125" ht="13.2" x14ac:dyDescent="0.2"/>
    <row r="61" spans="120:125" ht="13.2" x14ac:dyDescent="0.2"/>
    <row r="62" spans="120:125" ht="13.2" x14ac:dyDescent="0.2"/>
    <row r="63" spans="120:125" ht="13.2" x14ac:dyDescent="0.2">
      <c r="DU63" s="262"/>
    </row>
    <row r="64" spans="120:125" ht="13.2" x14ac:dyDescent="0.2">
      <c r="DT64" s="262"/>
      <c r="DU64" s="262"/>
    </row>
    <row r="65" spans="123:125" ht="13.2" x14ac:dyDescent="0.2"/>
    <row r="66" spans="123:125" ht="13.2" x14ac:dyDescent="0.2"/>
    <row r="67" spans="123:125" ht="13.2" x14ac:dyDescent="0.2"/>
    <row r="68" spans="123:125" ht="13.2" x14ac:dyDescent="0.2"/>
    <row r="69" spans="123:125" ht="13.2" x14ac:dyDescent="0.2">
      <c r="DS69" s="262"/>
      <c r="DT69" s="262"/>
      <c r="DU69" s="26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62"/>
    </row>
    <row r="83" spans="116:125" ht="13.2" x14ac:dyDescent="0.2">
      <c r="DM83" s="262"/>
      <c r="DN83" s="262"/>
      <c r="DO83" s="262"/>
      <c r="DP83" s="262"/>
      <c r="DQ83" s="262"/>
      <c r="DR83" s="262"/>
      <c r="DS83" s="262"/>
      <c r="DT83" s="262"/>
      <c r="DU83" s="262"/>
    </row>
    <row r="84" spans="116:125" ht="13.2" x14ac:dyDescent="0.2"/>
    <row r="85" spans="116:125" ht="13.2" x14ac:dyDescent="0.2"/>
    <row r="86" spans="116:125" ht="13.2" x14ac:dyDescent="0.2"/>
    <row r="87" spans="116:125" ht="13.2" x14ac:dyDescent="0.2"/>
    <row r="88" spans="116:125" ht="13.2" x14ac:dyDescent="0.2">
      <c r="DU88" s="26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62"/>
      <c r="DT94" s="262"/>
      <c r="DU94" s="262"/>
    </row>
    <row r="95" spans="116:125" ht="13.5" customHeight="1" x14ac:dyDescent="0.2">
      <c r="DU95" s="26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62"/>
    </row>
    <row r="102" spans="124:125" ht="13.5" customHeight="1" x14ac:dyDescent="0.2"/>
    <row r="103" spans="124:125" ht="13.5" customHeight="1" x14ac:dyDescent="0.2"/>
    <row r="104" spans="124:125" ht="13.5" customHeight="1" x14ac:dyDescent="0.2">
      <c r="DT104" s="262"/>
      <c r="DU104" s="26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2" t="s">
        <v>
563</v>
      </c>
    </row>
    <row r="121" spans="125:125" ht="13.5" hidden="1" customHeight="1" x14ac:dyDescent="0.2">
      <c r="DU121" s="262"/>
    </row>
  </sheetData>
  <sheetProtection algorithmName="SHA-512" hashValue="rOQg8CnS/leFiLD0zGd5uDH4PSiqeIGdNAXLJwG9vV12DSCLgG6ud0Eqvv7E2NjXCoItZRYrFa0xPGDkygZ6NQ==" saltValue="zczJhmnWjbbZx/TRApkwjw=="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election activeCell="CU87" sqref="CU87"/>
    </sheetView>
  </sheetViews>
  <sheetFormatPr defaultColWidth="0" defaultRowHeight="13.5" customHeight="1" zeroHeight="1" x14ac:dyDescent="0.2"/>
  <cols>
    <col min="1" max="125" width="2.44140625" style="263" customWidth="1"/>
    <col min="126" max="142" width="0" style="262" hidden="1" customWidth="1"/>
    <col min="143" max="16384" width="9" style="262" hidden="1"/>
  </cols>
  <sheetData>
    <row r="1" spans="1:125"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ht="13.2" x14ac:dyDescent="0.2">
      <c r="B2" s="262"/>
      <c r="T2" s="262"/>
    </row>
    <row r="3" spans="1:125"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62"/>
      <c r="G33" s="262"/>
      <c r="I33" s="262"/>
    </row>
    <row r="34" spans="2:125" ht="13.2" x14ac:dyDescent="0.2">
      <c r="C34" s="262"/>
      <c r="P34" s="262"/>
      <c r="R34" s="262"/>
      <c r="U34" s="262"/>
    </row>
    <row r="35" spans="2:125" ht="13.2" x14ac:dyDescent="0.2">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ht="13.2" x14ac:dyDescent="0.2">
      <c r="F36" s="262"/>
      <c r="H36" s="262"/>
      <c r="J36" s="262"/>
      <c r="K36" s="262"/>
      <c r="L36" s="262"/>
      <c r="M36" s="262"/>
      <c r="N36" s="262"/>
      <c r="O36" s="262"/>
      <c r="Q36" s="262"/>
      <c r="S36" s="262"/>
      <c r="V36" s="262"/>
    </row>
    <row r="37" spans="2:125" ht="13.2" x14ac:dyDescent="0.2"/>
    <row r="38" spans="2:125" ht="13.2" x14ac:dyDescent="0.2"/>
    <row r="39" spans="2:125" ht="13.2" x14ac:dyDescent="0.2"/>
    <row r="40" spans="2:125" ht="13.2" x14ac:dyDescent="0.2">
      <c r="U40" s="262"/>
    </row>
    <row r="41" spans="2:125" ht="13.2" x14ac:dyDescent="0.2">
      <c r="R41" s="262"/>
    </row>
    <row r="42" spans="2:125" ht="13.2" x14ac:dyDescent="0.2">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ht="13.2" x14ac:dyDescent="0.2">
      <c r="Q43" s="262"/>
      <c r="S43" s="262"/>
      <c r="V43" s="26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3" t="s">
        <v>
564</v>
      </c>
    </row>
  </sheetData>
  <sheetProtection algorithmName="SHA-512" hashValue="4YD/toqOS14FTzhTUZFhsv00FxkVihqdh27r8T8ST1YOflIAddCMRCVQyWwK1kv7zNR8TiJg4uIQdLbTl+hoVg==" saltValue="/yKxzSSQzgIhfur+/ReAlg=="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55" zoomScaleNormal="55"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
0</v>
      </c>
    </row>
    <row r="46" spans="2:10" ht="29.25" customHeight="1" thickBot="1" x14ac:dyDescent="0.25">
      <c r="B46" s="4" t="s">
        <v>
1</v>
      </c>
      <c r="C46" s="5"/>
      <c r="D46" s="5"/>
      <c r="E46" s="6" t="s">
        <v>
2</v>
      </c>
      <c r="F46" s="7" t="s">
        <v>
565</v>
      </c>
      <c r="G46" s="8" t="s">
        <v>
566</v>
      </c>
      <c r="H46" s="8" t="s">
        <v>
567</v>
      </c>
      <c r="I46" s="8" t="s">
        <v>
568</v>
      </c>
      <c r="J46" s="9" t="s">
        <v>
569</v>
      </c>
    </row>
    <row r="47" spans="2:10" ht="57.75" customHeight="1" x14ac:dyDescent="0.2">
      <c r="B47" s="10"/>
      <c r="C47" s="1227" t="s">
        <v>
3</v>
      </c>
      <c r="D47" s="1227"/>
      <c r="E47" s="1228"/>
      <c r="F47" s="11">
        <v>
14.79</v>
      </c>
      <c r="G47" s="12">
        <v>
16.149999999999999</v>
      </c>
      <c r="H47" s="12">
        <v>
16.46</v>
      </c>
      <c r="I47" s="12">
        <v>
19.100000000000001</v>
      </c>
      <c r="J47" s="13">
        <v>
18.78</v>
      </c>
    </row>
    <row r="48" spans="2:10" ht="57.75" customHeight="1" x14ac:dyDescent="0.2">
      <c r="B48" s="14"/>
      <c r="C48" s="1229" t="s">
        <v>
4</v>
      </c>
      <c r="D48" s="1229"/>
      <c r="E48" s="1230"/>
      <c r="F48" s="15">
        <v>
3.27</v>
      </c>
      <c r="G48" s="16">
        <v>
3.87</v>
      </c>
      <c r="H48" s="16">
        <v>
4.91</v>
      </c>
      <c r="I48" s="16">
        <v>
6.13</v>
      </c>
      <c r="J48" s="17">
        <v>
8.26</v>
      </c>
    </row>
    <row r="49" spans="2:10" ht="57.75" customHeight="1" thickBot="1" x14ac:dyDescent="0.25">
      <c r="B49" s="18"/>
      <c r="C49" s="1231" t="s">
        <v>
5</v>
      </c>
      <c r="D49" s="1231"/>
      <c r="E49" s="1232"/>
      <c r="F49" s="19" t="s">
        <v>
570</v>
      </c>
      <c r="G49" s="20">
        <v>
3.25</v>
      </c>
      <c r="H49" s="20">
        <v>
1.62</v>
      </c>
      <c r="I49" s="20">
        <v>
3.75</v>
      </c>
      <c r="J49" s="21">
        <v>
2.69</v>
      </c>
    </row>
    <row r="50" spans="2:10" ht="13.2" x14ac:dyDescent="0.2"/>
  </sheetData>
  <sheetProtection algorithmName="SHA-512" hashValue="VXCbCEkQYg9zPqJYKRJUWykaERcC3PzFq+4WLuIuQBxqJyMdcF0brQwS2lIdq5px1y6IIHq9EeaHc9OhXBFPgw==" saltValue="RGoT8ZeiS5F6NnKHcbR7Rg=="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
&amp;C&amp;P/&amp;N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（２）各会計、関係団体の財政状況及び健全化判断比率</vt:lpstr>
      <vt:lpstr>（３）財政比較分析表</vt:lpstr>
      <vt:lpstr>（４）経常経費分析表（経常収支比率の分析）</vt:lpstr>
      <vt:lpstr>経常経費分析表（人件費・公債費・普通建設事業費の分析）</vt:lpstr>
      <vt:lpstr>（５）性質別歳出決算分析表（住民一人当たりのコスト）</vt:lpstr>
      <vt:lpstr>（６）目的別歳出決算分析表（住民一人当たりのコスト）</vt:lpstr>
      <vt:lpstr>（７）実質収支比率等に係る経年分析</vt:lpstr>
      <vt:lpstr>（８）連結実質赤字比率に係る赤字・黒字の構成分析</vt:lpstr>
      <vt:lpstr>（９）実質公債費比率（分子）の構造</vt:lpstr>
      <vt:lpstr>（１０）将来負担比率（分子）の構造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東京都</cp:lastModifiedBy>
  <cp:lastPrinted>2023-03-07T07:37:08Z</cp:lastPrinted>
  <dcterms:created xsi:type="dcterms:W3CDTF">2023-02-20T04:44:12Z</dcterms:created>
  <dcterms:modified xsi:type="dcterms:W3CDTF">2023-10-23T23:17:38Z</dcterms:modified>
  <cp:category/>
</cp:coreProperties>
</file>