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28680" yWindow="-120" windowWidth="29040" windowHeight="15840" tabRatio="7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BE35" i="10"/>
  <c r="AM35" i="10"/>
  <c r="C35" i="10"/>
  <c r="BE34"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W34" i="10"/>
  <c r="BW35" i="10" s="1"/>
  <c r="BW36" i="10" s="1"/>
  <c r="BW37" i="10" s="1"/>
  <c r="BW38" i="10" s="1"/>
  <c r="BW39" i="10" s="1"/>
  <c r="BW40" i="10" s="1"/>
  <c r="CO34" i="10" s="1"/>
  <c r="CO35" i="10" s="1"/>
  <c r="CO36" i="10" s="1"/>
  <c r="CO37" i="10" s="1"/>
  <c r="CO38" i="10" s="1"/>
  <c r="CO39" i="10" s="1"/>
</calcChain>
</file>

<file path=xl/sharedStrings.xml><?xml version="1.0" encoding="utf-8"?>
<sst xmlns="http://schemas.openxmlformats.org/spreadsheetml/2006/main" count="1234" uniqueCount="615">
  <si>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</si>
  <si>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</si>
  <si>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</si>
  <si>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</si>
  <si>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</si>
  <si>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</si>
  <si>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</si>
  <si>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</si>
  <si>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※令和4年度中に市町村合併した団体で、合併前の団体ごとの決算に基づく連結実質赤字比率を算出していない団体については、グラフを表記しない。</t>
    <rPh sb="1" eb="3">
      <t>レイワ</t>
    </rPh>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</si>
  <si>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</si>
  <si>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</si>
  <si>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</si>
  <si>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</si>
  <si>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</si>
  <si>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</si>
  <si>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</si>
  <si>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</si>
  <si>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</si>
  <si>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</si>
  <si>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</si>
  <si>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</si>
  <si>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</si>
  <si>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</si>
  <si>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令和4年度中に市町村合併した団体で、合併前の団体ごとの決算に基づく実質公債費比率を算出していない団体については、グラフを表記しない。</t>
    <rPh sb="3" eb="5">
      <t>レイワ</t>
    </rPh>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</si>
  <si>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</si>
  <si>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</si>
  <si>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</si>
  <si>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</si>
  <si>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</si>
  <si>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</si>
  <si>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</si>
  <si>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</si>
  <si>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</si>
  <si>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</si>
  <si>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</si>
  <si>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</si>
  <si>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</si>
  <si>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</si>
  <si>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</si>
  <si>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</si>
  <si>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</si>
  <si>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</si>
  <si>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</si>
  <si>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</si>
  <si>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</si>
  <si>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</si>
  <si>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※令和4年度中に市町村合併した団体で、合併前の団体ごとの決算に基づく将来負担比率を算出していない団体については、グラフを表記しない。</t>
    <rPh sb="1" eb="3">
      <t>レイワ</t>
    </rPh>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</si>
  <si>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</si>
  <si>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</si>
  <si>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</si>
  <si>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</si>
  <si>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</si>
  <si>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</si>
  <si>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</si>
  <si>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7"/>
  </si>
  <si>
    <t>財政調整基金残高</t>
    <phoneticPr fontId="6"/>
  </si>
  <si>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</si>
  <si>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</si>
  <si>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</si>
  <si>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</si>
  <si>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</si>
  <si>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</si>
  <si>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</si>
  <si>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7"/>
  </si>
  <si>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</si>
  <si>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</si>
  <si>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</si>
  <si>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</si>
  <si>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</si>
  <si>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</si>
  <si>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</si>
  <si>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</si>
  <si>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</si>
  <si>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</si>
  <si>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</si>
  <si>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</si>
  <si>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20"/>
  </si>
  <si>
    <t>財政調整基金</t>
    <phoneticPr fontId="20"/>
  </si>
  <si>
    <t>減債基金</t>
    <phoneticPr fontId="20"/>
  </si>
  <si>
    <t>その他特定目的基金</t>
    <phoneticPr fontId="20"/>
  </si>
  <si>
    <t>令和3年度　財政状況資料集</t>
    <phoneticPr fontId="6"/>
  </si>
  <si>
    <t>総括表（市町村）</t>
    <rPh sb="0" eb="2">
      <t>ソウカツ</t>
    </rPh>
    <rPh sb="2" eb="3">
      <t>ヒョウ</t>
    </rPh>
    <rPh sb="4" eb="7">
      <t>シチョウソン</t>
    </rPh>
    <phoneticPr fontId="6"/>
  </si>
  <si>
    <t>都道府県名</t>
    <phoneticPr fontId="6"/>
  </si>
  <si>
    <t>東京都</t>
    <phoneticPr fontId="6"/>
  </si>
  <si>
    <t>市町村類型</t>
    <phoneticPr fontId="6"/>
  </si>
  <si>
    <t>特別区</t>
    <phoneticPr fontId="6"/>
  </si>
  <si>
    <t>指定団体等の指定状況</t>
    <phoneticPr fontId="6"/>
  </si>
  <si>
    <t>令和3年度(千円)</t>
    <rPh sb="0" eb="2">
      <t>レイワ</t>
    </rPh>
    <rPh sb="3" eb="5">
      <t>ネンド</t>
    </rPh>
    <rPh sb="6" eb="8">
      <t>センエン</t>
    </rPh>
    <phoneticPr fontId="6"/>
  </si>
  <si>
    <t>令和2年度(千円)</t>
    <rPh sb="0" eb="2">
      <t>レイワ</t>
    </rPh>
    <rPh sb="3" eb="5">
      <t>ネンド</t>
    </rPh>
    <rPh sb="4" eb="5">
      <t>ド</t>
    </rPh>
    <rPh sb="6" eb="8">
      <t>センエン</t>
    </rPh>
    <phoneticPr fontId="6"/>
  </si>
  <si>
    <t>令和3年度(千円･％)</t>
    <rPh sb="0" eb="2">
      <t>レイワ</t>
    </rPh>
    <rPh sb="3" eb="5">
      <t>ネンド</t>
    </rPh>
    <rPh sb="6" eb="8">
      <t>センエン</t>
    </rPh>
    <phoneticPr fontId="6"/>
  </si>
  <si>
    <t>令和2年度(千円･％)</t>
    <rPh sb="0" eb="2">
      <t>レイワ</t>
    </rPh>
    <rPh sb="3" eb="5">
      <t>ネンド</t>
    </rPh>
    <rPh sb="4" eb="5">
      <t>ド</t>
    </rPh>
    <rPh sb="6" eb="8">
      <t>センエン</t>
    </rPh>
    <phoneticPr fontId="6"/>
  </si>
  <si>
    <t>歳入総額</t>
    <phoneticPr fontId="2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</si>
  <si>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</si>
  <si>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</si>
  <si>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</si>
  <si>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6"/>
  </si>
  <si>
    <t>経常収支比率</t>
    <rPh sb="0" eb="2">
      <t>ケイジョウ</t>
    </rPh>
    <rPh sb="2" eb="4">
      <t>シュウシ</t>
    </rPh>
    <rPh sb="4" eb="6">
      <t>ヒリツ</t>
    </rPh>
    <phoneticPr fontId="6"/>
  </si>
  <si>
    <t>市町村名</t>
    <rPh sb="0" eb="3">
      <t>シチョウソン</t>
    </rPh>
    <rPh sb="3" eb="4">
      <t>メイ</t>
    </rPh>
    <phoneticPr fontId="6"/>
  </si>
  <si>
    <t>渋谷区</t>
    <phoneticPr fontId="6"/>
  </si>
  <si>
    <t>地方交付税種地</t>
    <rPh sb="0" eb="2">
      <t>チホウ</t>
    </rPh>
    <rPh sb="2" eb="5">
      <t>コウフゼイ</t>
    </rPh>
    <rPh sb="5" eb="6">
      <t>シュ</t>
    </rPh>
    <rPh sb="6" eb="7">
      <t>チ</t>
    </rPh>
    <phoneticPr fontId="6"/>
  </si>
  <si>
    <t>0-</t>
    <phoneticPr fontId="6"/>
  </si>
  <si>
    <t>財源超過</t>
    <rPh sb="0" eb="2">
      <t>ザイゲン</t>
    </rPh>
    <rPh sb="2" eb="4">
      <t>チョウカ</t>
    </rPh>
    <phoneticPr fontId="6"/>
  </si>
  <si>
    <t>○</t>
    <phoneticPr fontId="6"/>
  </si>
  <si>
    <t>歳入歳出差引</t>
    <phoneticPr fontId="26"/>
  </si>
  <si>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</si>
  <si>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</si>
  <si>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</si>
  <si>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</si>
  <si>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</si>
  <si>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</si>
  <si>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</si>
  <si>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6"/>
  </si>
  <si>
    <t>財政力指数</t>
    <rPh sb="0" eb="3">
      <t>ザイセイリョク</t>
    </rPh>
    <rPh sb="3" eb="5">
      <t>シスウ</t>
    </rPh>
    <phoneticPr fontId="6"/>
  </si>
  <si>
    <t>人口</t>
    <rPh sb="0" eb="2">
      <t>ジンコウ</t>
    </rPh>
    <phoneticPr fontId="6"/>
  </si>
  <si>
    <t>令和2年国調(人)</t>
    <rPh sb="3" eb="4">
      <t>ネン</t>
    </rPh>
    <rPh sb="4" eb="5">
      <t>コク</t>
    </rPh>
    <rPh sb="5" eb="6">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</si>
  <si>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</si>
  <si>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</si>
  <si>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6"/>
  </si>
  <si>
    <t>公債費負担比率</t>
    <rPh sb="0" eb="3">
      <t>コウサイヒ</t>
    </rPh>
    <rPh sb="3" eb="5">
      <t>フタン</t>
    </rPh>
    <rPh sb="5" eb="7">
      <t>ヒリツ</t>
    </rPh>
    <phoneticPr fontId="6"/>
  </si>
  <si>
    <t>平成27年国調(人)</t>
    <rPh sb="4" eb="5">
      <t>ネン</t>
    </rPh>
    <rPh sb="5" eb="6">
      <t>コク</t>
    </rPh>
    <rPh sb="6" eb="7">
      <t>チョウ</t>
    </rPh>
    <phoneticPr fontId="6"/>
  </si>
  <si>
    <t>過疎</t>
    <rPh sb="0" eb="2">
      <t>カソ</t>
    </rPh>
    <phoneticPr fontId="6"/>
  </si>
  <si>
    <t>積立金</t>
    <phoneticPr fontId="2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</si>
  <si>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</si>
  <si>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</si>
  <si>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8.6</t>
    <phoneticPr fontId="6"/>
  </si>
  <si>
    <t>山振</t>
    <rPh sb="0" eb="1">
      <t>ヤマ</t>
    </rPh>
    <rPh sb="1" eb="2">
      <t>フ</t>
    </rPh>
    <phoneticPr fontId="6"/>
  </si>
  <si>
    <t>×</t>
    <phoneticPr fontId="6"/>
  </si>
  <si>
    <t>繰上償還金</t>
    <phoneticPr fontId="26"/>
  </si>
  <si>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</si>
  <si>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</si>
  <si>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</si>
  <si>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</si>
  <si>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令04.01.01(人)</t>
    <rPh sb="0" eb="1">
      <t>レイ</t>
    </rPh>
    <phoneticPr fontId="6"/>
  </si>
  <si>
    <t>令和2年国調</t>
    <rPh sb="0" eb="2">
      <t>レイワ</t>
    </rPh>
    <rPh sb="3" eb="4">
      <t>ネン</t>
    </rPh>
    <rPh sb="4" eb="5">
      <t>コク</t>
    </rPh>
    <rPh sb="5" eb="6">
      <t>チョウ</t>
    </rPh>
    <phoneticPr fontId="6"/>
  </si>
  <si>
    <t>平成27年国調</t>
    <rPh sb="4" eb="5">
      <t>ネン</t>
    </rPh>
    <rPh sb="5" eb="6">
      <t>コク</t>
    </rPh>
    <rPh sb="6" eb="7">
      <t>チョウ</t>
    </rPh>
    <phoneticPr fontId="6"/>
  </si>
  <si>
    <t>低開発</t>
    <rPh sb="0" eb="1">
      <t>テイ</t>
    </rPh>
    <rPh sb="1" eb="3">
      <t>カイハツ</t>
    </rPh>
    <phoneticPr fontId="6"/>
  </si>
  <si>
    <t>×</t>
    <phoneticPr fontId="6"/>
  </si>
  <si>
    <t>積立金取崩し額</t>
    <phoneticPr fontId="2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</si>
  <si>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</si>
  <si>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</si>
  <si>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</si>
  <si>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</si>
  <si>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26"/>
  </si>
  <si>
    <t>　実質公債費比率</t>
    <rPh sb="1" eb="3">
      <t>ジッシツ</t>
    </rPh>
    <rPh sb="3" eb="6">
      <t>コウサイヒ</t>
    </rPh>
    <rPh sb="6" eb="8">
      <t>ヒリツ</t>
    </rPh>
    <phoneticPr fontId="6"/>
  </si>
  <si>
    <t>令03.01.01(人)</t>
    <phoneticPr fontId="6"/>
  </si>
  <si>
    <t>　将来負担比率</t>
    <rPh sb="1" eb="3">
      <t>ショウライ</t>
    </rPh>
    <rPh sb="3" eb="5">
      <t>フタン</t>
    </rPh>
    <rPh sb="5" eb="7">
      <t>ヒリツ</t>
    </rPh>
    <phoneticPr fontId="6"/>
  </si>
  <si>
    <t>-</t>
    <phoneticPr fontId="6"/>
  </si>
  <si>
    <t>第2次</t>
    <rPh sb="0" eb="1">
      <t>ダイ</t>
    </rPh>
    <rPh sb="2" eb="3">
      <t>ジ</t>
    </rPh>
    <phoneticPr fontId="6"/>
  </si>
  <si>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</si>
  <si>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</si>
  <si>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</si>
  <si>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-0.6</t>
    <phoneticPr fontId="6"/>
  </si>
  <si>
    <t>基準財政需要額</t>
    <phoneticPr fontId="26"/>
  </si>
  <si>
    <t>うち日本人(％)</t>
    <phoneticPr fontId="6"/>
  </si>
  <si>
    <t>-0.3</t>
    <phoneticPr fontId="6"/>
  </si>
  <si>
    <t>第3次</t>
    <rPh sb="0" eb="1">
      <t>ダイ</t>
    </rPh>
    <rPh sb="2" eb="3">
      <t>ジ</t>
    </rPh>
    <phoneticPr fontId="6"/>
  </si>
  <si>
    <t>標準税収入額等</t>
    <phoneticPr fontId="26"/>
  </si>
  <si>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</si>
  <si>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</si>
  <si>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6"/>
  </si>
  <si>
    <t>歳入一般財源等</t>
    <rPh sb="0" eb="2">
      <t>サイニュウ</t>
    </rPh>
    <rPh sb="2" eb="4">
      <t>イッパン</t>
    </rPh>
    <rPh sb="4" eb="6">
      <t>ザイゲン</t>
    </rPh>
    <rPh sb="6" eb="7">
      <t>トウ</t>
    </rPh>
    <phoneticPr fontId="26"/>
  </si>
  <si>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</si>
  <si>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</si>
  <si>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</si>
  <si>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</si>
  <si>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</si>
  <si>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</si>
  <si>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</si>
  <si>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</si>
  <si>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</si>
  <si>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　うち公的資金</t>
    <rPh sb="3" eb="5">
      <t>コウテキ</t>
    </rPh>
    <phoneticPr fontId="6"/>
  </si>
  <si>
    <t>市区町村長</t>
    <rPh sb="0" eb="2">
      <t>シク</t>
    </rPh>
    <rPh sb="2" eb="4">
      <t>チョウソン</t>
    </rPh>
    <rPh sb="4" eb="5">
      <t>チョウ</t>
    </rPh>
    <phoneticPr fontId="6"/>
  </si>
  <si>
    <t>一般職員</t>
    <rPh sb="0" eb="2">
      <t>イッパン</t>
    </rPh>
    <rPh sb="2" eb="4">
      <t>ショクイン</t>
    </rPh>
    <phoneticPr fontId="6"/>
  </si>
  <si>
    <t>地方債現在高（臨時財政対策債除き）</t>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</si>
  <si>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</si>
  <si>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</si>
  <si>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</si>
  <si>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</si>
  <si>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</si>
  <si>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</si>
  <si>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</si>
  <si>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</si>
  <si>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</si>
  <si>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</si>
  <si>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6"/>
  </si>
  <si>
    <t>議会副議長</t>
    <rPh sb="0" eb="2">
      <t>ギカイ</t>
    </rPh>
    <rPh sb="2" eb="3">
      <t>フク</t>
    </rPh>
    <rPh sb="3" eb="5">
      <t>ギチョウ</t>
    </rPh>
    <phoneticPr fontId="6"/>
  </si>
  <si>
    <t>臨時職員</t>
    <rPh sb="0" eb="2">
      <t>リンジ</t>
    </rPh>
    <rPh sb="2" eb="4">
      <t>ショクイン</t>
    </rPh>
    <phoneticPr fontId="6"/>
  </si>
  <si>
    <t>-</t>
    <phoneticPr fontId="6"/>
  </si>
  <si>
    <t>積立金
現在高</t>
    <rPh sb="4" eb="7">
      <t>ゲンザイダカ</t>
    </rPh>
    <phoneticPr fontId="2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</si>
  <si>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</si>
  <si>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</si>
  <si>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</si>
  <si>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</si>
  <si>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</si>
  <si>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</si>
  <si>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</si>
  <si>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</si>
  <si>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</si>
  <si>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</si>
  <si>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</si>
  <si>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</si>
  <si>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</si>
  <si>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</si>
  <si>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</si>
  <si>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</si>
  <si>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</si>
  <si>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</si>
  <si>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</si>
  <si>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</si>
  <si>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)内の数値は、「減収補塡債（特例分）」「猶予特例債」及び「臨時財政対策債」を除いて算出したものである。</t>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</si>
  <si>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</si>
  <si>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</si>
  <si>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</si>
  <si>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</si>
  <si>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</si>
  <si>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30"/>
  </si>
  <si>
    <t>令和3年度</t>
    <phoneticPr fontId="26"/>
  </si>
  <si>
    <t>東京都渋谷区</t>
    <phoneticPr fontId="26"/>
  </si>
  <si>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</si>
  <si>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</si>
  <si>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</si>
  <si>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</si>
  <si>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</si>
  <si>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</si>
  <si>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</si>
  <si>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</si>
  <si>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</si>
  <si>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</si>
  <si>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</si>
  <si>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</si>
  <si>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5"/>
  </si>
  <si>
    <t>-</t>
    <phoneticPr fontId="6"/>
  </si>
  <si>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</si>
  <si>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</si>
  <si>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</si>
  <si>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</si>
  <si>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</si>
  <si>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</si>
  <si>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</si>
  <si>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</si>
  <si>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</si>
  <si>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5"/>
  </si>
  <si>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</si>
  <si>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</si>
  <si>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</si>
  <si>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6"/>
  </si>
  <si>
    <t>衛生費</t>
  </si>
  <si>
    <t>分離課税所得割交付金</t>
    <phoneticPr fontId="26"/>
  </si>
  <si>
    <t>-</t>
    <phoneticPr fontId="6"/>
  </si>
  <si>
    <t>　　　法人均等割</t>
    <phoneticPr fontId="6"/>
  </si>
  <si>
    <t>労働費</t>
  </si>
  <si>
    <t>地方消費税交付金</t>
  </si>
  <si>
    <t>　　　法人税割</t>
    <phoneticPr fontId="6"/>
  </si>
  <si>
    <t>農林水産業費</t>
  </si>
  <si>
    <t>ゴルフ場利用税交付金</t>
  </si>
  <si>
    <t>　　固定資産税</t>
    <phoneticPr fontId="6"/>
  </si>
  <si>
    <t>商工費</t>
  </si>
  <si>
    <t>特別地方消費税交付金</t>
  </si>
  <si>
    <t>　　　うち純固定資産税</t>
    <phoneticPr fontId="6"/>
  </si>
  <si>
    <t>土木費</t>
  </si>
  <si>
    <t>自動車取得税交付金</t>
  </si>
  <si>
    <t>　　軽自動車税</t>
    <phoneticPr fontId="6"/>
  </si>
  <si>
    <t>消防費</t>
  </si>
  <si>
    <t>軽油引取税交付金</t>
  </si>
  <si>
    <t>　　市町村たばこ税</t>
    <phoneticPr fontId="6"/>
  </si>
  <si>
    <t>教育費</t>
  </si>
  <si>
    <t>自動車税環境性能割交付金</t>
    <phoneticPr fontId="6"/>
  </si>
  <si>
    <t>　　鉱産税</t>
    <phoneticPr fontId="6"/>
  </si>
  <si>
    <t>災害復旧費</t>
  </si>
  <si>
    <t>法人事業税交付金</t>
    <phoneticPr fontId="17"/>
  </si>
  <si>
    <t>　　特別土地保有税</t>
    <phoneticPr fontId="6"/>
  </si>
  <si>
    <t>公債費</t>
  </si>
  <si>
    <t>地方特例交付金等</t>
    <rPh sb="7" eb="8">
      <t>トウ</t>
    </rPh>
    <phoneticPr fontId="17"/>
  </si>
  <si>
    <t>　法定外普通税</t>
    <phoneticPr fontId="6"/>
  </si>
  <si>
    <t>諸支出金</t>
    <rPh sb="3" eb="4">
      <t>キン</t>
    </rPh>
    <phoneticPr fontId="26"/>
  </si>
  <si>
    <t>　個人住民税減収補塡特例交付金</t>
    <phoneticPr fontId="6"/>
  </si>
  <si>
    <t>目的税</t>
  </si>
  <si>
    <t>前年度繰上充用金</t>
    <phoneticPr fontId="6"/>
  </si>
  <si>
    <t>　自動車税減収補塡特例交付金</t>
    <rPh sb="7" eb="9">
      <t>ホテン</t>
    </rPh>
    <rPh sb="13" eb="14">
      <t>キン</t>
    </rPh>
    <phoneticPr fontId="30"/>
  </si>
  <si>
    <t>　法定目的税</t>
    <phoneticPr fontId="6"/>
  </si>
  <si>
    <t>歳出合計</t>
  </si>
  <si>
    <t>　軽自動車税減収補塡特例交付金</t>
    <rPh sb="8" eb="10">
      <t>ホテン</t>
    </rPh>
    <phoneticPr fontId="30"/>
  </si>
  <si>
    <t>　　入湯税</t>
    <phoneticPr fontId="6"/>
  </si>
  <si>
    <t>　新型コロナウイルス感染症対策地方税減収補塡特別交付金</t>
    <phoneticPr fontId="6"/>
  </si>
  <si>
    <t>　　事業所税</t>
    <phoneticPr fontId="6"/>
  </si>
  <si>
    <t>性質別歳出の状況（単位 千円・％）</t>
    <rPh sb="0" eb="2">
      <t>セイシツ</t>
    </rPh>
    <phoneticPr fontId="6"/>
  </si>
  <si>
    <t>地方交付税</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</si>
  <si>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</si>
  <si>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</si>
  <si>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</si>
  <si>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</si>
  <si>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</si>
  <si>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1"/>
  </si>
  <si>
    <t>　普通交付税</t>
    <phoneticPr fontId="6"/>
  </si>
  <si>
    <t>　　水利地益税等</t>
    <phoneticPr fontId="6"/>
  </si>
  <si>
    <t>義務的経費計</t>
    <rPh sb="0" eb="3">
      <t>ギムテキ</t>
    </rPh>
    <rPh sb="3" eb="5">
      <t>ケイヒ</t>
    </rPh>
    <rPh sb="5" eb="6">
      <t>ケイ</t>
    </rPh>
    <phoneticPr fontId="6"/>
  </si>
  <si>
    <t>　特別交付税</t>
    <phoneticPr fontId="6"/>
  </si>
  <si>
    <t>　法定外目的税</t>
    <phoneticPr fontId="6"/>
  </si>
  <si>
    <t>　人件費</t>
    <phoneticPr fontId="6"/>
  </si>
  <si>
    <t>　震災復興特別交付税</t>
    <phoneticPr fontId="26"/>
  </si>
  <si>
    <t>旧法による税</t>
  </si>
  <si>
    <t>　　うち職員給</t>
    <rPh sb="4" eb="6">
      <t>ショクイン</t>
    </rPh>
    <rPh sb="6" eb="7">
      <t>キュウ</t>
    </rPh>
    <phoneticPr fontId="6"/>
  </si>
  <si>
    <t>(一般財源計)</t>
    <phoneticPr fontId="6"/>
  </si>
  <si>
    <t>合計</t>
  </si>
  <si>
    <t>　扶助費</t>
    <phoneticPr fontId="6"/>
  </si>
  <si>
    <t>交通安全対策特別交付金</t>
    <phoneticPr fontId="6"/>
  </si>
  <si>
    <t>　公債費</t>
    <phoneticPr fontId="6"/>
  </si>
  <si>
    <t>分担金・負担金</t>
  </si>
  <si>
    <t>内訳</t>
    <rPh sb="0" eb="2">
      <t>ウチワケ</t>
    </rPh>
    <phoneticPr fontId="6"/>
  </si>
  <si>
    <t>元利償還金</t>
    <phoneticPr fontId="6"/>
  </si>
  <si>
    <t>使用料</t>
  </si>
  <si>
    <t>令和3年度</t>
    <rPh sb="0" eb="2">
      <t>レイワ</t>
    </rPh>
    <rPh sb="3" eb="5">
      <t>ネンド</t>
    </rPh>
    <phoneticPr fontId="6"/>
  </si>
  <si>
    <t>令和2年度</t>
    <rPh sb="0" eb="2">
      <t>レイワ</t>
    </rPh>
    <rPh sb="3" eb="5">
      <t>ネンド</t>
    </rPh>
    <rPh sb="4" eb="5">
      <t>ド</t>
    </rPh>
    <phoneticPr fontId="6"/>
  </si>
  <si>
    <t>　うち元金</t>
    <phoneticPr fontId="26"/>
  </si>
  <si>
    <t>手数料</t>
  </si>
  <si>
    <t>徴収率
(％)</t>
    <rPh sb="0" eb="2">
      <t>チョウシュウ</t>
    </rPh>
    <rPh sb="2" eb="3">
      <t>リツ</t>
    </rPh>
    <phoneticPr fontId="6"/>
  </si>
  <si>
    <t>現年</t>
    <rPh sb="0" eb="1">
      <t>ゲン</t>
    </rPh>
    <rPh sb="1" eb="2">
      <t>ネン</t>
    </rPh>
    <phoneticPr fontId="6"/>
  </si>
  <si>
    <t>　うち利子</t>
    <phoneticPr fontId="26"/>
  </si>
  <si>
    <t>国庫支出金</t>
  </si>
  <si>
    <t>・計</t>
    <phoneticPr fontId="6"/>
  </si>
  <si>
    <t>市町村民税</t>
    <rPh sb="0" eb="3">
      <t>シチョウソン</t>
    </rPh>
    <rPh sb="3" eb="4">
      <t>ミン</t>
    </rPh>
    <rPh sb="4" eb="5">
      <t>ゼイ</t>
    </rPh>
    <phoneticPr fontId="6"/>
  </si>
  <si>
    <t>一時借入金利子</t>
    <phoneticPr fontId="6"/>
  </si>
  <si>
    <t>国有提供交付金(特別区財調交付金)</t>
  </si>
  <si>
    <t>純固定資産税</t>
    <rPh sb="0" eb="1">
      <t>ジュン</t>
    </rPh>
    <rPh sb="1" eb="3">
      <t>コテイ</t>
    </rPh>
    <rPh sb="3" eb="6">
      <t>シサンゼイ</t>
    </rPh>
    <phoneticPr fontId="6"/>
  </si>
  <si>
    <t>その他の経費</t>
    <rPh sb="2" eb="3">
      <t>タ</t>
    </rPh>
    <rPh sb="4" eb="6">
      <t>ケイヒ</t>
    </rPh>
    <phoneticPr fontId="6"/>
  </si>
  <si>
    <t>都道府県支出金</t>
  </si>
  <si>
    <t>　物件費</t>
    <phoneticPr fontId="6"/>
  </si>
  <si>
    <t>財産収入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</si>
  <si>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</si>
  <si>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</si>
  <si>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維持補修費</t>
    <phoneticPr fontId="6"/>
  </si>
  <si>
    <t>寄附金</t>
  </si>
  <si>
    <t>合計</t>
    <phoneticPr fontId="6"/>
  </si>
  <si>
    <t>実質収支</t>
    <rPh sb="0" eb="2">
      <t>ジッシツ</t>
    </rPh>
    <rPh sb="2" eb="4">
      <t>シュウシ</t>
    </rPh>
    <phoneticPr fontId="6"/>
  </si>
  <si>
    <t>　補助費等</t>
    <rPh sb="1" eb="3">
      <t>ホジョ</t>
    </rPh>
    <rPh sb="3" eb="4">
      <t>ヒ</t>
    </rPh>
    <rPh sb="4" eb="5">
      <t>トウ</t>
    </rPh>
    <phoneticPr fontId="6"/>
  </si>
  <si>
    <t>繰入金</t>
  </si>
  <si>
    <t>介護サービス</t>
    <phoneticPr fontId="6"/>
  </si>
  <si>
    <t>再差引収支</t>
    <rPh sb="0" eb="1">
      <t>サイ</t>
    </rPh>
    <rPh sb="1" eb="3">
      <t>サシヒキ</t>
    </rPh>
    <rPh sb="3" eb="5">
      <t>シュウシ</t>
    </rPh>
    <phoneticPr fontId="6"/>
  </si>
  <si>
    <t>　　うち一部事務組合負担金</t>
    <phoneticPr fontId="6"/>
  </si>
  <si>
    <t>繰越金</t>
  </si>
  <si>
    <t>上水道</t>
    <phoneticPr fontId="6"/>
  </si>
  <si>
    <t>加入世帯数(世帯)</t>
  </si>
  <si>
    <t>　繰出金</t>
    <phoneticPr fontId="6"/>
  </si>
  <si>
    <t>諸収入</t>
  </si>
  <si>
    <t>工業用水道</t>
    <phoneticPr fontId="6"/>
  </si>
  <si>
    <t>被保険者数(人)</t>
  </si>
  <si>
    <t>　積立金</t>
    <phoneticPr fontId="6"/>
  </si>
  <si>
    <t>地方債</t>
  </si>
  <si>
    <t>交通</t>
    <phoneticPr fontId="6"/>
  </si>
  <si>
    <t>被保険者
1人当り</t>
    <phoneticPr fontId="6"/>
  </si>
  <si>
    <t>保険税(料)収入額</t>
    <phoneticPr fontId="6"/>
  </si>
  <si>
    <t>　投資・出資金・貸付金</t>
    <phoneticPr fontId="6"/>
  </si>
  <si>
    <t>　うち減収補塡債(特例分)</t>
    <rPh sb="4" eb="5">
      <t>シュウ</t>
    </rPh>
    <rPh sb="9" eb="10">
      <t>トク</t>
    </rPh>
    <rPh sb="10" eb="11">
      <t>レイ</t>
    </rPh>
    <rPh sb="11" eb="12">
      <t>ブン</t>
    </rPh>
    <phoneticPr fontId="17"/>
  </si>
  <si>
    <t>国民健康保険</t>
    <phoneticPr fontId="6"/>
  </si>
  <si>
    <t>国庫支出金</t>
    <phoneticPr fontId="6"/>
  </si>
  <si>
    <t>　前年度繰上充用金</t>
    <phoneticPr fontId="6"/>
  </si>
  <si>
    <t>　うち猶予特例債</t>
    <phoneticPr fontId="17"/>
  </si>
  <si>
    <t>その他</t>
    <phoneticPr fontId="6"/>
  </si>
  <si>
    <t>保険給付費</t>
    <phoneticPr fontId="6"/>
  </si>
  <si>
    <t>投資的経費計</t>
    <rPh sb="5" eb="6">
      <t>ケイ</t>
    </rPh>
    <phoneticPr fontId="6"/>
  </si>
  <si>
    <t>　うち臨時財政対策債</t>
    <phoneticPr fontId="6"/>
  </si>
  <si>
    <t>　　うち人件費</t>
    <phoneticPr fontId="6"/>
  </si>
  <si>
    <t>歳入合計</t>
    <phoneticPr fontId="6"/>
  </si>
  <si>
    <t>普通建設事業費</t>
    <phoneticPr fontId="6"/>
  </si>
  <si>
    <t>　うち補助</t>
    <phoneticPr fontId="6"/>
  </si>
  <si>
    <t>(注釈)</t>
    <rPh sb="1" eb="2">
      <t>チュウ</t>
    </rPh>
    <rPh sb="2" eb="3">
      <t>シャク</t>
    </rPh>
    <phoneticPr fontId="6"/>
  </si>
  <si>
    <t>　うち単独</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</si>
  <si>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</si>
  <si>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</si>
  <si>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</si>
  <si>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失業対策事業費</t>
    <phoneticPr fontId="6"/>
  </si>
  <si>
    <t>歳出合計</t>
    <phoneticPr fontId="6"/>
  </si>
  <si>
    <t>(2)各会計、関係団体の財政状況及び健全化判断比率（市町村）</t>
    <rPh sb="26" eb="29">
      <t>シチョウソン</t>
    </rPh>
    <phoneticPr fontId="6"/>
  </si>
  <si>
    <t>令和3年度</t>
  </si>
  <si>
    <t>東京都渋谷区</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</si>
  <si>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</si>
  <si>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</si>
  <si>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</si>
  <si>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</si>
  <si>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</si>
  <si>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</si>
  <si>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</si>
  <si>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</si>
  <si>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</si>
  <si>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</si>
  <si>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</si>
  <si>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</si>
  <si>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</si>
  <si>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</si>
  <si>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</si>
  <si>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</si>
  <si>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</si>
  <si>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</si>
  <si>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</si>
  <si>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</si>
  <si>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</si>
  <si>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</si>
  <si>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</si>
  <si>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</si>
  <si>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</si>
  <si>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</si>
  <si>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</si>
  <si>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</si>
  <si>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</si>
  <si>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</si>
  <si>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</si>
  <si>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</si>
  <si>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</si>
  <si>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</si>
  <si>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国民健康保険事業会計</t>
    <phoneticPr fontId="6"/>
  </si>
  <si>
    <t>介護保険事業会計</t>
    <phoneticPr fontId="6"/>
  </si>
  <si>
    <t>後期高齢者医療事業会計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</si>
  <si>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</si>
  <si>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</si>
  <si>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</si>
  <si>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</si>
  <si>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2"/>
  </si>
  <si>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</si>
  <si>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</si>
  <si>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</si>
  <si>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</si>
  <si>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</si>
  <si>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</si>
  <si>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</si>
  <si>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</si>
  <si>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</si>
  <si>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</si>
  <si>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</si>
  <si>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</si>
  <si>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</si>
  <si>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</si>
  <si>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</si>
  <si>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2"/>
  </si>
  <si>
    <t>令和元年度</t>
    <rPh sb="0" eb="2">
      <t>レイワ</t>
    </rPh>
    <rPh sb="2" eb="4">
      <t>ガンネン</t>
    </rPh>
    <rPh sb="3" eb="5">
      <t>ネンド</t>
    </rPh>
    <phoneticPr fontId="6"/>
  </si>
  <si>
    <t>令和2年度</t>
    <rPh sb="0" eb="2">
      <t>レイワ</t>
    </rPh>
    <rPh sb="3" eb="5">
      <t>ネンド</t>
    </rPh>
    <phoneticPr fontId="6"/>
  </si>
  <si>
    <t>分母比</t>
    <rPh sb="0" eb="2">
      <t>ブンボ</t>
    </rPh>
    <rPh sb="2" eb="3">
      <t>ヒ</t>
    </rPh>
    <phoneticPr fontId="6"/>
  </si>
  <si>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</si>
  <si>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</si>
  <si>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</si>
  <si>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6"/>
  </si>
  <si>
    <t>PFI事業に係るもの</t>
    <rPh sb="3" eb="5">
      <t>ジギョウ</t>
    </rPh>
    <rPh sb="6" eb="7">
      <t>カカ</t>
    </rPh>
    <phoneticPr fontId="32"/>
  </si>
  <si>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</si>
  <si>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</si>
  <si>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</si>
  <si>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</si>
  <si>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</si>
  <si>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</si>
  <si>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t>
    <phoneticPr fontId="6"/>
  </si>
  <si>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</si>
  <si>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</si>
  <si>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</si>
  <si>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</si>
  <si>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</si>
  <si>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</si>
  <si>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</si>
  <si>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</si>
  <si>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</si>
  <si>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</si>
  <si>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</si>
  <si>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</si>
  <si>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</si>
  <si>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</si>
  <si>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</si>
  <si>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</si>
  <si>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</si>
  <si>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</si>
  <si>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t>
    <phoneticPr fontId="6"/>
  </si>
  <si>
    <t>-</t>
    <phoneticPr fontId="6"/>
  </si>
  <si>
    <t>引き受けた債務の履行に係るもの</t>
    <rPh sb="0" eb="1">
      <t>ヒ</t>
    </rPh>
    <rPh sb="2" eb="3">
      <t>ウ</t>
    </rPh>
    <rPh sb="5" eb="7">
      <t>サイム</t>
    </rPh>
    <rPh sb="8" eb="10">
      <t>リコウ</t>
    </rPh>
    <rPh sb="11" eb="12">
      <t>カカ</t>
    </rPh>
    <phoneticPr fontId="6"/>
  </si>
  <si>
    <t>-</t>
    <phoneticPr fontId="6"/>
  </si>
  <si>
    <t>-</t>
    <phoneticPr fontId="6"/>
  </si>
  <si>
    <t>-</t>
    <phoneticPr fontId="6"/>
  </si>
  <si>
    <t>-</t>
    <phoneticPr fontId="6"/>
  </si>
  <si>
    <t>(Ｅ)</t>
    <phoneticPr fontId="6"/>
  </si>
  <si>
    <t>その他上記に準ずるもの</t>
    <rPh sb="2" eb="3">
      <t>タ</t>
    </rPh>
    <rPh sb="3" eb="5">
      <t>ジョウキ</t>
    </rPh>
    <rPh sb="6" eb="7">
      <t>ジュン</t>
    </rPh>
    <phoneticPr fontId="6"/>
  </si>
  <si>
    <t>-</t>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</si>
  <si>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</si>
  <si>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</si>
  <si>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6"/>
  </si>
  <si>
    <t>介護保険事業会計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</si>
  <si>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</si>
  <si>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t>
    <phoneticPr fontId="6"/>
  </si>
  <si>
    <t xml:space="preserve">充当可能特定歳入 </t>
    <rPh sb="0" eb="2">
      <t>ジュウトウ</t>
    </rPh>
    <rPh sb="2" eb="4">
      <t>カノウ</t>
    </rPh>
    <rPh sb="4" eb="6">
      <t>トクテイ</t>
    </rPh>
    <rPh sb="6" eb="8">
      <t>サイニュウ</t>
    </rPh>
    <phoneticPr fontId="32"/>
  </si>
  <si>
    <t>後期高齢者医療事業会計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</si>
  <si>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32"/>
  </si>
  <si>
    <t>国民健康保険事業会計</t>
    <phoneticPr fontId="6"/>
  </si>
  <si>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</si>
  <si>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</si>
  <si>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</si>
  <si>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</si>
  <si>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2"/>
  </si>
  <si>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</si>
  <si>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</si>
  <si>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健全化判断比率</t>
    <rPh sb="0" eb="3">
      <t>ケンゼンカ</t>
    </rPh>
    <rPh sb="3" eb="5">
      <t>ハンダン</t>
    </rPh>
    <rPh sb="5" eb="7">
      <t>ヒリツ</t>
    </rPh>
    <phoneticPr fontId="21"/>
  </si>
  <si>
    <t>令和3年度</t>
    <rPh sb="0" eb="2">
      <t>レイワ</t>
    </rPh>
    <rPh sb="3" eb="5">
      <t>ネンド</t>
    </rPh>
    <phoneticPr fontId="21"/>
  </si>
  <si>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</si>
  <si>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</si>
  <si>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</si>
  <si>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</si>
  <si>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</si>
  <si>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</si>
  <si>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</si>
  <si>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(Ｃ)</t>
    <phoneticPr fontId="6"/>
  </si>
  <si>
    <t>連結実質赤字比率</t>
    <rPh sb="0" eb="2">
      <t>レンケツ</t>
    </rPh>
    <rPh sb="2" eb="4">
      <t>ジッシツ</t>
    </rPh>
    <rPh sb="4" eb="6">
      <t>アカジ</t>
    </rPh>
    <rPh sb="6" eb="8">
      <t>ヒリツ</t>
    </rPh>
    <phoneticPr fontId="21"/>
  </si>
  <si>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</si>
  <si>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</si>
  <si>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1"/>
  </si>
  <si>
    <t>(Ｃ)－(Ｄ)</t>
    <phoneticPr fontId="6"/>
  </si>
  <si>
    <t>将来負担比率</t>
    <rPh sb="0" eb="2">
      <t>ショウライ</t>
    </rPh>
    <rPh sb="2" eb="4">
      <t>フタン</t>
    </rPh>
    <rPh sb="4" eb="6">
      <t>ヒリツ</t>
    </rPh>
    <phoneticPr fontId="21"/>
  </si>
  <si>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</si>
  <si>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</si>
  <si>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</si>
  <si>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</si>
  <si>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</si>
  <si>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</si>
  <si>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</si>
  <si>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</si>
  <si>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</si>
  <si>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</si>
  <si>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</si>
  <si>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</si>
  <si>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</si>
  <si>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</si>
  <si>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</si>
  <si>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</si>
  <si>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</si>
  <si>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</si>
  <si>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</si>
  <si>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</si>
  <si>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</si>
  <si>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</si>
  <si>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</si>
  <si>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</si>
  <si>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</si>
  <si>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</si>
  <si>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</si>
  <si>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</si>
  <si>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</si>
  <si>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</si>
  <si>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</si>
  <si>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</si>
  <si>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</si>
  <si>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</si>
  <si>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</si>
  <si>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</si>
  <si>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</si>
  <si>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</si>
  <si>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</si>
  <si>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</si>
  <si>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</si>
  <si>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</si>
  <si>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</si>
  <si>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</si>
  <si>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</si>
  <si>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</si>
  <si>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H29</t>
  </si>
  <si>
    <t>うち単独分</t>
    <rPh sb="2" eb="4">
      <t>タンドク</t>
    </rPh>
    <rPh sb="4" eb="5">
      <t>ブン</t>
    </rPh>
    <phoneticPr fontId="6"/>
  </si>
  <si>
    <t xml:space="preserve"> H30</t>
  </si>
  <si>
    <t xml:space="preserve"> R01</t>
  </si>
  <si>
    <t xml:space="preserve"> R02</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</si>
  <si>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</si>
  <si>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</si>
  <si>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</si>
  <si>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</si>
  <si>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</si>
  <si>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H29</t>
  </si>
  <si>
    <t>H30</t>
  </si>
  <si>
    <t>R01</t>
  </si>
  <si>
    <t>R02</t>
  </si>
  <si>
    <t>R03</t>
  </si>
  <si>
    <t>▲ 1.90</t>
  </si>
  <si>
    <t>▲ 2.38</t>
  </si>
  <si>
    <t>一般会計</t>
  </si>
  <si>
    <t>介護保険事業会計</t>
  </si>
  <si>
    <t>国民健康保険事業会計</t>
  </si>
  <si>
    <t>後期高齢者医療事業会計</t>
  </si>
  <si>
    <t>その他会計（赤字）</t>
  </si>
  <si>
    <t>その他会計（黒字）</t>
  </si>
  <si>
    <t>（百万円）</t>
    <phoneticPr fontId="6"/>
  </si>
  <si>
    <t>H28末</t>
    <phoneticPr fontId="6"/>
  </si>
  <si>
    <t>H29末</t>
    <phoneticPr fontId="6"/>
  </si>
  <si>
    <t>H30末</t>
    <phoneticPr fontId="6"/>
  </si>
  <si>
    <t>R01末</t>
    <phoneticPr fontId="6"/>
  </si>
  <si>
    <t>R02末</t>
    <phoneticPr fontId="6"/>
  </si>
  <si>
    <t>-</t>
    <phoneticPr fontId="3"/>
  </si>
  <si>
    <t>東京二十三区清掃一部事務組合</t>
  </si>
  <si>
    <t>特別区人事・厚生事務組合</t>
  </si>
  <si>
    <t>特別区競馬組合</t>
  </si>
  <si>
    <t>東京都後期高齢者医療広域連合（一般会計）</t>
    <phoneticPr fontId="3"/>
  </si>
  <si>
    <t>東京都後期高齢者医療広域連合（後期高齢者医療特別会計）</t>
    <phoneticPr fontId="3"/>
  </si>
  <si>
    <t>法適用</t>
    <rPh sb="0" eb="3">
      <t>ホウテキヨウ</t>
    </rPh>
    <phoneticPr fontId="3"/>
  </si>
  <si>
    <t>渋谷サービス公社</t>
    <rPh sb="0" eb="2">
      <t>シブヤ</t>
    </rPh>
    <rPh sb="6" eb="8">
      <t>コウシャ</t>
    </rPh>
    <phoneticPr fontId="3"/>
  </si>
  <si>
    <t>〇</t>
    <phoneticPr fontId="3"/>
  </si>
  <si>
    <t>渋谷区土地開発公社</t>
    <rPh sb="0" eb="3">
      <t>シブヤク</t>
    </rPh>
    <rPh sb="3" eb="9">
      <t>トチカイハツコウシャ</t>
    </rPh>
    <phoneticPr fontId="3"/>
  </si>
  <si>
    <t>渋谷区都市整備基金</t>
    <rPh sb="0" eb="3">
      <t>シブヤク</t>
    </rPh>
    <rPh sb="3" eb="5">
      <t>トシ</t>
    </rPh>
    <rPh sb="5" eb="7">
      <t>セイビ</t>
    </rPh>
    <rPh sb="7" eb="9">
      <t>キキン</t>
    </rPh>
    <phoneticPr fontId="2"/>
  </si>
  <si>
    <t>高村社会福祉基金</t>
    <rPh sb="0" eb="2">
      <t>タカムラ</t>
    </rPh>
    <rPh sb="2" eb="4">
      <t>シャカイ</t>
    </rPh>
    <rPh sb="4" eb="6">
      <t>フクシ</t>
    </rPh>
    <rPh sb="6" eb="8">
      <t>キキン</t>
    </rPh>
    <phoneticPr fontId="2"/>
  </si>
  <si>
    <t>渋谷区新型コロナウイルス感染症対策利子補給基金</t>
    <rPh sb="3" eb="5">
      <t>シンガタ</t>
    </rPh>
    <rPh sb="12" eb="21">
      <t>カンセンショウタイサクリシホキュウ</t>
    </rPh>
    <rPh sb="21" eb="23">
      <t>キキン</t>
    </rPh>
    <phoneticPr fontId="2"/>
  </si>
  <si>
    <t>渋谷区やさしいまちづくり基金</t>
  </si>
  <si>
    <t>安井青少年育成基金</t>
  </si>
  <si>
    <t>渋谷未来デザイン</t>
    <rPh sb="0" eb="2">
      <t>シブヤ</t>
    </rPh>
    <rPh sb="2" eb="4">
      <t>ミライ</t>
    </rPh>
    <phoneticPr fontId="3"/>
  </si>
  <si>
    <t>渋谷都市整備公社</t>
    <rPh sb="0" eb="2">
      <t>シブヤ</t>
    </rPh>
    <rPh sb="2" eb="4">
      <t>トシ</t>
    </rPh>
    <rPh sb="4" eb="6">
      <t>セイビ</t>
    </rPh>
    <rPh sb="6" eb="8">
      <t>コウシャ</t>
    </rPh>
    <phoneticPr fontId="3"/>
  </si>
  <si>
    <t>渋谷区観光協会</t>
    <rPh sb="0" eb="7">
      <t>シブヤクカンコウキョウカイ</t>
    </rPh>
    <phoneticPr fontId="3"/>
  </si>
  <si>
    <t>渋谷区文化・芸術振興財団</t>
    <rPh sb="0" eb="3">
      <t>シブヤク</t>
    </rPh>
    <rPh sb="3" eb="5">
      <t>ブンカ</t>
    </rPh>
    <rPh sb="6" eb="8">
      <t>ゲイジュツ</t>
    </rPh>
    <rPh sb="8" eb="12">
      <t>シンコウザイダン</t>
    </rPh>
    <phoneticPr fontId="3"/>
  </si>
  <si>
    <t xml:space="preserve">※8：職員の状況については、令和3年地方公務員給与実態調査に基づいている。 </t>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</si>
  <si>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</si>
  <si>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</si>
  <si>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将来負担比率は算定されておらず、有形固定資産減価償却率も類似団体内平均値を下回っている状況である。
　これは、起債に頼らずに施設建設、改修等を行ってきたためである。
　引き続き健全な財政運営に努めていく。</t>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</si>
  <si>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</si>
  <si>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</si>
  <si>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</si>
  <si>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</si>
  <si>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</si>
  <si>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</si>
  <si>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近年地方債の新規発行を行っておらず、実質公債費比率が年々減少してきており、類似団体内平均値を0.6ポイント下回っている状況である。
　また、人員の適正配置に努めた結果、退職手当負担見込額も減少しており、将来負担額に対して充当可能財源が上回っていることから将来負担比率は算定されていない状況が続いている。
　いずれも区の財政の健全性を示すものであり、引き続き健全な財政運営に努めていく。</t>
    <phoneticPr fontId="6"/>
  </si>
  <si>
    <t>実質公債費比率</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</si>
</sst>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0">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 fillId="0" borderId="0">
      <alignment vertical="center"/>
    </xf>
    <xf numFmtId="38" fontId="1" fillId="0" borderId="0" applyFont="0" applyFill="0" applyBorder="0" applyAlignment="0" applyProtection="0">
      <alignment vertical="center"/>
    </xf>
    <xf numFmtId="0" fontId="39" fillId="0" borderId="0">
      <alignment vertical="center"/>
    </xf>
    <xf numFmtId="38" fontId="17" fillId="0" borderId="0" applyFont="0" applyFill="0" applyBorder="0" applyAlignment="0" applyProtection="0">
      <alignment vertical="center"/>
    </xf>
    <xf numFmtId="6" fontId="17" fillId="0" borderId="0" applyFont="0" applyFill="0" applyBorder="0" applyAlignment="0" applyProtection="0">
      <alignment vertical="center"/>
    </xf>
    <xf numFmtId="6" fontId="1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0" fillId="0" borderId="0">
      <alignment vertical="center"/>
    </xf>
  </cellStyleXfs>
  <cellXfs count="1245">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Border="1" applyAlignment="1">
      <alignment horizontal="center" vertical="center" wrapText="1"/>
    </xf>
    <xf numFmtId="176" fontId="7" fillId="0" borderId="4" xfId="1" applyNumberFormat="1" applyFont="1" applyBorder="1" applyAlignment="1">
      <alignment horizontal="right" vertical="center" shrinkToFit="1"/>
    </xf>
    <xf numFmtId="176" fontId="7" fillId="0" borderId="5" xfId="1" applyNumberFormat="1" applyFont="1" applyBorder="1" applyAlignment="1">
      <alignment horizontal="right" vertical="center" shrinkToFit="1"/>
    </xf>
    <xf numFmtId="176" fontId="7" fillId="0" borderId="10" xfId="1" applyNumberFormat="1" applyFont="1" applyBorder="1" applyAlignment="1">
      <alignment horizontal="right" vertical="center" shrinkToFit="1"/>
    </xf>
    <xf numFmtId="0" fontId="7" fillId="0" borderId="11" xfId="1" applyFont="1" applyBorder="1" applyAlignment="1">
      <alignment horizontal="center" vertical="center" wrapText="1"/>
    </xf>
    <xf numFmtId="176" fontId="7" fillId="0" borderId="14" xfId="1" applyNumberFormat="1" applyFont="1" applyBorder="1" applyAlignment="1">
      <alignment horizontal="right" vertical="center" shrinkToFit="1"/>
    </xf>
    <xf numFmtId="176" fontId="7" fillId="0" borderId="15" xfId="1" applyNumberFormat="1" applyFont="1" applyBorder="1" applyAlignment="1">
      <alignment horizontal="right" vertical="center" shrinkToFit="1"/>
    </xf>
    <xf numFmtId="176" fontId="7" fillId="0" borderId="16" xfId="1" applyNumberFormat="1" applyFont="1" applyBorder="1" applyAlignment="1">
      <alignment horizontal="right" vertical="center" shrinkToFit="1"/>
    </xf>
    <xf numFmtId="0" fontId="7" fillId="0" borderId="17" xfId="1" applyFont="1" applyBorder="1" applyAlignment="1">
      <alignment horizontal="center" vertical="center"/>
    </xf>
    <xf numFmtId="176" fontId="7" fillId="0" borderId="20" xfId="1" applyNumberFormat="1" applyFont="1" applyBorder="1" applyAlignment="1">
      <alignment horizontal="right" vertical="center" shrinkToFit="1"/>
    </xf>
    <xf numFmtId="176" fontId="7" fillId="0" borderId="21" xfId="1" applyNumberFormat="1" applyFont="1" applyBorder="1" applyAlignment="1">
      <alignment horizontal="right" vertical="center" shrinkToFit="1"/>
    </xf>
    <xf numFmtId="176" fontId="7" fillId="0" borderId="22" xfId="1" applyNumberFormat="1" applyFont="1" applyBorder="1" applyAlignment="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Border="1" applyAlignment="1">
      <alignment vertical="center" wrapText="1"/>
    </xf>
    <xf numFmtId="176" fontId="7" fillId="0" borderId="27" xfId="2" applyNumberFormat="1" applyFont="1" applyBorder="1" applyAlignment="1">
      <alignment horizontal="right" vertical="center" shrinkToFit="1"/>
    </xf>
    <xf numFmtId="176" fontId="7" fillId="0" borderId="28" xfId="2" applyNumberFormat="1" applyFont="1" applyBorder="1" applyAlignment="1">
      <alignment horizontal="right" vertical="center" shrinkToFit="1"/>
    </xf>
    <xf numFmtId="176" fontId="7" fillId="0" borderId="29" xfId="2" applyNumberFormat="1" applyFont="1" applyBorder="1" applyAlignment="1">
      <alignment horizontal="right" vertical="center" shrinkToFit="1"/>
    </xf>
    <xf numFmtId="0" fontId="7" fillId="0" borderId="30" xfId="2" applyFont="1" applyBorder="1">
      <alignment vertical="center"/>
    </xf>
    <xf numFmtId="176" fontId="7" fillId="0" borderId="33" xfId="2" applyNumberFormat="1" applyFont="1" applyBorder="1" applyAlignment="1">
      <alignment horizontal="right" vertical="center" shrinkToFit="1"/>
    </xf>
    <xf numFmtId="176" fontId="7" fillId="0" borderId="34" xfId="2" applyNumberFormat="1" applyFont="1" applyBorder="1" applyAlignment="1">
      <alignment horizontal="right" vertical="center" shrinkToFit="1"/>
    </xf>
    <xf numFmtId="176" fontId="7" fillId="0" borderId="35" xfId="2" applyNumberFormat="1" applyFont="1" applyBorder="1" applyAlignment="1">
      <alignment horizontal="right" vertical="center" shrinkToFit="1"/>
    </xf>
    <xf numFmtId="0" fontId="7" fillId="0" borderId="11" xfId="2" applyFont="1" applyBorder="1">
      <alignment vertical="center"/>
    </xf>
    <xf numFmtId="0" fontId="7" fillId="0" borderId="17" xfId="2" applyFont="1" applyBorder="1">
      <alignment vertical="center"/>
    </xf>
    <xf numFmtId="176" fontId="7" fillId="0" borderId="20" xfId="2" applyNumberFormat="1" applyFont="1" applyBorder="1" applyAlignment="1">
      <alignment horizontal="right" vertical="center" shrinkToFit="1"/>
    </xf>
    <xf numFmtId="176" fontId="7" fillId="0" borderId="21" xfId="2" applyNumberFormat="1" applyFont="1" applyBorder="1" applyAlignment="1">
      <alignment horizontal="right" vertical="center" shrinkToFit="1"/>
    </xf>
    <xf numFmtId="176" fontId="7" fillId="0" borderId="22" xfId="2" applyNumberFormat="1" applyFont="1" applyBorder="1" applyAlignment="1">
      <alignment horizontal="right" vertical="center" shrinkToFit="1"/>
    </xf>
    <xf numFmtId="0" fontId="8" fillId="0" borderId="0" xfId="2" applyFont="1">
      <alignment vertical="center"/>
    </xf>
    <xf numFmtId="0" fontId="8" fillId="0" borderId="0" xfId="2" applyFont="1" applyAlignment="1">
      <alignment vertical="center" wrapText="1"/>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Border="1" applyAlignment="1">
      <alignment vertical="center" wrapText="1"/>
    </xf>
    <xf numFmtId="177" fontId="8" fillId="0" borderId="27" xfId="3" applyNumberFormat="1" applyFont="1" applyBorder="1" applyAlignment="1">
      <alignment horizontal="right" vertical="center" shrinkToFit="1"/>
    </xf>
    <xf numFmtId="177" fontId="8" fillId="0" borderId="28" xfId="3" applyNumberFormat="1" applyFont="1" applyBorder="1" applyAlignment="1">
      <alignment horizontal="right" vertical="center" shrinkToFit="1"/>
    </xf>
    <xf numFmtId="177" fontId="8" fillId="0" borderId="29" xfId="3" applyNumberFormat="1" applyFont="1" applyBorder="1" applyAlignment="1">
      <alignment horizontal="right" vertical="center" shrinkToFit="1"/>
    </xf>
    <xf numFmtId="0" fontId="8" fillId="0" borderId="39" xfId="3" applyFont="1" applyBorder="1">
      <alignment vertical="center"/>
    </xf>
    <xf numFmtId="177" fontId="8" fillId="0" borderId="33" xfId="3" applyNumberFormat="1" applyFont="1" applyBorder="1" applyAlignment="1">
      <alignment horizontal="right" vertical="center" shrinkToFit="1"/>
    </xf>
    <xf numFmtId="177" fontId="8" fillId="0" borderId="34" xfId="3" applyNumberFormat="1" applyFont="1" applyBorder="1" applyAlignment="1">
      <alignment horizontal="right" vertical="center" shrinkToFit="1"/>
    </xf>
    <xf numFmtId="177" fontId="8" fillId="0" borderId="35" xfId="3" applyNumberFormat="1" applyFont="1" applyBorder="1" applyAlignment="1">
      <alignment horizontal="right" vertical="center" shrinkToFit="1"/>
    </xf>
    <xf numFmtId="0" fontId="8" fillId="0" borderId="41" xfId="3" applyFont="1" applyBorder="1">
      <alignment vertical="center"/>
    </xf>
    <xf numFmtId="0" fontId="8" fillId="0" borderId="44" xfId="3" applyFont="1" applyBorder="1">
      <alignment vertical="center"/>
    </xf>
    <xf numFmtId="177" fontId="8" fillId="0" borderId="20" xfId="3" applyNumberFormat="1" applyFont="1" applyBorder="1" applyAlignment="1">
      <alignment horizontal="right" vertical="center" shrinkToFit="1"/>
    </xf>
    <xf numFmtId="177" fontId="8" fillId="0" borderId="21" xfId="3" applyNumberFormat="1" applyFont="1" applyBorder="1" applyAlignment="1">
      <alignment horizontal="right" vertical="center" shrinkToFit="1"/>
    </xf>
    <xf numFmtId="177" fontId="8" fillId="0" borderId="22" xfId="3" applyNumberFormat="1" applyFont="1" applyBorder="1" applyAlignment="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10" fillId="0" borderId="0" xfId="3" applyFont="1" applyAlignment="1">
      <alignment horizontal="center"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9"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Border="1" applyAlignment="1">
      <alignment vertical="center" wrapText="1"/>
    </xf>
    <xf numFmtId="0" fontId="8" fillId="0" borderId="39" xfId="4" applyFont="1" applyBorder="1">
      <alignment vertical="center"/>
    </xf>
    <xf numFmtId="0" fontId="8" fillId="0" borderId="41" xfId="4" applyFont="1" applyBorder="1">
      <alignment vertical="center"/>
    </xf>
    <xf numFmtId="0" fontId="8" fillId="0" borderId="47" xfId="4" applyFont="1" applyBorder="1">
      <alignment vertical="center"/>
    </xf>
    <xf numFmtId="0" fontId="8" fillId="0" borderId="39" xfId="4" applyFont="1" applyBorder="1" applyAlignment="1">
      <alignment vertical="center" wrapText="1"/>
    </xf>
    <xf numFmtId="0" fontId="8" fillId="0" borderId="44" xfId="4" applyFont="1" applyBorder="1">
      <alignment vertical="center"/>
    </xf>
    <xf numFmtId="0" fontId="8" fillId="0" borderId="0" xfId="4" applyFont="1" applyAlignment="1"/>
    <xf numFmtId="0" fontId="8" fillId="0" borderId="0" xfId="4" applyFont="1">
      <alignment vertical="center"/>
    </xf>
    <xf numFmtId="0" fontId="8" fillId="0" borderId="0" xfId="4" applyFont="1" applyAlignment="1">
      <alignment horizontal="left" vertical="center"/>
    </xf>
    <xf numFmtId="177" fontId="8" fillId="0" borderId="0" xfId="4" applyNumberFormat="1" applyFont="1" applyAlignment="1">
      <alignment horizontal="right" vertical="center"/>
    </xf>
    <xf numFmtId="0" fontId="5"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Border="1" applyAlignment="1">
      <alignment horizontal="center" vertical="center" wrapText="1"/>
    </xf>
    <xf numFmtId="177" fontId="14" fillId="0" borderId="5" xfId="5" applyNumberFormat="1" applyFont="1" applyBorder="1" applyAlignment="1">
      <alignment horizontal="right" vertical="center" shrinkToFit="1"/>
    </xf>
    <xf numFmtId="177" fontId="14" fillId="0" borderId="10" xfId="5" applyNumberFormat="1" applyFont="1" applyBorder="1" applyAlignment="1">
      <alignment horizontal="right" vertical="center" shrinkToFit="1"/>
    </xf>
    <xf numFmtId="0" fontId="14" fillId="0" borderId="11" xfId="1" applyFont="1" applyBorder="1" applyAlignment="1">
      <alignment horizontal="center" vertical="center" wrapText="1"/>
    </xf>
    <xf numFmtId="177" fontId="14" fillId="0" borderId="15" xfId="5" applyNumberFormat="1" applyFont="1" applyBorder="1" applyAlignment="1">
      <alignment horizontal="right" vertical="center" shrinkToFit="1"/>
    </xf>
    <xf numFmtId="177" fontId="14" fillId="0" borderId="16" xfId="5" applyNumberFormat="1" applyFont="1" applyBorder="1" applyAlignment="1">
      <alignment horizontal="right" vertical="center" shrinkToFit="1"/>
    </xf>
    <xf numFmtId="177" fontId="14" fillId="0" borderId="34" xfId="5" applyNumberFormat="1" applyFont="1" applyBorder="1" applyAlignment="1">
      <alignment horizontal="right" vertical="center" shrinkToFit="1"/>
    </xf>
    <xf numFmtId="177" fontId="14" fillId="0" borderId="35" xfId="5" applyNumberFormat="1" applyFont="1" applyBorder="1" applyAlignment="1">
      <alignment horizontal="right" vertical="center" shrinkToFit="1"/>
    </xf>
    <xf numFmtId="0" fontId="14" fillId="0" borderId="49" xfId="1" applyFont="1" applyBorder="1" applyAlignment="1">
      <alignment horizontal="center" vertical="center"/>
    </xf>
    <xf numFmtId="177" fontId="14" fillId="0" borderId="34" xfId="5" applyNumberFormat="1" applyFont="1" applyBorder="1" applyAlignment="1" applyProtection="1">
      <alignment horizontal="right" vertical="center" shrinkToFit="1"/>
      <protection locked="0"/>
    </xf>
    <xf numFmtId="177" fontId="14" fillId="0" borderId="35" xfId="5" applyNumberFormat="1" applyFont="1" applyBorder="1" applyAlignment="1" applyProtection="1">
      <alignment horizontal="right" vertical="center" shrinkToFit="1"/>
      <protection locked="0"/>
    </xf>
    <xf numFmtId="0" fontId="14" fillId="0" borderId="50" xfId="1" applyFont="1" applyBorder="1" applyAlignment="1">
      <alignment horizontal="center" vertical="center"/>
    </xf>
    <xf numFmtId="177" fontId="14" fillId="0" borderId="21" xfId="5" applyNumberFormat="1" applyFont="1" applyBorder="1" applyAlignment="1" applyProtection="1">
      <alignment horizontal="right" vertical="center" shrinkToFit="1"/>
      <protection locked="0"/>
    </xf>
    <xf numFmtId="177" fontId="14" fillId="0" borderId="22" xfId="5" applyNumberFormat="1" applyFont="1" applyBorder="1" applyAlignment="1" applyProtection="1">
      <alignment horizontal="right" vertical="center" shrinkToFit="1"/>
      <protection locked="0"/>
    </xf>
    <xf numFmtId="0" fontId="14" fillId="0" borderId="1" xfId="1" applyFont="1" applyBorder="1" applyAlignment="1">
      <alignment horizontal="center" vertical="center"/>
    </xf>
    <xf numFmtId="177" fontId="14" fillId="0" borderId="51" xfId="5" applyNumberFormat="1" applyFont="1" applyBorder="1" applyAlignment="1">
      <alignment horizontal="right" vertical="center" shrinkToFit="1"/>
    </xf>
    <xf numFmtId="177" fontId="14" fillId="0" borderId="6" xfId="5" applyNumberFormat="1" applyFont="1" applyBorder="1" applyAlignment="1">
      <alignment horizontal="right" vertical="center" shrinkToFit="1"/>
    </xf>
    <xf numFmtId="178" fontId="18" fillId="0" borderId="41" xfId="6" applyNumberFormat="1" applyFont="1" applyBorder="1" applyAlignment="1">
      <alignment vertical="center"/>
    </xf>
    <xf numFmtId="178" fontId="18" fillId="0" borderId="48"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47" xfId="6" applyBorder="1" applyAlignment="1">
      <alignment vertical="center"/>
    </xf>
    <xf numFmtId="178" fontId="18" fillId="0" borderId="41" xfId="6" applyNumberFormat="1" applyFont="1" applyBorder="1" applyAlignment="1">
      <alignment horizontal="center" vertical="center"/>
    </xf>
    <xf numFmtId="178" fontId="18" fillId="0" borderId="52" xfId="6" applyNumberFormat="1" applyFont="1" applyBorder="1" applyAlignment="1">
      <alignment horizontal="center" vertical="center" wrapText="1"/>
    </xf>
    <xf numFmtId="178" fontId="18" fillId="0" borderId="53"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48" xfId="6" applyNumberFormat="1" applyFont="1" applyBorder="1" applyAlignment="1">
      <alignment horizontal="center" vertical="center"/>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5" xfId="6" applyNumberFormat="1" applyFont="1" applyBorder="1" applyAlignment="1">
      <alignment vertical="center"/>
    </xf>
    <xf numFmtId="179" fontId="18" fillId="0" borderId="53" xfId="6" applyNumberFormat="1" applyFont="1" applyBorder="1" applyAlignment="1">
      <alignment vertical="center"/>
    </xf>
    <xf numFmtId="180" fontId="18" fillId="0" borderId="56" xfId="6" applyNumberFormat="1" applyFont="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7" xfId="6" applyNumberFormat="1" applyFont="1" applyBorder="1" applyAlignment="1">
      <alignment horizontal="center" vertical="center"/>
    </xf>
    <xf numFmtId="179" fontId="18" fillId="0" borderId="58" xfId="6" applyNumberFormat="1" applyFont="1" applyBorder="1" applyAlignment="1">
      <alignment vertical="center"/>
    </xf>
    <xf numFmtId="179" fontId="18" fillId="0" borderId="59" xfId="6" applyNumberFormat="1" applyFont="1" applyBorder="1" applyAlignment="1">
      <alignment vertical="center"/>
    </xf>
    <xf numFmtId="180" fontId="18" fillId="0" borderId="57" xfId="6" applyNumberFormat="1" applyFont="1" applyBorder="1" applyAlignment="1">
      <alignment vertical="center"/>
    </xf>
    <xf numFmtId="179" fontId="18" fillId="0" borderId="60" xfId="6" applyNumberFormat="1" applyFont="1" applyBorder="1" applyAlignment="1">
      <alignment vertical="center"/>
    </xf>
    <xf numFmtId="180" fontId="18" fillId="0" borderId="61" xfId="6" applyNumberFormat="1" applyFont="1" applyBorder="1" applyAlignment="1">
      <alignment vertical="center"/>
    </xf>
    <xf numFmtId="180" fontId="18" fillId="0" borderId="58" xfId="6" applyNumberFormat="1" applyFont="1" applyBorder="1" applyAlignment="1">
      <alignment vertical="center"/>
    </xf>
    <xf numFmtId="179" fontId="18" fillId="0" borderId="58" xfId="6" applyNumberFormat="1" applyFont="1" applyBorder="1" applyAlignment="1">
      <alignment vertical="center" wrapText="1"/>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lignment vertical="center"/>
    </xf>
    <xf numFmtId="49" fontId="21" fillId="0" borderId="0" xfId="8" applyNumberFormat="1" applyFont="1">
      <alignment vertical="center"/>
    </xf>
    <xf numFmtId="0" fontId="23" fillId="0" borderId="0" xfId="8" applyFont="1">
      <alignment vertical="center"/>
    </xf>
    <xf numFmtId="0" fontId="24" fillId="0" borderId="0" xfId="8" applyFont="1">
      <alignment vertical="center"/>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4" fontId="21" fillId="0" borderId="36" xfId="8" applyNumberFormat="1" applyFont="1" applyBorder="1" applyAlignment="1">
      <alignment horizontal="right" vertical="center" shrinkToFit="1"/>
    </xf>
    <xf numFmtId="184" fontId="21" fillId="0" borderId="8" xfId="8" applyNumberFormat="1" applyFont="1" applyBorder="1" applyAlignment="1">
      <alignment horizontal="right" vertical="center" shrinkToFit="1"/>
    </xf>
    <xf numFmtId="184" fontId="21" fillId="0" borderId="9" xfId="8" applyNumberFormat="1" applyFont="1" applyBorder="1" applyAlignment="1">
      <alignment horizontal="right" vertical="center" shrinkToFit="1"/>
    </xf>
    <xf numFmtId="0" fontId="25" fillId="0" borderId="47" xfId="9" applyFont="1" applyBorder="1">
      <alignment vertical="center"/>
    </xf>
    <xf numFmtId="184" fontId="21" fillId="0" borderId="36" xfId="8" applyNumberFormat="1" applyFont="1" applyBorder="1" applyAlignment="1">
      <alignment vertical="center" shrinkToFit="1"/>
    </xf>
    <xf numFmtId="184" fontId="21" fillId="0" borderId="8" xfId="8" applyNumberFormat="1" applyFont="1" applyBorder="1" applyAlignment="1">
      <alignment vertical="center" shrinkToFit="1"/>
    </xf>
    <xf numFmtId="184" fontId="21" fillId="0" borderId="9" xfId="8" applyNumberFormat="1" applyFont="1" applyBorder="1" applyAlignment="1">
      <alignment vertical="center" shrinkToFit="1"/>
    </xf>
    <xf numFmtId="0" fontId="21" fillId="0" borderId="7" xfId="8" applyFont="1" applyBorder="1" applyAlignment="1">
      <alignment horizontal="left" vertical="center"/>
    </xf>
    <xf numFmtId="0" fontId="25" fillId="0" borderId="71" xfId="9" applyFont="1" applyBorder="1" applyAlignment="1">
      <alignment horizontal="center" vertical="center"/>
    </xf>
    <xf numFmtId="0" fontId="21" fillId="0" borderId="7" xfId="8" applyFont="1" applyBorder="1" applyAlignment="1">
      <alignment horizontal="center" vertical="center"/>
    </xf>
    <xf numFmtId="0" fontId="21" fillId="0" borderId="74" xfId="8" applyFont="1" applyBorder="1" applyAlignment="1">
      <alignment horizontal="center" vertical="center"/>
    </xf>
    <xf numFmtId="0" fontId="27" fillId="0" borderId="75" xfId="8" applyFont="1" applyBorder="1" applyAlignment="1">
      <alignment vertical="center" wrapText="1"/>
    </xf>
    <xf numFmtId="0" fontId="27" fillId="0" borderId="76" xfId="8" applyFont="1" applyBorder="1" applyAlignment="1">
      <alignment vertical="center" wrapText="1"/>
    </xf>
    <xf numFmtId="181" fontId="21" fillId="0" borderId="74" xfId="8" applyNumberFormat="1" applyFont="1" applyBorder="1">
      <alignment vertical="center"/>
    </xf>
    <xf numFmtId="181" fontId="21" fillId="0" borderId="75" xfId="8" applyNumberFormat="1" applyFont="1" applyBorder="1">
      <alignment vertical="center"/>
    </xf>
    <xf numFmtId="181" fontId="21" fillId="0" borderId="76" xfId="8" applyNumberFormat="1" applyFont="1" applyBorder="1">
      <alignment vertical="center"/>
    </xf>
    <xf numFmtId="0" fontId="21" fillId="0" borderId="7" xfId="8" applyFont="1" applyBorder="1">
      <alignment vertical="center"/>
    </xf>
    <xf numFmtId="0" fontId="21" fillId="0" borderId="66" xfId="8" applyFont="1" applyBorder="1">
      <alignment vertical="center"/>
    </xf>
    <xf numFmtId="49" fontId="21" fillId="0" borderId="7" xfId="8" applyNumberFormat="1" applyFont="1" applyBorder="1">
      <alignment vertical="center"/>
    </xf>
    <xf numFmtId="0" fontId="21" fillId="0" borderId="0" xfId="8" applyFont="1" applyAlignment="1">
      <alignment horizontal="center" vertical="center"/>
    </xf>
    <xf numFmtId="49" fontId="21" fillId="0" borderId="0" xfId="8" applyNumberFormat="1" applyFont="1" applyAlignment="1">
      <alignment horizontal="center" vertical="center"/>
    </xf>
    <xf numFmtId="0" fontId="21" fillId="0" borderId="66" xfId="8" applyFont="1" applyBorder="1" applyAlignment="1">
      <alignment horizontal="center" vertical="center"/>
    </xf>
    <xf numFmtId="0" fontId="21" fillId="0" borderId="74" xfId="8" applyFont="1" applyBorder="1">
      <alignment vertical="center"/>
    </xf>
    <xf numFmtId="0" fontId="21" fillId="0" borderId="75" xfId="8" applyFont="1" applyBorder="1">
      <alignment vertical="center"/>
    </xf>
    <xf numFmtId="0" fontId="21" fillId="0" borderId="76" xfId="8" applyFont="1" applyBorder="1">
      <alignment vertical="center"/>
    </xf>
    <xf numFmtId="49" fontId="31" fillId="0" borderId="0" xfId="11" applyNumberFormat="1" applyFont="1">
      <alignment vertical="center"/>
    </xf>
    <xf numFmtId="49" fontId="21" fillId="0" borderId="0" xfId="11" applyNumberFormat="1" applyFont="1">
      <alignment vertical="center"/>
    </xf>
    <xf numFmtId="0" fontId="21" fillId="0" borderId="0" xfId="11" applyFont="1">
      <alignment vertical="center"/>
    </xf>
    <xf numFmtId="0" fontId="32" fillId="0" borderId="0" xfId="11" applyFont="1">
      <alignment vertical="center"/>
    </xf>
    <xf numFmtId="0" fontId="4" fillId="0" borderId="54" xfId="11" applyFont="1" applyBorder="1" applyAlignment="1">
      <alignment horizontal="center" vertical="center"/>
    </xf>
    <xf numFmtId="0" fontId="4" fillId="0" borderId="54" xfId="11" applyFont="1" applyBorder="1">
      <alignment vertical="center"/>
    </xf>
    <xf numFmtId="0" fontId="21" fillId="0" borderId="12" xfId="11" applyFont="1" applyBorder="1">
      <alignment vertical="center"/>
    </xf>
    <xf numFmtId="0" fontId="21" fillId="0" borderId="54" xfId="11" applyFont="1" applyBorder="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4" xfId="11" applyFont="1" applyBorder="1" applyAlignment="1">
      <alignment horizontal="center" vertical="center"/>
    </xf>
    <xf numFmtId="0" fontId="21" fillId="0" borderId="0" xfId="11" applyFont="1" applyAlignment="1">
      <alignment horizontal="center" vertical="center" wrapText="1"/>
    </xf>
    <xf numFmtId="0" fontId="21" fillId="0" borderId="54" xfId="11" applyFont="1" applyBorder="1" applyAlignment="1">
      <alignment horizontal="center" vertical="center" wrapText="1"/>
    </xf>
    <xf numFmtId="0" fontId="25" fillId="0" borderId="0" xfId="11" applyFont="1">
      <alignment vertical="center"/>
    </xf>
    <xf numFmtId="0" fontId="21" fillId="0" borderId="0" xfId="11" applyFont="1" applyAlignment="1">
      <alignment vertical="center" shrinkToFit="1"/>
    </xf>
    <xf numFmtId="49" fontId="21" fillId="6" borderId="0" xfId="12" applyNumberFormat="1" applyFont="1" applyFill="1">
      <alignment vertical="center"/>
    </xf>
    <xf numFmtId="0" fontId="21" fillId="6" borderId="0" xfId="12" applyFont="1" applyFill="1">
      <alignment vertical="center"/>
    </xf>
    <xf numFmtId="0" fontId="21" fillId="6" borderId="75" xfId="12" applyFont="1" applyFill="1" applyBorder="1">
      <alignment vertical="center"/>
    </xf>
    <xf numFmtId="0" fontId="2" fillId="6" borderId="0" xfId="13" applyFill="1">
      <alignment vertical="center"/>
    </xf>
    <xf numFmtId="0" fontId="2" fillId="0" borderId="0" xfId="13">
      <alignment vertical="center"/>
    </xf>
    <xf numFmtId="0" fontId="35" fillId="6" borderId="0" xfId="12" applyFont="1" applyFill="1">
      <alignment vertical="center"/>
    </xf>
    <xf numFmtId="0" fontId="36" fillId="6" borderId="0" xfId="12" applyFont="1" applyFill="1">
      <alignment vertical="center"/>
    </xf>
    <xf numFmtId="0" fontId="36" fillId="6" borderId="0" xfId="13" applyFont="1" applyFill="1">
      <alignment vertical="center"/>
    </xf>
    <xf numFmtId="0" fontId="36" fillId="0" borderId="0" xfId="13" applyFont="1">
      <alignment vertical="center"/>
    </xf>
    <xf numFmtId="0" fontId="35" fillId="0" borderId="97" xfId="12" applyFont="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35" fillId="0" borderId="144" xfId="12" applyFont="1" applyBorder="1" applyAlignment="1" applyProtection="1">
      <alignment horizontal="center" vertical="center" shrinkToFit="1"/>
      <protection locked="0"/>
    </xf>
    <xf numFmtId="0" fontId="35" fillId="6" borderId="0" xfId="12" applyFont="1" applyFill="1" applyAlignment="1">
      <alignment horizontal="center" vertical="center" shrinkToFit="1"/>
    </xf>
    <xf numFmtId="0" fontId="35" fillId="6" borderId="0" xfId="12" applyFont="1" applyFill="1" applyAlignment="1">
      <alignment horizontal="left" vertical="center" shrinkToFit="1"/>
    </xf>
    <xf numFmtId="177" fontId="35" fillId="6" borderId="0" xfId="12" applyNumberFormat="1" applyFont="1" applyFill="1" applyAlignment="1">
      <alignment horizontal="right" vertical="center" shrinkToFit="1"/>
    </xf>
    <xf numFmtId="177" fontId="35" fillId="6" borderId="0" xfId="12" applyNumberFormat="1" applyFont="1" applyFill="1" applyAlignment="1">
      <alignment horizontal="left" vertical="center" shrinkToFit="1"/>
    </xf>
    <xf numFmtId="0" fontId="35" fillId="6" borderId="75" xfId="12" applyFont="1" applyFill="1" applyBorder="1">
      <alignment vertical="center"/>
    </xf>
    <xf numFmtId="0" fontId="35" fillId="6" borderId="75" xfId="12" applyFont="1" applyFill="1" applyBorder="1" applyAlignment="1">
      <alignment horizontal="center" vertical="center"/>
    </xf>
    <xf numFmtId="0" fontId="35" fillId="6" borderId="31" xfId="12" applyFont="1" applyFill="1" applyBorder="1">
      <alignment vertical="center"/>
    </xf>
    <xf numFmtId="0" fontId="35" fillId="6" borderId="11" xfId="12" applyFont="1" applyFill="1" applyBorder="1">
      <alignment vertical="center"/>
    </xf>
    <xf numFmtId="0" fontId="35" fillId="6" borderId="12" xfId="12" applyFont="1" applyFill="1" applyBorder="1">
      <alignment vertical="center"/>
    </xf>
    <xf numFmtId="0" fontId="35" fillId="6" borderId="66" xfId="12" applyFont="1" applyFill="1" applyBorder="1">
      <alignment vertical="center"/>
    </xf>
    <xf numFmtId="0" fontId="35" fillId="6" borderId="0" xfId="12" applyFont="1" applyFill="1" applyAlignment="1">
      <alignment horizontal="center" vertical="center"/>
    </xf>
    <xf numFmtId="0" fontId="36" fillId="6" borderId="0" xfId="12" applyFont="1" applyFill="1" applyAlignment="1">
      <alignment horizontal="center" vertical="center"/>
    </xf>
    <xf numFmtId="0" fontId="36" fillId="6" borderId="7" xfId="12" applyFont="1" applyFill="1" applyBorder="1">
      <alignment vertical="center"/>
    </xf>
    <xf numFmtId="0" fontId="38" fillId="6" borderId="0" xfId="13" applyFont="1" applyFill="1">
      <alignment vertical="center"/>
    </xf>
    <xf numFmtId="0" fontId="17" fillId="6" borderId="0" xfId="6" applyFill="1" applyProtection="1">
      <protection hidden="1"/>
    </xf>
    <xf numFmtId="0" fontId="17" fillId="6" borderId="0" xfId="6" applyFill="1"/>
    <xf numFmtId="0" fontId="2" fillId="0" borderId="0" xfId="16" applyFont="1">
      <alignment vertical="center"/>
    </xf>
    <xf numFmtId="0" fontId="35" fillId="0" borderId="41" xfId="16" applyFont="1" applyBorder="1">
      <alignment vertical="center"/>
    </xf>
    <xf numFmtId="0" fontId="2" fillId="0" borderId="12" xfId="16" applyFont="1" applyBorder="1">
      <alignment vertical="center"/>
    </xf>
    <xf numFmtId="0" fontId="2" fillId="0" borderId="48" xfId="16" applyFont="1" applyBorder="1">
      <alignment vertical="center"/>
    </xf>
    <xf numFmtId="0" fontId="2" fillId="0" borderId="64" xfId="16" applyFont="1" applyBorder="1">
      <alignment vertical="center"/>
    </xf>
    <xf numFmtId="178" fontId="4" fillId="0" borderId="0" xfId="16" applyNumberFormat="1" applyFont="1">
      <alignment vertical="center"/>
    </xf>
    <xf numFmtId="0" fontId="2" fillId="0" borderId="38" xfId="16" applyFont="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189" fontId="4" fillId="0" borderId="0" xfId="16" applyNumberFormat="1" applyFont="1">
      <alignment vertical="center"/>
    </xf>
    <xf numFmtId="178" fontId="4" fillId="0" borderId="39" xfId="16" applyNumberFormat="1" applyFont="1" applyBorder="1">
      <alignment vertical="center"/>
    </xf>
    <xf numFmtId="178" fontId="4" fillId="0" borderId="31" xfId="16" applyNumberFormat="1" applyFont="1" applyBorder="1">
      <alignment vertical="center"/>
    </xf>
    <xf numFmtId="178" fontId="4" fillId="0" borderId="42" xfId="16" applyNumberFormat="1" applyFont="1" applyBorder="1">
      <alignment vertical="center"/>
    </xf>
    <xf numFmtId="178" fontId="4" fillId="0" borderId="34" xfId="16" applyNumberFormat="1" applyFont="1" applyBorder="1" applyAlignment="1">
      <alignment horizontal="center" vertical="center"/>
    </xf>
    <xf numFmtId="178" fontId="4" fillId="0" borderId="186" xfId="16" applyNumberFormat="1" applyFont="1" applyBorder="1" applyAlignment="1">
      <alignment horizontal="center" vertical="center"/>
    </xf>
    <xf numFmtId="178" fontId="4" fillId="0" borderId="52" xfId="16" applyNumberFormat="1" applyFont="1" applyBorder="1" applyAlignment="1">
      <alignment horizontal="center" vertical="center"/>
    </xf>
    <xf numFmtId="178" fontId="4" fillId="0" borderId="0" xfId="16" applyNumberFormat="1" applyFont="1" applyAlignment="1">
      <alignment horizontal="center" vertical="center"/>
    </xf>
    <xf numFmtId="178" fontId="4" fillId="0" borderId="64" xfId="16" applyNumberFormat="1" applyFont="1" applyBorder="1">
      <alignment vertical="center"/>
    </xf>
    <xf numFmtId="190" fontId="18" fillId="0" borderId="34" xfId="16" applyNumberFormat="1" applyFont="1" applyBorder="1" applyAlignment="1">
      <alignment horizontal="right" vertical="center" shrinkToFit="1"/>
    </xf>
    <xf numFmtId="190" fontId="18" fillId="0" borderId="186" xfId="16" applyNumberFormat="1" applyFont="1" applyBorder="1" applyAlignment="1">
      <alignment horizontal="right" vertical="center" shrinkToFit="1"/>
    </xf>
    <xf numFmtId="190" fontId="4" fillId="0" borderId="52" xfId="16" applyNumberFormat="1" applyFont="1" applyBorder="1" applyAlignment="1">
      <alignment horizontal="right" vertical="center" shrinkToFit="1"/>
    </xf>
    <xf numFmtId="178" fontId="4" fillId="0" borderId="38" xfId="16" applyNumberFormat="1" applyFont="1" applyBorder="1">
      <alignment vertical="center"/>
    </xf>
    <xf numFmtId="187" fontId="18" fillId="0" borderId="34" xfId="16" applyNumberFormat="1" applyFont="1" applyBorder="1" applyAlignment="1">
      <alignment horizontal="right" vertical="center" shrinkToFit="1"/>
    </xf>
    <xf numFmtId="187" fontId="18" fillId="0" borderId="186" xfId="16" applyNumberFormat="1" applyFont="1" applyBorder="1" applyAlignment="1">
      <alignment horizontal="right" vertical="center" shrinkToFit="1"/>
    </xf>
    <xf numFmtId="187" fontId="4" fillId="0" borderId="52" xfId="16" applyNumberFormat="1" applyFont="1" applyBorder="1" applyAlignment="1">
      <alignment horizontal="right" vertical="center" shrinkToFit="1"/>
    </xf>
    <xf numFmtId="178" fontId="4" fillId="0" borderId="37" xfId="16" applyNumberFormat="1" applyFont="1" applyBorder="1">
      <alignment vertical="center"/>
    </xf>
    <xf numFmtId="178" fontId="4" fillId="0" borderId="54" xfId="16" applyNumberFormat="1" applyFont="1" applyBorder="1">
      <alignment vertical="center"/>
    </xf>
    <xf numFmtId="189" fontId="4" fillId="0" borderId="54" xfId="16" applyNumberFormat="1" applyFont="1" applyBorder="1">
      <alignment vertical="center"/>
    </xf>
    <xf numFmtId="178" fontId="4" fillId="0" borderId="40" xfId="16" applyNumberFormat="1" applyFont="1" applyBorder="1">
      <alignment vertical="center"/>
    </xf>
    <xf numFmtId="0" fontId="4" fillId="0" borderId="0" xfId="16" applyFont="1">
      <alignment vertical="center"/>
    </xf>
    <xf numFmtId="0" fontId="2" fillId="0" borderId="48" xfId="16" applyFont="1" applyBorder="1" applyAlignment="1"/>
    <xf numFmtId="0" fontId="2" fillId="0" borderId="38" xfId="16" applyFont="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Border="1" applyAlignment="1">
      <alignment horizontal="right" vertical="center" shrinkToFit="1"/>
    </xf>
    <xf numFmtId="177" fontId="4" fillId="0" borderId="186" xfId="16" applyNumberFormat="1" applyFont="1" applyBorder="1" applyAlignment="1">
      <alignment horizontal="right" vertical="center" shrinkToFit="1"/>
    </xf>
    <xf numFmtId="0" fontId="4" fillId="0" borderId="0" xfId="16" applyFont="1" applyAlignment="1"/>
    <xf numFmtId="0" fontId="2" fillId="0" borderId="0" xfId="16" applyFont="1" applyAlignment="1"/>
    <xf numFmtId="189" fontId="4" fillId="0" borderId="12" xfId="16" applyNumberFormat="1" applyFont="1" applyBorder="1">
      <alignment vertical="center"/>
    </xf>
    <xf numFmtId="0" fontId="2" fillId="0" borderId="54" xfId="16" applyFont="1" applyBorder="1">
      <alignment vertical="center"/>
    </xf>
    <xf numFmtId="0" fontId="35" fillId="0" borderId="64" xfId="16" applyFont="1" applyBorder="1">
      <alignment vertical="center"/>
    </xf>
    <xf numFmtId="0" fontId="2" fillId="0" borderId="54" xfId="17" applyFont="1" applyBorder="1">
      <alignment vertical="center"/>
    </xf>
    <xf numFmtId="189" fontId="4" fillId="0" borderId="54" xfId="17" applyNumberFormat="1" applyFont="1" applyBorder="1">
      <alignment vertical="center"/>
    </xf>
    <xf numFmtId="178" fontId="18" fillId="0" borderId="41" xfId="18" applyNumberFormat="1" applyFont="1" applyBorder="1" applyAlignment="1">
      <alignment vertical="center"/>
    </xf>
    <xf numFmtId="178" fontId="18" fillId="0" borderId="48"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2" xfId="18" applyNumberFormat="1" applyFont="1" applyBorder="1" applyAlignment="1">
      <alignment horizontal="center" vertical="center" wrapText="1"/>
    </xf>
    <xf numFmtId="178" fontId="25" fillId="0" borderId="53"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5" xfId="19" applyNumberFormat="1" applyFont="1" applyBorder="1" applyAlignment="1">
      <alignment horizontal="right" vertical="center" shrinkToFit="1"/>
    </xf>
    <xf numFmtId="177" fontId="18" fillId="0" borderId="53" xfId="19" applyNumberFormat="1" applyFont="1" applyBorder="1" applyAlignment="1">
      <alignment horizontal="right" vertical="center" shrinkToFit="1"/>
    </xf>
    <xf numFmtId="187" fontId="18" fillId="0" borderId="56" xfId="19" applyNumberFormat="1" applyFont="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7" xfId="18" applyNumberFormat="1" applyFont="1" applyBorder="1" applyAlignment="1">
      <alignment horizontal="center" vertical="center"/>
    </xf>
    <xf numFmtId="177" fontId="18" fillId="0" borderId="58" xfId="19" applyNumberFormat="1" applyFont="1" applyBorder="1" applyAlignment="1">
      <alignment horizontal="right" vertical="center" shrinkToFit="1"/>
    </xf>
    <xf numFmtId="177" fontId="18" fillId="0" borderId="59" xfId="19" applyNumberFormat="1" applyFont="1" applyBorder="1" applyAlignment="1">
      <alignment horizontal="right" vertical="center" shrinkToFit="1"/>
    </xf>
    <xf numFmtId="187" fontId="18" fillId="0" borderId="57" xfId="19" applyNumberFormat="1" applyFont="1" applyBorder="1" applyAlignment="1">
      <alignment horizontal="right" vertical="center" shrinkToFit="1"/>
    </xf>
    <xf numFmtId="177" fontId="18" fillId="0" borderId="60" xfId="19" applyNumberFormat="1" applyFont="1" applyBorder="1" applyAlignment="1">
      <alignment horizontal="right" vertical="center" shrinkToFit="1"/>
    </xf>
    <xf numFmtId="187" fontId="18" fillId="0" borderId="61" xfId="19" applyNumberFormat="1" applyFont="1" applyBorder="1" applyAlignment="1">
      <alignment horizontal="right" vertical="center" shrinkToFit="1"/>
    </xf>
    <xf numFmtId="187" fontId="18" fillId="0" borderId="58" xfId="19" applyNumberFormat="1" applyFont="1" applyBorder="1" applyAlignment="1">
      <alignment horizontal="right" vertical="center" shrinkToFit="1"/>
    </xf>
    <xf numFmtId="178" fontId="18" fillId="0" borderId="48" xfId="18" applyNumberFormat="1" applyFont="1" applyBorder="1" applyAlignment="1">
      <alignment horizontal="center" vertical="center"/>
    </xf>
    <xf numFmtId="187" fontId="18" fillId="0" borderId="12" xfId="19" applyNumberFormat="1" applyFont="1" applyBorder="1" applyAlignment="1">
      <alignment horizontal="right" vertical="center" shrinkToFit="1"/>
    </xf>
    <xf numFmtId="0" fontId="2" fillId="0" borderId="37" xfId="16" applyFont="1" applyBorder="1">
      <alignment vertical="center"/>
    </xf>
    <xf numFmtId="0" fontId="2" fillId="0" borderId="40" xfId="16" applyFont="1" applyBorder="1">
      <alignment vertical="center"/>
    </xf>
    <xf numFmtId="177" fontId="8" fillId="0" borderId="27" xfId="4" applyNumberFormat="1" applyFont="1" applyBorder="1" applyAlignment="1">
      <alignment horizontal="right" vertical="center" shrinkToFit="1"/>
    </xf>
    <xf numFmtId="177" fontId="8" fillId="0" borderId="28" xfId="4" applyNumberFormat="1" applyFont="1" applyBorder="1" applyAlignment="1">
      <alignment horizontal="right" vertical="center" shrinkToFit="1"/>
    </xf>
    <xf numFmtId="177" fontId="8" fillId="0" borderId="29" xfId="4" applyNumberFormat="1" applyFont="1" applyBorder="1" applyAlignment="1">
      <alignment horizontal="right" vertical="center" shrinkToFit="1"/>
    </xf>
    <xf numFmtId="177" fontId="8" fillId="0" borderId="33" xfId="4" applyNumberFormat="1" applyFont="1" applyBorder="1" applyAlignment="1">
      <alignment horizontal="right" vertical="center" shrinkToFit="1"/>
    </xf>
    <xf numFmtId="177" fontId="8" fillId="0" borderId="34" xfId="4" applyNumberFormat="1" applyFont="1" applyBorder="1" applyAlignment="1">
      <alignment horizontal="right" vertical="center" shrinkToFit="1"/>
    </xf>
    <xf numFmtId="177" fontId="8" fillId="0" borderId="35" xfId="4" applyNumberFormat="1" applyFont="1" applyBorder="1" applyAlignment="1">
      <alignment horizontal="right" vertical="center" shrinkToFit="1"/>
    </xf>
    <xf numFmtId="177" fontId="8" fillId="0" borderId="20" xfId="4" applyNumberFormat="1" applyFont="1" applyBorder="1" applyAlignment="1">
      <alignment horizontal="right" vertical="center" shrinkToFit="1"/>
    </xf>
    <xf numFmtId="177" fontId="8" fillId="0" borderId="21" xfId="4" applyNumberFormat="1" applyFont="1" applyBorder="1" applyAlignment="1">
      <alignment horizontal="right" vertical="center" shrinkToFit="1"/>
    </xf>
    <xf numFmtId="177" fontId="8" fillId="0" borderId="22" xfId="4" applyNumberFormat="1" applyFont="1" applyBorder="1" applyAlignment="1">
      <alignment horizontal="right" vertical="center" shrinkToFit="1"/>
    </xf>
    <xf numFmtId="0" fontId="0" fillId="6" borderId="0" xfId="6" applyFont="1" applyFill="1" applyAlignment="1">
      <alignment vertical="center"/>
    </xf>
    <xf numFmtId="0" fontId="17" fillId="6" borderId="0" xfId="6" applyFill="1" applyAlignment="1" applyProtection="1">
      <alignment vertical="center"/>
      <protection hidden="1"/>
    </xf>
    <xf numFmtId="0" fontId="17" fillId="6" borderId="0" xfId="6" applyFill="1" applyAlignment="1">
      <alignment vertical="center"/>
    </xf>
    <xf numFmtId="0" fontId="2" fillId="0" borderId="41" xfId="16" applyFont="1" applyBorder="1">
      <alignment vertical="center"/>
    </xf>
    <xf numFmtId="189" fontId="2" fillId="0" borderId="12" xfId="16" applyNumberFormat="1" applyFont="1" applyBorder="1">
      <alignment vertical="center"/>
    </xf>
    <xf numFmtId="0" fontId="2" fillId="0" borderId="31" xfId="16" applyFont="1" applyBorder="1">
      <alignment vertical="center"/>
    </xf>
    <xf numFmtId="178" fontId="40"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4"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4" xfId="16" applyNumberFormat="1" applyFont="1" applyBorder="1">
      <alignment vertical="center"/>
    </xf>
    <xf numFmtId="189" fontId="2" fillId="0" borderId="54" xfId="16" applyNumberFormat="1" applyFont="1" applyBorder="1">
      <alignment vertical="center"/>
    </xf>
    <xf numFmtId="178" fontId="2" fillId="0" borderId="40" xfId="16" applyNumberFormat="1" applyFont="1" applyBorder="1">
      <alignment vertical="center"/>
    </xf>
    <xf numFmtId="0" fontId="2" fillId="0" borderId="0" xfId="17" applyFont="1">
      <alignment vertical="center"/>
    </xf>
    <xf numFmtId="189" fontId="2" fillId="0" borderId="0" xfId="17" applyNumberFormat="1" applyFont="1">
      <alignment vertical="center"/>
    </xf>
    <xf numFmtId="178" fontId="17" fillId="0" borderId="0" xfId="18" applyNumberFormat="1" applyAlignment="1">
      <alignment vertical="center"/>
    </xf>
    <xf numFmtId="177" fontId="17" fillId="0" borderId="0" xfId="19" applyNumberFormat="1" applyAlignment="1">
      <alignment horizontal="right" vertical="center"/>
    </xf>
    <xf numFmtId="187" fontId="17" fillId="0" borderId="0" xfId="19" applyNumberFormat="1" applyAlignment="1">
      <alignment horizontal="right" vertical="center"/>
    </xf>
    <xf numFmtId="178" fontId="2" fillId="6" borderId="0" xfId="16" applyNumberFormat="1" applyFont="1" applyFill="1" applyAlignment="1">
      <alignment vertical="center" wrapText="1"/>
    </xf>
    <xf numFmtId="178" fontId="17" fillId="0" borderId="0" xfId="18" applyNumberFormat="1" applyAlignment="1">
      <alignment horizontal="center" vertical="center"/>
    </xf>
    <xf numFmtId="0" fontId="41" fillId="0" borderId="0" xfId="29" applyFont="1">
      <alignment vertical="center"/>
    </xf>
    <xf numFmtId="0" fontId="21" fillId="0" borderId="36" xfId="8" applyFont="1" applyBorder="1" applyAlignment="1">
      <alignment horizontal="center" vertical="center"/>
    </xf>
    <xf numFmtId="0" fontId="21" fillId="0" borderId="8" xfId="8" applyFont="1" applyBorder="1" applyAlignment="1">
      <alignment horizontal="center" vertical="center"/>
    </xf>
    <xf numFmtId="0" fontId="21" fillId="0" borderId="9" xfId="8" applyFont="1" applyBorder="1" applyAlignment="1">
      <alignment horizontal="center" vertical="center"/>
    </xf>
    <xf numFmtId="0" fontId="25" fillId="0" borderId="36" xfId="7" applyFont="1" applyBorder="1" applyAlignment="1">
      <alignment horizontal="left" vertical="center"/>
    </xf>
    <xf numFmtId="0" fontId="25" fillId="0" borderId="8" xfId="7" applyFont="1" applyBorder="1" applyAlignment="1">
      <alignment horizontal="left" vertical="center"/>
    </xf>
    <xf numFmtId="0" fontId="25" fillId="0" borderId="9" xfId="7" applyFont="1" applyBorder="1" applyAlignment="1">
      <alignment horizontal="left" vertical="center"/>
    </xf>
    <xf numFmtId="178" fontId="21" fillId="0" borderId="36"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1" fontId="21" fillId="0" borderId="36" xfId="8" applyNumberFormat="1" applyFont="1" applyBorder="1" applyAlignment="1">
      <alignment horizontal="right" vertical="center" shrinkToFit="1"/>
    </xf>
    <xf numFmtId="181" fontId="21" fillId="0" borderId="8" xfId="8" applyNumberFormat="1" applyFont="1" applyBorder="1" applyAlignment="1">
      <alignment horizontal="right" vertical="center" shrinkToFit="1"/>
    </xf>
    <xf numFmtId="181" fontId="21" fillId="0" borderId="9" xfId="8" applyNumberFormat="1" applyFont="1" applyBorder="1" applyAlignment="1">
      <alignment horizontal="right" vertical="center" shrinkToFit="1"/>
    </xf>
    <xf numFmtId="49" fontId="22" fillId="0" borderId="0" xfId="8" applyNumberFormat="1" applyFont="1" applyAlignment="1">
      <alignment horizontal="center" vertical="center"/>
    </xf>
    <xf numFmtId="0" fontId="21" fillId="0" borderId="4" xfId="8" applyFont="1" applyBorder="1" applyAlignment="1">
      <alignment horizontal="center" vertical="center"/>
    </xf>
    <xf numFmtId="0" fontId="21" fillId="0" borderId="23" xfId="8" applyFont="1" applyBorder="1" applyAlignment="1">
      <alignment horizontal="center" vertical="center"/>
    </xf>
    <xf numFmtId="0" fontId="21" fillId="0" borderId="5" xfId="8" applyFont="1" applyBorder="1" applyAlignment="1">
      <alignment horizontal="center" vertical="center"/>
    </xf>
    <xf numFmtId="0" fontId="21" fillId="0" borderId="49" xfId="8" applyFont="1" applyBorder="1" applyAlignment="1">
      <alignment horizontal="center" vertical="center"/>
    </xf>
    <xf numFmtId="0" fontId="21" fillId="0" borderId="38" xfId="8" applyFont="1" applyBorder="1" applyAlignment="1">
      <alignment horizontal="center" vertical="center"/>
    </xf>
    <xf numFmtId="0" fontId="21" fillId="0" borderId="63" xfId="8" applyFont="1" applyBorder="1" applyAlignment="1">
      <alignment horizontal="center" vertical="center"/>
    </xf>
    <xf numFmtId="0" fontId="21" fillId="0" borderId="68" xfId="8" applyFont="1" applyBorder="1" applyAlignment="1">
      <alignment horizontal="center" vertical="center"/>
    </xf>
    <xf numFmtId="0" fontId="21" fillId="0" borderId="40" xfId="8" applyFont="1" applyBorder="1" applyAlignment="1">
      <alignment horizontal="center" vertical="center"/>
    </xf>
    <xf numFmtId="0" fontId="21" fillId="0" borderId="47" xfId="8" applyFont="1" applyBorder="1" applyAlignment="1">
      <alignment horizontal="center" vertical="center"/>
    </xf>
    <xf numFmtId="0" fontId="21" fillId="0" borderId="62" xfId="8" applyFont="1" applyBorder="1" applyAlignment="1">
      <alignment horizontal="center" vertical="center"/>
    </xf>
    <xf numFmtId="0" fontId="21" fillId="0" borderId="10" xfId="8" applyFont="1" applyBorder="1" applyAlignment="1">
      <alignment horizontal="center" vertical="center"/>
    </xf>
    <xf numFmtId="0" fontId="21" fillId="0" borderId="64" xfId="8" applyFont="1" applyBorder="1" applyAlignment="1">
      <alignment horizontal="center" vertical="center"/>
    </xf>
    <xf numFmtId="0" fontId="21" fillId="0" borderId="65" xfId="8" applyFont="1" applyBorder="1" applyAlignment="1">
      <alignment horizontal="center" vertical="center"/>
    </xf>
    <xf numFmtId="0" fontId="21" fillId="0" borderId="37" xfId="8" applyFont="1" applyBorder="1" applyAlignment="1">
      <alignment horizontal="center" vertical="center"/>
    </xf>
    <xf numFmtId="0" fontId="21" fillId="0" borderId="69" xfId="8" applyFont="1" applyBorder="1" applyAlignment="1">
      <alignment horizontal="center" vertical="center"/>
    </xf>
    <xf numFmtId="0" fontId="21" fillId="0" borderId="7" xfId="8" applyFont="1" applyBorder="1" applyAlignment="1">
      <alignment horizontal="center" vertical="center"/>
    </xf>
    <xf numFmtId="0" fontId="21" fillId="0" borderId="0" xfId="8" applyFont="1" applyAlignment="1">
      <alignment horizontal="center" vertical="center"/>
    </xf>
    <xf numFmtId="0" fontId="21" fillId="0" borderId="24" xfId="8" applyFont="1" applyBorder="1" applyAlignment="1">
      <alignment horizontal="center" vertical="center"/>
    </xf>
    <xf numFmtId="0" fontId="21" fillId="0" borderId="54" xfId="8" applyFont="1" applyBorder="1" applyAlignment="1">
      <alignment horizontal="center" vertical="center"/>
    </xf>
    <xf numFmtId="0" fontId="21" fillId="0" borderId="66" xfId="8" applyFont="1" applyBorder="1" applyAlignment="1">
      <alignment horizontal="center" vertical="center"/>
    </xf>
    <xf numFmtId="0" fontId="21" fillId="0" borderId="67" xfId="8" applyFont="1" applyBorder="1" applyAlignment="1">
      <alignment horizontal="center" vertical="center"/>
    </xf>
    <xf numFmtId="0" fontId="21" fillId="0" borderId="1" xfId="8" applyFont="1" applyBorder="1" applyAlignment="1">
      <alignment horizontal="center" vertical="center"/>
    </xf>
    <xf numFmtId="0" fontId="21" fillId="0" borderId="2" xfId="8" applyFont="1" applyBorder="1" applyAlignment="1">
      <alignment horizontal="center" vertical="center"/>
    </xf>
    <xf numFmtId="0" fontId="21" fillId="0" borderId="3" xfId="8" applyFont="1" applyBorder="1" applyAlignment="1">
      <alignment horizontal="center" vertical="center"/>
    </xf>
    <xf numFmtId="181" fontId="21" fillId="0" borderId="7" xfId="8" applyNumberFormat="1" applyFont="1" applyBorder="1" applyAlignment="1">
      <alignment horizontal="right" vertical="center" shrinkToFit="1"/>
    </xf>
    <xf numFmtId="181" fontId="21" fillId="0" borderId="0" xfId="8" applyNumberFormat="1" applyFont="1" applyAlignment="1">
      <alignment horizontal="right" vertical="center" shrinkToFit="1"/>
    </xf>
    <xf numFmtId="181" fontId="21" fillId="0" borderId="66" xfId="8" applyNumberFormat="1" applyFont="1" applyBorder="1" applyAlignment="1">
      <alignment horizontal="right" vertical="center" shrinkToFit="1"/>
    </xf>
    <xf numFmtId="178" fontId="21" fillId="0" borderId="7" xfId="8" applyNumberFormat="1" applyFont="1" applyBorder="1" applyAlignment="1">
      <alignment horizontal="right" vertical="center" shrinkToFit="1"/>
    </xf>
    <xf numFmtId="178" fontId="21" fillId="0" borderId="0" xfId="8" applyNumberFormat="1" applyFont="1" applyAlignment="1">
      <alignment horizontal="right" vertical="center" shrinkToFit="1"/>
    </xf>
    <xf numFmtId="178" fontId="21" fillId="0" borderId="66" xfId="8" applyNumberFormat="1" applyFont="1" applyBorder="1" applyAlignment="1">
      <alignment horizontal="right" vertical="center" shrinkToFit="1"/>
    </xf>
    <xf numFmtId="0" fontId="21" fillId="0" borderId="7" xfId="8" applyFont="1" applyBorder="1" applyAlignment="1">
      <alignment horizontal="left" vertical="center"/>
    </xf>
    <xf numFmtId="0" fontId="21" fillId="0" borderId="0" xfId="8" applyFont="1" applyAlignment="1">
      <alignment horizontal="left" vertical="center"/>
    </xf>
    <xf numFmtId="0" fontId="21" fillId="0" borderId="66" xfId="8" applyFont="1" applyBorder="1" applyAlignment="1">
      <alignment horizontal="left" vertical="center"/>
    </xf>
    <xf numFmtId="0" fontId="21" fillId="0" borderId="14" xfId="8" applyFont="1" applyBorder="1" applyAlignment="1">
      <alignment horizontal="center" vertical="center"/>
    </xf>
    <xf numFmtId="0" fontId="21" fillId="0" borderId="48" xfId="8" applyFont="1" applyBorder="1" applyAlignment="1">
      <alignment horizontal="center" vertical="center"/>
    </xf>
    <xf numFmtId="0" fontId="21" fillId="0" borderId="15" xfId="8" applyFont="1" applyBorder="1" applyAlignment="1">
      <alignment horizontal="center" vertical="center"/>
    </xf>
    <xf numFmtId="0" fontId="21" fillId="0" borderId="50" xfId="8" applyFont="1" applyBorder="1" applyAlignment="1">
      <alignment horizontal="center" vertical="center"/>
    </xf>
    <xf numFmtId="0" fontId="21" fillId="0" borderId="70" xfId="8" applyFont="1" applyBorder="1" applyAlignment="1">
      <alignment horizontal="center" vertical="center"/>
    </xf>
    <xf numFmtId="0" fontId="21" fillId="0" borderId="71" xfId="8" applyFont="1" applyBorder="1" applyAlignment="1">
      <alignment horizontal="center" vertical="center"/>
    </xf>
    <xf numFmtId="0" fontId="21" fillId="0" borderId="41" xfId="8" applyFont="1" applyBorder="1" applyAlignment="1">
      <alignment horizontal="center" vertical="center"/>
    </xf>
    <xf numFmtId="0" fontId="21" fillId="0" borderId="16" xfId="8" applyFont="1" applyBorder="1" applyAlignment="1">
      <alignment horizontal="center" vertical="center"/>
    </xf>
    <xf numFmtId="0" fontId="21" fillId="0" borderId="72" xfId="8" applyFont="1" applyBorder="1" applyAlignment="1">
      <alignment horizontal="center" vertical="center"/>
    </xf>
    <xf numFmtId="0" fontId="21" fillId="0" borderId="73" xfId="8" applyFont="1" applyBorder="1" applyAlignment="1">
      <alignment horizontal="center" vertical="center"/>
    </xf>
    <xf numFmtId="0" fontId="21" fillId="0" borderId="11" xfId="8" applyFont="1" applyBorder="1" applyAlignment="1">
      <alignment horizontal="center" vertical="center"/>
    </xf>
    <xf numFmtId="0" fontId="21" fillId="0" borderId="12" xfId="8" applyFont="1" applyBorder="1" applyAlignment="1">
      <alignment horizontal="center" vertical="center"/>
    </xf>
    <xf numFmtId="0" fontId="21" fillId="0" borderId="74" xfId="8" applyFont="1" applyBorder="1" applyAlignment="1">
      <alignment horizontal="center" vertical="center"/>
    </xf>
    <xf numFmtId="0" fontId="21" fillId="0" borderId="75" xfId="8" applyFont="1" applyBorder="1" applyAlignment="1">
      <alignment horizontal="center" vertical="center"/>
    </xf>
    <xf numFmtId="49" fontId="21" fillId="0" borderId="41" xfId="8" applyNumberFormat="1" applyFont="1" applyBorder="1" applyAlignment="1">
      <alignment horizontal="center" vertical="center"/>
    </xf>
    <xf numFmtId="49" fontId="21" fillId="0" borderId="12" xfId="8" applyNumberFormat="1" applyFont="1" applyBorder="1" applyAlignment="1">
      <alignment horizontal="center" vertical="center"/>
    </xf>
    <xf numFmtId="49" fontId="21" fillId="0" borderId="13" xfId="8" applyNumberFormat="1" applyFont="1" applyBorder="1" applyAlignment="1">
      <alignment horizontal="center" vertical="center"/>
    </xf>
    <xf numFmtId="49" fontId="21" fillId="0" borderId="64" xfId="8" applyNumberFormat="1" applyFont="1" applyBorder="1" applyAlignment="1">
      <alignment horizontal="center" vertical="center"/>
    </xf>
    <xf numFmtId="49" fontId="21" fillId="0" borderId="0" xfId="8" applyNumberFormat="1" applyFont="1" applyAlignment="1">
      <alignment horizontal="center" vertical="center"/>
    </xf>
    <xf numFmtId="49" fontId="21" fillId="0" borderId="66" xfId="8" applyNumberFormat="1" applyFont="1" applyBorder="1" applyAlignment="1">
      <alignment horizontal="center" vertical="center"/>
    </xf>
    <xf numFmtId="49" fontId="21" fillId="0" borderId="72" xfId="8" applyNumberFormat="1" applyFont="1" applyBorder="1" applyAlignment="1">
      <alignment horizontal="center" vertical="center"/>
    </xf>
    <xf numFmtId="49" fontId="21" fillId="0" borderId="75" xfId="8" applyNumberFormat="1" applyFont="1" applyBorder="1" applyAlignment="1">
      <alignment horizontal="center" vertical="center"/>
    </xf>
    <xf numFmtId="49" fontId="21" fillId="0" borderId="76" xfId="8" applyNumberFormat="1" applyFont="1" applyBorder="1" applyAlignment="1">
      <alignment horizontal="center" vertical="center"/>
    </xf>
    <xf numFmtId="0" fontId="21" fillId="0" borderId="30"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8" applyFont="1" applyBorder="1" applyAlignment="1">
      <alignment horizontal="center" vertical="center"/>
    </xf>
    <xf numFmtId="0" fontId="21" fillId="0" borderId="31" xfId="8" applyFont="1" applyBorder="1" applyAlignment="1">
      <alignment horizontal="center" vertical="center"/>
    </xf>
    <xf numFmtId="0" fontId="25" fillId="0" borderId="7" xfId="7" applyFont="1" applyBorder="1" applyAlignment="1">
      <alignment horizontal="left" vertical="center"/>
    </xf>
    <xf numFmtId="0" fontId="25" fillId="0" borderId="0" xfId="7" applyFont="1" applyAlignment="1">
      <alignment horizontal="left" vertical="center"/>
    </xf>
    <xf numFmtId="0" fontId="25" fillId="0" borderId="66" xfId="7" applyFont="1" applyBorder="1" applyAlignment="1">
      <alignment horizontal="left" vertical="center"/>
    </xf>
    <xf numFmtId="182" fontId="21" fillId="0" borderId="7" xfId="8" applyNumberFormat="1" applyFont="1" applyBorder="1" applyAlignment="1">
      <alignment horizontal="right" vertical="center" shrinkToFit="1"/>
    </xf>
    <xf numFmtId="182" fontId="21" fillId="0" borderId="0" xfId="8" applyNumberFormat="1" applyFont="1" applyAlignment="1">
      <alignment horizontal="right" vertical="center" shrinkToFit="1"/>
    </xf>
    <xf numFmtId="182" fontId="21" fillId="0" borderId="66" xfId="8" applyNumberFormat="1" applyFont="1" applyBorder="1" applyAlignment="1">
      <alignment horizontal="right" vertical="center" shrinkToFit="1"/>
    </xf>
    <xf numFmtId="183" fontId="21" fillId="0" borderId="7" xfId="8" applyNumberFormat="1" applyFont="1" applyBorder="1" applyAlignment="1">
      <alignment horizontal="right" vertical="center" shrinkToFit="1"/>
    </xf>
    <xf numFmtId="183" fontId="21" fillId="0" borderId="0" xfId="8" applyNumberFormat="1" applyFont="1" applyAlignment="1">
      <alignment horizontal="right" vertical="center" shrinkToFit="1"/>
    </xf>
    <xf numFmtId="183" fontId="21" fillId="0" borderId="66" xfId="8" applyNumberFormat="1" applyFont="1" applyBorder="1" applyAlignment="1">
      <alignment horizontal="right" vertical="center" shrinkToFit="1"/>
    </xf>
    <xf numFmtId="0" fontId="21" fillId="0" borderId="77" xfId="8" applyFont="1" applyBorder="1" applyAlignment="1">
      <alignment horizontal="center" vertical="center"/>
    </xf>
    <xf numFmtId="0" fontId="21" fillId="0" borderId="4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45" xfId="8" applyNumberFormat="1" applyFont="1" applyBorder="1" applyAlignment="1">
      <alignment horizontal="right" vertical="center" shrinkToFit="1"/>
    </xf>
    <xf numFmtId="178" fontId="21" fillId="0" borderId="25" xfId="8" applyNumberFormat="1" applyFont="1" applyBorder="1" applyAlignment="1">
      <alignment horizontal="right" vertical="center" shrinkToFit="1"/>
    </xf>
    <xf numFmtId="178" fontId="21" fillId="0" borderId="26" xfId="8" applyNumberFormat="1" applyFont="1" applyBorder="1" applyAlignment="1">
      <alignment horizontal="right" vertical="center" shrinkToFit="1"/>
    </xf>
    <xf numFmtId="0" fontId="21" fillId="0" borderId="39" xfId="8" applyFont="1" applyBorder="1">
      <alignment vertical="center"/>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44" xfId="8" applyFont="1" applyBorder="1">
      <alignment vertical="center"/>
    </xf>
    <xf numFmtId="0" fontId="21" fillId="0" borderId="18" xfId="8" applyFont="1" applyBorder="1">
      <alignment vertical="center"/>
    </xf>
    <xf numFmtId="0" fontId="21" fillId="0" borderId="43" xfId="8" applyFont="1" applyBorder="1">
      <alignment vertical="center"/>
    </xf>
    <xf numFmtId="185" fontId="21" fillId="0" borderId="44" xfId="8" applyNumberFormat="1" applyFont="1" applyBorder="1" applyAlignment="1">
      <alignment horizontal="right" vertical="center" shrinkToFit="1"/>
    </xf>
    <xf numFmtId="185" fontId="21" fillId="0" borderId="18" xfId="8" applyNumberFormat="1" applyFont="1" applyBorder="1" applyAlignment="1">
      <alignment horizontal="right" vertical="center" shrinkToFit="1"/>
    </xf>
    <xf numFmtId="185" fontId="21" fillId="0" borderId="19" xfId="8" applyNumberFormat="1" applyFont="1" applyBorder="1" applyAlignment="1">
      <alignment horizontal="right" vertical="center" shrinkToFit="1"/>
    </xf>
    <xf numFmtId="0" fontId="21" fillId="0" borderId="36" xfId="8" applyFont="1" applyBorder="1" applyAlignment="1">
      <alignment horizontal="center" vertical="center" wrapText="1"/>
    </xf>
    <xf numFmtId="0" fontId="21" fillId="0" borderId="8" xfId="8" applyFont="1" applyBorder="1" applyAlignment="1">
      <alignment horizontal="center" vertical="center" wrapText="1"/>
    </xf>
    <xf numFmtId="0" fontId="21" fillId="0" borderId="23" xfId="8" applyFont="1" applyBorder="1" applyAlignment="1">
      <alignment horizontal="center" vertical="center" wrapText="1"/>
    </xf>
    <xf numFmtId="0" fontId="21" fillId="0" borderId="7" xfId="8" applyFont="1" applyBorder="1" applyAlignment="1">
      <alignment horizontal="center" vertical="center" wrapText="1"/>
    </xf>
    <xf numFmtId="0" fontId="21" fillId="0" borderId="0" xfId="8" applyFont="1" applyAlignment="1">
      <alignment horizontal="center" vertical="center" wrapText="1"/>
    </xf>
    <xf numFmtId="0" fontId="21" fillId="0" borderId="38" xfId="8" applyFont="1" applyBorder="1" applyAlignment="1">
      <alignment horizontal="center" vertical="center" wrapText="1"/>
    </xf>
    <xf numFmtId="0" fontId="21" fillId="0" borderId="74" xfId="8" applyFont="1" applyBorder="1" applyAlignment="1">
      <alignment horizontal="center" vertical="center" wrapText="1"/>
    </xf>
    <xf numFmtId="0" fontId="21" fillId="0" borderId="75" xfId="8" applyFont="1" applyBorder="1" applyAlignment="1">
      <alignment horizontal="center" vertical="center" wrapText="1"/>
    </xf>
    <xf numFmtId="0" fontId="21" fillId="0" borderId="70" xfId="8" applyFont="1" applyBorder="1" applyAlignment="1">
      <alignment horizontal="center" vertical="center" wrapText="1"/>
    </xf>
    <xf numFmtId="0" fontId="25" fillId="0" borderId="62" xfId="8" applyFont="1" applyBorder="1">
      <alignment vertical="center"/>
    </xf>
    <xf numFmtId="0" fontId="25" fillId="0" borderId="25" xfId="8" applyFont="1" applyBorder="1">
      <alignment vertical="center"/>
    </xf>
    <xf numFmtId="0" fontId="25" fillId="0" borderId="46" xfId="8" applyFont="1" applyBorder="1">
      <alignment vertical="center"/>
    </xf>
    <xf numFmtId="178" fontId="25" fillId="0" borderId="62" xfId="8" applyNumberFormat="1" applyFont="1" applyBorder="1" applyAlignment="1">
      <alignment horizontal="right" vertical="center" shrinkToFit="1"/>
    </xf>
    <xf numFmtId="178" fontId="25" fillId="0" borderId="8" xfId="8" applyNumberFormat="1" applyFont="1" applyBorder="1" applyAlignment="1">
      <alignment horizontal="right" vertical="center" shrinkToFit="1"/>
    </xf>
    <xf numFmtId="178" fontId="25" fillId="0" borderId="9" xfId="8" applyNumberFormat="1" applyFont="1" applyBorder="1" applyAlignment="1">
      <alignment horizontal="right" vertical="center" shrinkToFit="1"/>
    </xf>
    <xf numFmtId="0" fontId="21" fillId="0" borderId="30" xfId="8" applyFont="1" applyBorder="1" applyAlignment="1">
      <alignment horizontal="center" vertical="center"/>
    </xf>
    <xf numFmtId="0" fontId="21" fillId="0" borderId="42" xfId="8" applyFont="1" applyBorder="1" applyAlignment="1">
      <alignment horizontal="center" vertical="center"/>
    </xf>
    <xf numFmtId="0" fontId="21" fillId="0" borderId="39" xfId="8" applyFont="1" applyBorder="1" applyAlignment="1">
      <alignment horizontal="center" vertical="center" shrinkToFit="1"/>
    </xf>
    <xf numFmtId="0" fontId="21" fillId="0" borderId="31" xfId="8" applyFont="1" applyBorder="1" applyAlignment="1">
      <alignment horizontal="center" vertical="center" shrinkToFit="1"/>
    </xf>
    <xf numFmtId="0" fontId="21" fillId="0" borderId="42" xfId="8" applyFont="1" applyBorder="1" applyAlignment="1">
      <alignment horizontal="center" vertical="center" shrinkToFit="1"/>
    </xf>
    <xf numFmtId="0" fontId="21" fillId="0" borderId="32" xfId="8" applyFont="1" applyBorder="1" applyAlignment="1">
      <alignment horizontal="center" vertical="center" shrinkToFit="1"/>
    </xf>
    <xf numFmtId="0" fontId="25" fillId="0" borderId="41" xfId="8" applyFont="1" applyBorder="1">
      <alignment vertical="center"/>
    </xf>
    <xf numFmtId="0" fontId="25" fillId="0" borderId="31" xfId="8" applyFont="1" applyBorder="1">
      <alignment vertical="center"/>
    </xf>
    <xf numFmtId="0" fontId="25" fillId="0" borderId="42" xfId="8" applyFont="1" applyBorder="1">
      <alignment vertical="center"/>
    </xf>
    <xf numFmtId="178" fontId="25" fillId="0" borderId="39" xfId="8" applyNumberFormat="1" applyFont="1" applyBorder="1" applyAlignment="1">
      <alignment horizontal="right" vertical="center" shrinkToFit="1"/>
    </xf>
    <xf numFmtId="178" fontId="25" fillId="0" borderId="31" xfId="8" applyNumberFormat="1" applyFont="1" applyBorder="1" applyAlignment="1">
      <alignment horizontal="right" vertical="center" shrinkToFit="1"/>
    </xf>
    <xf numFmtId="178" fontId="25" fillId="0" borderId="32" xfId="8" applyNumberFormat="1" applyFont="1" applyBorder="1" applyAlignment="1">
      <alignment horizontal="right" vertical="center" shrinkToFit="1"/>
    </xf>
    <xf numFmtId="181" fontId="21" fillId="0" borderId="39" xfId="8" applyNumberFormat="1" applyFont="1" applyBorder="1" applyAlignment="1">
      <alignment horizontal="right" vertical="center" shrinkToFit="1"/>
    </xf>
    <xf numFmtId="181" fontId="21" fillId="0" borderId="31" xfId="8" applyNumberFormat="1" applyFont="1" applyBorder="1" applyAlignment="1">
      <alignment horizontal="right" vertical="center" shrinkToFit="1"/>
    </xf>
    <xf numFmtId="181" fontId="21" fillId="0" borderId="42" xfId="8" applyNumberFormat="1" applyFont="1" applyBorder="1" applyAlignment="1">
      <alignment horizontal="right" vertical="center" shrinkToFit="1"/>
    </xf>
    <xf numFmtId="181" fontId="21" fillId="0" borderId="32" xfId="8" applyNumberFormat="1" applyFont="1" applyBorder="1" applyAlignment="1">
      <alignment horizontal="right" vertical="center" shrinkToFit="1"/>
    </xf>
    <xf numFmtId="0" fontId="25" fillId="0" borderId="41" xfId="9" applyFont="1" applyBorder="1" applyAlignment="1">
      <alignment horizontal="center" vertical="center" shrinkToFit="1"/>
    </xf>
    <xf numFmtId="0" fontId="25" fillId="0" borderId="12" xfId="9" applyFont="1" applyBorder="1" applyAlignment="1">
      <alignment horizontal="center" vertical="center" shrinkToFit="1"/>
    </xf>
    <xf numFmtId="0" fontId="25" fillId="0" borderId="48" xfId="9" applyFont="1" applyBorder="1" applyAlignment="1">
      <alignment horizontal="center" vertical="center" shrinkToFit="1"/>
    </xf>
    <xf numFmtId="178" fontId="21" fillId="0" borderId="42" xfId="8" applyNumberFormat="1" applyFont="1" applyBorder="1" applyAlignment="1">
      <alignment horizontal="right" vertical="center" shrinkToFit="1"/>
    </xf>
    <xf numFmtId="0" fontId="21" fillId="0" borderId="74" xfId="8" applyFont="1" applyBorder="1" applyAlignment="1">
      <alignment horizontal="left" vertical="center"/>
    </xf>
    <xf numFmtId="0" fontId="21" fillId="0" borderId="75" xfId="8" applyFont="1" applyBorder="1" applyAlignment="1">
      <alignment horizontal="left" vertical="center"/>
    </xf>
    <xf numFmtId="0" fontId="21" fillId="0" borderId="76" xfId="8" applyFont="1" applyBorder="1" applyAlignment="1">
      <alignment horizontal="left" vertical="center"/>
    </xf>
    <xf numFmtId="181" fontId="21" fillId="0" borderId="74" xfId="8" applyNumberFormat="1" applyFont="1" applyBorder="1" applyAlignment="1">
      <alignment horizontal="right" vertical="center" shrinkToFit="1"/>
    </xf>
    <xf numFmtId="181" fontId="21" fillId="0" borderId="75" xfId="8" applyNumberFormat="1" applyFont="1" applyBorder="1" applyAlignment="1">
      <alignment horizontal="right" vertical="center" shrinkToFit="1"/>
    </xf>
    <xf numFmtId="181" fontId="21" fillId="0" borderId="76" xfId="8" applyNumberFormat="1" applyFont="1" applyBorder="1" applyAlignment="1">
      <alignment horizontal="right" vertical="center" shrinkToFit="1"/>
    </xf>
    <xf numFmtId="0" fontId="21" fillId="0" borderId="36" xfId="10" applyBorder="1" applyAlignment="1">
      <alignment horizontal="left" vertical="center"/>
    </xf>
    <xf numFmtId="0" fontId="21" fillId="0" borderId="8" xfId="10" applyBorder="1" applyAlignment="1">
      <alignment horizontal="left" vertical="center"/>
    </xf>
    <xf numFmtId="0" fontId="21" fillId="0" borderId="9" xfId="10" applyBorder="1" applyAlignment="1">
      <alignment horizontal="left" vertical="center"/>
    </xf>
    <xf numFmtId="0" fontId="25" fillId="0" borderId="12" xfId="8" applyFont="1" applyBorder="1">
      <alignment vertical="center"/>
    </xf>
    <xf numFmtId="0" fontId="25" fillId="0" borderId="48" xfId="8" applyFont="1" applyBorder="1">
      <alignment vertical="center"/>
    </xf>
    <xf numFmtId="185" fontId="25" fillId="0" borderId="41" xfId="8" applyNumberFormat="1" applyFont="1" applyBorder="1" applyAlignment="1">
      <alignment horizontal="right" vertical="center" shrinkToFit="1"/>
    </xf>
    <xf numFmtId="185" fontId="25" fillId="0" borderId="12" xfId="8" applyNumberFormat="1" applyFont="1" applyBorder="1" applyAlignment="1">
      <alignment horizontal="right" vertical="center" shrinkToFit="1"/>
    </xf>
    <xf numFmtId="185" fontId="25" fillId="0" borderId="13" xfId="8" applyNumberFormat="1" applyFont="1" applyBorder="1" applyAlignment="1">
      <alignment horizontal="right" vertical="center" shrinkToFit="1"/>
    </xf>
    <xf numFmtId="178" fontId="21" fillId="0" borderId="8" xfId="8" applyNumberFormat="1" applyFont="1" applyBorder="1" applyAlignment="1">
      <alignment horizontal="right" vertical="center"/>
    </xf>
    <xf numFmtId="178" fontId="21" fillId="0" borderId="9" xfId="8" applyNumberFormat="1" applyFont="1" applyBorder="1" applyAlignment="1">
      <alignment horizontal="right" vertical="center"/>
    </xf>
    <xf numFmtId="0" fontId="25" fillId="0" borderId="44" xfId="9" applyFont="1" applyBorder="1" applyAlignment="1">
      <alignment horizontal="center" vertical="center" shrinkToFit="1"/>
    </xf>
    <xf numFmtId="0" fontId="25" fillId="0" borderId="18" xfId="9" applyFont="1" applyBorder="1" applyAlignment="1">
      <alignment horizontal="center" vertical="center" shrinkToFit="1"/>
    </xf>
    <xf numFmtId="0" fontId="25" fillId="0" borderId="43" xfId="9" applyFont="1" applyBorder="1" applyAlignment="1">
      <alignment horizontal="center" vertical="center" shrinkToFit="1"/>
    </xf>
    <xf numFmtId="0" fontId="27" fillId="0" borderId="0" xfId="8" applyFont="1" applyAlignment="1">
      <alignment horizontal="left" vertical="center" wrapText="1"/>
    </xf>
    <xf numFmtId="0" fontId="27" fillId="0" borderId="66" xfId="8" applyFont="1" applyBorder="1" applyAlignment="1">
      <alignment horizontal="left" vertical="center" wrapText="1"/>
    </xf>
    <xf numFmtId="0" fontId="25" fillId="0" borderId="74" xfId="7" applyFont="1" applyBorder="1" applyAlignment="1">
      <alignment horizontal="left" vertical="center"/>
    </xf>
    <xf numFmtId="0" fontId="25" fillId="0" borderId="75" xfId="7" applyFont="1" applyBorder="1" applyAlignment="1">
      <alignment horizontal="left" vertical="center"/>
    </xf>
    <xf numFmtId="0" fontId="25" fillId="0" borderId="76" xfId="7" applyFont="1" applyBorder="1" applyAlignment="1">
      <alignment horizontal="left" vertical="center"/>
    </xf>
    <xf numFmtId="178" fontId="21" fillId="0" borderId="74" xfId="8" applyNumberFormat="1" applyFont="1" applyBorder="1" applyAlignment="1">
      <alignment horizontal="right" vertical="center" shrinkToFit="1"/>
    </xf>
    <xf numFmtId="178" fontId="21" fillId="0" borderId="75" xfId="8" applyNumberFormat="1" applyFont="1" applyBorder="1" applyAlignment="1">
      <alignment horizontal="right" vertical="center" shrinkToFit="1"/>
    </xf>
    <xf numFmtId="178" fontId="21" fillId="0" borderId="76" xfId="8" applyNumberFormat="1" applyFont="1" applyBorder="1" applyAlignment="1">
      <alignment horizontal="right" vertical="center" shrinkToFit="1"/>
    </xf>
    <xf numFmtId="0" fontId="21" fillId="0" borderId="78" xfId="8" applyFont="1" applyBorder="1" applyAlignment="1">
      <alignment horizontal="center" vertical="center"/>
    </xf>
    <xf numFmtId="0" fontId="21" fillId="0" borderId="51" xfId="8" applyFont="1" applyBorder="1" applyAlignment="1">
      <alignment horizontal="center" vertical="center"/>
    </xf>
    <xf numFmtId="183" fontId="21" fillId="0" borderId="51" xfId="8" applyNumberFormat="1" applyFont="1" applyBorder="1" applyAlignment="1">
      <alignment horizontal="right" vertical="center" shrinkToFit="1"/>
    </xf>
    <xf numFmtId="183" fontId="21" fillId="0" borderId="79" xfId="8" applyNumberFormat="1" applyFont="1" applyBorder="1" applyAlignment="1">
      <alignment horizontal="right" vertical="center" shrinkToFit="1"/>
    </xf>
    <xf numFmtId="183" fontId="21" fillId="0" borderId="6" xfId="8" applyNumberFormat="1" applyFont="1" applyBorder="1" applyAlignment="1">
      <alignment horizontal="right" vertical="center" shrinkToFit="1"/>
    </xf>
    <xf numFmtId="181" fontId="21" fillId="0" borderId="44" xfId="8" applyNumberFormat="1" applyFont="1" applyBorder="1" applyAlignment="1">
      <alignment horizontal="right" vertical="center" shrinkToFit="1"/>
    </xf>
    <xf numFmtId="181" fontId="21" fillId="0" borderId="18" xfId="8" applyNumberFormat="1" applyFont="1" applyBorder="1" applyAlignment="1">
      <alignment horizontal="right" vertical="center" shrinkToFit="1"/>
    </xf>
    <xf numFmtId="181" fontId="21" fillId="0" borderId="43" xfId="8" applyNumberFormat="1" applyFont="1" applyBorder="1" applyAlignment="1">
      <alignment horizontal="right" vertical="center" shrinkToFit="1"/>
    </xf>
    <xf numFmtId="181" fontId="21" fillId="0" borderId="19" xfId="8" applyNumberFormat="1" applyFont="1" applyBorder="1" applyAlignment="1">
      <alignment horizontal="right" vertical="center" shrinkToFit="1"/>
    </xf>
    <xf numFmtId="178" fontId="21" fillId="0" borderId="51" xfId="8" applyNumberFormat="1" applyFont="1" applyBorder="1" applyAlignment="1">
      <alignment horizontal="right" vertical="center" shrinkToFit="1"/>
    </xf>
    <xf numFmtId="178" fontId="21" fillId="0" borderId="79" xfId="8" applyNumberFormat="1" applyFont="1" applyBorder="1" applyAlignment="1">
      <alignment horizontal="right" vertical="center" shrinkToFit="1"/>
    </xf>
    <xf numFmtId="178" fontId="21" fillId="0" borderId="6" xfId="8" applyNumberFormat="1" applyFont="1" applyBorder="1" applyAlignment="1">
      <alignment horizontal="right" vertical="center" shrinkToFit="1"/>
    </xf>
    <xf numFmtId="181" fontId="21" fillId="0" borderId="75" xfId="8" applyNumberFormat="1" applyFont="1" applyBorder="1" applyAlignment="1">
      <alignment horizontal="right" vertical="center"/>
    </xf>
    <xf numFmtId="181" fontId="21" fillId="0" borderId="76" xfId="8" applyNumberFormat="1" applyFont="1" applyBorder="1" applyAlignment="1">
      <alignment horizontal="right" vertical="center"/>
    </xf>
    <xf numFmtId="0" fontId="21" fillId="0" borderId="17" xfId="8" applyFont="1" applyBorder="1">
      <alignment vertical="center"/>
    </xf>
    <xf numFmtId="0" fontId="21" fillId="0" borderId="22" xfId="8" applyFont="1" applyBorder="1" applyAlignment="1">
      <alignment horizontal="center" vertical="center"/>
    </xf>
    <xf numFmtId="0" fontId="21" fillId="0" borderId="19" xfId="8" applyFont="1" applyBorder="1" applyAlignment="1">
      <alignment horizontal="center" vertical="center"/>
    </xf>
    <xf numFmtId="0" fontId="21" fillId="0" borderId="80" xfId="8" applyFont="1" applyBorder="1" applyAlignment="1">
      <alignment horizontal="center" vertical="center"/>
    </xf>
    <xf numFmtId="0" fontId="21" fillId="0" borderId="81" xfId="8" applyFont="1" applyBorder="1" applyAlignment="1">
      <alignment horizontal="center" vertical="center"/>
    </xf>
    <xf numFmtId="0" fontId="21" fillId="0" borderId="25" xfId="8" applyFont="1" applyBorder="1" applyAlignment="1">
      <alignment horizontal="center" vertical="center"/>
    </xf>
    <xf numFmtId="0" fontId="21" fillId="0" borderId="26" xfId="8" applyFont="1" applyBorder="1" applyAlignment="1">
      <alignment horizontal="center" vertical="center"/>
    </xf>
    <xf numFmtId="0" fontId="21" fillId="0" borderId="41" xfId="8" applyFont="1" applyBorder="1" applyAlignment="1">
      <alignment horizontal="center" vertical="center" textRotation="255"/>
    </xf>
    <xf numFmtId="0" fontId="21" fillId="0" borderId="12" xfId="8" applyFont="1" applyBorder="1" applyAlignment="1">
      <alignment horizontal="center" vertical="center" textRotation="255"/>
    </xf>
    <xf numFmtId="0" fontId="21" fillId="0" borderId="48" xfId="8" applyFont="1" applyBorder="1" applyAlignment="1">
      <alignment horizontal="center" vertical="center" textRotation="255"/>
    </xf>
    <xf numFmtId="0" fontId="21" fillId="0" borderId="64" xfId="8" applyFont="1" applyBorder="1" applyAlignment="1">
      <alignment horizontal="center" vertical="center" textRotation="255"/>
    </xf>
    <xf numFmtId="0" fontId="21" fillId="0" borderId="0" xfId="8" applyFont="1" applyAlignment="1">
      <alignment horizontal="center" vertical="center" textRotation="255"/>
    </xf>
    <xf numFmtId="0" fontId="21" fillId="0" borderId="38" xfId="8" applyFont="1" applyBorder="1" applyAlignment="1">
      <alignment horizontal="center" vertical="center" textRotation="255"/>
    </xf>
    <xf numFmtId="0" fontId="21" fillId="0" borderId="37" xfId="8" applyFont="1" applyBorder="1" applyAlignment="1">
      <alignment horizontal="center" vertical="center" textRotation="255"/>
    </xf>
    <xf numFmtId="0" fontId="21" fillId="0" borderId="54" xfId="8" applyFont="1" applyBorder="1" applyAlignment="1">
      <alignment horizontal="center" vertical="center" textRotation="255"/>
    </xf>
    <xf numFmtId="0" fontId="21" fillId="0" borderId="40" xfId="8" applyFont="1" applyBorder="1" applyAlignment="1">
      <alignment horizontal="center" vertical="center" textRotation="255"/>
    </xf>
    <xf numFmtId="0" fontId="28" fillId="0" borderId="31" xfId="8" applyFont="1" applyBorder="1">
      <alignment vertical="center"/>
    </xf>
    <xf numFmtId="0" fontId="28" fillId="0" borderId="42" xfId="8" applyFont="1" applyBorder="1">
      <alignment vertical="center"/>
    </xf>
    <xf numFmtId="0" fontId="25" fillId="0" borderId="36" xfId="7" applyFont="1" applyBorder="1" applyAlignment="1">
      <alignment horizontal="center" vertical="center" wrapText="1"/>
    </xf>
    <xf numFmtId="0" fontId="25" fillId="0" borderId="8" xfId="7" applyFont="1" applyBorder="1" applyAlignment="1">
      <alignment horizontal="center" vertical="center" wrapText="1"/>
    </xf>
    <xf numFmtId="0" fontId="25" fillId="0" borderId="9" xfId="7" applyFont="1" applyBorder="1" applyAlignment="1">
      <alignment horizontal="center" vertical="center" wrapText="1"/>
    </xf>
    <xf numFmtId="0" fontId="25" fillId="0" borderId="7" xfId="7" applyFont="1" applyBorder="1" applyAlignment="1">
      <alignment horizontal="center" vertical="center" wrapText="1"/>
    </xf>
    <xf numFmtId="0" fontId="25" fillId="0" borderId="0" xfId="7" applyFont="1" applyAlignment="1">
      <alignment horizontal="center" vertical="center" wrapText="1"/>
    </xf>
    <xf numFmtId="0" fontId="25" fillId="0" borderId="66" xfId="7" applyFont="1" applyBorder="1" applyAlignment="1">
      <alignment horizontal="center" vertical="center" wrapText="1"/>
    </xf>
    <xf numFmtId="0" fontId="25" fillId="0" borderId="74" xfId="7" applyFont="1" applyBorder="1" applyAlignment="1">
      <alignment horizontal="center" vertical="center" wrapText="1"/>
    </xf>
    <xf numFmtId="0" fontId="25" fillId="0" borderId="75" xfId="7" applyFont="1" applyBorder="1" applyAlignment="1">
      <alignment horizontal="center" vertical="center" wrapText="1"/>
    </xf>
    <xf numFmtId="0" fontId="25" fillId="0" borderId="76" xfId="7" applyFont="1" applyBorder="1" applyAlignment="1">
      <alignment horizontal="center" vertical="center" wrapText="1"/>
    </xf>
    <xf numFmtId="49" fontId="21" fillId="0" borderId="0" xfId="8" applyNumberFormat="1" applyFont="1" applyAlignment="1">
      <alignment horizontal="left" vertical="center"/>
    </xf>
    <xf numFmtId="178" fontId="21" fillId="0" borderId="44" xfId="8" applyNumberFormat="1" applyFont="1" applyBorder="1" applyAlignment="1">
      <alignment horizontal="right" vertical="center"/>
    </xf>
    <xf numFmtId="178" fontId="21" fillId="0" borderId="18" xfId="8" applyNumberFormat="1" applyFont="1" applyBorder="1" applyAlignment="1">
      <alignment horizontal="right" vertical="center"/>
    </xf>
    <xf numFmtId="178" fontId="21" fillId="0" borderId="43" xfId="8" applyNumberFormat="1" applyFont="1" applyBorder="1" applyAlignment="1">
      <alignment horizontal="right" vertical="center"/>
    </xf>
    <xf numFmtId="0" fontId="21" fillId="0" borderId="72" xfId="8" applyFont="1" applyBorder="1" applyAlignment="1">
      <alignment horizontal="center" vertical="center" shrinkToFit="1"/>
    </xf>
    <xf numFmtId="0" fontId="21" fillId="0" borderId="75" xfId="8" applyFont="1" applyBorder="1" applyAlignment="1">
      <alignment horizontal="center" vertical="center" shrinkToFit="1"/>
    </xf>
    <xf numFmtId="0" fontId="21" fillId="0" borderId="70" xfId="8" applyFont="1" applyBorder="1" applyAlignment="1">
      <alignment horizontal="center" vertical="center" shrinkToFit="1"/>
    </xf>
    <xf numFmtId="0" fontId="21" fillId="0" borderId="11" xfId="8" applyFont="1" applyBorder="1" applyAlignment="1">
      <alignment horizontal="center" vertical="center" textRotation="255"/>
    </xf>
    <xf numFmtId="0" fontId="21" fillId="0" borderId="7" xfId="8" applyFont="1" applyBorder="1" applyAlignment="1">
      <alignment horizontal="center" vertical="center" textRotation="255"/>
    </xf>
    <xf numFmtId="0" fontId="21" fillId="0" borderId="74" xfId="8" applyFont="1" applyBorder="1" applyAlignment="1">
      <alignment horizontal="center" vertical="center" textRotation="255"/>
    </xf>
    <xf numFmtId="0" fontId="21" fillId="0" borderId="75" xfId="8" applyFont="1" applyBorder="1" applyAlignment="1">
      <alignment horizontal="center" vertical="center" textRotation="255"/>
    </xf>
    <xf numFmtId="0" fontId="21" fillId="0" borderId="70" xfId="8" applyFont="1" applyBorder="1" applyAlignment="1">
      <alignment horizontal="center" vertical="center" textRotation="255"/>
    </xf>
    <xf numFmtId="0" fontId="27" fillId="0" borderId="41" xfId="8" applyFont="1" applyBorder="1" applyAlignment="1">
      <alignment horizontal="center" vertical="center" wrapText="1"/>
    </xf>
    <xf numFmtId="0" fontId="27" fillId="0" borderId="12" xfId="8" applyFont="1" applyBorder="1" applyAlignment="1">
      <alignment horizontal="center" vertical="center" wrapText="1"/>
    </xf>
    <xf numFmtId="0" fontId="27" fillId="0" borderId="48" xfId="8" applyFont="1" applyBorder="1" applyAlignment="1">
      <alignment horizontal="center" vertical="center" wrapText="1"/>
    </xf>
    <xf numFmtId="0" fontId="27" fillId="0" borderId="37" xfId="8" applyFont="1" applyBorder="1" applyAlignment="1">
      <alignment horizontal="center" vertical="center" wrapText="1"/>
    </xf>
    <xf numFmtId="0" fontId="27" fillId="0" borderId="54" xfId="8" applyFont="1" applyBorder="1" applyAlignment="1">
      <alignment horizontal="center" vertical="center" wrapText="1"/>
    </xf>
    <xf numFmtId="0" fontId="27" fillId="0" borderId="40" xfId="8" applyFont="1" applyBorder="1" applyAlignment="1">
      <alignment horizontal="center" vertical="center" wrapTex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48"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4" xfId="8" applyFont="1" applyBorder="1" applyAlignment="1">
      <alignment horizontal="center" vertical="center" wrapText="1"/>
    </xf>
    <xf numFmtId="0" fontId="21" fillId="0" borderId="40" xfId="8" applyFont="1" applyBorder="1" applyAlignment="1">
      <alignment horizontal="center" vertical="center" wrapText="1"/>
    </xf>
    <xf numFmtId="0" fontId="27" fillId="0" borderId="13" xfId="8" applyFont="1" applyBorder="1" applyAlignment="1">
      <alignment horizontal="center" vertical="center" wrapText="1"/>
    </xf>
    <xf numFmtId="0" fontId="27" fillId="0" borderId="67" xfId="8" applyFont="1" applyBorder="1" applyAlignment="1">
      <alignment horizontal="center" vertical="center" wrapText="1"/>
    </xf>
    <xf numFmtId="0" fontId="21" fillId="0" borderId="0" xfId="8" applyFont="1" applyAlignment="1">
      <alignment horizontal="center" vertical="center" shrinkToFit="1"/>
    </xf>
    <xf numFmtId="186" fontId="21" fillId="0" borderId="0" xfId="8" applyNumberFormat="1" applyFont="1" applyAlignment="1" applyProtection="1">
      <alignment horizontal="center" vertical="center" shrinkToFit="1"/>
      <protection hidden="1"/>
    </xf>
    <xf numFmtId="0" fontId="27" fillId="0" borderId="0" xfId="8" applyFont="1" applyAlignment="1" applyProtection="1">
      <alignment horizontal="left" vertical="center" wrapText="1"/>
      <protection hidden="1"/>
    </xf>
    <xf numFmtId="0" fontId="21" fillId="0" borderId="0" xfId="8" applyFont="1" applyAlignment="1" applyProtection="1">
      <alignment horizontal="center" vertical="center" shrinkToFit="1"/>
      <protection hidden="1"/>
    </xf>
    <xf numFmtId="0" fontId="21" fillId="0" borderId="0" xfId="8" applyFont="1">
      <alignment vertical="center"/>
    </xf>
    <xf numFmtId="0" fontId="21" fillId="0" borderId="0" xfId="10">
      <alignment vertical="center"/>
    </xf>
    <xf numFmtId="49" fontId="24" fillId="0" borderId="1" xfId="11" applyNumberFormat="1" applyFont="1" applyBorder="1" applyAlignment="1">
      <alignment horizontal="center" vertical="center"/>
    </xf>
    <xf numFmtId="49" fontId="24" fillId="0" borderId="2" xfId="11" applyNumberFormat="1" applyFont="1" applyBorder="1" applyAlignment="1">
      <alignment horizontal="center" vertical="center"/>
    </xf>
    <xf numFmtId="49" fontId="24" fillId="0" borderId="3" xfId="11" applyNumberFormat="1" applyFont="1" applyBorder="1" applyAlignment="1">
      <alignment horizontal="center"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0" fontId="21" fillId="0" borderId="34" xfId="11" applyFont="1" applyBorder="1" applyAlignment="1">
      <alignment horizontal="center" vertical="center"/>
    </xf>
    <xf numFmtId="0" fontId="21" fillId="0" borderId="41" xfId="11" applyFont="1" applyBorder="1">
      <alignment vertical="center"/>
    </xf>
    <xf numFmtId="0" fontId="21" fillId="0" borderId="12" xfId="11" applyFont="1" applyBorder="1">
      <alignment vertical="center"/>
    </xf>
    <xf numFmtId="0" fontId="21" fillId="0" borderId="48" xfId="11" applyFont="1" applyBorder="1">
      <alignment vertical="center"/>
    </xf>
    <xf numFmtId="178" fontId="21" fillId="0" borderId="41" xfId="11" applyNumberFormat="1" applyFont="1" applyBorder="1" applyAlignment="1">
      <alignment horizontal="right" vertical="center" shrinkToFit="1"/>
    </xf>
    <xf numFmtId="178" fontId="21" fillId="0" borderId="12" xfId="11" applyNumberFormat="1" applyFont="1" applyBorder="1" applyAlignment="1">
      <alignment horizontal="right" vertical="center" shrinkToFit="1"/>
    </xf>
    <xf numFmtId="178" fontId="21" fillId="0" borderId="82" xfId="11" applyNumberFormat="1" applyFont="1" applyBorder="1" applyAlignment="1">
      <alignment horizontal="right" vertical="center" shrinkToFit="1"/>
    </xf>
    <xf numFmtId="181" fontId="21" fillId="0" borderId="83" xfId="11" applyNumberFormat="1" applyFont="1" applyBorder="1" applyAlignment="1">
      <alignment horizontal="right" vertical="center" shrinkToFit="1"/>
    </xf>
    <xf numFmtId="178" fontId="21" fillId="0" borderId="83" xfId="11" applyNumberFormat="1" applyFont="1" applyBorder="1" applyAlignment="1">
      <alignment horizontal="right" vertical="center" shrinkToFit="1"/>
    </xf>
    <xf numFmtId="181" fontId="21" fillId="0" borderId="84" xfId="11" applyNumberFormat="1" applyFont="1" applyBorder="1" applyAlignment="1">
      <alignment horizontal="right" vertical="center" shrinkToFit="1"/>
    </xf>
    <xf numFmtId="181" fontId="21" fillId="0" borderId="12" xfId="11" applyNumberFormat="1" applyFont="1" applyBorder="1" applyAlignment="1">
      <alignment horizontal="right" vertical="center" shrinkToFit="1"/>
    </xf>
    <xf numFmtId="181" fontId="21" fillId="0" borderId="48" xfId="11" applyNumberFormat="1" applyFont="1" applyBorder="1" applyAlignment="1">
      <alignment horizontal="right" vertical="center" shrinkToFit="1"/>
    </xf>
    <xf numFmtId="0" fontId="21" fillId="0" borderId="64" xfId="11" applyFont="1" applyBorder="1">
      <alignment vertical="center"/>
    </xf>
    <xf numFmtId="0" fontId="21" fillId="0" borderId="0" xfId="11" applyFont="1">
      <alignment vertical="center"/>
    </xf>
    <xf numFmtId="0" fontId="21" fillId="0" borderId="38" xfId="11" applyFont="1" applyBorder="1">
      <alignment vertical="center"/>
    </xf>
    <xf numFmtId="178" fontId="21" fillId="0" borderId="64" xfId="11" applyNumberFormat="1" applyFont="1" applyBorder="1" applyAlignment="1">
      <alignment horizontal="right" vertical="center" shrinkToFit="1"/>
    </xf>
    <xf numFmtId="178" fontId="21" fillId="0" borderId="0" xfId="11" applyNumberFormat="1" applyFont="1" applyAlignment="1">
      <alignment horizontal="right" vertical="center" shrinkToFit="1"/>
    </xf>
    <xf numFmtId="178" fontId="21" fillId="0" borderId="85" xfId="11" applyNumberFormat="1" applyFont="1" applyBorder="1" applyAlignment="1">
      <alignment horizontal="right" vertical="center" shrinkToFit="1"/>
    </xf>
    <xf numFmtId="181" fontId="21" fillId="0" borderId="86" xfId="11" applyNumberFormat="1" applyFont="1" applyBorder="1" applyAlignment="1">
      <alignment horizontal="right" vertical="center" shrinkToFit="1"/>
    </xf>
    <xf numFmtId="178" fontId="21" fillId="0" borderId="86" xfId="11" applyNumberFormat="1" applyFont="1" applyBorder="1" applyAlignment="1">
      <alignment horizontal="right" vertical="center" shrinkToFit="1"/>
    </xf>
    <xf numFmtId="181" fontId="21" fillId="0" borderId="88" xfId="11" applyNumberFormat="1" applyFont="1" applyBorder="1" applyAlignment="1">
      <alignment horizontal="right" vertical="center" shrinkToFit="1"/>
    </xf>
    <xf numFmtId="181" fontId="21" fillId="0" borderId="0" xfId="11" applyNumberFormat="1" applyFont="1" applyAlignment="1">
      <alignment horizontal="right" vertical="center" shrinkToFit="1"/>
    </xf>
    <xf numFmtId="181" fontId="21" fillId="0" borderId="38" xfId="11" applyNumberFormat="1" applyFont="1" applyBorder="1" applyAlignment="1">
      <alignment horizontal="right" vertical="center" shrinkToFit="1"/>
    </xf>
    <xf numFmtId="178" fontId="21" fillId="0" borderId="87" xfId="11" applyNumberFormat="1" applyFont="1" applyBorder="1" applyAlignment="1">
      <alignment horizontal="right" vertical="center" shrinkToFit="1"/>
    </xf>
    <xf numFmtId="178" fontId="21" fillId="0" borderId="88" xfId="11" applyNumberFormat="1" applyFont="1" applyBorder="1" applyAlignment="1">
      <alignment horizontal="right" vertical="center" shrinkToFit="1"/>
    </xf>
    <xf numFmtId="178" fontId="21" fillId="0" borderId="38" xfId="11" applyNumberFormat="1" applyFont="1" applyBorder="1" applyAlignment="1">
      <alignment horizontal="right" vertical="center" shrinkToFit="1"/>
    </xf>
    <xf numFmtId="181" fontId="21" fillId="0" borderId="82" xfId="11" applyNumberFormat="1" applyFont="1" applyBorder="1" applyAlignment="1">
      <alignment horizontal="right" vertical="center" shrinkToFit="1"/>
    </xf>
    <xf numFmtId="181" fontId="21" fillId="0" borderId="85" xfId="11" applyNumberFormat="1" applyFont="1" applyBorder="1" applyAlignment="1">
      <alignment horizontal="right" vertical="center" shrinkToFit="1"/>
    </xf>
    <xf numFmtId="0" fontId="17" fillId="0" borderId="0" xfId="6" applyAlignment="1">
      <alignment vertical="center"/>
    </xf>
    <xf numFmtId="0" fontId="17" fillId="0" borderId="38" xfId="6" applyBorder="1" applyAlignment="1">
      <alignment vertical="center"/>
    </xf>
    <xf numFmtId="178" fontId="21" fillId="0" borderId="88" xfId="11" applyNumberFormat="1" applyFont="1" applyBorder="1" applyAlignment="1">
      <alignment horizontal="right" vertical="center"/>
    </xf>
    <xf numFmtId="178" fontId="21" fillId="0" borderId="0" xfId="11" applyNumberFormat="1" applyFont="1" applyAlignment="1">
      <alignment horizontal="right" vertical="center"/>
    </xf>
    <xf numFmtId="178" fontId="21" fillId="0" borderId="38" xfId="11" applyNumberFormat="1" applyFont="1" applyBorder="1" applyAlignment="1">
      <alignment horizontal="right" vertical="center"/>
    </xf>
    <xf numFmtId="0" fontId="21" fillId="0" borderId="37" xfId="11" applyFont="1" applyBorder="1">
      <alignment vertical="center"/>
    </xf>
    <xf numFmtId="0" fontId="21" fillId="0" borderId="54" xfId="11" applyFont="1" applyBorder="1">
      <alignment vertical="center"/>
    </xf>
    <xf numFmtId="0" fontId="21" fillId="0" borderId="40" xfId="11" applyFont="1" applyBorder="1">
      <alignment vertical="center"/>
    </xf>
    <xf numFmtId="178" fontId="21" fillId="0" borderId="64" xfId="11" applyNumberFormat="1" applyFont="1" applyBorder="1" applyAlignment="1">
      <alignment horizontal="right" vertical="center"/>
    </xf>
    <xf numFmtId="178" fontId="21" fillId="0" borderId="85" xfId="11" applyNumberFormat="1" applyFont="1" applyBorder="1" applyAlignment="1">
      <alignment horizontal="right" vertical="center"/>
    </xf>
    <xf numFmtId="181" fontId="21" fillId="0" borderId="86" xfId="11" applyNumberFormat="1" applyFont="1" applyBorder="1" applyAlignment="1">
      <alignment horizontal="right" vertical="center"/>
    </xf>
    <xf numFmtId="0" fontId="27" fillId="0" borderId="39" xfId="11" applyFont="1" applyBorder="1" applyAlignment="1">
      <alignment horizontal="center" vertical="center"/>
    </xf>
    <xf numFmtId="0" fontId="27" fillId="0" borderId="31" xfId="11" applyFont="1" applyBorder="1" applyAlignment="1">
      <alignment horizontal="center" vertical="center"/>
    </xf>
    <xf numFmtId="0" fontId="27" fillId="0" borderId="42" xfId="11" applyFont="1" applyBorder="1" applyAlignment="1">
      <alignment horizontal="center" vertical="center"/>
    </xf>
    <xf numFmtId="181" fontId="2" fillId="0" borderId="0" xfId="11" applyNumberFormat="1" applyAlignment="1">
      <alignment horizontal="right" vertical="center" shrinkToFit="1"/>
    </xf>
    <xf numFmtId="181" fontId="2" fillId="0" borderId="38" xfId="11" applyNumberFormat="1" applyBorder="1" applyAlignment="1">
      <alignment horizontal="right" vertical="center" shrinkToFit="1"/>
    </xf>
    <xf numFmtId="0" fontId="27" fillId="0" borderId="64" xfId="11" applyFont="1" applyBorder="1">
      <alignment vertical="center"/>
    </xf>
    <xf numFmtId="0" fontId="27" fillId="0" borderId="0" xfId="11" applyFont="1">
      <alignment vertical="center"/>
    </xf>
    <xf numFmtId="0" fontId="27" fillId="0" borderId="38" xfId="11" applyFont="1" applyBorder="1">
      <alignment vertical="center"/>
    </xf>
    <xf numFmtId="0" fontId="2" fillId="0" borderId="0" xfId="11" applyAlignment="1">
      <alignment horizontal="right" vertical="center" shrinkToFit="1"/>
    </xf>
    <xf numFmtId="0" fontId="2" fillId="0" borderId="85" xfId="11" applyBorder="1" applyAlignment="1">
      <alignment horizontal="right" vertical="center" shrinkToFit="1"/>
    </xf>
    <xf numFmtId="181" fontId="2" fillId="0" borderId="85" xfId="11" applyNumberFormat="1" applyBorder="1" applyAlignment="1">
      <alignment horizontal="right" vertical="center" shrinkToFit="1"/>
    </xf>
    <xf numFmtId="178" fontId="21" fillId="0" borderId="84" xfId="11" applyNumberFormat="1" applyFont="1" applyBorder="1" applyAlignment="1">
      <alignment horizontal="right" vertical="center" shrinkToFit="1"/>
    </xf>
    <xf numFmtId="0" fontId="21" fillId="0" borderId="41" xfId="11" applyFont="1" applyBorder="1" applyAlignment="1">
      <alignment horizontal="center" vertical="center" textRotation="255"/>
    </xf>
    <xf numFmtId="0" fontId="21" fillId="0" borderId="48" xfId="11" applyFont="1" applyBorder="1" applyAlignment="1">
      <alignment horizontal="center" vertical="center" textRotation="255"/>
    </xf>
    <xf numFmtId="0" fontId="21" fillId="0" borderId="64"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0" fontId="2" fillId="0" borderId="31" xfId="11" applyBorder="1" applyAlignment="1">
      <alignment horizontal="center" vertical="center"/>
    </xf>
    <xf numFmtId="0" fontId="2" fillId="0" borderId="42" xfId="11" applyBorder="1" applyAlignment="1">
      <alignment horizontal="center" vertical="center"/>
    </xf>
    <xf numFmtId="0" fontId="2" fillId="0" borderId="12" xfId="11" applyBorder="1" applyAlignment="1">
      <alignment horizontal="right" vertical="center" shrinkToFit="1"/>
    </xf>
    <xf numFmtId="0" fontId="2" fillId="0" borderId="48" xfId="11" applyBorder="1" applyAlignment="1">
      <alignment horizontal="right" vertical="center" shrinkToFit="1"/>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64" xfId="11" applyFont="1" applyBorder="1" applyAlignment="1">
      <alignment horizontal="center" vertical="center" wrapText="1"/>
    </xf>
    <xf numFmtId="0" fontId="21" fillId="0" borderId="0" xfId="11" applyFont="1" applyAlignment="1">
      <alignment horizontal="center" vertical="center" wrapText="1"/>
    </xf>
    <xf numFmtId="0" fontId="21" fillId="0" borderId="37" xfId="11" applyFont="1" applyBorder="1" applyAlignment="1">
      <alignment horizontal="center" vertical="center" wrapText="1"/>
    </xf>
    <xf numFmtId="0" fontId="21" fillId="0" borderId="54"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Alignment="1">
      <alignment vertical="center" textRotation="255"/>
    </xf>
    <xf numFmtId="0" fontId="21" fillId="0" borderId="54" xfId="11" applyFont="1" applyBorder="1" applyAlignment="1">
      <alignment vertical="center" textRotation="255"/>
    </xf>
    <xf numFmtId="0" fontId="2" fillId="0" borderId="38" xfId="11" applyBorder="1" applyAlignment="1">
      <alignment horizontal="right" vertical="center" shrinkToFit="1"/>
    </xf>
    <xf numFmtId="181" fontId="21" fillId="0" borderId="41" xfId="11" applyNumberFormat="1" applyFont="1" applyBorder="1" applyAlignment="1">
      <alignment horizontal="right" vertical="center" shrinkToFit="1"/>
    </xf>
    <xf numFmtId="181" fontId="21" fillId="0" borderId="64" xfId="11" applyNumberFormat="1" applyFont="1" applyBorder="1" applyAlignment="1">
      <alignment horizontal="right" vertical="center" shrinkToFit="1"/>
    </xf>
    <xf numFmtId="181" fontId="21" fillId="0" borderId="37" xfId="11" applyNumberFormat="1" applyFont="1" applyBorder="1" applyAlignment="1">
      <alignment horizontal="right" vertical="center" shrinkToFit="1"/>
    </xf>
    <xf numFmtId="0" fontId="2" fillId="0" borderId="54" xfId="11" applyBorder="1" applyAlignment="1">
      <alignment horizontal="right" vertical="center" shrinkToFit="1"/>
    </xf>
    <xf numFmtId="181" fontId="21" fillId="0" borderId="54" xfId="11" applyNumberFormat="1" applyFont="1" applyBorder="1" applyAlignment="1">
      <alignment horizontal="right" vertical="center" shrinkToFit="1"/>
    </xf>
    <xf numFmtId="0" fontId="2" fillId="0" borderId="40" xfId="11" applyBorder="1" applyAlignment="1">
      <alignment horizontal="right" vertical="center" shrinkToFit="1"/>
    </xf>
    <xf numFmtId="0" fontId="21" fillId="0" borderId="41" xfId="11" applyFont="1" applyBorder="1" applyAlignment="1">
      <alignment horizontal="left" vertical="center"/>
    </xf>
    <xf numFmtId="0" fontId="21" fillId="0" borderId="12" xfId="11" applyFont="1" applyBorder="1" applyAlignment="1">
      <alignment horizontal="left" vertical="center"/>
    </xf>
    <xf numFmtId="0" fontId="21" fillId="0" borderId="48" xfId="11" applyFont="1" applyBorder="1" applyAlignment="1">
      <alignment horizontal="left" vertical="center"/>
    </xf>
    <xf numFmtId="178" fontId="21" fillId="0" borderId="48" xfId="11" applyNumberFormat="1" applyFont="1" applyBorder="1" applyAlignment="1">
      <alignment horizontal="right" vertical="center" shrinkToFit="1"/>
    </xf>
    <xf numFmtId="0" fontId="21" fillId="0" borderId="64" xfId="11" applyFont="1" applyBorder="1" applyAlignment="1">
      <alignment horizontal="left" vertical="center"/>
    </xf>
    <xf numFmtId="0" fontId="21" fillId="0" borderId="0" xfId="11" applyFont="1" applyAlignment="1">
      <alignment horizontal="left" vertical="center"/>
    </xf>
    <xf numFmtId="0" fontId="21" fillId="0" borderId="38" xfId="11" applyFont="1" applyBorder="1" applyAlignment="1">
      <alignment horizontal="left" vertical="center"/>
    </xf>
    <xf numFmtId="0" fontId="21" fillId="0" borderId="37" xfId="11" applyFont="1" applyBorder="1" applyAlignment="1">
      <alignment horizontal="left" vertical="center"/>
    </xf>
    <xf numFmtId="0" fontId="21" fillId="0" borderId="54" xfId="11" applyFont="1" applyBorder="1" applyAlignment="1">
      <alignment horizontal="left" vertical="center"/>
    </xf>
    <xf numFmtId="0" fontId="21" fillId="0" borderId="40" xfId="11" applyFont="1" applyBorder="1" applyAlignment="1">
      <alignment horizontal="left" vertical="center"/>
    </xf>
    <xf numFmtId="0" fontId="21" fillId="5" borderId="88" xfId="11" applyFont="1" applyFill="1" applyBorder="1" applyAlignment="1">
      <alignment horizontal="right" vertical="center" shrinkToFit="1"/>
    </xf>
    <xf numFmtId="0" fontId="21" fillId="5" borderId="0" xfId="11" applyFont="1" applyFill="1" applyAlignment="1">
      <alignment horizontal="right" vertical="center" shrinkToFit="1"/>
    </xf>
    <xf numFmtId="0" fontId="21" fillId="5" borderId="38" xfId="11" applyFont="1" applyFill="1" applyBorder="1" applyAlignment="1">
      <alignment horizontal="right" vertical="center" shrinkToFit="1"/>
    </xf>
    <xf numFmtId="178" fontId="21" fillId="5" borderId="88" xfId="11" applyNumberFormat="1" applyFont="1" applyFill="1" applyBorder="1" applyAlignment="1">
      <alignment horizontal="right" vertical="center" shrinkToFit="1"/>
    </xf>
    <xf numFmtId="178" fontId="21" fillId="5" borderId="0" xfId="11" applyNumberFormat="1" applyFont="1" applyFill="1" applyAlignment="1">
      <alignment horizontal="right" vertical="center" shrinkToFit="1"/>
    </xf>
    <xf numFmtId="178" fontId="21" fillId="5" borderId="85" xfId="11" applyNumberFormat="1" applyFont="1" applyFill="1" applyBorder="1" applyAlignment="1">
      <alignment horizontal="right" vertical="center" shrinkToFit="1"/>
    </xf>
    <xf numFmtId="178" fontId="21" fillId="0" borderId="37" xfId="11" applyNumberFormat="1" applyFont="1" applyBorder="1" applyAlignment="1">
      <alignment horizontal="right" vertical="center" shrinkToFit="1"/>
    </xf>
    <xf numFmtId="178" fontId="21" fillId="0" borderId="54" xfId="11" applyNumberFormat="1" applyFont="1" applyBorder="1" applyAlignment="1">
      <alignment horizontal="right" vertical="center" shrinkToFit="1"/>
    </xf>
    <xf numFmtId="178" fontId="21" fillId="0" borderId="89" xfId="11" applyNumberFormat="1" applyFont="1" applyBorder="1" applyAlignment="1">
      <alignment horizontal="right" vertical="center" shrinkToFit="1"/>
    </xf>
    <xf numFmtId="181" fontId="21" fillId="0" borderId="90" xfId="11" applyNumberFormat="1" applyFont="1" applyBorder="1" applyAlignment="1">
      <alignment horizontal="right" vertical="center" shrinkToFit="1"/>
    </xf>
    <xf numFmtId="178" fontId="21" fillId="0" borderId="90" xfId="11" applyNumberFormat="1" applyFont="1" applyBorder="1" applyAlignment="1">
      <alignment horizontal="right" vertical="center" shrinkToFit="1"/>
    </xf>
    <xf numFmtId="181" fontId="21" fillId="0" borderId="91" xfId="11" applyNumberFormat="1" applyFont="1" applyBorder="1" applyAlignment="1">
      <alignment horizontal="right" vertical="center" shrinkToFit="1"/>
    </xf>
    <xf numFmtId="181" fontId="21" fillId="0" borderId="40" xfId="11" applyNumberFormat="1" applyFont="1" applyBorder="1" applyAlignment="1">
      <alignment horizontal="right" vertical="center" shrinkToFit="1"/>
    </xf>
    <xf numFmtId="178" fontId="21" fillId="0" borderId="40" xfId="11" applyNumberFormat="1" applyFont="1" applyBorder="1" applyAlignment="1">
      <alignment horizontal="right" vertical="center" shrinkToFit="1"/>
    </xf>
    <xf numFmtId="0" fontId="2" fillId="0" borderId="89" xfId="11" applyBorder="1" applyAlignment="1">
      <alignment horizontal="right" vertical="center" shrinkToFit="1"/>
    </xf>
    <xf numFmtId="181" fontId="2" fillId="0" borderId="54" xfId="11" applyNumberFormat="1" applyBorder="1" applyAlignment="1">
      <alignment horizontal="right" vertical="center" shrinkToFit="1"/>
    </xf>
    <xf numFmtId="181" fontId="2" fillId="0" borderId="89" xfId="11" applyNumberFormat="1" applyBorder="1" applyAlignment="1">
      <alignment horizontal="right" vertical="center" shrinkToFit="1"/>
    </xf>
    <xf numFmtId="178" fontId="21" fillId="0" borderId="91" xfId="11" applyNumberFormat="1" applyFont="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4"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4"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25" fillId="0" borderId="0" xfId="11" applyFont="1">
      <alignment vertical="center"/>
    </xf>
    <xf numFmtId="177" fontId="35" fillId="0" borderId="112"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0" borderId="117" xfId="12" applyNumberFormat="1" applyFont="1" applyBorder="1" applyAlignment="1" applyProtection="1">
      <alignment horizontal="righ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177" fontId="35" fillId="0" borderId="103" xfId="12" applyNumberFormat="1" applyFont="1" applyBorder="1" applyAlignment="1" applyProtection="1">
      <alignment horizontal="right" vertical="center" shrinkToFit="1"/>
      <protection locked="0"/>
    </xf>
    <xf numFmtId="177" fontId="35" fillId="0" borderId="99" xfId="12" applyNumberFormat="1" applyFont="1" applyBorder="1" applyAlignment="1" applyProtection="1">
      <alignment horizontal="right" vertical="center" shrinkToFit="1"/>
      <protection locked="0"/>
    </xf>
    <xf numFmtId="177" fontId="35" fillId="0" borderId="107" xfId="12" applyNumberFormat="1" applyFont="1" applyBorder="1" applyAlignment="1" applyProtection="1">
      <alignment horizontal="right" vertical="center" shrinkToFit="1"/>
      <protection locked="0"/>
    </xf>
    <xf numFmtId="0" fontId="35" fillId="0" borderId="103" xfId="12" applyFont="1" applyBorder="1" applyAlignment="1" applyProtection="1">
      <alignment horizontal="left" vertical="center" shrinkToFit="1"/>
      <protection locked="0"/>
    </xf>
    <xf numFmtId="0" fontId="35" fillId="0" borderId="99" xfId="12" applyFont="1" applyBorder="1" applyAlignment="1" applyProtection="1">
      <alignment horizontal="left" vertical="center" shrinkToFit="1"/>
      <protection locked="0"/>
    </xf>
    <xf numFmtId="0" fontId="35" fillId="0" borderId="110" xfId="12" applyFont="1" applyBorder="1" applyAlignment="1" applyProtection="1">
      <alignment horizontal="left" vertical="center" shrinkToFit="1"/>
      <protection locked="0"/>
    </xf>
    <xf numFmtId="177" fontId="35" fillId="0" borderId="98" xfId="12" applyNumberFormat="1" applyFont="1" applyBorder="1" applyAlignment="1" applyProtection="1">
      <alignment horizontal="right" vertical="center" shrinkToFi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35" fillId="7" borderId="62"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177" fontId="35" fillId="0" borderId="101" xfId="14" applyNumberFormat="1" applyFont="1" applyBorder="1" applyAlignment="1" applyProtection="1">
      <alignment horizontal="right" vertical="center" shrinkToFi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2" xfId="15" applyNumberFormat="1" applyFont="1" applyBorder="1" applyAlignment="1" applyProtection="1">
      <alignment horizontal="right" vertical="center" shrinkToFit="1"/>
      <protection locked="0"/>
    </xf>
    <xf numFmtId="0" fontId="35" fillId="0" borderId="102" xfId="15" applyFont="1" applyBorder="1" applyAlignment="1" applyProtection="1">
      <alignment horizontal="left" vertical="center" shrinkToFit="1"/>
      <protection locked="0"/>
    </xf>
    <xf numFmtId="0" fontId="35" fillId="0" borderId="108" xfId="15" applyFont="1" applyBorder="1" applyAlignment="1" applyProtection="1">
      <alignment horizontal="left" vertical="center" shrinkToFit="1"/>
      <protection locked="0"/>
    </xf>
    <xf numFmtId="177" fontId="35" fillId="0" borderId="116" xfId="14" applyNumberFormat="1" applyFont="1" applyBorder="1" applyAlignment="1" applyProtection="1">
      <alignment horizontal="right" vertical="center" shrinkToFit="1"/>
      <protection locked="0"/>
    </xf>
    <xf numFmtId="177" fontId="35" fillId="0" borderId="117" xfId="14" applyNumberFormat="1" applyFont="1" applyBorder="1" applyAlignment="1" applyProtection="1">
      <alignment horizontal="right" vertical="center" shrinkToFit="1"/>
      <protection locked="0"/>
    </xf>
    <xf numFmtId="177" fontId="35" fillId="0" borderId="118"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177" fontId="35" fillId="0" borderId="120" xfId="15" applyNumberFormat="1" applyFont="1" applyBorder="1" applyAlignment="1" applyProtection="1">
      <alignment horizontal="right" vertical="center" shrinkToFit="1"/>
      <protection locked="0"/>
    </xf>
    <xf numFmtId="177" fontId="35" fillId="0" borderId="116" xfId="15" applyNumberFormat="1" applyFont="1" applyBorder="1" applyAlignment="1" applyProtection="1">
      <alignment horizontal="right" vertical="center" shrinkToFit="1"/>
      <protection locked="0"/>
    </xf>
    <xf numFmtId="0" fontId="35" fillId="0" borderId="116" xfId="15" applyFont="1" applyBorder="1" applyAlignment="1" applyProtection="1">
      <alignment horizontal="left" vertical="center" shrinkToFit="1"/>
      <protection locked="0"/>
    </xf>
    <xf numFmtId="0" fontId="35" fillId="0" borderId="121" xfId="15" applyFont="1" applyBorder="1" applyAlignment="1" applyProtection="1">
      <alignment horizontal="left" vertical="center" shrinkToFit="1"/>
      <protection locked="0"/>
    </xf>
    <xf numFmtId="0" fontId="33" fillId="6" borderId="0" xfId="12" applyFont="1" applyFill="1">
      <alignment vertical="center"/>
    </xf>
    <xf numFmtId="0" fontId="34" fillId="6" borderId="1" xfId="12" applyFont="1" applyFill="1" applyBorder="1" applyAlignment="1">
      <alignment horizontal="center" vertical="center"/>
    </xf>
    <xf numFmtId="0" fontId="34" fillId="6" borderId="2" xfId="12" applyFont="1" applyFill="1" applyBorder="1" applyAlignment="1">
      <alignment horizontal="center" vertical="center"/>
    </xf>
    <xf numFmtId="0" fontId="34" fillId="6" borderId="3" xfId="12" applyFont="1" applyFill="1" applyBorder="1" applyAlignment="1">
      <alignment horizontal="center" vertical="center"/>
    </xf>
    <xf numFmtId="0" fontId="35" fillId="6" borderId="75" xfId="12" applyFont="1" applyFill="1" applyBorder="1" applyAlignment="1">
      <alignment horizontal="left" vertical="center"/>
    </xf>
    <xf numFmtId="0" fontId="35" fillId="6" borderId="75" xfId="12" applyFont="1" applyFill="1" applyBorder="1">
      <alignment vertical="center"/>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5" fillId="7" borderId="36"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0" fontId="35" fillId="0" borderId="98" xfId="12" applyFont="1" applyBorder="1" applyAlignment="1" applyProtection="1">
      <alignment horizontal="left" vertical="center" shrinkToFit="1"/>
      <protection locked="0"/>
    </xf>
    <xf numFmtId="0" fontId="35" fillId="0" borderId="100" xfId="12" applyFont="1" applyBorder="1" applyAlignment="1" applyProtection="1">
      <alignment horizontal="left" vertical="center" shrinkToFi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10" xfId="15" applyFont="1" applyBorder="1" applyAlignment="1" applyProtection="1">
      <alignment horizontal="left" vertical="center" shrinkToFit="1"/>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0" borderId="115" xfId="14" applyNumberFormat="1" applyFont="1" applyBorder="1" applyAlignment="1" applyProtection="1">
      <alignment horizontal="right" vertical="center" shrinkToFi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0" fontId="35" fillId="0" borderId="100" xfId="15" applyFont="1" applyBorder="1" applyAlignment="1" applyProtection="1">
      <alignment horizontal="left" vertical="center" shrinkToFit="1"/>
      <protection locked="0"/>
    </xf>
    <xf numFmtId="0" fontId="2" fillId="7" borderId="62" xfId="12" applyFill="1" applyBorder="1" applyAlignment="1" applyProtection="1">
      <alignment horizontal="center" vertical="center" wrapText="1"/>
      <protection locked="0"/>
    </xf>
    <xf numFmtId="0" fontId="2" fillId="7" borderId="8" xfId="12" applyFill="1" applyBorder="1" applyAlignment="1" applyProtection="1">
      <alignment horizontal="center" vertical="center" wrapText="1"/>
      <protection locked="0"/>
    </xf>
    <xf numFmtId="0" fontId="2" fillId="7" borderId="23" xfId="12" applyFill="1" applyBorder="1" applyAlignment="1" applyProtection="1">
      <alignment horizontal="center" vertical="center" wrapText="1"/>
      <protection locked="0"/>
    </xf>
    <xf numFmtId="0" fontId="2" fillId="7" borderId="95" xfId="12" applyFill="1" applyBorder="1" applyAlignment="1" applyProtection="1">
      <alignment horizontal="center" vertical="center" wrapText="1"/>
      <protection locked="0"/>
    </xf>
    <xf numFmtId="0" fontId="2" fillId="7" borderId="93" xfId="12" applyFill="1" applyBorder="1" applyAlignment="1" applyProtection="1">
      <alignment horizontal="center" vertical="center" wrapText="1"/>
      <protection locked="0"/>
    </xf>
    <xf numFmtId="0" fontId="2" fillId="7" borderId="94" xfId="12" applyFill="1" applyBorder="1" applyAlignment="1" applyProtection="1">
      <alignment horizontal="center" vertical="center" wrapText="1"/>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4" xfId="15" applyFont="1" applyBorder="1" applyAlignment="1" applyProtection="1">
      <alignment horizontal="lef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9" xfId="15" applyFont="1" applyBorder="1" applyAlignment="1" applyProtection="1">
      <alignment horizontal="left" vertical="center" shrinkToFit="1"/>
      <protection locked="0"/>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29"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Font="1" applyBorder="1" applyAlignment="1" applyProtection="1">
      <alignment horizontal="left" vertical="center" shrinkToFit="1"/>
      <protection locked="0"/>
    </xf>
    <xf numFmtId="0" fontId="35" fillId="0" borderId="127" xfId="15" applyFont="1" applyBorder="1" applyAlignment="1" applyProtection="1">
      <alignment horizontal="left"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6" borderId="8" xfId="12" applyFont="1" applyFill="1" applyBorder="1" applyAlignment="1">
      <alignment horizontal="left" vertical="center"/>
    </xf>
    <xf numFmtId="0" fontId="35" fillId="8" borderId="129" xfId="15" applyFont="1" applyFill="1" applyBorder="1" applyAlignment="1" applyProtection="1">
      <alignment horizontal="left" vertical="center" shrinkToFit="1"/>
      <protection locked="0"/>
    </xf>
    <xf numFmtId="0" fontId="35" fillId="8" borderId="132" xfId="15" applyFont="1" applyFill="1" applyBorder="1" applyAlignment="1" applyProtection="1">
      <alignment horizontal="left" vertical="center" shrinkToFit="1"/>
      <protection locked="0"/>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177" fontId="35" fillId="0" borderId="116" xfId="12" applyNumberFormat="1" applyFont="1" applyBorder="1" applyAlignment="1" applyProtection="1">
      <alignment horizontal="right" vertical="center" shrinkToFit="1"/>
      <protection locked="0"/>
    </xf>
    <xf numFmtId="187" fontId="35" fillId="0" borderId="116" xfId="12" applyNumberFormat="1" applyFont="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177" fontId="35" fillId="0" borderId="141" xfId="12" applyNumberFormat="1" applyFont="1" applyBorder="1" applyAlignment="1" applyProtection="1">
      <alignment horizontal="right" vertical="center" shrinkToFit="1"/>
      <protection locked="0"/>
    </xf>
    <xf numFmtId="177" fontId="35" fillId="0" borderId="137" xfId="12" applyNumberFormat="1" applyFont="1" applyBorder="1" applyAlignment="1" applyProtection="1">
      <alignment horizontal="right" vertical="center" shrinkToFit="1"/>
      <protection locked="0"/>
    </xf>
    <xf numFmtId="187" fontId="35" fillId="0" borderId="137" xfId="12" applyNumberFormat="1" applyFont="1" applyBorder="1" applyAlignment="1" applyProtection="1">
      <alignment horizontal="righ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29"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0" fontId="35" fillId="0" borderId="81" xfId="12" applyFont="1" applyBorder="1" applyAlignment="1" applyProtection="1">
      <alignment horizontal="center" vertical="center" shrinkToFit="1"/>
      <protection locked="0"/>
    </xf>
    <xf numFmtId="187" fontId="35" fillId="8" borderId="134" xfId="12" applyNumberFormat="1" applyFont="1" applyFill="1" applyBorder="1" applyAlignment="1" applyProtection="1">
      <alignment horizontal="right" vertical="center" shrinkToFit="1"/>
      <protection locked="0"/>
    </xf>
    <xf numFmtId="0" fontId="35" fillId="8" borderId="129" xfId="12" applyFont="1" applyFill="1" applyBorder="1" applyAlignment="1" applyProtection="1">
      <alignment horizontal="left" vertical="center" shrinkToFit="1"/>
      <protection locked="0"/>
    </xf>
    <xf numFmtId="0" fontId="35" fillId="8" borderId="132" xfId="12" applyFont="1" applyFill="1" applyBorder="1" applyAlignment="1" applyProtection="1">
      <alignment horizontal="lef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0" fontId="35" fillId="7" borderId="62" xfId="12" applyFont="1" applyFill="1" applyBorder="1" applyAlignment="1" applyProtection="1">
      <alignment horizontal="center" vertical="center" wrapText="1"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9" xfId="12"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0" fontId="35" fillId="6" borderId="114" xfId="12" applyFont="1" applyFill="1" applyBorder="1" applyAlignment="1" applyProtection="1">
      <alignment horizontal="left" vertical="center" shrinkToFit="1"/>
      <protection locked="0"/>
    </xf>
    <xf numFmtId="0" fontId="35" fillId="0" borderId="117" xfId="12" applyFont="1" applyBorder="1" applyAlignment="1" applyProtection="1">
      <alignment horizontal="left" vertical="center" shrinkToFit="1"/>
      <protection locked="0"/>
    </xf>
    <xf numFmtId="0" fontId="35" fillId="0" borderId="119" xfId="12" applyFont="1" applyBorder="1" applyAlignment="1" applyProtection="1">
      <alignment horizontal="left" vertical="center" shrinkToFit="1"/>
      <protection locked="0"/>
    </xf>
    <xf numFmtId="177" fontId="35" fillId="0" borderId="115" xfId="12" applyNumberFormat="1" applyFont="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Font="1" applyFill="1" applyBorder="1" applyAlignment="1" applyProtection="1">
      <alignment horizontal="left" vertical="center" shrinkToFit="1"/>
      <protection locked="0"/>
    </xf>
    <xf numFmtId="0" fontId="35" fillId="6" borderId="127" xfId="12" applyFont="1" applyFill="1" applyBorder="1" applyAlignment="1" applyProtection="1">
      <alignment horizontal="lef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177" fontId="35" fillId="8" borderId="44"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39" xfId="12" applyFont="1" applyFill="1" applyBorder="1" applyAlignment="1">
      <alignment horizontal="center" vertical="center"/>
    </xf>
    <xf numFmtId="0" fontId="35" fillId="6" borderId="31" xfId="12" applyFont="1" applyFill="1" applyBorder="1" applyAlignment="1">
      <alignment horizontal="center" vertical="center"/>
    </xf>
    <xf numFmtId="0" fontId="35" fillId="6" borderId="42" xfId="12" applyFont="1" applyFill="1" applyBorder="1" applyAlignment="1">
      <alignment horizontal="center" vertical="center"/>
    </xf>
    <xf numFmtId="0" fontId="35" fillId="6" borderId="32" xfId="12" applyFont="1" applyFill="1" applyBorder="1" applyAlignment="1">
      <alignment horizontal="center" vertical="center"/>
    </xf>
    <xf numFmtId="0" fontId="35" fillId="6" borderId="11" xfId="12" applyFont="1" applyFill="1" applyBorder="1">
      <alignment vertical="center"/>
    </xf>
    <xf numFmtId="0" fontId="35" fillId="6" borderId="12" xfId="12" applyFont="1" applyFill="1" applyBorder="1">
      <alignment vertical="center"/>
    </xf>
    <xf numFmtId="0" fontId="35" fillId="6" borderId="48" xfId="12" applyFont="1" applyFill="1" applyBorder="1">
      <alignment vertical="center"/>
    </xf>
    <xf numFmtId="177" fontId="35" fillId="6" borderId="41" xfId="14" applyNumberFormat="1" applyFont="1" applyFill="1" applyBorder="1" applyAlignment="1">
      <alignment horizontal="right" vertical="center" shrinkToFit="1"/>
    </xf>
    <xf numFmtId="177" fontId="35" fillId="6" borderId="12" xfId="14" applyNumberFormat="1" applyFont="1" applyFill="1" applyBorder="1" applyAlignment="1">
      <alignment horizontal="right" vertical="center" shrinkToFit="1"/>
    </xf>
    <xf numFmtId="177" fontId="35" fillId="6" borderId="82" xfId="14" applyNumberFormat="1" applyFont="1" applyFill="1" applyBorder="1" applyAlignment="1">
      <alignment horizontal="right" vertical="center" shrinkToFit="1"/>
    </xf>
    <xf numFmtId="177" fontId="35" fillId="6" borderId="84" xfId="14" applyNumberFormat="1" applyFont="1" applyFill="1" applyBorder="1" applyAlignment="1">
      <alignment horizontal="right" vertical="center" shrinkToFit="1"/>
    </xf>
    <xf numFmtId="187" fontId="35" fillId="6" borderId="84" xfId="14" applyNumberFormat="1" applyFont="1" applyFill="1" applyBorder="1" applyAlignment="1">
      <alignment horizontal="right" vertical="center" shrinkToFit="1"/>
    </xf>
    <xf numFmtId="187" fontId="35" fillId="6" borderId="12" xfId="14" applyNumberFormat="1" applyFont="1" applyFill="1" applyBorder="1" applyAlignment="1">
      <alignment horizontal="right" vertical="center" shrinkToFit="1"/>
    </xf>
    <xf numFmtId="187" fontId="35" fillId="6" borderId="13" xfId="14" applyNumberFormat="1" applyFont="1" applyFill="1" applyBorder="1" applyAlignment="1">
      <alignment horizontal="right" vertical="center" shrinkToFit="1"/>
    </xf>
    <xf numFmtId="0" fontId="35" fillId="6" borderId="11" xfId="12" applyFont="1" applyFill="1" applyBorder="1" applyAlignment="1">
      <alignment horizontal="center" vertical="top"/>
    </xf>
    <xf numFmtId="0" fontId="35" fillId="6" borderId="12" xfId="12" applyFont="1" applyFill="1" applyBorder="1" applyAlignment="1">
      <alignment horizontal="center" vertical="top"/>
    </xf>
    <xf numFmtId="0" fontId="35" fillId="6" borderId="7" xfId="12" applyFont="1" applyFill="1" applyBorder="1" applyAlignment="1">
      <alignment horizontal="center" vertical="top"/>
    </xf>
    <xf numFmtId="0" fontId="35" fillId="6" borderId="0" xfId="12" applyFont="1" applyFill="1" applyAlignment="1">
      <alignment horizontal="center" vertical="top"/>
    </xf>
    <xf numFmtId="0" fontId="35" fillId="6" borderId="24" xfId="12" applyFont="1" applyFill="1" applyBorder="1" applyAlignment="1">
      <alignment horizontal="center" vertical="top"/>
    </xf>
    <xf numFmtId="0" fontId="35" fillId="6" borderId="54" xfId="12" applyFont="1" applyFill="1" applyBorder="1" applyAlignment="1">
      <alignment horizontal="center" vertical="top"/>
    </xf>
    <xf numFmtId="0" fontId="35" fillId="6" borderId="30" xfId="12" applyFont="1" applyFill="1" applyBorder="1" applyAlignment="1">
      <alignment horizontal="center" vertical="center"/>
    </xf>
    <xf numFmtId="0" fontId="35" fillId="6" borderId="34" xfId="12" applyFont="1" applyFill="1" applyBorder="1" applyAlignment="1">
      <alignment horizontal="center" vertical="center"/>
    </xf>
    <xf numFmtId="0" fontId="35" fillId="8" borderId="19" xfId="12" applyFont="1" applyFill="1" applyBorder="1" applyAlignment="1" applyProtection="1">
      <alignment horizontal="left" vertical="center" shrinkToFit="1"/>
      <protection locked="0"/>
    </xf>
    <xf numFmtId="0" fontId="35" fillId="6" borderId="8" xfId="12" applyFont="1" applyFill="1" applyBorder="1" applyAlignment="1">
      <alignment horizontal="left" vertical="center" wrapText="1"/>
    </xf>
    <xf numFmtId="0" fontId="35" fillId="6" borderId="0" xfId="13" applyFont="1" applyFill="1" applyAlignment="1">
      <alignment horizontal="left" vertical="center"/>
    </xf>
    <xf numFmtId="0" fontId="35" fillId="6" borderId="24" xfId="12" applyFont="1" applyFill="1" applyBorder="1" applyAlignment="1">
      <alignment horizontal="center" vertical="center"/>
    </xf>
    <xf numFmtId="0" fontId="35" fillId="6" borderId="54" xfId="12" applyFont="1" applyFill="1" applyBorder="1" applyAlignment="1">
      <alignment horizontal="center" vertical="center"/>
    </xf>
    <xf numFmtId="0" fontId="35" fillId="6" borderId="67" xfId="12" applyFont="1" applyFill="1" applyBorder="1" applyAlignment="1">
      <alignment horizontal="center" vertical="center"/>
    </xf>
    <xf numFmtId="187" fontId="35" fillId="6" borderId="87" xfId="14" applyNumberFormat="1" applyFont="1" applyFill="1" applyBorder="1" applyAlignment="1">
      <alignment horizontal="right" vertical="center" shrinkToFit="1"/>
    </xf>
    <xf numFmtId="187" fontId="35" fillId="6" borderId="63" xfId="14" applyNumberFormat="1" applyFont="1" applyFill="1" applyBorder="1" applyAlignment="1">
      <alignment horizontal="right" vertical="center" shrinkToFit="1"/>
    </xf>
    <xf numFmtId="0" fontId="35" fillId="6" borderId="64" xfId="12" applyFont="1" applyFill="1" applyBorder="1">
      <alignment vertical="center"/>
    </xf>
    <xf numFmtId="0" fontId="35" fillId="6" borderId="0" xfId="12" applyFont="1" applyFill="1">
      <alignment vertical="center"/>
    </xf>
    <xf numFmtId="0" fontId="35" fillId="6" borderId="38" xfId="12" applyFont="1" applyFill="1" applyBorder="1">
      <alignment vertical="center"/>
    </xf>
    <xf numFmtId="177" fontId="35" fillId="6" borderId="154" xfId="14" applyNumberFormat="1" applyFont="1" applyFill="1" applyBorder="1" applyAlignment="1">
      <alignment horizontal="right" vertical="center" shrinkToFit="1"/>
    </xf>
    <xf numFmtId="177" fontId="35" fillId="6" borderId="86" xfId="14" applyNumberFormat="1" applyFont="1" applyFill="1" applyBorder="1" applyAlignment="1">
      <alignment horizontal="right" vertical="center" shrinkToFit="1"/>
    </xf>
    <xf numFmtId="187" fontId="35" fillId="6" borderId="86" xfId="14" applyNumberFormat="1" applyFont="1" applyFill="1" applyBorder="1" applyAlignment="1">
      <alignment horizontal="right" vertical="center" shrinkToFit="1"/>
    </xf>
    <xf numFmtId="187" fontId="35" fillId="6" borderId="155" xfId="14" applyNumberFormat="1" applyFont="1" applyFill="1" applyBorder="1" applyAlignment="1">
      <alignment horizontal="right" vertical="center" shrinkToFit="1"/>
    </xf>
    <xf numFmtId="0" fontId="35" fillId="6" borderId="41" xfId="12" applyFont="1" applyFill="1" applyBorder="1">
      <alignment vertical="center"/>
    </xf>
    <xf numFmtId="177" fontId="35" fillId="6" borderId="151" xfId="14" applyNumberFormat="1" applyFont="1" applyFill="1" applyBorder="1" applyAlignment="1">
      <alignment horizontal="right" vertical="center" shrinkToFit="1"/>
    </xf>
    <xf numFmtId="177" fontId="35" fillId="6" borderId="83" xfId="14" applyNumberFormat="1" applyFont="1" applyFill="1" applyBorder="1" applyAlignment="1">
      <alignment horizontal="right" vertical="center" shrinkToFit="1"/>
    </xf>
    <xf numFmtId="187" fontId="35" fillId="6" borderId="83" xfId="14" applyNumberFormat="1" applyFont="1" applyFill="1" applyBorder="1" applyAlignment="1">
      <alignment horizontal="right" vertical="center" shrinkToFit="1"/>
    </xf>
    <xf numFmtId="187" fontId="35" fillId="6" borderId="153" xfId="14" applyNumberFormat="1" applyFont="1" applyFill="1" applyBorder="1" applyAlignment="1">
      <alignment horizontal="right" vertical="center" shrinkToFit="1"/>
    </xf>
    <xf numFmtId="0" fontId="35" fillId="6" borderId="7" xfId="12" applyFont="1" applyFill="1" applyBorder="1" applyAlignment="1">
      <alignment horizontal="left" vertical="center"/>
    </xf>
    <xf numFmtId="0" fontId="35" fillId="6" borderId="0" xfId="12" applyFont="1" applyFill="1" applyAlignment="1">
      <alignment horizontal="left" vertical="center"/>
    </xf>
    <xf numFmtId="0" fontId="35" fillId="6" borderId="38" xfId="12" applyFont="1" applyFill="1" applyBorder="1" applyAlignment="1">
      <alignment horizontal="left" vertical="center"/>
    </xf>
    <xf numFmtId="177" fontId="35" fillId="6" borderId="64" xfId="13" applyNumberFormat="1" applyFont="1" applyFill="1" applyBorder="1" applyAlignment="1">
      <alignment horizontal="right" vertical="center" shrinkToFit="1"/>
    </xf>
    <xf numFmtId="177" fontId="35" fillId="6" borderId="0" xfId="13" applyNumberFormat="1" applyFont="1" applyFill="1" applyAlignment="1">
      <alignment horizontal="right" vertical="center" shrinkToFit="1"/>
    </xf>
    <xf numFmtId="177" fontId="35" fillId="6" borderId="85" xfId="13" applyNumberFormat="1" applyFont="1" applyFill="1" applyBorder="1" applyAlignment="1">
      <alignment horizontal="right" vertical="center" shrinkToFit="1"/>
    </xf>
    <xf numFmtId="177" fontId="35" fillId="6" borderId="88" xfId="13" applyNumberFormat="1" applyFont="1" applyFill="1" applyBorder="1" applyAlignment="1">
      <alignment horizontal="right" vertical="center" shrinkToFit="1"/>
    </xf>
    <xf numFmtId="187" fontId="35" fillId="6" borderId="88" xfId="13" applyNumberFormat="1" applyFont="1" applyFill="1" applyBorder="1" applyAlignment="1">
      <alignment horizontal="right" vertical="center" shrinkToFit="1"/>
    </xf>
    <xf numFmtId="187" fontId="35" fillId="6" borderId="0" xfId="13" applyNumberFormat="1" applyFont="1" applyFill="1" applyAlignment="1">
      <alignment horizontal="right" vertical="center" shrinkToFit="1"/>
    </xf>
    <xf numFmtId="187" fontId="35" fillId="6" borderId="66" xfId="13" applyNumberFormat="1" applyFont="1" applyFill="1" applyBorder="1" applyAlignment="1">
      <alignment horizontal="right" vertical="center" shrinkToFit="1"/>
    </xf>
    <xf numFmtId="187" fontId="35" fillId="6" borderId="152" xfId="14" applyNumberFormat="1" applyFont="1" applyFill="1" applyBorder="1" applyAlignment="1">
      <alignment horizontal="right" vertical="center" shrinkToFit="1"/>
    </xf>
    <xf numFmtId="187" fontId="35" fillId="6" borderId="15" xfId="14" applyNumberFormat="1" applyFont="1" applyFill="1" applyBorder="1" applyAlignment="1">
      <alignment horizontal="right" vertical="center" shrinkToFit="1"/>
    </xf>
    <xf numFmtId="0" fontId="35" fillId="6" borderId="41" xfId="12" applyFont="1" applyFill="1" applyBorder="1" applyAlignment="1">
      <alignment horizontal="center" vertical="center" textRotation="255" wrapText="1"/>
    </xf>
    <xf numFmtId="0" fontId="35" fillId="6" borderId="48" xfId="12" applyFont="1" applyFill="1" applyBorder="1" applyAlignment="1">
      <alignment horizontal="center" vertical="center" textRotation="255" wrapText="1"/>
    </xf>
    <xf numFmtId="0" fontId="35" fillId="6" borderId="64" xfId="12" applyFont="1" applyFill="1" applyBorder="1" applyAlignment="1">
      <alignment horizontal="center" vertical="center" textRotation="255" wrapText="1"/>
    </xf>
    <xf numFmtId="0" fontId="35" fillId="6" borderId="38" xfId="12" applyFont="1" applyFill="1" applyBorder="1" applyAlignment="1">
      <alignment horizontal="center" vertical="center" textRotation="255" wrapText="1"/>
    </xf>
    <xf numFmtId="0" fontId="35" fillId="6" borderId="37" xfId="12" applyFont="1" applyFill="1" applyBorder="1" applyAlignment="1">
      <alignment horizontal="center" vertical="center" textRotation="255" wrapText="1"/>
    </xf>
    <xf numFmtId="0" fontId="35" fillId="6" borderId="40" xfId="12" applyFont="1" applyFill="1" applyBorder="1" applyAlignment="1">
      <alignment horizontal="center" vertical="center" textRotation="255" wrapText="1"/>
    </xf>
    <xf numFmtId="0" fontId="35" fillId="6" borderId="11" xfId="12" applyFont="1" applyFill="1" applyBorder="1" applyAlignment="1">
      <alignment horizontal="center" vertical="center" textRotation="255" shrinkToFit="1"/>
    </xf>
    <xf numFmtId="0" fontId="35" fillId="6" borderId="48" xfId="12" applyFont="1" applyFill="1" applyBorder="1" applyAlignment="1">
      <alignment horizontal="center" vertical="center" textRotation="255" shrinkToFit="1"/>
    </xf>
    <xf numFmtId="0" fontId="35" fillId="6" borderId="7" xfId="12" applyFont="1" applyFill="1" applyBorder="1" applyAlignment="1">
      <alignment horizontal="center" vertical="center" textRotation="255" shrinkToFit="1"/>
    </xf>
    <xf numFmtId="0" fontId="35" fillId="6" borderId="38" xfId="12" applyFont="1" applyFill="1" applyBorder="1" applyAlignment="1">
      <alignment horizontal="center" vertical="center" textRotation="255" shrinkToFit="1"/>
    </xf>
    <xf numFmtId="0" fontId="35" fillId="6" borderId="24" xfId="12" applyFont="1" applyFill="1" applyBorder="1" applyAlignment="1">
      <alignment horizontal="center" vertical="center" textRotation="255" shrinkToFit="1"/>
    </xf>
    <xf numFmtId="0" fontId="35" fillId="6" borderId="40" xfId="12" applyFont="1" applyFill="1" applyBorder="1" applyAlignment="1">
      <alignment horizontal="center" vertical="center" textRotation="255" shrinkToFit="1"/>
    </xf>
    <xf numFmtId="177" fontId="35" fillId="6" borderId="64" xfId="14" applyNumberFormat="1" applyFont="1" applyFill="1" applyBorder="1" applyAlignment="1">
      <alignment horizontal="right" vertical="center" shrinkToFit="1"/>
    </xf>
    <xf numFmtId="177" fontId="35" fillId="6" borderId="0" xfId="14" applyNumberFormat="1" applyFont="1" applyFill="1" applyAlignment="1">
      <alignment horizontal="right" vertical="center" shrinkToFit="1"/>
    </xf>
    <xf numFmtId="177" fontId="35" fillId="6" borderId="85" xfId="14" applyNumberFormat="1" applyFont="1" applyFill="1" applyBorder="1" applyAlignment="1">
      <alignment horizontal="right" vertical="center" shrinkToFit="1"/>
    </xf>
    <xf numFmtId="177" fontId="35" fillId="6" borderId="88" xfId="14" applyNumberFormat="1" applyFont="1" applyFill="1" applyBorder="1" applyAlignment="1">
      <alignment horizontal="right" vertical="center" shrinkToFit="1"/>
    </xf>
    <xf numFmtId="187" fontId="35" fillId="6" borderId="88" xfId="14" applyNumberFormat="1" applyFont="1" applyFill="1" applyBorder="1" applyAlignment="1">
      <alignment horizontal="right" vertical="center" shrinkToFit="1"/>
    </xf>
    <xf numFmtId="187" fontId="35" fillId="6" borderId="0" xfId="14" applyNumberFormat="1" applyFont="1" applyFill="1" applyAlignment="1">
      <alignment horizontal="right" vertical="center" shrinkToFit="1"/>
    </xf>
    <xf numFmtId="187" fontId="35" fillId="6" borderId="66" xfId="14" applyNumberFormat="1" applyFont="1" applyFill="1" applyBorder="1" applyAlignment="1">
      <alignment horizontal="right" vertical="center" shrinkToFit="1"/>
    </xf>
    <xf numFmtId="0" fontId="35" fillId="6" borderId="54" xfId="12" applyFont="1" applyFill="1" applyBorder="1">
      <alignment vertical="center"/>
    </xf>
    <xf numFmtId="0" fontId="35" fillId="6" borderId="40" xfId="12" applyFont="1" applyFill="1" applyBorder="1">
      <alignment vertical="center"/>
    </xf>
    <xf numFmtId="0" fontId="2" fillId="6" borderId="64" xfId="12" applyFill="1" applyBorder="1" applyAlignment="1">
      <alignment vertical="center" shrinkToFit="1"/>
    </xf>
    <xf numFmtId="0" fontId="2" fillId="6" borderId="0" xfId="12" applyFill="1" applyAlignment="1">
      <alignment vertical="center" shrinkToFit="1"/>
    </xf>
    <xf numFmtId="0" fontId="2" fillId="6" borderId="38" xfId="12" applyFill="1" applyBorder="1" applyAlignment="1">
      <alignment vertical="center" shrinkToFit="1"/>
    </xf>
    <xf numFmtId="0" fontId="35" fillId="6" borderId="39" xfId="14" applyFont="1" applyFill="1" applyBorder="1" applyAlignment="1">
      <alignment horizontal="center" vertical="center"/>
    </xf>
    <xf numFmtId="0" fontId="35" fillId="6" borderId="31" xfId="14" applyFont="1" applyFill="1" applyBorder="1" applyAlignment="1">
      <alignment horizontal="center" vertical="center"/>
    </xf>
    <xf numFmtId="0" fontId="35" fillId="6" borderId="32" xfId="14" applyFont="1" applyFill="1" applyBorder="1" applyAlignment="1">
      <alignment horizontal="center" vertical="center"/>
    </xf>
    <xf numFmtId="0" fontId="35" fillId="6" borderId="37" xfId="12" applyFont="1" applyFill="1" applyBorder="1">
      <alignment vertical="center"/>
    </xf>
    <xf numFmtId="0" fontId="35" fillId="6" borderId="64" xfId="12" applyFont="1" applyFill="1" applyBorder="1" applyAlignment="1">
      <alignment vertical="center" shrinkToFit="1"/>
    </xf>
    <xf numFmtId="0" fontId="35" fillId="6" borderId="0" xfId="12" applyFont="1" applyFill="1" applyAlignment="1">
      <alignment vertical="center" shrinkToFit="1"/>
    </xf>
    <xf numFmtId="0" fontId="35" fillId="6" borderId="38" xfId="12" applyFont="1" applyFill="1" applyBorder="1" applyAlignment="1">
      <alignment vertical="center" shrinkToFit="1"/>
    </xf>
    <xf numFmtId="0" fontId="35" fillId="6" borderId="31" xfId="12" applyFont="1" applyFill="1" applyBorder="1" applyAlignment="1">
      <alignment horizontal="center" vertical="center" wrapText="1"/>
    </xf>
    <xf numFmtId="177" fontId="35" fillId="6" borderId="39" xfId="14" applyNumberFormat="1" applyFont="1" applyFill="1" applyBorder="1" applyAlignment="1">
      <alignment horizontal="right" vertical="center" shrinkToFit="1"/>
    </xf>
    <xf numFmtId="177" fontId="35" fillId="6" borderId="31" xfId="14" applyNumberFormat="1" applyFont="1" applyFill="1" applyBorder="1" applyAlignment="1">
      <alignment horizontal="right" vertical="center" shrinkToFit="1"/>
    </xf>
    <xf numFmtId="177" fontId="35" fillId="6" borderId="156" xfId="14" applyNumberFormat="1" applyFont="1" applyFill="1" applyBorder="1" applyAlignment="1">
      <alignment horizontal="right" vertical="center" shrinkToFit="1"/>
    </xf>
    <xf numFmtId="177" fontId="35" fillId="6" borderId="157" xfId="14" applyNumberFormat="1" applyFont="1" applyFill="1" applyBorder="1" applyAlignment="1">
      <alignment horizontal="right" vertical="center" shrinkToFit="1"/>
    </xf>
    <xf numFmtId="177" fontId="35" fillId="6" borderId="158" xfId="14" applyNumberFormat="1" applyFont="1" applyFill="1" applyBorder="1" applyAlignment="1">
      <alignment horizontal="right" vertical="center" shrinkToFit="1"/>
    </xf>
    <xf numFmtId="177" fontId="35" fillId="6" borderId="159" xfId="14" applyNumberFormat="1" applyFont="1" applyFill="1" applyBorder="1" applyAlignment="1">
      <alignment horizontal="right" vertical="center" shrinkToFit="1"/>
    </xf>
    <xf numFmtId="177" fontId="35" fillId="6" borderId="160" xfId="14" applyNumberFormat="1" applyFont="1" applyFill="1" applyBorder="1" applyAlignment="1">
      <alignment horizontal="right" vertical="center" shrinkToFit="1"/>
    </xf>
    <xf numFmtId="177" fontId="35" fillId="6" borderId="91" xfId="14" applyNumberFormat="1" applyFont="1" applyFill="1" applyBorder="1" applyAlignment="1">
      <alignment horizontal="right" vertical="center" shrinkToFit="1"/>
    </xf>
    <xf numFmtId="177" fontId="35" fillId="6" borderId="54" xfId="14" applyNumberFormat="1" applyFont="1" applyFill="1" applyBorder="1" applyAlignment="1">
      <alignment horizontal="right" vertical="center" shrinkToFit="1"/>
    </xf>
    <xf numFmtId="177" fontId="35" fillId="6" borderId="89" xfId="14" applyNumberFormat="1" applyFont="1" applyFill="1" applyBorder="1" applyAlignment="1">
      <alignment horizontal="right" vertical="center" shrinkToFit="1"/>
    </xf>
    <xf numFmtId="187" fontId="35" fillId="6" borderId="91" xfId="14" applyNumberFormat="1" applyFont="1" applyFill="1" applyBorder="1" applyAlignment="1">
      <alignment horizontal="right" vertical="center" shrinkToFit="1"/>
    </xf>
    <xf numFmtId="187" fontId="35" fillId="6" borderId="54" xfId="14" applyNumberFormat="1" applyFont="1" applyFill="1" applyBorder="1" applyAlignment="1">
      <alignment horizontal="right" vertical="center" shrinkToFit="1"/>
    </xf>
    <xf numFmtId="187" fontId="35" fillId="6" borderId="67" xfId="14" applyNumberFormat="1" applyFont="1" applyFill="1" applyBorder="1" applyAlignment="1">
      <alignment horizontal="right" vertical="center" shrinkToFit="1"/>
    </xf>
    <xf numFmtId="0" fontId="35" fillId="6" borderId="11" xfId="12" applyFont="1" applyFill="1" applyBorder="1" applyAlignment="1">
      <alignment horizontal="center" vertical="top" wrapText="1"/>
    </xf>
    <xf numFmtId="0" fontId="35" fillId="6" borderId="12" xfId="12" applyFont="1" applyFill="1" applyBorder="1" applyAlignment="1">
      <alignment horizontal="center" vertical="top" wrapText="1"/>
    </xf>
    <xf numFmtId="0" fontId="35" fillId="6" borderId="48" xfId="12" applyFont="1" applyFill="1" applyBorder="1" applyAlignment="1">
      <alignment horizontal="center" vertical="top" wrapText="1"/>
    </xf>
    <xf numFmtId="0" fontId="35" fillId="6" borderId="7" xfId="12" applyFont="1" applyFill="1" applyBorder="1" applyAlignment="1">
      <alignment horizontal="center" vertical="top" wrapText="1"/>
    </xf>
    <xf numFmtId="0" fontId="35" fillId="6" borderId="0" xfId="12" applyFont="1" applyFill="1" applyAlignment="1">
      <alignment horizontal="center" vertical="top" wrapText="1"/>
    </xf>
    <xf numFmtId="0" fontId="35" fillId="6" borderId="38" xfId="12" applyFont="1" applyFill="1" applyBorder="1" applyAlignment="1">
      <alignment horizontal="center" vertical="top" wrapText="1"/>
    </xf>
    <xf numFmtId="0" fontId="35" fillId="6" borderId="24" xfId="12" applyFont="1" applyFill="1" applyBorder="1" applyAlignment="1">
      <alignment horizontal="center" vertical="top" wrapText="1"/>
    </xf>
    <xf numFmtId="0" fontId="35" fillId="6" borderId="54" xfId="12" applyFont="1" applyFill="1" applyBorder="1" applyAlignment="1">
      <alignment horizontal="center" vertical="top" wrapText="1"/>
    </xf>
    <xf numFmtId="177" fontId="35" fillId="6" borderId="161" xfId="14" applyNumberFormat="1" applyFont="1" applyFill="1" applyBorder="1" applyAlignment="1">
      <alignment horizontal="right" vertical="center" shrinkToFit="1"/>
    </xf>
    <xf numFmtId="177" fontId="35" fillId="6" borderId="90" xfId="14" applyNumberFormat="1" applyFont="1" applyFill="1" applyBorder="1" applyAlignment="1">
      <alignment horizontal="right" vertical="center" shrinkToFit="1"/>
    </xf>
    <xf numFmtId="187" fontId="35" fillId="6" borderId="158" xfId="14" applyNumberFormat="1" applyFont="1" applyFill="1" applyBorder="1" applyAlignment="1">
      <alignment horizontal="right" vertical="center" shrinkToFit="1"/>
    </xf>
    <xf numFmtId="187" fontId="35" fillId="6" borderId="159" xfId="14" applyNumberFormat="1" applyFont="1" applyFill="1" applyBorder="1" applyAlignment="1">
      <alignment horizontal="right" vertical="center" shrinkToFit="1"/>
    </xf>
    <xf numFmtId="187" fontId="35" fillId="6" borderId="162" xfId="14" applyNumberFormat="1" applyFont="1" applyFill="1" applyBorder="1" applyAlignment="1">
      <alignment horizontal="right" vertical="center" shrinkToFit="1"/>
    </xf>
    <xf numFmtId="177" fontId="35" fillId="6" borderId="37" xfId="14" applyNumberFormat="1" applyFont="1" applyFill="1" applyBorder="1" applyAlignment="1">
      <alignment horizontal="right" vertical="center" shrinkToFit="1"/>
    </xf>
    <xf numFmtId="0" fontId="37" fillId="6" borderId="42" xfId="12" applyFont="1" applyFill="1" applyBorder="1" applyAlignment="1">
      <alignment horizontal="center" vertical="center"/>
    </xf>
    <xf numFmtId="0" fontId="35" fillId="6" borderId="41" xfId="12" applyFont="1" applyFill="1" applyBorder="1" applyAlignment="1">
      <alignment horizontal="center" vertical="center" wrapText="1"/>
    </xf>
    <xf numFmtId="0" fontId="35" fillId="6" borderId="12" xfId="12" applyFont="1" applyFill="1" applyBorder="1" applyAlignment="1">
      <alignment horizontal="center" vertical="center" wrapText="1"/>
    </xf>
    <xf numFmtId="0" fontId="35" fillId="6" borderId="48" xfId="12" applyFont="1" applyFill="1" applyBorder="1" applyAlignment="1">
      <alignment horizontal="center" vertical="center" wrapText="1"/>
    </xf>
    <xf numFmtId="0" fontId="35" fillId="6" borderId="64" xfId="12" applyFont="1" applyFill="1" applyBorder="1" applyAlignment="1">
      <alignment horizontal="center" vertical="center" wrapText="1"/>
    </xf>
    <xf numFmtId="0" fontId="35" fillId="6" borderId="0" xfId="12" applyFont="1" applyFill="1" applyAlignment="1">
      <alignment horizontal="center" vertical="center" wrapText="1"/>
    </xf>
    <xf numFmtId="0" fontId="35" fillId="6" borderId="38" xfId="12" applyFont="1" applyFill="1" applyBorder="1" applyAlignment="1">
      <alignment horizontal="center" vertical="center" wrapText="1"/>
    </xf>
    <xf numFmtId="0" fontId="35" fillId="6" borderId="54" xfId="12" applyFont="1" applyFill="1" applyBorder="1" applyAlignment="1">
      <alignment horizontal="center" vertical="center" wrapText="1"/>
    </xf>
    <xf numFmtId="0" fontId="35" fillId="6" borderId="40" xfId="12" applyFont="1" applyFill="1" applyBorder="1" applyAlignment="1">
      <alignment horizontal="center" vertical="center" wrapText="1"/>
    </xf>
    <xf numFmtId="0" fontId="35" fillId="6" borderId="41" xfId="14" applyFont="1" applyFill="1" applyBorder="1" applyAlignment="1">
      <alignment horizontal="left" vertical="center" shrinkToFit="1"/>
    </xf>
    <xf numFmtId="0" fontId="35" fillId="6" borderId="12" xfId="14" applyFont="1" applyFill="1" applyBorder="1" applyAlignment="1">
      <alignment horizontal="left" vertical="center" shrinkToFit="1"/>
    </xf>
    <xf numFmtId="0" fontId="35" fillId="6" borderId="48" xfId="14" applyFont="1" applyFill="1" applyBorder="1" applyAlignment="1">
      <alignment horizontal="left" vertical="center" shrinkToFit="1"/>
    </xf>
    <xf numFmtId="187" fontId="35" fillId="6" borderId="163" xfId="14" applyNumberFormat="1" applyFont="1" applyFill="1" applyBorder="1" applyAlignment="1">
      <alignment horizontal="right" vertical="center" shrinkToFit="1"/>
    </xf>
    <xf numFmtId="187" fontId="35" fillId="6" borderId="47" xfId="14" applyNumberFormat="1" applyFont="1" applyFill="1" applyBorder="1" applyAlignment="1">
      <alignment horizontal="right" vertical="center" shrinkToFit="1"/>
    </xf>
    <xf numFmtId="0" fontId="35" fillId="6" borderId="64" xfId="14" applyFont="1" applyFill="1" applyBorder="1" applyAlignment="1">
      <alignment horizontal="left" vertical="center" shrinkToFit="1"/>
    </xf>
    <xf numFmtId="0" fontId="35" fillId="6" borderId="0" xfId="14" applyFont="1" applyFill="1" applyAlignment="1">
      <alignment horizontal="left" vertical="center" shrinkToFit="1"/>
    </xf>
    <xf numFmtId="0" fontId="35" fillId="6" borderId="38" xfId="14" applyFont="1" applyFill="1" applyBorder="1" applyAlignment="1">
      <alignment horizontal="left" vertical="center" shrinkToFit="1"/>
    </xf>
    <xf numFmtId="0" fontId="35" fillId="6" borderId="11" xfId="12" applyFont="1" applyFill="1" applyBorder="1" applyAlignment="1">
      <alignment horizontal="center" vertical="center" wrapText="1"/>
    </xf>
    <xf numFmtId="0" fontId="35" fillId="6" borderId="7" xfId="12" applyFont="1" applyFill="1" applyBorder="1" applyAlignment="1">
      <alignment horizontal="center" vertical="center" wrapText="1"/>
    </xf>
    <xf numFmtId="0" fontId="35" fillId="6" borderId="74" xfId="12" applyFont="1" applyFill="1" applyBorder="1" applyAlignment="1">
      <alignment horizontal="center" vertical="center" wrapText="1"/>
    </xf>
    <xf numFmtId="0" fontId="35" fillId="6" borderId="75" xfId="12" applyFont="1" applyFill="1" applyBorder="1" applyAlignment="1">
      <alignment horizontal="center" vertical="center" wrapText="1"/>
    </xf>
    <xf numFmtId="0" fontId="35" fillId="6" borderId="70" xfId="12" applyFont="1" applyFill="1" applyBorder="1" applyAlignment="1">
      <alignment horizontal="center" vertical="center" wrapText="1"/>
    </xf>
    <xf numFmtId="187" fontId="35" fillId="6" borderId="129" xfId="14" applyNumberFormat="1" applyFont="1" applyFill="1" applyBorder="1" applyAlignment="1">
      <alignment horizontal="right" vertical="center" shrinkToFit="1"/>
    </xf>
    <xf numFmtId="187" fontId="35" fillId="6" borderId="166" xfId="14" applyNumberFormat="1" applyFont="1" applyFill="1" applyBorder="1" applyAlignment="1">
      <alignment horizontal="right" vertical="center" shrinkToFit="1"/>
    </xf>
    <xf numFmtId="187" fontId="35" fillId="6" borderId="167" xfId="14" applyNumberFormat="1" applyFont="1" applyFill="1" applyBorder="1" applyAlignment="1">
      <alignment horizontal="right" vertical="center" shrinkToFit="1"/>
    </xf>
    <xf numFmtId="187" fontId="35" fillId="6" borderId="168" xfId="14" applyNumberFormat="1" applyFont="1" applyFill="1" applyBorder="1" applyAlignment="1">
      <alignment horizontal="right" vertical="center" shrinkToFit="1"/>
    </xf>
    <xf numFmtId="0" fontId="35" fillId="6" borderId="81" xfId="12" applyFont="1" applyFill="1" applyBorder="1" applyAlignment="1">
      <alignment horizontal="center" vertical="center"/>
    </xf>
    <xf numFmtId="0" fontId="35" fillId="6" borderId="25" xfId="12" applyFont="1" applyFill="1" applyBorder="1" applyAlignment="1">
      <alignment horizontal="center" vertical="center"/>
    </xf>
    <xf numFmtId="0" fontId="35" fillId="6" borderId="46" xfId="12" applyFont="1" applyFill="1" applyBorder="1" applyAlignment="1">
      <alignment horizontal="center" vertical="center"/>
    </xf>
    <xf numFmtId="0" fontId="35" fillId="6" borderId="45" xfId="12" applyFont="1" applyFill="1" applyBorder="1" applyAlignment="1">
      <alignment horizontal="center" vertical="center"/>
    </xf>
    <xf numFmtId="0" fontId="35" fillId="6" borderId="72" xfId="12" applyFont="1" applyFill="1" applyBorder="1">
      <alignment vertical="center"/>
    </xf>
    <xf numFmtId="0" fontId="35" fillId="6" borderId="70" xfId="12" applyFont="1" applyFill="1" applyBorder="1">
      <alignment vertical="center"/>
    </xf>
    <xf numFmtId="177" fontId="35" fillId="6" borderId="172" xfId="14" applyNumberFormat="1" applyFont="1" applyFill="1" applyBorder="1" applyAlignment="1">
      <alignment horizontal="right" vertical="center" shrinkToFit="1"/>
    </xf>
    <xf numFmtId="177" fontId="35" fillId="6" borderId="173" xfId="14" applyNumberFormat="1" applyFont="1" applyFill="1" applyBorder="1" applyAlignment="1">
      <alignment horizontal="right" vertical="center" shrinkToFit="1"/>
    </xf>
    <xf numFmtId="187" fontId="35" fillId="6" borderId="173" xfId="14" applyNumberFormat="1" applyFont="1" applyFill="1" applyBorder="1" applyAlignment="1">
      <alignment horizontal="right" vertical="center" shrinkToFit="1"/>
    </xf>
    <xf numFmtId="187" fontId="35" fillId="6" borderId="174" xfId="14" applyNumberFormat="1" applyFont="1" applyFill="1" applyBorder="1" applyAlignment="1">
      <alignment horizontal="right" vertical="center" shrinkToFit="1"/>
    </xf>
    <xf numFmtId="0" fontId="35" fillId="6" borderId="11" xfId="12" applyFont="1" applyFill="1" applyBorder="1" applyAlignment="1">
      <alignment horizontal="left" vertical="center"/>
    </xf>
    <xf numFmtId="0" fontId="35" fillId="6" borderId="12" xfId="12" applyFont="1" applyFill="1" applyBorder="1" applyAlignment="1">
      <alignment horizontal="left" vertical="center"/>
    </xf>
    <xf numFmtId="0" fontId="35" fillId="6" borderId="12" xfId="12" applyFont="1" applyFill="1" applyBorder="1" applyAlignment="1">
      <alignment horizontal="right" vertical="center"/>
    </xf>
    <xf numFmtId="0" fontId="35" fillId="6" borderId="48" xfId="12" applyFont="1" applyFill="1" applyBorder="1" applyAlignment="1">
      <alignment horizontal="right" vertical="center"/>
    </xf>
    <xf numFmtId="177" fontId="35" fillId="6" borderId="41" xfId="13" applyNumberFormat="1" applyFont="1" applyFill="1" applyBorder="1" applyAlignment="1">
      <alignment horizontal="right" vertical="center" shrinkToFit="1"/>
    </xf>
    <xf numFmtId="177" fontId="35" fillId="6" borderId="12" xfId="13" applyNumberFormat="1" applyFont="1" applyFill="1" applyBorder="1" applyAlignment="1">
      <alignment horizontal="right" vertical="center" shrinkToFit="1"/>
    </xf>
    <xf numFmtId="177" fontId="35" fillId="6" borderId="82" xfId="13" applyNumberFormat="1" applyFont="1" applyFill="1" applyBorder="1" applyAlignment="1">
      <alignment horizontal="right" vertical="center" shrinkToFit="1"/>
    </xf>
    <xf numFmtId="177" fontId="35" fillId="6" borderId="84" xfId="13" applyNumberFormat="1" applyFont="1" applyFill="1" applyBorder="1" applyAlignment="1">
      <alignment horizontal="right" vertical="center" shrinkToFit="1"/>
    </xf>
    <xf numFmtId="187" fontId="35" fillId="6" borderId="169" xfId="14" applyNumberFormat="1" applyFont="1" applyFill="1" applyBorder="1" applyAlignment="1">
      <alignment horizontal="right" vertical="center" shrinkToFit="1"/>
    </xf>
    <xf numFmtId="187" fontId="35" fillId="6" borderId="170" xfId="14" applyNumberFormat="1" applyFont="1" applyFill="1" applyBorder="1" applyAlignment="1">
      <alignment horizontal="right" vertical="center" shrinkToFit="1"/>
    </xf>
    <xf numFmtId="187" fontId="35" fillId="6" borderId="171" xfId="14" applyNumberFormat="1" applyFont="1" applyFill="1" applyBorder="1" applyAlignment="1">
      <alignment horizontal="right" vertical="center" shrinkToFit="1"/>
    </xf>
    <xf numFmtId="176" fontId="35" fillId="6" borderId="41" xfId="14" applyNumberFormat="1" applyFont="1" applyFill="1" applyBorder="1" applyAlignment="1">
      <alignment horizontal="right" vertical="center" shrinkToFit="1"/>
    </xf>
    <xf numFmtId="176" fontId="35" fillId="6" borderId="12" xfId="14" applyNumberFormat="1" applyFont="1" applyFill="1" applyBorder="1" applyAlignment="1">
      <alignment horizontal="right" vertical="center" shrinkToFit="1"/>
    </xf>
    <xf numFmtId="176" fontId="35" fillId="6" borderId="48" xfId="14" applyNumberFormat="1" applyFont="1" applyFill="1" applyBorder="1" applyAlignment="1">
      <alignment horizontal="right" vertical="center" shrinkToFit="1"/>
    </xf>
    <xf numFmtId="0" fontId="35" fillId="6" borderId="26" xfId="12" applyFont="1" applyFill="1" applyBorder="1" applyAlignment="1">
      <alignment horizontal="center" vertical="center"/>
    </xf>
    <xf numFmtId="0" fontId="35" fillId="6" borderId="11" xfId="12" applyFont="1" applyFill="1" applyBorder="1" applyAlignment="1">
      <alignment horizontal="center" vertical="center" textRotation="255" wrapText="1"/>
    </xf>
    <xf numFmtId="0" fontId="35" fillId="6" borderId="7" xfId="12" applyFont="1" applyFill="1" applyBorder="1" applyAlignment="1">
      <alignment horizontal="center" vertical="center" textRotation="255" wrapText="1"/>
    </xf>
    <xf numFmtId="0" fontId="35" fillId="6" borderId="24" xfId="12" applyFont="1" applyFill="1" applyBorder="1" applyAlignment="1">
      <alignment horizontal="center" vertical="center" textRotation="255" wrapText="1"/>
    </xf>
    <xf numFmtId="0" fontId="35" fillId="6" borderId="17" xfId="12" applyFont="1" applyFill="1" applyBorder="1" applyAlignment="1">
      <alignment horizontal="left" vertical="center" wrapText="1"/>
    </xf>
    <xf numFmtId="0" fontId="35" fillId="6" borderId="18" xfId="12" applyFont="1" applyFill="1" applyBorder="1" applyAlignment="1">
      <alignment horizontal="left" vertical="center"/>
    </xf>
    <xf numFmtId="0" fontId="35" fillId="6" borderId="43" xfId="12" applyFont="1" applyFill="1" applyBorder="1" applyAlignment="1">
      <alignment horizontal="left" vertical="center"/>
    </xf>
    <xf numFmtId="187" fontId="35" fillId="6" borderId="128" xfId="14" applyNumberFormat="1" applyFont="1" applyFill="1" applyBorder="1" applyAlignment="1">
      <alignment horizontal="right" vertical="center" shrinkToFit="1"/>
    </xf>
    <xf numFmtId="177" fontId="35" fillId="6" borderId="164" xfId="14" applyNumberFormat="1" applyFont="1" applyFill="1" applyBorder="1" applyAlignment="1">
      <alignment horizontal="right" vertical="center" shrinkToFit="1"/>
    </xf>
    <xf numFmtId="177" fontId="35" fillId="6" borderId="165" xfId="14" applyNumberFormat="1" applyFont="1" applyFill="1" applyBorder="1" applyAlignment="1">
      <alignment horizontal="right" vertical="center" shrinkToFit="1"/>
    </xf>
    <xf numFmtId="0" fontId="35" fillId="6" borderId="7" xfId="12" applyFont="1" applyFill="1" applyBorder="1">
      <alignment vertical="center"/>
    </xf>
    <xf numFmtId="176" fontId="35" fillId="6" borderId="64" xfId="14" applyNumberFormat="1" applyFont="1" applyFill="1" applyBorder="1" applyAlignment="1">
      <alignment horizontal="right" vertical="center" shrinkToFit="1"/>
    </xf>
    <xf numFmtId="176" fontId="35" fillId="6" borderId="0" xfId="14" applyNumberFormat="1" applyFont="1" applyFill="1" applyAlignment="1">
      <alignment horizontal="right" vertical="center" shrinkToFit="1"/>
    </xf>
    <xf numFmtId="176" fontId="35" fillId="6" borderId="38" xfId="14" applyNumberFormat="1" applyFont="1" applyFill="1" applyBorder="1" applyAlignment="1">
      <alignment horizontal="right" vertical="center" shrinkToFit="1"/>
    </xf>
    <xf numFmtId="176" fontId="35" fillId="6" borderId="66" xfId="14" applyNumberFormat="1" applyFont="1" applyFill="1" applyBorder="1" applyAlignment="1">
      <alignment horizontal="right" vertical="center" shrinkToFit="1"/>
    </xf>
    <xf numFmtId="0" fontId="35" fillId="6" borderId="0" xfId="12" applyFont="1" applyFill="1" applyAlignment="1">
      <alignment horizontal="right" vertical="center" wrapText="1"/>
    </xf>
    <xf numFmtId="0" fontId="35" fillId="6" borderId="0" xfId="12" applyFont="1" applyFill="1" applyAlignment="1">
      <alignment horizontal="right" vertical="center"/>
    </xf>
    <xf numFmtId="0" fontId="35" fillId="6" borderId="38" xfId="12" applyFont="1" applyFill="1" applyBorder="1" applyAlignment="1">
      <alignment horizontal="right" vertical="center"/>
    </xf>
    <xf numFmtId="187" fontId="35" fillId="6" borderId="175" xfId="14" applyNumberFormat="1" applyFont="1" applyFill="1" applyBorder="1" applyAlignment="1">
      <alignment horizontal="right" vertical="center" shrinkToFit="1"/>
    </xf>
    <xf numFmtId="187" fontId="35" fillId="6" borderId="176" xfId="14" applyNumberFormat="1" applyFont="1" applyFill="1" applyBorder="1" applyAlignment="1">
      <alignment horizontal="right" vertical="center" shrinkToFit="1"/>
    </xf>
    <xf numFmtId="187" fontId="35" fillId="6" borderId="177" xfId="14" applyNumberFormat="1" applyFont="1" applyFill="1" applyBorder="1" applyAlignment="1">
      <alignment horizontal="right" vertical="center" shrinkToFit="1"/>
    </xf>
    <xf numFmtId="176" fontId="35" fillId="6" borderId="13" xfId="14" applyNumberFormat="1" applyFont="1" applyFill="1" applyBorder="1" applyAlignment="1">
      <alignment horizontal="right" vertical="center" shrinkToFit="1"/>
    </xf>
    <xf numFmtId="0" fontId="35" fillId="6" borderId="75" xfId="12" applyFont="1" applyFill="1" applyBorder="1" applyAlignment="1">
      <alignment horizontal="center" vertical="center"/>
    </xf>
    <xf numFmtId="0" fontId="35" fillId="6" borderId="70" xfId="12" applyFont="1" applyFill="1" applyBorder="1" applyAlignment="1">
      <alignment horizontal="center" vertical="center"/>
    </xf>
    <xf numFmtId="187" fontId="35" fillId="6" borderId="130" xfId="14" applyNumberFormat="1" applyFont="1" applyFill="1" applyBorder="1" applyAlignment="1">
      <alignment horizontal="right" vertical="center" shrinkToFit="1"/>
    </xf>
    <xf numFmtId="187" fontId="35" fillId="6" borderId="18" xfId="14" applyNumberFormat="1" applyFont="1" applyFill="1" applyBorder="1" applyAlignment="1">
      <alignment horizontal="right" vertical="center" shrinkToFit="1"/>
    </xf>
    <xf numFmtId="187" fontId="35" fillId="6" borderId="184" xfId="14" applyNumberFormat="1" applyFont="1" applyFill="1" applyBorder="1" applyAlignment="1">
      <alignment horizontal="right" vertical="center" shrinkToFit="1"/>
    </xf>
    <xf numFmtId="187" fontId="35" fillId="6" borderId="185" xfId="14" applyNumberFormat="1" applyFont="1" applyFill="1" applyBorder="1" applyAlignment="1">
      <alignment horizontal="right" vertical="center" shrinkToFit="1"/>
    </xf>
    <xf numFmtId="0" fontId="35" fillId="6" borderId="74" xfId="12" applyFont="1" applyFill="1" applyBorder="1">
      <alignment vertical="center"/>
    </xf>
    <xf numFmtId="188" fontId="35" fillId="6" borderId="72" xfId="14" applyNumberFormat="1" applyFont="1" applyFill="1" applyBorder="1" applyAlignment="1">
      <alignment horizontal="right" vertical="center" shrinkToFit="1"/>
    </xf>
    <xf numFmtId="188" fontId="35" fillId="6" borderId="75" xfId="14" applyNumberFormat="1" applyFont="1" applyFill="1" applyBorder="1" applyAlignment="1">
      <alignment horizontal="right" vertical="center" shrinkToFit="1"/>
    </xf>
    <xf numFmtId="188" fontId="35" fillId="6" borderId="70" xfId="14" applyNumberFormat="1" applyFont="1" applyFill="1" applyBorder="1" applyAlignment="1">
      <alignment horizontal="right" vertical="center" shrinkToFit="1"/>
    </xf>
    <xf numFmtId="188" fontId="35" fillId="6" borderId="181" xfId="14" applyNumberFormat="1" applyFont="1" applyFill="1" applyBorder="1" applyAlignment="1">
      <alignment horizontal="right" vertical="center" shrinkToFit="1"/>
    </xf>
    <xf numFmtId="188" fontId="35" fillId="6" borderId="182" xfId="14" applyNumberFormat="1" applyFont="1" applyFill="1" applyBorder="1" applyAlignment="1">
      <alignment horizontal="right" vertical="center" shrinkToFit="1"/>
    </xf>
    <xf numFmtId="188" fontId="35" fillId="6" borderId="183" xfId="14" applyNumberFormat="1" applyFont="1" applyFill="1" applyBorder="1" applyAlignment="1">
      <alignment horizontal="right" vertical="center" shrinkToFit="1"/>
    </xf>
    <xf numFmtId="0" fontId="35" fillId="6" borderId="11" xfId="12" applyFont="1" applyFill="1" applyBorder="1" applyAlignment="1">
      <alignment horizontal="left" vertical="center" wrapText="1"/>
    </xf>
    <xf numFmtId="0" fontId="35" fillId="6" borderId="12" xfId="12" applyFont="1" applyFill="1" applyBorder="1" applyAlignment="1">
      <alignment horizontal="left" vertical="center" wrapText="1"/>
    </xf>
    <xf numFmtId="0" fontId="35" fillId="6" borderId="74" xfId="12" applyFont="1" applyFill="1" applyBorder="1" applyAlignment="1">
      <alignment horizontal="left" vertical="center" wrapText="1"/>
    </xf>
    <xf numFmtId="0" fontId="35" fillId="6" borderId="75" xfId="12" applyFont="1" applyFill="1" applyBorder="1" applyAlignment="1">
      <alignment horizontal="left" vertical="center" wrapText="1"/>
    </xf>
    <xf numFmtId="0" fontId="35" fillId="6" borderId="12" xfId="12" applyFont="1" applyFill="1" applyBorder="1" applyAlignment="1">
      <alignment horizontal="center" vertical="center"/>
    </xf>
    <xf numFmtId="0" fontId="35" fillId="6" borderId="48" xfId="12" applyFont="1" applyFill="1" applyBorder="1" applyAlignment="1">
      <alignment horizontal="center" vertical="center"/>
    </xf>
    <xf numFmtId="187" fontId="35" fillId="6" borderId="39" xfId="14" applyNumberFormat="1" applyFont="1" applyFill="1" applyBorder="1" applyAlignment="1">
      <alignment horizontal="right" vertical="center" shrinkToFit="1"/>
    </xf>
    <xf numFmtId="187" fontId="35" fillId="6" borderId="31" xfId="14" applyNumberFormat="1" applyFont="1" applyFill="1" applyBorder="1" applyAlignment="1">
      <alignment horizontal="right" vertical="center" shrinkToFit="1"/>
    </xf>
    <xf numFmtId="187" fontId="35" fillId="6" borderId="156" xfId="14" applyNumberFormat="1" applyFont="1" applyFill="1" applyBorder="1" applyAlignment="1">
      <alignment horizontal="right" vertical="center" shrinkToFit="1"/>
    </xf>
    <xf numFmtId="187" fontId="35" fillId="6" borderId="157" xfId="14" applyNumberFormat="1" applyFont="1" applyFill="1" applyBorder="1" applyAlignment="1">
      <alignment horizontal="right" vertical="center" shrinkToFit="1"/>
    </xf>
    <xf numFmtId="187" fontId="35" fillId="6" borderId="160" xfId="14" applyNumberFormat="1" applyFont="1" applyFill="1" applyBorder="1" applyAlignment="1">
      <alignment horizontal="right" vertical="center" shrinkToFit="1"/>
    </xf>
    <xf numFmtId="188" fontId="35" fillId="6" borderId="64" xfId="14" applyNumberFormat="1" applyFont="1" applyFill="1" applyBorder="1" applyAlignment="1">
      <alignment horizontal="right" vertical="center" shrinkToFit="1"/>
    </xf>
    <xf numFmtId="188" fontId="35" fillId="6" borderId="0" xfId="14" applyNumberFormat="1" applyFont="1" applyFill="1" applyAlignment="1">
      <alignment horizontal="right" vertical="center" shrinkToFit="1"/>
    </xf>
    <xf numFmtId="188" fontId="35" fillId="6" borderId="38" xfId="14" applyNumberFormat="1" applyFont="1" applyFill="1" applyBorder="1" applyAlignment="1">
      <alignment horizontal="right" vertical="center" shrinkToFit="1"/>
    </xf>
    <xf numFmtId="188" fontId="35" fillId="6" borderId="66" xfId="14" applyNumberFormat="1" applyFont="1" applyFill="1" applyBorder="1" applyAlignment="1">
      <alignment horizontal="right" vertical="center" shrinkToFit="1"/>
    </xf>
    <xf numFmtId="0" fontId="37" fillId="6" borderId="24" xfId="12" applyFont="1" applyFill="1" applyBorder="1" applyAlignment="1">
      <alignment horizontal="left" vertical="center"/>
    </xf>
    <xf numFmtId="0" fontId="35" fillId="6" borderId="54" xfId="12" applyFont="1" applyFill="1" applyBorder="1" applyAlignment="1">
      <alignment horizontal="left" vertical="center"/>
    </xf>
    <xf numFmtId="0" fontId="35" fillId="6" borderId="54" xfId="12" applyFont="1" applyFill="1" applyBorder="1" applyAlignment="1">
      <alignment horizontal="right" vertical="center" wrapText="1"/>
    </xf>
    <xf numFmtId="0" fontId="35" fillId="6" borderId="54" xfId="12" applyFont="1" applyFill="1" applyBorder="1" applyAlignment="1">
      <alignment horizontal="right" vertical="center"/>
    </xf>
    <xf numFmtId="0" fontId="35" fillId="6" borderId="40" xfId="12" applyFont="1" applyFill="1" applyBorder="1" applyAlignment="1">
      <alignment horizontal="right" vertical="center"/>
    </xf>
    <xf numFmtId="187" fontId="35" fillId="6" borderId="178" xfId="14" applyNumberFormat="1" applyFont="1" applyFill="1" applyBorder="1" applyAlignment="1">
      <alignment horizontal="right" vertical="center" shrinkToFit="1"/>
    </xf>
    <xf numFmtId="187" fontId="35" fillId="6" borderId="179" xfId="14" applyNumberFormat="1" applyFont="1" applyFill="1" applyBorder="1" applyAlignment="1">
      <alignment horizontal="right" vertical="center" shrinkToFit="1"/>
    </xf>
    <xf numFmtId="187" fontId="35" fillId="6" borderId="180" xfId="14" applyNumberFormat="1" applyFont="1" applyFill="1" applyBorder="1" applyAlignment="1">
      <alignment horizontal="right" vertical="center" shrinkToFit="1"/>
    </xf>
    <xf numFmtId="178" fontId="4" fillId="0" borderId="12" xfId="16" applyNumberFormat="1" applyFont="1" applyBorder="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8" fillId="0" borderId="39" xfId="16" applyNumberFormat="1" applyFont="1" applyBorder="1">
      <alignment vertical="center"/>
    </xf>
    <xf numFmtId="178" fontId="18" fillId="0" borderId="31" xfId="16" applyNumberFormat="1" applyFont="1" applyBorder="1">
      <alignment vertical="center"/>
    </xf>
    <xf numFmtId="178" fontId="18" fillId="0" borderId="42" xfId="16" applyNumberFormat="1" applyFont="1" applyBorder="1">
      <alignment vertical="center"/>
    </xf>
    <xf numFmtId="178" fontId="18" fillId="0" borderId="15" xfId="18" applyNumberFormat="1" applyFont="1" applyBorder="1" applyAlignment="1">
      <alignment horizontal="center" vertical="center" wrapText="1"/>
    </xf>
    <xf numFmtId="178" fontId="18" fillId="0" borderId="47"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Border="1" applyAlignment="1">
      <alignment vertical="center" wrapText="1"/>
    </xf>
    <xf numFmtId="178" fontId="4" fillId="0" borderId="31" xfId="16" applyNumberFormat="1" applyFont="1" applyBorder="1" applyAlignment="1">
      <alignment vertical="center" wrapText="1"/>
    </xf>
    <xf numFmtId="178" fontId="4" fillId="0" borderId="42" xfId="16" applyNumberFormat="1" applyFont="1" applyBorder="1" applyAlignment="1">
      <alignment vertical="center" wrapText="1"/>
    </xf>
    <xf numFmtId="0" fontId="4" fillId="6" borderId="39" xfId="16" applyFont="1" applyFill="1" applyBorder="1">
      <alignment vertical="center"/>
    </xf>
    <xf numFmtId="0" fontId="4" fillId="6" borderId="31" xfId="16" applyFont="1" applyFill="1" applyBorder="1">
      <alignment vertical="center"/>
    </xf>
    <xf numFmtId="0" fontId="4" fillId="6" borderId="42" xfId="16" applyFont="1" applyFill="1" applyBorder="1">
      <alignment vertical="center"/>
    </xf>
    <xf numFmtId="0" fontId="7" fillId="0" borderId="8" xfId="1" applyFont="1" applyBorder="1" applyAlignment="1">
      <alignment horizontal="left" vertical="center" wrapText="1"/>
    </xf>
    <xf numFmtId="0" fontId="7" fillId="0" borderId="9" xfId="1" applyFont="1" applyBorder="1" applyAlignment="1">
      <alignment horizontal="left" vertical="center" wrapText="1"/>
    </xf>
    <xf numFmtId="0" fontId="7" fillId="0" borderId="12" xfId="1" applyFont="1" applyBorder="1" applyAlignment="1">
      <alignment horizontal="left" vertical="center"/>
    </xf>
    <xf numFmtId="0" fontId="7" fillId="0" borderId="13" xfId="1" applyFont="1" applyBorder="1" applyAlignment="1">
      <alignment horizontal="left" vertical="center"/>
    </xf>
    <xf numFmtId="0" fontId="7" fillId="0" borderId="18" xfId="1" applyFont="1" applyBorder="1" applyAlignment="1">
      <alignment horizontal="left" vertical="center"/>
    </xf>
    <xf numFmtId="0" fontId="7" fillId="0" borderId="19" xfId="1" applyFont="1" applyBorder="1" applyAlignment="1">
      <alignment horizontal="left" vertical="center"/>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Border="1" applyAlignment="1">
      <alignment horizontal="left" vertical="center" wrapText="1"/>
    </xf>
    <xf numFmtId="0" fontId="8" fillId="0" borderId="26" xfId="2" applyFont="1" applyBorder="1" applyAlignment="1">
      <alignment horizontal="left" vertical="center" wrapText="1"/>
    </xf>
    <xf numFmtId="0" fontId="8" fillId="0" borderId="36" xfId="3" applyFont="1" applyBorder="1" applyAlignment="1">
      <alignment vertical="center" wrapText="1"/>
    </xf>
    <xf numFmtId="0" fontId="8" fillId="0" borderId="23" xfId="3" applyFont="1" applyBorder="1" applyAlignment="1">
      <alignment vertical="center" wrapText="1"/>
    </xf>
    <xf numFmtId="0" fontId="8" fillId="0" borderId="7" xfId="3" applyFont="1" applyBorder="1" applyAlignment="1">
      <alignment vertical="center" wrapText="1"/>
    </xf>
    <xf numFmtId="0" fontId="8" fillId="0" borderId="38" xfId="3" applyFont="1" applyBorder="1" applyAlignment="1">
      <alignment vertical="center" wrapText="1"/>
    </xf>
    <xf numFmtId="0" fontId="8" fillId="0" borderId="24" xfId="3" applyFont="1" applyBorder="1" applyAlignment="1">
      <alignment vertical="center" wrapText="1"/>
    </xf>
    <xf numFmtId="0" fontId="8" fillId="0" borderId="40" xfId="3" applyFont="1" applyBorder="1" applyAlignment="1">
      <alignment vertical="center" wrapText="1"/>
    </xf>
    <xf numFmtId="0" fontId="8" fillId="0" borderId="25" xfId="3" applyFont="1" applyBorder="1">
      <alignment vertical="center"/>
    </xf>
    <xf numFmtId="0" fontId="8" fillId="0" borderId="26"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30" xfId="3" applyFont="1" applyBorder="1" applyAlignment="1">
      <alignment vertical="center" wrapText="1"/>
    </xf>
    <xf numFmtId="0" fontId="8" fillId="0" borderId="42" xfId="3" applyFont="1" applyBorder="1" applyAlignment="1">
      <alignment vertical="center" wrapText="1"/>
    </xf>
    <xf numFmtId="0" fontId="8" fillId="0" borderId="17" xfId="3" applyFont="1" applyBorder="1">
      <alignment vertical="center"/>
    </xf>
    <xf numFmtId="0" fontId="8" fillId="0" borderId="43" xfId="3" applyFont="1" applyBorder="1">
      <alignment vertical="center"/>
    </xf>
    <xf numFmtId="0" fontId="8" fillId="0" borderId="18" xfId="3" applyFont="1" applyBorder="1">
      <alignment vertical="center"/>
    </xf>
    <xf numFmtId="0" fontId="8" fillId="0" borderId="19" xfId="3" applyFont="1" applyBorder="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4" applyFont="1" applyBorder="1" applyAlignment="1">
      <alignment vertical="center" wrapText="1"/>
    </xf>
    <xf numFmtId="0" fontId="8" fillId="0" borderId="23" xfId="4" applyFont="1" applyBorder="1" applyAlignment="1">
      <alignment vertical="center" wrapText="1"/>
    </xf>
    <xf numFmtId="0" fontId="8" fillId="0" borderId="7" xfId="4" applyFont="1" applyBorder="1" applyAlignment="1">
      <alignment vertical="center" wrapText="1"/>
    </xf>
    <xf numFmtId="0" fontId="8" fillId="0" borderId="38" xfId="4" applyFont="1" applyBorder="1" applyAlignment="1">
      <alignment vertical="center" wrapText="1"/>
    </xf>
    <xf numFmtId="0" fontId="8" fillId="0" borderId="24" xfId="4" applyFont="1" applyBorder="1" applyAlignment="1">
      <alignment vertical="center" wrapText="1"/>
    </xf>
    <xf numFmtId="0" fontId="8" fillId="0" borderId="40" xfId="4" applyFont="1" applyBorder="1" applyAlignment="1">
      <alignment vertical="center" wrapText="1"/>
    </xf>
    <xf numFmtId="0" fontId="8" fillId="0" borderId="25" xfId="4" applyFont="1" applyBorder="1" applyAlignment="1">
      <alignment horizontal="left" vertical="center"/>
    </xf>
    <xf numFmtId="0" fontId="8" fillId="0" borderId="26" xfId="4" applyFont="1" applyBorder="1" applyAlignment="1">
      <alignment horizontal="left" vertical="center"/>
    </xf>
    <xf numFmtId="0" fontId="8" fillId="0" borderId="31" xfId="4" applyFont="1" applyBorder="1" applyAlignment="1">
      <alignment horizontal="left" vertical="center"/>
    </xf>
    <xf numFmtId="0" fontId="8" fillId="0" borderId="32" xfId="4" applyFont="1" applyBorder="1" applyAlignment="1">
      <alignment horizontal="left" vertical="center"/>
    </xf>
    <xf numFmtId="0" fontId="8" fillId="0" borderId="39" xfId="4" applyFont="1" applyBorder="1" applyAlignment="1">
      <alignment horizontal="center" vertical="center" shrinkToFit="1"/>
    </xf>
    <xf numFmtId="0" fontId="8" fillId="0" borderId="31" xfId="4" applyFont="1" applyBorder="1" applyAlignment="1">
      <alignment horizontal="center" vertical="center" shrinkToFit="1"/>
    </xf>
    <xf numFmtId="0" fontId="8" fillId="0" borderId="32" xfId="4" applyFont="1" applyBorder="1" applyAlignment="1">
      <alignment horizontal="center" vertical="center" shrinkToFit="1"/>
    </xf>
    <xf numFmtId="0" fontId="8" fillId="0" borderId="11" xfId="4" applyFont="1" applyBorder="1" applyAlignment="1">
      <alignment vertical="center" wrapText="1"/>
    </xf>
    <xf numFmtId="0" fontId="8" fillId="0" borderId="48" xfId="4" applyFont="1" applyBorder="1" applyAlignment="1">
      <alignment vertical="center" wrapText="1"/>
    </xf>
    <xf numFmtId="0" fontId="8" fillId="0" borderId="17" xfId="4" applyFont="1" applyBorder="1">
      <alignment vertical="center"/>
    </xf>
    <xf numFmtId="0" fontId="8" fillId="0" borderId="43" xfId="4" applyFont="1" applyBorder="1">
      <alignment vertical="center"/>
    </xf>
    <xf numFmtId="0" fontId="8" fillId="0" borderId="18" xfId="4" applyFont="1" applyBorder="1" applyAlignment="1">
      <alignment horizontal="left" vertical="center"/>
    </xf>
    <xf numFmtId="0" fontId="8" fillId="0" borderId="19" xfId="4" applyFont="1" applyBorder="1" applyAlignment="1">
      <alignment horizontal="left" vertical="center"/>
    </xf>
    <xf numFmtId="0" fontId="14" fillId="0" borderId="39" xfId="1" applyFont="1" applyBorder="1" applyAlignment="1" applyProtection="1">
      <alignment horizontal="left" vertical="center" wrapText="1"/>
      <protection locked="0"/>
    </xf>
    <xf numFmtId="0" fontId="14" fillId="0" borderId="31" xfId="1" applyFont="1" applyBorder="1" applyAlignment="1" applyProtection="1">
      <alignment horizontal="left" vertical="center" wrapText="1"/>
      <protection locked="0"/>
    </xf>
    <xf numFmtId="0" fontId="14" fillId="0" borderId="32" xfId="1" applyFont="1" applyBorder="1" applyAlignment="1" applyProtection="1">
      <alignment horizontal="left" vertical="center" wrapText="1"/>
      <protection locked="0"/>
    </xf>
    <xf numFmtId="0" fontId="14" fillId="0" borderId="44" xfId="1" applyFont="1" applyBorder="1" applyAlignment="1" applyProtection="1">
      <alignment horizontal="left" vertical="center" wrapText="1"/>
      <protection locked="0"/>
    </xf>
    <xf numFmtId="0" fontId="14" fillId="0" borderId="18" xfId="1" applyFont="1" applyBorder="1" applyAlignment="1" applyProtection="1">
      <alignment horizontal="left" vertical="center" wrapText="1"/>
      <protection locked="0"/>
    </xf>
    <xf numFmtId="0" fontId="14" fillId="0" borderId="19" xfId="1" applyFont="1" applyBorder="1" applyAlignment="1" applyProtection="1">
      <alignment horizontal="left" vertical="center" wrapText="1"/>
      <protection locked="0"/>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14" fillId="0" borderId="8" xfId="1" applyFont="1" applyBorder="1" applyAlignment="1">
      <alignment horizontal="left" vertical="center" wrapText="1"/>
    </xf>
    <xf numFmtId="0" fontId="14" fillId="0" borderId="9" xfId="1" applyFont="1" applyBorder="1" applyAlignment="1">
      <alignment horizontal="left" vertical="center" wrapText="1"/>
    </xf>
    <xf numFmtId="0" fontId="14" fillId="0" borderId="12" xfId="1" applyFont="1" applyBorder="1" applyAlignment="1">
      <alignment horizontal="left" vertical="center"/>
    </xf>
    <xf numFmtId="0" fontId="14" fillId="0" borderId="13" xfId="1" applyFont="1" applyBorder="1" applyAlignment="1">
      <alignment horizontal="left" vertical="center"/>
    </xf>
    <xf numFmtId="0" fontId="14" fillId="0" borderId="31" xfId="1" applyFont="1" applyBorder="1" applyAlignment="1">
      <alignment horizontal="left" vertical="center"/>
    </xf>
    <xf numFmtId="0" fontId="14" fillId="0" borderId="32" xfId="1" applyFont="1" applyBorder="1" applyAlignment="1">
      <alignment horizontal="left" vertical="center"/>
    </xf>
    <xf numFmtId="187" fontId="2" fillId="6" borderId="34" xfId="17" applyNumberFormat="1" applyFont="1" applyFill="1" applyBorder="1" applyAlignment="1">
      <alignment horizontal="center"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0" fontId="2" fillId="0" borderId="0" xfId="16" applyFont="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79" fontId="2" fillId="6" borderId="0" xfId="17" applyNumberFormat="1" applyFont="1" applyFill="1" applyAlignment="1">
      <alignment horizontal="center" vertical="center" wrapText="1"/>
    </xf>
    <xf numFmtId="187" fontId="2" fillId="6" borderId="0" xfId="17" applyNumberFormat="1" applyFont="1" applyFill="1" applyAlignment="1">
      <alignment horizontal="center" vertical="center"/>
    </xf>
    <xf numFmtId="179" fontId="2" fillId="6" borderId="34" xfId="17" applyNumberFormat="1" applyFont="1" applyFill="1" applyBorder="1" applyAlignment="1">
      <alignment horizontal="center" vertical="center" wrapText="1"/>
    </xf>
    <xf numFmtId="179" fontId="2" fillId="0" borderId="0" xfId="17" applyNumberFormat="1" applyFont="1" applyAlignment="1">
      <alignment horizontal="center" vertical="center" wrapText="1"/>
    </xf>
    <xf numFmtId="178" fontId="17" fillId="0" borderId="0" xfId="16" applyNumberFormat="1" applyAlignment="1">
      <alignment horizontal="center" vertical="center"/>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cellXfs>
  <cellStyles count="30">
    <cellStyle name="桁区切り 2" xfId="21"/>
    <cellStyle name="桁区切り 3" xfId="23"/>
    <cellStyle name="通貨 2" xfId="24"/>
    <cellStyle name="通貨 2 2" xfId="25"/>
    <cellStyle name="標準" xfId="0" builtinId="0"/>
    <cellStyle name="標準 2" xfId="6"/>
    <cellStyle name="標準 2 2" xfId="7"/>
    <cellStyle name="標準 2 3" xfId="10"/>
    <cellStyle name="標準 3" xfId="11"/>
    <cellStyle name="標準 3 2" xfId="22"/>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6"/>
    <cellStyle name="標準 7 2" xfId="29"/>
    <cellStyle name="標準 8" xfId="27"/>
    <cellStyle name="標準 9" xfId="28"/>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C14E-426C-A0AA-B0F0EB442C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42272</c:v>
                </c:pt>
                <c:pt idx="1">
                  <c:v>48060</c:v>
                </c:pt>
                <c:pt idx="2">
                  <c:v>40100</c:v>
                </c:pt>
                <c:pt idx="3">
                  <c:v>59213</c:v>
                </c:pt>
                <c:pt idx="4">
                  <c:v>33128</c:v>
                </c:pt>
              </c:numCache>
            </c:numRef>
          </c:val>
          <c:smooth val="0"/>
          <c:extLst>
            <c:ext xmlns:c16="http://schemas.microsoft.com/office/drawing/2014/chart" uri="{C3380CC4-5D6E-409C-BE32-E72D297353CC}">
              <c16:uniqueId val="{00000001-C14E-426C-A0AA-B0F0EB442C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c:v>
                </c:pt>
                <c:pt idx="1">
                  <c:v>15.08</c:v>
                </c:pt>
                <c:pt idx="2">
                  <c:v>11.84</c:v>
                </c:pt>
                <c:pt idx="3">
                  <c:v>11.35</c:v>
                </c:pt>
                <c:pt idx="4">
                  <c:v>23.09</c:v>
                </c:pt>
              </c:numCache>
            </c:numRef>
          </c:val>
          <c:extLst>
            <c:ext xmlns:c16="http://schemas.microsoft.com/office/drawing/2014/chart" uri="{C3380CC4-5D6E-409C-BE32-E72D297353CC}">
              <c16:uniqueId val="{00000000-EB14-4997-92B9-CA7CAB206D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61.27</c:v>
                </c:pt>
                <c:pt idx="1">
                  <c:v>58.04</c:v>
                </c:pt>
                <c:pt idx="2">
                  <c:v>54.9</c:v>
                </c:pt>
                <c:pt idx="3">
                  <c:v>61.35</c:v>
                </c:pt>
                <c:pt idx="4">
                  <c:v>65.650000000000006</c:v>
                </c:pt>
              </c:numCache>
            </c:numRef>
          </c:val>
          <c:extLst>
            <c:ext xmlns:c16="http://schemas.microsoft.com/office/drawing/2014/chart" uri="{C3380CC4-5D6E-409C-BE32-E72D297353CC}">
              <c16:uniqueId val="{00000001-EB14-4997-92B9-CA7CAB206D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3.53</c:v>
                </c:pt>
                <c:pt idx="1">
                  <c:v>-1.9</c:v>
                </c:pt>
                <c:pt idx="2">
                  <c:v>-2.38</c:v>
                </c:pt>
                <c:pt idx="3">
                  <c:v>5.62</c:v>
                </c:pt>
                <c:pt idx="4">
                  <c:v>18.850000000000001</c:v>
                </c:pt>
              </c:numCache>
            </c:numRef>
          </c:val>
          <c:smooth val="0"/>
          <c:extLst>
            <c:ext xmlns:c16="http://schemas.microsoft.com/office/drawing/2014/chart" uri="{C3380CC4-5D6E-409C-BE32-E72D297353CC}">
              <c16:uniqueId val="{00000002-EB14-4997-92B9-CA7CAB206D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5F1-4815-81CF-E1CE53D73B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F1-4815-81CF-E1CE53D73BC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5F1-4815-81CF-E1CE53D73BC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5F1-4815-81CF-E1CE53D73BC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5F1-4815-81CF-E1CE53D73BCD}"/>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15F1-4815-81CF-E1CE53D73BCD}"/>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7.0000000000000007E-2</c:v>
                </c:pt>
                <c:pt idx="2">
                  <c:v>#N/A</c:v>
                </c:pt>
                <c:pt idx="3">
                  <c:v>0.06</c:v>
                </c:pt>
                <c:pt idx="4">
                  <c:v>#N/A</c:v>
                </c:pt>
                <c:pt idx="5">
                  <c:v>0.04</c:v>
                </c:pt>
                <c:pt idx="6">
                  <c:v>#N/A</c:v>
                </c:pt>
                <c:pt idx="7">
                  <c:v>7.0000000000000007E-2</c:v>
                </c:pt>
                <c:pt idx="8">
                  <c:v>#N/A</c:v>
                </c:pt>
                <c:pt idx="9">
                  <c:v>7.0000000000000007E-2</c:v>
                </c:pt>
              </c:numCache>
            </c:numRef>
          </c:val>
          <c:extLst>
            <c:ext xmlns:c16="http://schemas.microsoft.com/office/drawing/2014/chart" uri="{C3380CC4-5D6E-409C-BE32-E72D297353CC}">
              <c16:uniqueId val="{00000006-15F1-4815-81CF-E1CE53D73BCD}"/>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c:v>
                </c:pt>
                <c:pt idx="2">
                  <c:v>#N/A</c:v>
                </c:pt>
                <c:pt idx="3">
                  <c:v>0.8</c:v>
                </c:pt>
                <c:pt idx="4">
                  <c:v>#N/A</c:v>
                </c:pt>
                <c:pt idx="5">
                  <c:v>0.48</c:v>
                </c:pt>
                <c:pt idx="6">
                  <c:v>#N/A</c:v>
                </c:pt>
                <c:pt idx="7">
                  <c:v>0.91</c:v>
                </c:pt>
                <c:pt idx="8">
                  <c:v>#N/A</c:v>
                </c:pt>
                <c:pt idx="9">
                  <c:v>0.88</c:v>
                </c:pt>
              </c:numCache>
            </c:numRef>
          </c:val>
          <c:extLst>
            <c:ext xmlns:c16="http://schemas.microsoft.com/office/drawing/2014/chart" uri="{C3380CC4-5D6E-409C-BE32-E72D297353CC}">
              <c16:uniqueId val="{00000007-15F1-4815-81CF-E1CE53D73BCD}"/>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1.1599999999999999</c:v>
                </c:pt>
                <c:pt idx="2">
                  <c:v>#N/A</c:v>
                </c:pt>
                <c:pt idx="3">
                  <c:v>1.67</c:v>
                </c:pt>
                <c:pt idx="4">
                  <c:v>#N/A</c:v>
                </c:pt>
                <c:pt idx="5">
                  <c:v>0.93</c:v>
                </c:pt>
                <c:pt idx="6">
                  <c:v>#N/A</c:v>
                </c:pt>
                <c:pt idx="7">
                  <c:v>1.29</c:v>
                </c:pt>
                <c:pt idx="8">
                  <c:v>#N/A</c:v>
                </c:pt>
                <c:pt idx="9">
                  <c:v>1.58</c:v>
                </c:pt>
              </c:numCache>
            </c:numRef>
          </c:val>
          <c:extLst>
            <c:ext xmlns:c16="http://schemas.microsoft.com/office/drawing/2014/chart" uri="{C3380CC4-5D6E-409C-BE32-E72D297353CC}">
              <c16:uniqueId val="{00000008-15F1-4815-81CF-E1CE53D73BC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17.86</c:v>
                </c:pt>
                <c:pt idx="2">
                  <c:v>#N/A</c:v>
                </c:pt>
                <c:pt idx="3">
                  <c:v>15.08</c:v>
                </c:pt>
                <c:pt idx="4">
                  <c:v>#N/A</c:v>
                </c:pt>
                <c:pt idx="5">
                  <c:v>11.82</c:v>
                </c:pt>
                <c:pt idx="6">
                  <c:v>#N/A</c:v>
                </c:pt>
                <c:pt idx="7">
                  <c:v>11.35</c:v>
                </c:pt>
                <c:pt idx="8">
                  <c:v>#N/A</c:v>
                </c:pt>
                <c:pt idx="9">
                  <c:v>23.08</c:v>
                </c:pt>
              </c:numCache>
            </c:numRef>
          </c:val>
          <c:extLst>
            <c:ext xmlns:c16="http://schemas.microsoft.com/office/drawing/2014/chart" uri="{C3380CC4-5D6E-409C-BE32-E72D297353CC}">
              <c16:uniqueId val="{00000009-15F1-4815-81CF-E1CE53D73B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4377</c:v>
                </c:pt>
                <c:pt idx="5">
                  <c:v>4230</c:v>
                </c:pt>
                <c:pt idx="8">
                  <c:v>4155</c:v>
                </c:pt>
                <c:pt idx="11">
                  <c:v>4039</c:v>
                </c:pt>
                <c:pt idx="14">
                  <c:v>3850</c:v>
                </c:pt>
              </c:numCache>
            </c:numRef>
          </c:val>
          <c:extLst>
            <c:ext xmlns:c16="http://schemas.microsoft.com/office/drawing/2014/chart" uri="{C3380CC4-5D6E-409C-BE32-E72D297353CC}">
              <c16:uniqueId val="{00000000-25F8-425B-980B-7C5CD54E7D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F8-425B-980B-7C5CD54E7D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6</c:v>
                </c:pt>
                <c:pt idx="6">
                  <c:v>0</c:v>
                </c:pt>
                <c:pt idx="9">
                  <c:v>0</c:v>
                </c:pt>
                <c:pt idx="12">
                  <c:v>0</c:v>
                </c:pt>
              </c:numCache>
            </c:numRef>
          </c:val>
          <c:extLst>
            <c:ext xmlns:c16="http://schemas.microsoft.com/office/drawing/2014/chart" uri="{C3380CC4-5D6E-409C-BE32-E72D297353CC}">
              <c16:uniqueId val="{00000002-25F8-425B-980B-7C5CD54E7D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82</c:v>
                </c:pt>
                <c:pt idx="3">
                  <c:v>89</c:v>
                </c:pt>
                <c:pt idx="6">
                  <c:v>93</c:v>
                </c:pt>
                <c:pt idx="9">
                  <c:v>105</c:v>
                </c:pt>
                <c:pt idx="12">
                  <c:v>109</c:v>
                </c:pt>
              </c:numCache>
            </c:numRef>
          </c:val>
          <c:extLst>
            <c:ext xmlns:c16="http://schemas.microsoft.com/office/drawing/2014/chart" uri="{C3380CC4-5D6E-409C-BE32-E72D297353CC}">
              <c16:uniqueId val="{00000003-25F8-425B-980B-7C5CD54E7D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F8-425B-980B-7C5CD54E7D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F8-425B-980B-7C5CD54E7D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F8-425B-980B-7C5CD54E7D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2078</c:v>
                </c:pt>
                <c:pt idx="3">
                  <c:v>1882</c:v>
                </c:pt>
                <c:pt idx="6">
                  <c:v>1775</c:v>
                </c:pt>
                <c:pt idx="9">
                  <c:v>1434</c:v>
                </c:pt>
                <c:pt idx="12">
                  <c:v>1327</c:v>
                </c:pt>
              </c:numCache>
            </c:numRef>
          </c:val>
          <c:extLst>
            <c:ext xmlns:c16="http://schemas.microsoft.com/office/drawing/2014/chart" uri="{C3380CC4-5D6E-409C-BE32-E72D297353CC}">
              <c16:uniqueId val="{00000007-25F8-425B-980B-7C5CD54E7D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-2211</c:v>
                </c:pt>
                <c:pt idx="2">
                  <c:v>#N/A</c:v>
                </c:pt>
                <c:pt idx="3">
                  <c:v>#N/A</c:v>
                </c:pt>
                <c:pt idx="4">
                  <c:v>-2253</c:v>
                </c:pt>
                <c:pt idx="5">
                  <c:v>#N/A</c:v>
                </c:pt>
                <c:pt idx="6">
                  <c:v>#N/A</c:v>
                </c:pt>
                <c:pt idx="7">
                  <c:v>-2287</c:v>
                </c:pt>
                <c:pt idx="8">
                  <c:v>#N/A</c:v>
                </c:pt>
                <c:pt idx="9">
                  <c:v>#N/A</c:v>
                </c:pt>
                <c:pt idx="10">
                  <c:v>-2500</c:v>
                </c:pt>
                <c:pt idx="11">
                  <c:v>#N/A</c:v>
                </c:pt>
                <c:pt idx="12">
                  <c:v>#N/A</c:v>
                </c:pt>
                <c:pt idx="13">
                  <c:v>-2414</c:v>
                </c:pt>
                <c:pt idx="14">
                  <c:v>#N/A</c:v>
                </c:pt>
              </c:numCache>
            </c:numRef>
          </c:val>
          <c:smooth val="0"/>
          <c:extLst>
            <c:ext xmlns:c16="http://schemas.microsoft.com/office/drawing/2014/chart" uri="{C3380CC4-5D6E-409C-BE32-E72D297353CC}">
              <c16:uniqueId val="{00000008-25F8-425B-980B-7C5CD54E7D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39408</c:v>
                </c:pt>
                <c:pt idx="5">
                  <c:v>35526</c:v>
                </c:pt>
                <c:pt idx="8">
                  <c:v>31805</c:v>
                </c:pt>
                <c:pt idx="11">
                  <c:v>28583</c:v>
                </c:pt>
                <c:pt idx="14">
                  <c:v>26732</c:v>
                </c:pt>
              </c:numCache>
            </c:numRef>
          </c:val>
          <c:extLst>
            <c:ext xmlns:c16="http://schemas.microsoft.com/office/drawing/2014/chart" uri="{C3380CC4-5D6E-409C-BE32-E72D297353CC}">
              <c16:uniqueId val="{00000000-A13A-42BD-8521-365B93CEAC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13A-42BD-8521-365B93CEAC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88248</c:v>
                </c:pt>
                <c:pt idx="5">
                  <c:v>96828</c:v>
                </c:pt>
                <c:pt idx="8">
                  <c:v>110602</c:v>
                </c:pt>
                <c:pt idx="11">
                  <c:v>112714</c:v>
                </c:pt>
                <c:pt idx="14">
                  <c:v>123831</c:v>
                </c:pt>
              </c:numCache>
            </c:numRef>
          </c:val>
          <c:extLst>
            <c:ext xmlns:c16="http://schemas.microsoft.com/office/drawing/2014/chart" uri="{C3380CC4-5D6E-409C-BE32-E72D297353CC}">
              <c16:uniqueId val="{00000002-A13A-42BD-8521-365B93CEAC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3A-42BD-8521-365B93CEAC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3A-42BD-8521-365B93CEAC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106</c:v>
                </c:pt>
                <c:pt idx="3">
                  <c:v>53</c:v>
                </c:pt>
                <c:pt idx="6">
                  <c:v>0</c:v>
                </c:pt>
                <c:pt idx="9">
                  <c:v>0</c:v>
                </c:pt>
                <c:pt idx="12">
                  <c:v>0</c:v>
                </c:pt>
              </c:numCache>
            </c:numRef>
          </c:val>
          <c:extLst>
            <c:ext xmlns:c16="http://schemas.microsoft.com/office/drawing/2014/chart" uri="{C3380CC4-5D6E-409C-BE32-E72D297353CC}">
              <c16:uniqueId val="{00000005-A13A-42BD-8521-365B93CEAC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14609</c:v>
                </c:pt>
                <c:pt idx="3">
                  <c:v>13143</c:v>
                </c:pt>
                <c:pt idx="6">
                  <c:v>12938</c:v>
                </c:pt>
                <c:pt idx="9">
                  <c:v>12554</c:v>
                </c:pt>
                <c:pt idx="12">
                  <c:v>12320</c:v>
                </c:pt>
              </c:numCache>
            </c:numRef>
          </c:val>
          <c:extLst>
            <c:ext xmlns:c16="http://schemas.microsoft.com/office/drawing/2014/chart" uri="{C3380CC4-5D6E-409C-BE32-E72D297353CC}">
              <c16:uniqueId val="{00000006-A13A-42BD-8521-365B93CEAC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1108</c:v>
                </c:pt>
                <c:pt idx="3">
                  <c:v>1123</c:v>
                </c:pt>
                <c:pt idx="6">
                  <c:v>1155</c:v>
                </c:pt>
                <c:pt idx="9">
                  <c:v>1344</c:v>
                </c:pt>
                <c:pt idx="12">
                  <c:v>1569</c:v>
                </c:pt>
              </c:numCache>
            </c:numRef>
          </c:val>
          <c:extLst>
            <c:ext xmlns:c16="http://schemas.microsoft.com/office/drawing/2014/chart" uri="{C3380CC4-5D6E-409C-BE32-E72D297353CC}">
              <c16:uniqueId val="{00000007-A13A-42BD-8521-365B93CEAC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A13A-42BD-8521-365B93CEAC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c:v>
                </c:pt>
                <c:pt idx="3">
                  <c:v>0</c:v>
                </c:pt>
                <c:pt idx="6">
                  <c:v>0</c:v>
                </c:pt>
                <c:pt idx="9">
                  <c:v>423</c:v>
                </c:pt>
                <c:pt idx="12">
                  <c:v>1172</c:v>
                </c:pt>
              </c:numCache>
            </c:numRef>
          </c:val>
          <c:extLst>
            <c:ext xmlns:c16="http://schemas.microsoft.com/office/drawing/2014/chart" uri="{C3380CC4-5D6E-409C-BE32-E72D297353CC}">
              <c16:uniqueId val="{00000009-A13A-42BD-8521-365B93CEAC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12212</c:v>
                </c:pt>
                <c:pt idx="3">
                  <c:v>10463</c:v>
                </c:pt>
                <c:pt idx="6">
                  <c:v>8800</c:v>
                </c:pt>
                <c:pt idx="9">
                  <c:v>7459</c:v>
                </c:pt>
                <c:pt idx="12">
                  <c:v>6211</c:v>
                </c:pt>
              </c:numCache>
            </c:numRef>
          </c:val>
          <c:extLst>
            <c:ext xmlns:c16="http://schemas.microsoft.com/office/drawing/2014/chart" uri="{C3380CC4-5D6E-409C-BE32-E72D297353CC}">
              <c16:uniqueId val="{0000000A-A13A-42BD-8521-365B93CEAC8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13A-42BD-8521-365B93CEAC8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36058</c:v>
                </c:pt>
                <c:pt idx="1">
                  <c:v>40090</c:v>
                </c:pt>
                <c:pt idx="2">
                  <c:v>44627</c:v>
                </c:pt>
              </c:numCache>
            </c:numRef>
          </c:val>
          <c:extLst>
            <c:ext xmlns:c16="http://schemas.microsoft.com/office/drawing/2014/chart" uri="{C3380CC4-5D6E-409C-BE32-E72D297353CC}">
              <c16:uniqueId val="{00000000-1073-4FBD-B3CC-AE8C2B7863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073-4FBD-B3CC-AE8C2B7863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73035</c:v>
                </c:pt>
                <c:pt idx="1">
                  <c:v>71615</c:v>
                </c:pt>
                <c:pt idx="2">
                  <c:v>77994</c:v>
                </c:pt>
              </c:numCache>
            </c:numRef>
          </c:val>
          <c:extLst>
            <c:ext xmlns:c16="http://schemas.microsoft.com/office/drawing/2014/chart" uri="{C3380CC4-5D6E-409C-BE32-E72D297353CC}">
              <c16:uniqueId val="{00000002-1073-4FBD-B3CC-AE8C2B7863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{E4586591-77B5-4E71-9EB6-2BE3EEA6FBFB}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7DB-4F9A-869C-19764DC8BB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{3A57380D-E09E-4B49-ADC6-5E5A86C0D438}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DB-4F9A-869C-19764DC8BB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{D59D2D1B-2C39-444F-81B9-2FBAFB0F715D}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DB-4F9A-869C-19764DC8BB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{3CBC6E80-79B4-4F4F-8400-63849E1C7FAD}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DB-4F9A-869C-19764DC8BB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{54CADD93-94B6-4F1A-A578-5A9EB329C3B7}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DB-4F9A-869C-19764DC8BB6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{2CBDED16-4550-4834-8A0F-A0AABD5DF0F6}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7DB-4F9A-869C-19764DC8BB6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{BA750B81-A84A-40DB-9472-B31D4201010D}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7DB-4F9A-869C-19764DC8BB6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{CF0F5F6C-FEDF-40ED-9E0B-C9D2F3BFA11D}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7DB-4F9A-869C-19764DC8BB6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{5346B0BE-53E7-45B7-998E-DE86D820F8F6}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7DB-4F9A-869C-19764DC8BB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39.9</c:v>
                </c:pt>
                <c:pt idx="8">
                  <c:v>37.9</c:v>
                </c:pt>
                <c:pt idx="16">
                  <c:v>36.1</c:v>
                </c:pt>
                <c:pt idx="24">
                  <c:v>34.9</c:v>
                </c:pt>
                <c:pt idx="32">
                  <c:v>36.6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7DB-4F9A-869C-19764DC8BB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{6C290DEF-3AA3-4275-998C-395759F1CB4A}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7DB-4F9A-869C-19764DC8BB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{86508F1F-9CDC-4346-AFAB-02DB88BD8D0A}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DB-4F9A-869C-19764DC8BB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{2174CFAF-3F9D-486B-9873-0CEFD267C309}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DB-4F9A-869C-19764DC8BB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{E26C7BA6-B046-46C3-8496-7E6C64DC7AA4}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DB-4F9A-869C-19764DC8BB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{7662DCF3-CC9C-4E15-8D4C-1845D7F8594F}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DB-4F9A-869C-19764DC8BB6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{3F7899A8-9A7E-4635-AA87-289A687CC775}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7DB-4F9A-869C-19764DC8BB6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{F886A72C-48CA-400E-A50E-9B6BFE120AC9}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7DB-4F9A-869C-19764DC8BB6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{CA7FA433-803C-4829-98E7-980CAA7A607C}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7DB-4F9A-869C-19764DC8BB6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{3E3C096E-7F41-4EDC-AB06-0C88B033F0C8}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7DB-4F9A-869C-19764DC8BB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7DB-4F9A-869C-19764DC8BB69}"/>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{0C43C272-A6EC-41C0-BBEC-E688EB11B7CA}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3DE-4C15-B201-3916A076CB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{F2580CB9-06D0-4931-975F-DD40AA9F426E}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DE-4C15-B201-3916A076CB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{B93B8AE1-41B4-4644-9B17-609D1738F25F}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DE-4C15-B201-3916A076CB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{D96A1D12-0B5B-4FCC-92A4-44E22510E7BF}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DE-4C15-B201-3916A076CB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{C3814F33-D727-49E1-AC4E-B707BA30A6CA}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DE-4C15-B201-3916A076CBC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{6944A51C-2CAB-480C-B0FD-436528BD87E1}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3DE-4C15-B201-3916A076CBC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{4C56C13F-D183-489E-B7C9-C622E5EFBCC0}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3DE-4C15-B201-3916A076CBC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{2D9C5701-D4C8-4078-ACDA-BDDE6018FEB6}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3DE-4C15-B201-3916A076CBC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{1DA74FD6-E866-496E-AE1A-F86ABA5ED0C4}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3DE-4C15-B201-3916A076CB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-3.7</c:v>
                </c:pt>
                <c:pt idx="16">
                  <c:v>-3.8</c:v>
                </c:pt>
                <c:pt idx="24">
                  <c:v>-3.8</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3DE-4C15-B201-3916A076CB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{0093385E-8C3B-47B1-8776-CC97ACCFA532}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3DE-4C15-B201-3916A076CB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{6D90AFCB-6E7C-4591-BF24-18BA406FC4DB}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DE-4C15-B201-3916A076CB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{4F994EEA-47A6-4F31-95A8-7FFEDD8F5AC0}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DE-4C15-B201-3916A076CB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{8B36384F-5E32-4FD2-95AD-6C4FBDD1C6E1}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DE-4C15-B201-3916A076CB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{00C876BF-D1A8-459D-85F8-146D5515FA11}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DE-4C15-B201-3916A076CBC8}"/>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{9F51E661-6017-4860-A11A-F8514117AAAC}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3DE-4C15-B201-3916A076CBC8}"/>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{DD4CCDAA-1C91-4BBB-ADCC-87AF25F65D79}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3DE-4C15-B201-3916A076CBC8}"/>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{7879FED9-80E1-4E3C-B208-FC92BC4EBD81}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3DE-4C15-B201-3916A076CBC8}"/>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{FD4E216B-D345-4A00-960E-38E0C23C6F31}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3DE-4C15-B201-3916A076CB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3DE-4C15-B201-3916A076CBC8}"/>
            </c:ext>
          </c:extLst>
        </c:ser>
        <c:dLbls>
          <c:showLegendKey val="0"/>
          <c:showVal val="1"/>
          <c:showCatName val="0"/>
          <c:showSerName val="0"/>
          <c:showPercent val="0"/>
          <c:showBubbleSize val="0"/>
        </c:dLbls>
        <c:axId val="84219776"/>
        <c:axId val="84234240"/>
      </c:scatterChart>
      <c:valAx>
        <c:axId val="84219776"/>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地方債の償還が進むとともに、平成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年度より起債の新規発行を行っていないことにょり、元利償還金は年々減少している。</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その結果、実質公債費比率の分子は引き続き負の値となっており、実質公債費比率も国が定める基準（早期健全化基準及び財政再生基準）を大きく下回っている状況が継続している。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減債基金は利用していない。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地方債の現在高は、平成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年度より新規発行を行っていないため、現在高は減少してきている。</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また、退職手当負担見込額も人員の適正配置に努めてきた結果徐々に減少しており、これらにより将来負担額全体も減少している。</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「将来負担比率」は将来負担額より基金など負担額に充当できる財源が上回っているため、算定されていない。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これらは、区財政の健全化を示すものであり、今後も継続していけるよう健全な財政運営に努める。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東京都渋谷区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特別区税や都税連動交付金の増収により平成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億円と新たな積み立てを行ったため、基金全体の残高が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堅調に推移している税収等を財源的な裏付けとして、将来負担を見据えた新規の積み立てを行ってきたが、今後は景気の動向により基金の取り崩しが必要となってくると想定している。また「公共施設等総合管理計画」に基づき、公共施設等の老朽化対策に要する経費の増加が見込まれるため、中長期的には減少していくことが想定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渋谷区都市整備基金は条例により、渋谷区基本構想の実現を図るための用地取得及び都市施設建設の資金に充てることと規定しているため、主に区施設の建設用地の取得、区施設の建設や改修、及び道路橋梁等の基礎的インフラの整備を使途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また、高村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基金、渋谷区やさしいまちづくり基金、安井青少年育成基金については基金の運用益を目的事業に充当し元金の取崩しは行っていない。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令和２年度においては、緊急経営支援特別資金融資あっせん事業における利子補給事業に充てるため、あらたに令和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年度までの時限的な基金として、５億円の渋谷区新型コロナウイルス感染症対策利子補給基金を設置した。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渋谷区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都市整備基金は、特別区税や都税連動交付金の増収により平成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億円、令和元年度に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億円の新たな積み立てを行ったが、令和２年度においては、福祉施設等の建設費に充当するため、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億円の取崩しをおこなったところである。令和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年度には、特別区税等の増収により、取崩しを行わず、新たに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億円の新規積立を行った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新型コロナウイルス感染症対策利子補給基金については、利子補給事業に充てるため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億円の取崩しを行ったところであ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それ以外のその他特定目的金は基金設立以降新たな積み立てを行っていない。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渋谷区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整備基金について、令和元年度まで堅調に推移している税収等を財源的な裏付けとして、将来負担を見据えた新規の積み立てを行ってきたが、今後は「公共施設等総合管理計画」に基づく個別計画による、公共施設の老朽化対策等に要する経費に充当することが見込まれるため、中長期的には減少していくこと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渋谷区新型コロナウイルス感染症対策利子補給基金については、令和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年まで事業に充当するため、毎年取崩しを行う予定である。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億円を新規で積み立てて以降新規に積み立てをしていなかったが、令和２年度において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億円の新規積立を行ったところである。このほか、基金残高の運用益による増も含まれる。運用益については、市場金利が低下しているところであるが、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確実かつ有利な運用により確保している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区は、他の地方自治体と比較して歳入の特別区税による割合が高いため、景気変動による影響を大きく受けてしまうという特徴がある。長期化しているコロナ禍の影響により、景気の先行きが不透明な中においても、行財政運営の持続可能性を確保する観点から、過剰に依存することとならないよう留意しつつ、効果的に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利用していない。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利用予定はない。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91A1A7E-0D56-4748-9701-099509E2E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0379526-A7C4-4A6A-848B-CE16D4C754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FC8A61E-5D44-4D5A-987F-02BD65F33AFE}"/>
            </a:ext>
          </a:extLst>
        </xdr:cNvPr>
        <xdr:cNvSpPr/>
      </xdr:nvSpPr>
      <xdr:spPr>
        <a:xfrm>
          <a:off x="117602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E974B6A-4331-4553-8742-2D87CD6D9A01}"/>
            </a:ext>
          </a:extLst>
        </xdr:cNvPr>
        <xdr:cNvSpPr/>
      </xdr:nvSpPr>
      <xdr:spPr>
        <a:xfrm>
          <a:off x="131318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B5D017A-2BEC-4C7B-8C30-A392842B31AC}"/>
            </a:ext>
          </a:extLst>
        </xdr:cNvPr>
        <xdr:cNvSpPr/>
      </xdr:nvSpPr>
      <xdr:spPr>
        <a:xfrm>
          <a:off x="145034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C4D9C55-1B88-4FB3-A35D-D157581B1981}"/>
            </a:ext>
          </a:extLst>
        </xdr:cNvPr>
        <xdr:cNvSpPr/>
      </xdr:nvSpPr>
      <xdr:spPr>
        <a:xfrm>
          <a:off x="158750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259974E-6F0A-4EB2-A6E9-0ED2657E25CD}"/>
            </a:ext>
          </a:extLst>
        </xdr:cNvPr>
        <xdr:cNvSpPr/>
      </xdr:nvSpPr>
      <xdr:spPr>
        <a:xfrm>
          <a:off x="172466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A7F11E5-DE79-4169-B19F-18C41763E689}"/>
            </a:ext>
          </a:extLst>
        </xdr:cNvPr>
        <xdr:cNvSpPr/>
      </xdr:nvSpPr>
      <xdr:spPr>
        <a:xfrm>
          <a:off x="117602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D6E1E58-A585-4D71-BF86-1BB8BA9C397E}"/>
            </a:ext>
          </a:extLst>
        </xdr:cNvPr>
        <xdr:cNvSpPr/>
      </xdr:nvSpPr>
      <xdr:spPr>
        <a:xfrm>
          <a:off x="131318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4463E48-8FDF-41A4-A8BC-1D7B924B5D56}"/>
            </a:ext>
          </a:extLst>
        </xdr:cNvPr>
        <xdr:cNvSpPr/>
      </xdr:nvSpPr>
      <xdr:spPr>
        <a:xfrm>
          <a:off x="145034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B495461-AC5E-4AD1-8046-B6CDE1EF69C3}"/>
            </a:ext>
          </a:extLst>
        </xdr:cNvPr>
        <xdr:cNvSpPr/>
      </xdr:nvSpPr>
      <xdr:spPr>
        <a:xfrm>
          <a:off x="158750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7091E1D-DC39-40D3-A6D2-27FEE989692A}"/>
            </a:ext>
          </a:extLst>
        </xdr:cNvPr>
        <xdr:cNvSpPr/>
      </xdr:nvSpPr>
      <xdr:spPr>
        <a:xfrm>
          <a:off x="172466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D608BE4-84B8-483C-804A-547C70525D28}"/>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36378CAF-832D-4C62-B046-04AF160485F8}"/>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AB94EBD-DF8D-410D-A6DF-7EF9F2C62656}"/>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22C51A9-7596-436E-87AD-2F67570921E5}"/>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82D9787-CFBD-4C78-9F66-BDA5DA4866C4}"/>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9DD30F1-09F1-4D62-AC49-882C8C3C3D2C}"/>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473B0F1-526F-45B5-B956-051876D9FD83}"/>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261A668-4A24-41E8-8EC8-283B29421E54}"/>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6A21D7A-D091-4D23-9CFC-BD14B7B9111E}"/>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36AB5AA-182A-4735-ACF1-0F6BB4893669}"/>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229,013
219,234
15.11
128,300,159
111,888,354
15,694,555
67,982,236
4,717,123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2F65B89-4BEA-414C-ABE2-368995618FD8}"/>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B7D836E-C77D-4C89-85D6-49EAC6F4D26D}"/>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0EAAB57-6973-4BFB-ABAD-235023EF9FA4}"/>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32061F8-92D4-4D39-908D-1CF05F416FFC}"/>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189B205-C243-4B1E-AF82-1F799979E81C}"/>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402C23D-A779-48CE-A686-EC51D4074A13}"/>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16EE225-8656-41D4-A5FA-62753EED1D29}"/>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6E1DAE7-0D87-44A3-BC0A-C2D8BED07FFE}"/>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7C7F026-311C-4FBF-838D-FB1B97145FC9}"/>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1C0176E-21B5-4672-9160-813473AE7AD5}"/>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F6E6333-3896-439A-9EA1-17FF0503C4FB}"/>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98EE463-57BA-4A23-BB17-6DED009652FC}"/>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CC5C42C-6EE3-4A61-B7A7-B9DD2C3D25E7}"/>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DD50BDA-4246-42EE-8C89-22EDE62D4814}"/>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FB5D262-8557-43A8-B369-365A4685705D}"/>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B5E6ED7-7E4E-47C4-A2FB-7D1F87FBB4AA}"/>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9363810-F9D5-46EB-8A87-484454C07E1E}"/>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8279184-4A90-449E-8DA1-31A9374E93FA}"/>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AB5E481-7892-41A6-AA6C-574D480E29D7}"/>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CDCBA19-02A4-4443-9DF9-000994BDDF57}"/>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75096E5-752D-49F6-BB99-7E59F4D2D761}"/>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6592B21-535C-4412-8553-A1AE4D7FC032}"/>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00BA0AC-256C-4654-BD20-DF8E267ECF89}"/>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647C45D-8F6D-40C7-AFF1-501AE779FE48}"/>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C88C612-655B-438C-9B0C-5E351FA9FB0F}"/>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4A56334-E3B1-491D-9DCF-01E0030BC48F}"/>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BBDF9E3-7522-4316-BCD8-60373366EC32}"/>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C883222-40F8-49CC-BBBD-9315837AE25D}"/>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5579E29-DDED-4EFD-BCE8-A6310286FCF9}"/>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8BC09D6-D11F-44D8-A67F-B3389F7763C5}"/>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5F188AF-D10B-4A15-BC84-A9D5470FF777}"/>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8CB2147-6B99-46A3-A79C-422517722432}"/>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C97DB57-BEBF-4920-8C8A-B11C6A00B5D8}"/>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AC797EB-A845-4E82-B9BE-39C3E6DBC01E}"/>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DCF9037-F9EC-4D14-9875-F48CDE85F150}"/>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a:solidFill>
                <a:schemeClr val="dk1"/>
              </a:solidFill>
              <a:effectLst/>
              <a:latin typeface="+mn-lt"/>
              <a:ea typeface="+mn-ea"/>
              <a:cs typeface="+mn-cs"/>
            </a:rPr>
            <a:t>橋りょう・トンネルなどインフラ施設については、有形固定資産減価償却率が全国平均を上回っているものの、公共施設（建築物）については、</a:t>
          </a:r>
          <a:r>
            <a:rPr lang="en-US" altLang="ja-JP" sz="1050">
              <a:solidFill>
                <a:schemeClr val="dk1"/>
              </a:solidFill>
              <a:effectLst/>
              <a:latin typeface="+mn-lt"/>
              <a:ea typeface="+mn-ea"/>
              <a:cs typeface="+mn-cs"/>
            </a:rPr>
            <a:t>1990</a:t>
          </a:r>
          <a:r>
            <a:rPr lang="ja-JP" altLang="ja-JP" sz="1050">
              <a:solidFill>
                <a:schemeClr val="dk1"/>
              </a:solidFill>
              <a:effectLst/>
              <a:latin typeface="+mn-lt"/>
              <a:ea typeface="+mn-ea"/>
              <a:cs typeface="+mn-cs"/>
            </a:rPr>
            <a:t>年代以降に高齢者福祉施設の整備を進め、老朽化した施設の集約化・複合化、改築を順次進めてきたことで比較的新しい施設が多く存在している。さらには、近年、区役所本庁舎や公会堂などの大規模施設の建替えを行ったところであり、総じて有形固定資産の減価償却率は他団体に比べ低くなってい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6816E08-0B89-4D7F-BFAD-A677CE1F714A}"/>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C2A2D08-BBC1-4155-BFA5-5A9B9F472C42}"/>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4378D792-7289-455A-A8D6-C39CD24B7834}"/>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BC37E459-521B-4B08-B20C-B3BAFE789D30}"/>
            </a:ext>
          </a:extLst>
        </xdr:cNvPr>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9FA97431-6E3E-4892-BB12-0737C75FA07C}"/>
            </a:ext>
          </a:extLst>
        </xdr:cNvPr>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A5B489C9-E66C-44DA-B516-4FFCA06042C3}"/>
            </a:ext>
          </a:extLst>
        </xdr:cNvPr>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AE1AB809-939D-4F06-9656-27A5C03CB60A}"/>
            </a:ext>
          </a:extLst>
        </xdr:cNvPr>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87B7B158-E6D8-4C65-8D3E-8A3B72C6FD01}"/>
            </a:ext>
          </a:extLst>
        </xdr:cNvPr>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E5564D0F-39F3-496D-8BDD-B528B11000CF}"/>
            </a:ext>
          </a:extLst>
        </xdr:cNvPr>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3C634696-E9F4-4AD2-AB41-3CC025D6FF63}"/>
            </a:ext>
          </a:extLst>
        </xdr:cNvPr>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1DC204CD-6BDF-42E3-893F-D5492E199B80}"/>
            </a:ext>
          </a:extLst>
        </xdr:cNvPr>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1E104FE-ED7F-4664-BF0D-A6BD2B25E81E}"/>
            </a:ext>
          </a:extLst>
        </xdr:cNvPr>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9DEA6A27-573A-4BD1-A107-85A5021346FD}"/>
            </a:ext>
          </a:extLst>
        </xdr:cNvPr>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DD47984F-4CB3-43EC-ABAD-C65C87723AEF}"/>
            </a:ext>
          </a:extLst>
        </xdr:cNvPr>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47977AF5-6939-4807-8BA6-716F53824FE8}"/>
            </a:ext>
          </a:extLst>
        </xdr:cNvPr>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AD91E616-DD54-479B-B04A-356DCD814513}"/>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9C8FE478-B942-4622-BF77-8BD04B14C66A}"/>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80EF81CB-1C12-4D97-BCC9-D913D181D54B}"/>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a:extLst>
            <a:ext uri="{FF2B5EF4-FFF2-40B4-BE49-F238E27FC236}">
              <a16:creationId xmlns:a16="http://schemas.microsoft.com/office/drawing/2014/main" id="{6F3A4675-D2EA-4905-87AF-A07B9949CCCC}"/>
            </a:ext>
          </a:extLst>
        </xdr:cNvPr>
        <xdr:cNvCxnSpPr/>
      </xdr:nvCxnSpPr>
      <xdr:spPr>
        <a:xfrm flipV="1">
          <a:off x="4300220" y="5312682"/>
          <a:ext cx="1270" cy="1090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a:extLst>
            <a:ext uri="{FF2B5EF4-FFF2-40B4-BE49-F238E27FC236}">
              <a16:creationId xmlns:a16="http://schemas.microsoft.com/office/drawing/2014/main" id="{301C7091-657C-4078-8F5D-AC59C81489ED}"/>
            </a:ext>
          </a:extLst>
        </xdr:cNvPr>
        <xdr:cNvSpPr txBox="1"/>
      </xdr:nvSpPr>
      <xdr:spPr>
        <a:xfrm>
          <a:off x="4352925" y="6407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a:extLst>
            <a:ext uri="{FF2B5EF4-FFF2-40B4-BE49-F238E27FC236}">
              <a16:creationId xmlns:a16="http://schemas.microsoft.com/office/drawing/2014/main" id="{608514A0-C893-47F1-B571-2C34E3A1E99B}"/>
            </a:ext>
          </a:extLst>
        </xdr:cNvPr>
        <xdr:cNvCxnSpPr/>
      </xdr:nvCxnSpPr>
      <xdr:spPr>
        <a:xfrm>
          <a:off x="4213225" y="640343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a:extLst>
            <a:ext uri="{FF2B5EF4-FFF2-40B4-BE49-F238E27FC236}">
              <a16:creationId xmlns:a16="http://schemas.microsoft.com/office/drawing/2014/main" id="{6B3104B4-181B-4784-B8C2-EDE5BA3B21A4}"/>
            </a:ext>
          </a:extLst>
        </xdr:cNvPr>
        <xdr:cNvSpPr txBox="1"/>
      </xdr:nvSpPr>
      <xdr:spPr>
        <a:xfrm>
          <a:off x="4352925" y="5094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a:extLst>
            <a:ext uri="{FF2B5EF4-FFF2-40B4-BE49-F238E27FC236}">
              <a16:creationId xmlns:a16="http://schemas.microsoft.com/office/drawing/2014/main" id="{01D1B463-7D88-4B33-8F13-D0F06BA64902}"/>
            </a:ext>
          </a:extLst>
        </xdr:cNvPr>
        <xdr:cNvCxnSpPr/>
      </xdr:nvCxnSpPr>
      <xdr:spPr>
        <a:xfrm>
          <a:off x="4213225" y="531268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75945</xdr:rowOff>
    </xdr:from>
    <xdr:ext cx="405111" cy="259045"/>
    <xdr:sp macro="" textlink="">
      <xdr:nvSpPr>
        <xdr:cNvPr id="82" name="有形固定資産減価償却率平均値テキスト">
          <a:extLst>
            <a:ext uri="{FF2B5EF4-FFF2-40B4-BE49-F238E27FC236}">
              <a16:creationId xmlns:a16="http://schemas.microsoft.com/office/drawing/2014/main" id="{1415B1F1-B77E-43E0-ABA1-8AAE667468DA}"/>
            </a:ext>
          </a:extLst>
        </xdr:cNvPr>
        <xdr:cNvSpPr txBox="1"/>
      </xdr:nvSpPr>
      <xdr:spPr>
        <a:xfrm>
          <a:off x="4352925" y="58226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a:extLst>
            <a:ext uri="{FF2B5EF4-FFF2-40B4-BE49-F238E27FC236}">
              <a16:creationId xmlns:a16="http://schemas.microsoft.com/office/drawing/2014/main" id="{FBA82B63-FAA9-4554-9729-DAF2AD9F69DC}"/>
            </a:ext>
          </a:extLst>
        </xdr:cNvPr>
        <xdr:cNvSpPr/>
      </xdr:nvSpPr>
      <xdr:spPr>
        <a:xfrm>
          <a:off x="4251325" y="58442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a:extLst>
            <a:ext uri="{FF2B5EF4-FFF2-40B4-BE49-F238E27FC236}">
              <a16:creationId xmlns:a16="http://schemas.microsoft.com/office/drawing/2014/main" id="{883E4C93-2222-4CC2-872A-4223FCA31228}"/>
            </a:ext>
          </a:extLst>
        </xdr:cNvPr>
        <xdr:cNvSpPr/>
      </xdr:nvSpPr>
      <xdr:spPr>
        <a:xfrm>
          <a:off x="3616325" y="5856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a:extLst>
            <a:ext uri="{FF2B5EF4-FFF2-40B4-BE49-F238E27FC236}">
              <a16:creationId xmlns:a16="http://schemas.microsoft.com/office/drawing/2014/main" id="{78F8E0CF-2C3B-4217-A41C-101461542DC7}"/>
            </a:ext>
          </a:extLst>
        </xdr:cNvPr>
        <xdr:cNvSpPr/>
      </xdr:nvSpPr>
      <xdr:spPr>
        <a:xfrm>
          <a:off x="2930525" y="58535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a:extLst>
            <a:ext uri="{FF2B5EF4-FFF2-40B4-BE49-F238E27FC236}">
              <a16:creationId xmlns:a16="http://schemas.microsoft.com/office/drawing/2014/main" id="{5AD521B6-F6F1-4C1E-850D-E944829CB200}"/>
            </a:ext>
          </a:extLst>
        </xdr:cNvPr>
        <xdr:cNvSpPr/>
      </xdr:nvSpPr>
      <xdr:spPr>
        <a:xfrm>
          <a:off x="2244725" y="58967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a:extLst>
            <a:ext uri="{FF2B5EF4-FFF2-40B4-BE49-F238E27FC236}">
              <a16:creationId xmlns:a16="http://schemas.microsoft.com/office/drawing/2014/main" id="{BFD43E1B-CFC1-45F4-9ABA-33AFFA160250}"/>
            </a:ext>
          </a:extLst>
        </xdr:cNvPr>
        <xdr:cNvSpPr/>
      </xdr:nvSpPr>
      <xdr:spPr>
        <a:xfrm>
          <a:off x="1558925" y="58720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077FFA7-FBDF-4410-A79C-AABD41F565D1}"/>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0A15A5F-4A1E-41B4-9F34-6C360E07A1B2}"/>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4EE306B-6627-4D70-848B-E2B3786C29FD}"/>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D0CEC1C-3322-431F-8C8F-BFB78E781ACB}"/>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22EEB4FA-83AB-435A-8F95-5892798DAA2A}"/>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13517</xdr:rowOff>
    </xdr:from>
    <xdr:to>
      <xdr:col>23</xdr:col>
      <xdr:colOff>136525</xdr:colOff>
      <xdr:row>27</xdr:row>
      <xdr:rowOff>115117</xdr:rowOff>
    </xdr:to>
    <xdr:sp macro="" textlink="">
      <xdr:nvSpPr>
        <xdr:cNvPr id="93" name="楕円 92">
          <a:extLst>
            <a:ext uri="{FF2B5EF4-FFF2-40B4-BE49-F238E27FC236}">
              <a16:creationId xmlns:a16="http://schemas.microsoft.com/office/drawing/2014/main" id="{7243BC5B-61F8-4868-B520-63586374C170}"/>
            </a:ext>
          </a:extLst>
        </xdr:cNvPr>
        <xdr:cNvSpPr/>
      </xdr:nvSpPr>
      <xdr:spPr>
        <a:xfrm>
          <a:off x="4251325" y="52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134910</xdr:rowOff>
    </xdr:from>
    <xdr:ext cx="405111" cy="259045"/>
    <xdr:sp macro="" textlink="">
      <xdr:nvSpPr>
        <xdr:cNvPr id="94" name="有形固定資産減価償却率該当値テキスト">
          <a:extLst>
            <a:ext uri="{FF2B5EF4-FFF2-40B4-BE49-F238E27FC236}">
              <a16:creationId xmlns:a16="http://schemas.microsoft.com/office/drawing/2014/main" id="{45075E16-3C3A-4365-BFE9-BA11E8180C9C}"/>
            </a:ext>
          </a:extLst>
        </xdr:cNvPr>
        <xdr:cNvSpPr txBox="1"/>
      </xdr:nvSpPr>
      <xdr:spPr>
        <a:xfrm>
          <a:off x="4352925" y="5221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132533</xdr:rowOff>
    </xdr:from>
    <xdr:to>
      <xdr:col>19</xdr:col>
      <xdr:colOff>187325</xdr:colOff>
      <xdr:row>27</xdr:row>
      <xdr:rowOff>62683</xdr:rowOff>
    </xdr:to>
    <xdr:sp macro="" textlink="">
      <xdr:nvSpPr>
        <xdr:cNvPr id="95" name="楕円 94">
          <a:extLst>
            <a:ext uri="{FF2B5EF4-FFF2-40B4-BE49-F238E27FC236}">
              <a16:creationId xmlns:a16="http://schemas.microsoft.com/office/drawing/2014/main" id="{CD7E6119-9C03-431F-A29D-33C7DAB8AF7D}"/>
            </a:ext>
          </a:extLst>
        </xdr:cNvPr>
        <xdr:cNvSpPr/>
      </xdr:nvSpPr>
      <xdr:spPr>
        <a:xfrm>
          <a:off x="3616325" y="52188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11883</xdr:rowOff>
    </xdr:from>
    <xdr:to>
      <xdr:col>23</xdr:col>
      <xdr:colOff>85725</xdr:colOff>
      <xdr:row>27</xdr:row>
      <xdr:rowOff>64317</xdr:rowOff>
    </xdr:to>
    <xdr:cxnSp macro="">
      <xdr:nvCxnSpPr>
        <xdr:cNvPr id="96" name="直線コネクタ 95">
          <a:extLst>
            <a:ext uri="{FF2B5EF4-FFF2-40B4-BE49-F238E27FC236}">
              <a16:creationId xmlns:a16="http://schemas.microsoft.com/office/drawing/2014/main" id="{80E98836-5596-454A-8523-FD27D4D39940}"/>
            </a:ext>
          </a:extLst>
        </xdr:cNvPr>
        <xdr:cNvCxnSpPr/>
      </xdr:nvCxnSpPr>
      <xdr:spPr>
        <a:xfrm>
          <a:off x="3667125" y="5263333"/>
          <a:ext cx="635000"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169545</xdr:rowOff>
    </xdr:from>
    <xdr:to>
      <xdr:col>15</xdr:col>
      <xdr:colOff>187325</xdr:colOff>
      <xdr:row>27</xdr:row>
      <xdr:rowOff>99695</xdr:rowOff>
    </xdr:to>
    <xdr:sp macro="" textlink="">
      <xdr:nvSpPr>
        <xdr:cNvPr id="97" name="楕円 96">
          <a:extLst>
            <a:ext uri="{FF2B5EF4-FFF2-40B4-BE49-F238E27FC236}">
              <a16:creationId xmlns:a16="http://schemas.microsoft.com/office/drawing/2014/main" id="{FCCDE209-DAF5-44AB-B540-FF1EC866B19A}"/>
            </a:ext>
          </a:extLst>
        </xdr:cNvPr>
        <xdr:cNvSpPr/>
      </xdr:nvSpPr>
      <xdr:spPr>
        <a:xfrm>
          <a:off x="2930525" y="5249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11883</xdr:rowOff>
    </xdr:from>
    <xdr:to>
      <xdr:col>19</xdr:col>
      <xdr:colOff>136525</xdr:colOff>
      <xdr:row>27</xdr:row>
      <xdr:rowOff>48895</xdr:rowOff>
    </xdr:to>
    <xdr:cxnSp macro="">
      <xdr:nvCxnSpPr>
        <xdr:cNvPr id="98" name="直線コネクタ 97">
          <a:extLst>
            <a:ext uri="{FF2B5EF4-FFF2-40B4-BE49-F238E27FC236}">
              <a16:creationId xmlns:a16="http://schemas.microsoft.com/office/drawing/2014/main" id="{8B9468CE-391B-49EE-A5B1-F63E13F0E543}"/>
            </a:ext>
          </a:extLst>
        </xdr:cNvPr>
        <xdr:cNvCxnSpPr/>
      </xdr:nvCxnSpPr>
      <xdr:spPr>
        <a:xfrm flipV="1">
          <a:off x="2981325" y="5263333"/>
          <a:ext cx="6858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53612</xdr:rowOff>
    </xdr:from>
    <xdr:to>
      <xdr:col>11</xdr:col>
      <xdr:colOff>187325</xdr:colOff>
      <xdr:row>27</xdr:row>
      <xdr:rowOff>155212</xdr:rowOff>
    </xdr:to>
    <xdr:sp macro="" textlink="">
      <xdr:nvSpPr>
        <xdr:cNvPr id="99" name="楕円 98">
          <a:extLst>
            <a:ext uri="{FF2B5EF4-FFF2-40B4-BE49-F238E27FC236}">
              <a16:creationId xmlns:a16="http://schemas.microsoft.com/office/drawing/2014/main" id="{DECAF2FC-5C4F-4968-9968-FEF61652AE9A}"/>
            </a:ext>
          </a:extLst>
        </xdr:cNvPr>
        <xdr:cNvSpPr/>
      </xdr:nvSpPr>
      <xdr:spPr>
        <a:xfrm>
          <a:off x="2244725" y="53050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48895</xdr:rowOff>
    </xdr:from>
    <xdr:to>
      <xdr:col>15</xdr:col>
      <xdr:colOff>136525</xdr:colOff>
      <xdr:row>27</xdr:row>
      <xdr:rowOff>104412</xdr:rowOff>
    </xdr:to>
    <xdr:cxnSp macro="">
      <xdr:nvCxnSpPr>
        <xdr:cNvPr id="100" name="直線コネクタ 99">
          <a:extLst>
            <a:ext uri="{FF2B5EF4-FFF2-40B4-BE49-F238E27FC236}">
              <a16:creationId xmlns:a16="http://schemas.microsoft.com/office/drawing/2014/main" id="{79B1B96A-C047-4235-AD2A-616303059A32}"/>
            </a:ext>
          </a:extLst>
        </xdr:cNvPr>
        <xdr:cNvCxnSpPr/>
      </xdr:nvCxnSpPr>
      <xdr:spPr>
        <a:xfrm flipV="1">
          <a:off x="2295525" y="5300345"/>
          <a:ext cx="6858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115298</xdr:rowOff>
    </xdr:from>
    <xdr:to>
      <xdr:col>7</xdr:col>
      <xdr:colOff>187325</xdr:colOff>
      <xdr:row>28</xdr:row>
      <xdr:rowOff>45448</xdr:rowOff>
    </xdr:to>
    <xdr:sp macro="" textlink="">
      <xdr:nvSpPr>
        <xdr:cNvPr id="101" name="楕円 100">
          <a:extLst>
            <a:ext uri="{FF2B5EF4-FFF2-40B4-BE49-F238E27FC236}">
              <a16:creationId xmlns:a16="http://schemas.microsoft.com/office/drawing/2014/main" id="{E0B1DB04-3944-4DB1-9746-A45CC3987400}"/>
            </a:ext>
          </a:extLst>
        </xdr:cNvPr>
        <xdr:cNvSpPr/>
      </xdr:nvSpPr>
      <xdr:spPr>
        <a:xfrm>
          <a:off x="1558925" y="53667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104412</xdr:rowOff>
    </xdr:from>
    <xdr:to>
      <xdr:col>11</xdr:col>
      <xdr:colOff>136525</xdr:colOff>
      <xdr:row>27</xdr:row>
      <xdr:rowOff>166098</xdr:rowOff>
    </xdr:to>
    <xdr:cxnSp macro="">
      <xdr:nvCxnSpPr>
        <xdr:cNvPr id="102" name="直線コネクタ 101">
          <a:extLst>
            <a:ext uri="{FF2B5EF4-FFF2-40B4-BE49-F238E27FC236}">
              <a16:creationId xmlns:a16="http://schemas.microsoft.com/office/drawing/2014/main" id="{F97CFBF7-0891-458B-8054-65ED9AA8C68D}"/>
            </a:ext>
          </a:extLst>
        </xdr:cNvPr>
        <xdr:cNvCxnSpPr/>
      </xdr:nvCxnSpPr>
      <xdr:spPr>
        <a:xfrm flipV="1">
          <a:off x="1609725" y="5355862"/>
          <a:ext cx="6858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3" name="n_1aveValue有形固定資産減価償却率">
          <a:extLst>
            <a:ext uri="{FF2B5EF4-FFF2-40B4-BE49-F238E27FC236}">
              <a16:creationId xmlns:a16="http://schemas.microsoft.com/office/drawing/2014/main" id="{2247FA4C-BEAF-48C3-9A6A-9A4EE6D1B60F}"/>
            </a:ext>
          </a:extLst>
        </xdr:cNvPr>
        <xdr:cNvSpPr txBox="1"/>
      </xdr:nvSpPr>
      <xdr:spPr>
        <a:xfrm>
          <a:off x="3470919" y="594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28048</xdr:rowOff>
    </xdr:from>
    <xdr:ext cx="405111" cy="259045"/>
    <xdr:sp macro="" textlink="">
      <xdr:nvSpPr>
        <xdr:cNvPr id="104" name="n_2aveValue有形固定資産減価償却率">
          <a:extLst>
            <a:ext uri="{FF2B5EF4-FFF2-40B4-BE49-F238E27FC236}">
              <a16:creationId xmlns:a16="http://schemas.microsoft.com/office/drawing/2014/main" id="{B862FF53-C42D-46C5-B7E9-F1FB59D6C82A}"/>
            </a:ext>
          </a:extLst>
        </xdr:cNvPr>
        <xdr:cNvSpPr txBox="1"/>
      </xdr:nvSpPr>
      <xdr:spPr>
        <a:xfrm>
          <a:off x="2797819" y="593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5" name="n_3aveValue有形固定資産減価償却率">
          <a:extLst>
            <a:ext uri="{FF2B5EF4-FFF2-40B4-BE49-F238E27FC236}">
              <a16:creationId xmlns:a16="http://schemas.microsoft.com/office/drawing/2014/main" id="{005369F3-E7F4-4922-AA78-309CAABAF3AF}"/>
            </a:ext>
          </a:extLst>
        </xdr:cNvPr>
        <xdr:cNvSpPr txBox="1"/>
      </xdr:nvSpPr>
      <xdr:spPr>
        <a:xfrm>
          <a:off x="2112019" y="5983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46553</xdr:rowOff>
    </xdr:from>
    <xdr:ext cx="405111" cy="259045"/>
    <xdr:sp macro="" textlink="">
      <xdr:nvSpPr>
        <xdr:cNvPr id="106" name="n_4aveValue有形固定資産減価償却率">
          <a:extLst>
            <a:ext uri="{FF2B5EF4-FFF2-40B4-BE49-F238E27FC236}">
              <a16:creationId xmlns:a16="http://schemas.microsoft.com/office/drawing/2014/main" id="{370C071E-C7FA-4EE6-AB3D-23983D652F8E}"/>
            </a:ext>
          </a:extLst>
        </xdr:cNvPr>
        <xdr:cNvSpPr txBox="1"/>
      </xdr:nvSpPr>
      <xdr:spPr>
        <a:xfrm>
          <a:off x="1426219" y="595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79210</xdr:rowOff>
    </xdr:from>
    <xdr:ext cx="405111" cy="259045"/>
    <xdr:sp macro="" textlink="">
      <xdr:nvSpPr>
        <xdr:cNvPr id="107" name="n_1mainValue有形固定資産減価償却率">
          <a:extLst>
            <a:ext uri="{FF2B5EF4-FFF2-40B4-BE49-F238E27FC236}">
              <a16:creationId xmlns:a16="http://schemas.microsoft.com/office/drawing/2014/main" id="{9B132C3F-A852-4B28-A7C9-B79E741EAD41}"/>
            </a:ext>
          </a:extLst>
        </xdr:cNvPr>
        <xdr:cNvSpPr txBox="1"/>
      </xdr:nvSpPr>
      <xdr:spPr>
        <a:xfrm>
          <a:off x="3470919" y="5000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116222</xdr:rowOff>
    </xdr:from>
    <xdr:ext cx="405111" cy="259045"/>
    <xdr:sp macro="" textlink="">
      <xdr:nvSpPr>
        <xdr:cNvPr id="108" name="n_2mainValue有形固定資産減価償却率">
          <a:extLst>
            <a:ext uri="{FF2B5EF4-FFF2-40B4-BE49-F238E27FC236}">
              <a16:creationId xmlns:a16="http://schemas.microsoft.com/office/drawing/2014/main" id="{1BB704F3-AE4B-4E39-AB65-93A525414757}"/>
            </a:ext>
          </a:extLst>
        </xdr:cNvPr>
        <xdr:cNvSpPr txBox="1"/>
      </xdr:nvSpPr>
      <xdr:spPr>
        <a:xfrm>
          <a:off x="2797819" y="50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289</xdr:rowOff>
    </xdr:from>
    <xdr:ext cx="405111" cy="259045"/>
    <xdr:sp macro="" textlink="">
      <xdr:nvSpPr>
        <xdr:cNvPr id="109" name="n_3mainValue有形固定資産減価償却率">
          <a:extLst>
            <a:ext uri="{FF2B5EF4-FFF2-40B4-BE49-F238E27FC236}">
              <a16:creationId xmlns:a16="http://schemas.microsoft.com/office/drawing/2014/main" id="{14B66AF8-EC6D-4783-BBC2-30A49899C068}"/>
            </a:ext>
          </a:extLst>
        </xdr:cNvPr>
        <xdr:cNvSpPr txBox="1"/>
      </xdr:nvSpPr>
      <xdr:spPr>
        <a:xfrm>
          <a:off x="2112019" y="5086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61975</xdr:rowOff>
    </xdr:from>
    <xdr:ext cx="405111" cy="259045"/>
    <xdr:sp macro="" textlink="">
      <xdr:nvSpPr>
        <xdr:cNvPr id="110" name="n_4mainValue有形固定資産減価償却率">
          <a:extLst>
            <a:ext uri="{FF2B5EF4-FFF2-40B4-BE49-F238E27FC236}">
              <a16:creationId xmlns:a16="http://schemas.microsoft.com/office/drawing/2014/main" id="{6ACF2FCD-8187-4BCA-B627-843496701696}"/>
            </a:ext>
          </a:extLst>
        </xdr:cNvPr>
        <xdr:cNvSpPr txBox="1"/>
      </xdr:nvSpPr>
      <xdr:spPr>
        <a:xfrm>
          <a:off x="1426219" y="514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F7AED8BA-5EBF-47E2-8B08-62BBFB31A21E}"/>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76DE09CA-9BFE-4A56-B246-39A28C184F79}"/>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69E2232F-0FD9-418D-BC68-D3825344EC4B}"/>
            </a:ext>
          </a:extLst>
        </xdr:cNvPr>
        <xdr:cNvSpPr/>
      </xdr:nvSpPr>
      <xdr:spPr>
        <a:xfrm>
          <a:off x="12569041" y="4490496"/>
          <a:ext cx="611168"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24310304-E0F7-4E1C-B761-BF0CBF0CBA4A}"/>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D4754DF1-7EB8-4D19-9D5E-FAA57E3F0BE6}"/>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C4F41154-E9C7-4C0A-B6C4-59CB6FA5E362}"/>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98403188-E8E5-4AC7-884D-8DE56A0241F5}"/>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5EC65863-DC88-4C29-9323-AB9CFEAC4E4A}"/>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9A49C12A-AA59-4DA3-9D12-B114070E6A9A}"/>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2C9D03A8-AA08-423A-8CD9-D7831A60AED6}"/>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8A4BF1B5-4B58-4A0E-A7AD-0F059CE9E3C5}"/>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2252E8F8-458C-49FE-B109-EA63CDFC35E8}"/>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F7ACF2FA-476A-44A4-8516-3B8370B88E7B}"/>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年度以降新たな起債を行っていないことから、数値は</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％となっている。</a:t>
          </a:r>
          <a:endParaRPr lang="ja-JP" altLang="ja-JP">
            <a:effectLst/>
          </a:endParaRPr>
        </a:p>
        <a:p>
          <a:r>
            <a:rPr kumimoji="1" lang="ja-JP" altLang="ja-JP" sz="1100">
              <a:solidFill>
                <a:schemeClr val="dk1"/>
              </a:solidFill>
              <a:effectLst/>
              <a:latin typeface="+mn-lt"/>
              <a:ea typeface="+mn-ea"/>
              <a:cs typeface="+mn-cs"/>
            </a:rPr>
            <a:t>当区としては引き続き起債に頼らない財政運営に努めていく。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DF50086-89EE-4A9E-8ECE-9A36791E23A3}"/>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2041CEFE-1331-42AE-91C5-F07E0DA9DC44}"/>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a:extLst>
            <a:ext uri="{FF2B5EF4-FFF2-40B4-BE49-F238E27FC236}">
              <a16:creationId xmlns:a16="http://schemas.microsoft.com/office/drawing/2014/main" id="{FFC5370B-4531-420C-BC3C-0B3E9C8127DA}"/>
            </a:ext>
          </a:extLst>
        </xdr:cNvPr>
        <xdr:cNvSpPr txBox="1"/>
      </xdr:nvSpPr>
      <xdr:spPr>
        <a:xfrm>
          <a:off x="981013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1552FFA7-7486-4F8A-8B48-C70C4CE918E6}"/>
            </a:ext>
          </a:extLst>
        </xdr:cNvPr>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57541</xdr:rowOff>
    </xdr:from>
    <xdr:ext cx="359394" cy="225703"/>
    <xdr:sp macro="" textlink="">
      <xdr:nvSpPr>
        <xdr:cNvPr id="128" name="テキスト ボックス 127">
          <a:extLst>
            <a:ext uri="{FF2B5EF4-FFF2-40B4-BE49-F238E27FC236}">
              <a16:creationId xmlns:a16="http://schemas.microsoft.com/office/drawing/2014/main" id="{758F07C6-8B59-443B-99DA-A71E1729B89D}"/>
            </a:ext>
          </a:extLst>
        </xdr:cNvPr>
        <xdr:cNvSpPr txBox="1"/>
      </xdr:nvSpPr>
      <xdr:spPr>
        <a:xfrm>
          <a:off x="981013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AF574FFD-D0BB-47B5-B776-0DDE5F9C4A03}"/>
            </a:ext>
          </a:extLst>
        </xdr:cNvPr>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a:extLst>
            <a:ext uri="{FF2B5EF4-FFF2-40B4-BE49-F238E27FC236}">
              <a16:creationId xmlns:a16="http://schemas.microsoft.com/office/drawing/2014/main" id="{7E3CA996-C7BA-4B1B-997E-7D378054ACC2}"/>
            </a:ext>
          </a:extLst>
        </xdr:cNvPr>
        <xdr:cNvSpPr txBox="1"/>
      </xdr:nvSpPr>
      <xdr:spPr>
        <a:xfrm>
          <a:off x="981013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2D3210CF-7F56-4268-855C-3D0C70789698}"/>
            </a:ext>
          </a:extLst>
        </xdr:cNvPr>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a:extLst>
            <a:ext uri="{FF2B5EF4-FFF2-40B4-BE49-F238E27FC236}">
              <a16:creationId xmlns:a16="http://schemas.microsoft.com/office/drawing/2014/main" id="{813EE0AB-C400-4B20-87D7-C2607D7A0343}"/>
            </a:ext>
          </a:extLst>
        </xdr:cNvPr>
        <xdr:cNvSpPr txBox="1"/>
      </xdr:nvSpPr>
      <xdr:spPr>
        <a:xfrm>
          <a:off x="981013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C1B014D0-B23C-46A7-9C9E-0B0CD985AEA4}"/>
            </a:ext>
          </a:extLst>
        </xdr:cNvPr>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34" name="テキスト ボックス 133">
          <a:extLst>
            <a:ext uri="{FF2B5EF4-FFF2-40B4-BE49-F238E27FC236}">
              <a16:creationId xmlns:a16="http://schemas.microsoft.com/office/drawing/2014/main" id="{C39ED35E-1FF2-4CCF-B933-74CD0902E1ED}"/>
            </a:ext>
          </a:extLst>
        </xdr:cNvPr>
        <xdr:cNvSpPr txBox="1"/>
      </xdr:nvSpPr>
      <xdr:spPr>
        <a:xfrm>
          <a:off x="9861428" y="54232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5DB6ACE2-15F0-4806-A736-9F9046B13B67}"/>
            </a:ext>
          </a:extLst>
        </xdr:cNvPr>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AC7E1F96-D644-49CF-B161-9E1A4B8FCCEE}"/>
            </a:ext>
          </a:extLst>
        </xdr:cNvPr>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D98564F1-B023-4B48-9B5C-B6F12904CCAD}"/>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8684A8F6-573B-42E4-A58B-C15F6BA9551F}"/>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106892</xdr:rowOff>
    </xdr:to>
    <xdr:cxnSp macro="">
      <xdr:nvCxnSpPr>
        <xdr:cNvPr id="139" name="直線コネクタ 138">
          <a:extLst>
            <a:ext uri="{FF2B5EF4-FFF2-40B4-BE49-F238E27FC236}">
              <a16:creationId xmlns:a16="http://schemas.microsoft.com/office/drawing/2014/main" id="{6CE4C06D-92CC-4FFC-B2E4-7AB07CCB3834}"/>
            </a:ext>
          </a:extLst>
        </xdr:cNvPr>
        <xdr:cNvCxnSpPr/>
      </xdr:nvCxnSpPr>
      <xdr:spPr>
        <a:xfrm flipV="1">
          <a:off x="13323570" y="5169958"/>
          <a:ext cx="1269" cy="117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110719</xdr:rowOff>
    </xdr:from>
    <xdr:ext cx="405111" cy="259045"/>
    <xdr:sp macro="" textlink="">
      <xdr:nvSpPr>
        <xdr:cNvPr id="140" name="債務償還比率最小値テキスト">
          <a:extLst>
            <a:ext uri="{FF2B5EF4-FFF2-40B4-BE49-F238E27FC236}">
              <a16:creationId xmlns:a16="http://schemas.microsoft.com/office/drawing/2014/main" id="{4BAED9DD-FA00-488C-99CD-75DB4F9D06B7}"/>
            </a:ext>
          </a:extLst>
        </xdr:cNvPr>
        <xdr:cNvSpPr txBox="1"/>
      </xdr:nvSpPr>
      <xdr:spPr>
        <a:xfrm>
          <a:off x="13376275" y="635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106892</xdr:rowOff>
    </xdr:from>
    <xdr:to>
      <xdr:col>76</xdr:col>
      <xdr:colOff>111125</xdr:colOff>
      <xdr:row>33</xdr:row>
      <xdr:rowOff>106892</xdr:rowOff>
    </xdr:to>
    <xdr:cxnSp macro="">
      <xdr:nvCxnSpPr>
        <xdr:cNvPr id="141" name="直線コネクタ 140">
          <a:extLst>
            <a:ext uri="{FF2B5EF4-FFF2-40B4-BE49-F238E27FC236}">
              <a16:creationId xmlns:a16="http://schemas.microsoft.com/office/drawing/2014/main" id="{96FF805D-5EE8-41E9-B4EC-67AB1E53D500}"/>
            </a:ext>
          </a:extLst>
        </xdr:cNvPr>
        <xdr:cNvCxnSpPr/>
      </xdr:nvCxnSpPr>
      <xdr:spPr>
        <a:xfrm>
          <a:off x="13255625" y="63489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a:extLst>
            <a:ext uri="{FF2B5EF4-FFF2-40B4-BE49-F238E27FC236}">
              <a16:creationId xmlns:a16="http://schemas.microsoft.com/office/drawing/2014/main" id="{C6617A2E-72E8-476E-BC5B-D681CC1DD8A8}"/>
            </a:ext>
          </a:extLst>
        </xdr:cNvPr>
        <xdr:cNvSpPr txBox="1"/>
      </xdr:nvSpPr>
      <xdr:spPr>
        <a:xfrm>
          <a:off x="13376275" y="4907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97CE548C-400C-4231-B998-51B9E28F13F4}"/>
            </a:ext>
          </a:extLst>
        </xdr:cNvPr>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a:extLst>
            <a:ext uri="{FF2B5EF4-FFF2-40B4-BE49-F238E27FC236}">
              <a16:creationId xmlns:a16="http://schemas.microsoft.com/office/drawing/2014/main" id="{056E8A59-309E-4634-AF91-74EEC6604E81}"/>
            </a:ext>
          </a:extLst>
        </xdr:cNvPr>
        <xdr:cNvSpPr txBox="1"/>
      </xdr:nvSpPr>
      <xdr:spPr>
        <a:xfrm>
          <a:off x="13376275" y="509758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a:extLst>
            <a:ext uri="{FF2B5EF4-FFF2-40B4-BE49-F238E27FC236}">
              <a16:creationId xmlns:a16="http://schemas.microsoft.com/office/drawing/2014/main" id="{2415C801-64D6-4543-A78E-D7F97C73283D}"/>
            </a:ext>
          </a:extLst>
        </xdr:cNvPr>
        <xdr:cNvSpPr/>
      </xdr:nvSpPr>
      <xdr:spPr>
        <a:xfrm>
          <a:off x="13293725" y="51191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a:extLst>
            <a:ext uri="{FF2B5EF4-FFF2-40B4-BE49-F238E27FC236}">
              <a16:creationId xmlns:a16="http://schemas.microsoft.com/office/drawing/2014/main" id="{8B7FD085-1468-4908-8518-211289CFE590}"/>
            </a:ext>
          </a:extLst>
        </xdr:cNvPr>
        <xdr:cNvSpPr/>
      </xdr:nvSpPr>
      <xdr:spPr>
        <a:xfrm>
          <a:off x="12639675" y="511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a:extLst>
            <a:ext uri="{FF2B5EF4-FFF2-40B4-BE49-F238E27FC236}">
              <a16:creationId xmlns:a16="http://schemas.microsoft.com/office/drawing/2014/main" id="{35CE4FC1-ECFB-40E5-9095-C561318A73FD}"/>
            </a:ext>
          </a:extLst>
        </xdr:cNvPr>
        <xdr:cNvSpPr/>
      </xdr:nvSpPr>
      <xdr:spPr>
        <a:xfrm>
          <a:off x="11953875" y="511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a:extLst>
            <a:ext uri="{FF2B5EF4-FFF2-40B4-BE49-F238E27FC236}">
              <a16:creationId xmlns:a16="http://schemas.microsoft.com/office/drawing/2014/main" id="{58AF5CEE-8FD3-4511-9B5D-A7CBB078513D}"/>
            </a:ext>
          </a:extLst>
        </xdr:cNvPr>
        <xdr:cNvSpPr/>
      </xdr:nvSpPr>
      <xdr:spPr>
        <a:xfrm>
          <a:off x="11268075" y="511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a:extLst>
            <a:ext uri="{FF2B5EF4-FFF2-40B4-BE49-F238E27FC236}">
              <a16:creationId xmlns:a16="http://schemas.microsoft.com/office/drawing/2014/main" id="{4AD84186-712B-464C-88BD-84A5F7B9283D}"/>
            </a:ext>
          </a:extLst>
        </xdr:cNvPr>
        <xdr:cNvSpPr/>
      </xdr:nvSpPr>
      <xdr:spPr>
        <a:xfrm>
          <a:off x="10582275" y="511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4774849-9FE2-4E05-9775-83F85CB4E639}"/>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F233883-057B-4184-B8B0-B121B9FA55D3}"/>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5EDFF97-2C75-437E-A677-0EF67DA55A7A}"/>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D746762-F763-4C61-8375-2DF29B2762DF}"/>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15390D0-068A-4023-A2AC-3A1622C14072}"/>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a:extLst>
            <a:ext uri="{FF2B5EF4-FFF2-40B4-BE49-F238E27FC236}">
              <a16:creationId xmlns:a16="http://schemas.microsoft.com/office/drawing/2014/main" id="{ED7AD063-4A0D-4EE9-A59F-64AC0145FAB4}"/>
            </a:ext>
          </a:extLst>
        </xdr:cNvPr>
        <xdr:cNvSpPr txBox="1"/>
      </xdr:nvSpPr>
      <xdr:spPr>
        <a:xfrm>
          <a:off x="12526586" y="4907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a:extLst>
            <a:ext uri="{FF2B5EF4-FFF2-40B4-BE49-F238E27FC236}">
              <a16:creationId xmlns:a16="http://schemas.microsoft.com/office/drawing/2014/main" id="{D9243543-308C-4355-B28D-B3147B75172C}"/>
            </a:ext>
          </a:extLst>
        </xdr:cNvPr>
        <xdr:cNvSpPr txBox="1"/>
      </xdr:nvSpPr>
      <xdr:spPr>
        <a:xfrm>
          <a:off x="11853486" y="4907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a:extLst>
            <a:ext uri="{FF2B5EF4-FFF2-40B4-BE49-F238E27FC236}">
              <a16:creationId xmlns:a16="http://schemas.microsoft.com/office/drawing/2014/main" id="{B858017C-0DA8-4076-9B7E-03241347BCA6}"/>
            </a:ext>
          </a:extLst>
        </xdr:cNvPr>
        <xdr:cNvSpPr txBox="1"/>
      </xdr:nvSpPr>
      <xdr:spPr>
        <a:xfrm>
          <a:off x="11167686" y="4907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a:extLst>
            <a:ext uri="{FF2B5EF4-FFF2-40B4-BE49-F238E27FC236}">
              <a16:creationId xmlns:a16="http://schemas.microsoft.com/office/drawing/2014/main" id="{F8657B5C-E1A0-4572-AB63-FB2EA3B30AFB}"/>
            </a:ext>
          </a:extLst>
        </xdr:cNvPr>
        <xdr:cNvSpPr txBox="1"/>
      </xdr:nvSpPr>
      <xdr:spPr>
        <a:xfrm>
          <a:off x="10481886" y="4907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93049F8-CFB4-49FE-BFBE-88E5BD77B43A}"/>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F2F4428-09E2-4A71-A903-D113E24C869C}"/>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3A5654F6-C91E-4D14-B15D-0417930F4A50}"/>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83B7917B-FB39-4DF9-B83E-103A0835170F}"/>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B9459EB4-5C2E-40A0-8611-34A682084BC6}"/>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98D640EE-EC8A-4469-A24C-5B8E978041B3}"/>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FE3F598-F4B4-4A4E-B4FF-3A4F5E0B61F9}"/>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65A821D-5591-4E20-BCE6-D5D61A062A21}"/>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052DAFC-DA2A-430B-AFCD-C3782724C54D}"/>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01E2A0-AFC1-4D2D-B9FE-290B1E95EC95}"/>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1166C0-F1AC-431C-AE10-41C29AFEEB94}"/>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8105E98-A60F-4B39-8833-2B346BBE68BE}"/>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4703DE7-FD45-4E88-9C9B-33055EC37957}"/>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6EB9145-4145-4C56-8F22-8A1CFD25B81A}"/>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CF67CEC-5B4D-4674-B5ED-771AD0447891}"/>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C81441-4BBA-4661-B590-9BDC9ECD7572}"/>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229,013
219,234
15.11
128,300,159
111,888,354
15,694,555
67,982,236
4,717,123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ED3D27-8287-45F6-984A-4ABA600B26B6}"/>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9DD42F-BE3B-4040-905C-BC9D100341E8}"/>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B082B4-C699-4764-A0BE-582A8C119557}"/>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054CDD-A38A-4768-B93A-340C3A488D8F}"/>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D5063B-DA05-459A-AFA6-69995AB77BFC}"/>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DB0E41D-BE77-4095-BBD5-43BA08D0D0A0}"/>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B843D8-4E43-4C9E-A6B0-C7C899E98576}"/>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3183FC-1DF1-4103-B448-AEF2B5C1F136}"/>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6065AF-1586-4BCB-9FAF-765F0AF1CD0F}"/>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7B8943-2D3E-4DEF-8CFE-B33439F6C8EF}"/>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69055C8-71A9-4F6B-9961-271621AF6A68}"/>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1E41C7B-F0E5-4045-A313-83A4CA51A80C}"/>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9B353DE-A628-4C07-A4BB-424B389EAC4A}"/>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0A30DF0-D34A-464B-B004-018005F87FF9}"/>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D2D39C-B720-4700-A212-44241AA2F149}"/>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0784961-92A3-4822-B99E-D761719ADFD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64037B4-A1E3-437F-9E61-F39718753B21}"/>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2A5D0A-4587-45FB-9A78-3CF739FBD4F7}"/>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196EE6E-92B0-473F-9CE4-B58C958A7C01}"/>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6B0BA30-556C-4507-A70D-1E476DC080B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C6ED52-5388-4CE8-B12D-8F955089373C}"/>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F267DCF-1C17-490D-97C0-15C181F7A5FD}"/>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A817B4-4019-43D0-823A-00F181072FBB}"/>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ED3C607-D8E6-4B69-BC45-FE9715A6A52F}"/>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232EF42-6C61-41D4-AFD8-4AA8029F498D}"/>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A802C51-A383-47BC-8BEF-5DCBBD060638}"/>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D2F0C83-BED0-47DC-9A5E-5B78ACB30159}"/>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5FD841-3F25-4493-AEBE-C85D976BDA81}"/>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798C423-C481-4495-81F7-A12CFA10BAF4}"/>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9CBF6E5-9D8C-42D2-B816-7CD8AF7DC619}"/>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98C7658-0FB9-4D79-BF5A-AE668D5EDF99}"/>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17B427B-4F41-46FD-BADD-29059C7DDF8E}"/>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A794DF5-E0D1-4BF8-BB89-F02297A62646}"/>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A8F89E0-0C63-42D4-A36F-86EE06B79E7E}"/>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3E52DD6-D887-42DF-B911-131C2BE9F8E6}"/>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11324CE-AD0B-49EE-B491-61D1E60E5357}"/>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832F86B-B1D8-4093-B014-B0E1F278776C}"/>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9" name="テキスト ボックス 48">
          <a:extLst>
            <a:ext uri="{FF2B5EF4-FFF2-40B4-BE49-F238E27FC236}">
              <a16:creationId xmlns:a16="http://schemas.microsoft.com/office/drawing/2014/main" id="{A1E42925-5146-4640-B794-F8C6DE27FCD1}"/>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a:extLst>
            <a:ext uri="{FF2B5EF4-FFF2-40B4-BE49-F238E27FC236}">
              <a16:creationId xmlns:a16="http://schemas.microsoft.com/office/drawing/2014/main" id="{5EF32BB6-1FE8-4BD0-B227-62B29531454A}"/>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51" name="直線コネクタ 50">
          <a:extLst>
            <a:ext uri="{FF2B5EF4-FFF2-40B4-BE49-F238E27FC236}">
              <a16:creationId xmlns:a16="http://schemas.microsoft.com/office/drawing/2014/main" id="{EEFBDA14-B727-4206-9B7F-44AAE5D33629}"/>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52" name="テキスト ボックス 51">
          <a:extLst>
            <a:ext uri="{FF2B5EF4-FFF2-40B4-BE49-F238E27FC236}">
              <a16:creationId xmlns:a16="http://schemas.microsoft.com/office/drawing/2014/main" id="{9C228C53-13BF-4F09-A225-0F9CD53C587F}"/>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53" name="直線コネクタ 52">
          <a:extLst>
            <a:ext uri="{FF2B5EF4-FFF2-40B4-BE49-F238E27FC236}">
              <a16:creationId xmlns:a16="http://schemas.microsoft.com/office/drawing/2014/main" id="{7D251E4C-E352-4B88-B124-8B923DE806F6}"/>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54" name="テキスト ボックス 53">
          <a:extLst>
            <a:ext uri="{FF2B5EF4-FFF2-40B4-BE49-F238E27FC236}">
              <a16:creationId xmlns:a16="http://schemas.microsoft.com/office/drawing/2014/main" id="{CB004D8D-A828-4B63-90D3-A22E18FF87CF}"/>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5" name="直線コネクタ 54">
          <a:extLst>
            <a:ext uri="{FF2B5EF4-FFF2-40B4-BE49-F238E27FC236}">
              <a16:creationId xmlns:a16="http://schemas.microsoft.com/office/drawing/2014/main" id="{903542B7-B8E7-4270-9F99-866770648B8F}"/>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56" name="テキスト ボックス 55">
          <a:extLst>
            <a:ext uri="{FF2B5EF4-FFF2-40B4-BE49-F238E27FC236}">
              <a16:creationId xmlns:a16="http://schemas.microsoft.com/office/drawing/2014/main" id="{E23B74BF-556C-4B3C-9488-0E4165B36A20}"/>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57" name="直線コネクタ 56">
          <a:extLst>
            <a:ext uri="{FF2B5EF4-FFF2-40B4-BE49-F238E27FC236}">
              <a16:creationId xmlns:a16="http://schemas.microsoft.com/office/drawing/2014/main" id="{ED47A793-3589-4E0A-98BE-10AAD9B236E4}"/>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58" name="テキスト ボックス 57">
          <a:extLst>
            <a:ext uri="{FF2B5EF4-FFF2-40B4-BE49-F238E27FC236}">
              <a16:creationId xmlns:a16="http://schemas.microsoft.com/office/drawing/2014/main" id="{EA7B01B0-7984-48B6-835F-647B5A8CEC98}"/>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59" name="直線コネクタ 58">
          <a:extLst>
            <a:ext uri="{FF2B5EF4-FFF2-40B4-BE49-F238E27FC236}">
              <a16:creationId xmlns:a16="http://schemas.microsoft.com/office/drawing/2014/main" id="{F2B57CAA-BC20-4DB7-9F9E-B82CA54A298F}"/>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60" name="テキスト ボックス 59">
          <a:extLst>
            <a:ext uri="{FF2B5EF4-FFF2-40B4-BE49-F238E27FC236}">
              <a16:creationId xmlns:a16="http://schemas.microsoft.com/office/drawing/2014/main" id="{30F56167-3853-48A1-9B85-84F358B244D5}"/>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1" name="直線コネクタ 60">
          <a:extLst>
            <a:ext uri="{FF2B5EF4-FFF2-40B4-BE49-F238E27FC236}">
              <a16:creationId xmlns:a16="http://schemas.microsoft.com/office/drawing/2014/main" id="{1D959DA6-4F29-4861-8A6B-487D9E81251E}"/>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62" name="テキスト ボックス 61">
          <a:extLst>
            <a:ext uri="{FF2B5EF4-FFF2-40B4-BE49-F238E27FC236}">
              <a16:creationId xmlns:a16="http://schemas.microsoft.com/office/drawing/2014/main" id="{9A1F79A6-A387-451D-ABAB-C5641C6C3B79}"/>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3" name="【道路】&#10;一人当たり延長グラフ枠">
          <a:extLst>
            <a:ext uri="{FF2B5EF4-FFF2-40B4-BE49-F238E27FC236}">
              <a16:creationId xmlns:a16="http://schemas.microsoft.com/office/drawing/2014/main" id="{F6A3BF82-1A9D-4726-AF51-9F9EB0A5D273}"/>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64" name="直線コネクタ 63">
          <a:extLst>
            <a:ext uri="{FF2B5EF4-FFF2-40B4-BE49-F238E27FC236}">
              <a16:creationId xmlns:a16="http://schemas.microsoft.com/office/drawing/2014/main" id="{8A492CB2-B10F-4318-827B-823ED7177667}"/>
            </a:ext>
          </a:extLst>
        </xdr:cNvPr>
        <xdr:cNvCxnSpPr/>
      </xdr:nvCxnSpPr>
      <xdr:spPr>
        <a:xfrm flipV="1">
          <a:off x="9429115" y="5620385"/>
          <a:ext cx="0" cy="12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65" name="【道路】&#10;一人当たり延長最小値テキスト">
          <a:extLst>
            <a:ext uri="{FF2B5EF4-FFF2-40B4-BE49-F238E27FC236}">
              <a16:creationId xmlns:a16="http://schemas.microsoft.com/office/drawing/2014/main" id="{E7F22424-12EC-432B-A800-71847937418B}"/>
            </a:ext>
          </a:extLst>
        </xdr:cNvPr>
        <xdr:cNvSpPr txBox="1"/>
      </xdr:nvSpPr>
      <xdr:spPr>
        <a:xfrm>
          <a:off x="9467850" y="686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66" name="直線コネクタ 65">
          <a:extLst>
            <a:ext uri="{FF2B5EF4-FFF2-40B4-BE49-F238E27FC236}">
              <a16:creationId xmlns:a16="http://schemas.microsoft.com/office/drawing/2014/main" id="{081ED010-D9DE-420A-B954-25D5BBE4CE13}"/>
            </a:ext>
          </a:extLst>
        </xdr:cNvPr>
        <xdr:cNvCxnSpPr/>
      </xdr:nvCxnSpPr>
      <xdr:spPr>
        <a:xfrm>
          <a:off x="9359900" y="68626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67" name="【道路】&#10;一人当たり延長最大値テキスト">
          <a:extLst>
            <a:ext uri="{FF2B5EF4-FFF2-40B4-BE49-F238E27FC236}">
              <a16:creationId xmlns:a16="http://schemas.microsoft.com/office/drawing/2014/main" id="{544481FB-F7E0-46A8-AF49-614D3B6501C8}"/>
            </a:ext>
          </a:extLst>
        </xdr:cNvPr>
        <xdr:cNvSpPr txBox="1"/>
      </xdr:nvSpPr>
      <xdr:spPr>
        <a:xfrm>
          <a:off x="9467850" y="540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68" name="直線コネクタ 67">
          <a:extLst>
            <a:ext uri="{FF2B5EF4-FFF2-40B4-BE49-F238E27FC236}">
              <a16:creationId xmlns:a16="http://schemas.microsoft.com/office/drawing/2014/main" id="{136F964A-6A3C-46EE-87C3-E90265DE9D0B}"/>
            </a:ext>
          </a:extLst>
        </xdr:cNvPr>
        <xdr:cNvCxnSpPr/>
      </xdr:nvCxnSpPr>
      <xdr:spPr>
        <a:xfrm>
          <a:off x="9359900" y="5620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69" name="【道路】&#10;一人当たり延長平均値テキスト">
          <a:extLst>
            <a:ext uri="{FF2B5EF4-FFF2-40B4-BE49-F238E27FC236}">
              <a16:creationId xmlns:a16="http://schemas.microsoft.com/office/drawing/2014/main" id="{4E206999-2A8A-44FA-B69F-716FA3BD2A07}"/>
            </a:ext>
          </a:extLst>
        </xdr:cNvPr>
        <xdr:cNvSpPr txBox="1"/>
      </xdr:nvSpPr>
      <xdr:spPr>
        <a:xfrm>
          <a:off x="9467850" y="6509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70" name="フローチャート: 判断 69">
          <a:extLst>
            <a:ext uri="{FF2B5EF4-FFF2-40B4-BE49-F238E27FC236}">
              <a16:creationId xmlns:a16="http://schemas.microsoft.com/office/drawing/2014/main" id="{23C1528A-6543-4793-8CD7-2402852EF1C4}"/>
            </a:ext>
          </a:extLst>
        </xdr:cNvPr>
        <xdr:cNvSpPr/>
      </xdr:nvSpPr>
      <xdr:spPr>
        <a:xfrm>
          <a:off x="9398000" y="66517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71" name="フローチャート: 判断 70">
          <a:extLst>
            <a:ext uri="{FF2B5EF4-FFF2-40B4-BE49-F238E27FC236}">
              <a16:creationId xmlns:a16="http://schemas.microsoft.com/office/drawing/2014/main" id="{26F3F92F-5524-4F94-9547-5C1C4262CB93}"/>
            </a:ext>
          </a:extLst>
        </xdr:cNvPr>
        <xdr:cNvSpPr/>
      </xdr:nvSpPr>
      <xdr:spPr>
        <a:xfrm>
          <a:off x="8636000" y="665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72" name="フローチャート: 判断 71">
          <a:extLst>
            <a:ext uri="{FF2B5EF4-FFF2-40B4-BE49-F238E27FC236}">
              <a16:creationId xmlns:a16="http://schemas.microsoft.com/office/drawing/2014/main" id="{A3ED72A6-2FCE-4518-B6E5-790F36521141}"/>
            </a:ext>
          </a:extLst>
        </xdr:cNvPr>
        <xdr:cNvSpPr/>
      </xdr:nvSpPr>
      <xdr:spPr>
        <a:xfrm>
          <a:off x="7842250" y="66485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73" name="フローチャート: 判断 72">
          <a:extLst>
            <a:ext uri="{FF2B5EF4-FFF2-40B4-BE49-F238E27FC236}">
              <a16:creationId xmlns:a16="http://schemas.microsoft.com/office/drawing/2014/main" id="{20D420E0-916B-4DC9-A7C7-8080DF9E9AFE}"/>
            </a:ext>
          </a:extLst>
        </xdr:cNvPr>
        <xdr:cNvSpPr/>
      </xdr:nvSpPr>
      <xdr:spPr>
        <a:xfrm>
          <a:off x="7029450" y="664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74" name="フローチャート: 判断 73">
          <a:extLst>
            <a:ext uri="{FF2B5EF4-FFF2-40B4-BE49-F238E27FC236}">
              <a16:creationId xmlns:a16="http://schemas.microsoft.com/office/drawing/2014/main" id="{DF30FE41-2607-4627-858A-778AEE9F0141}"/>
            </a:ext>
          </a:extLst>
        </xdr:cNvPr>
        <xdr:cNvSpPr/>
      </xdr:nvSpPr>
      <xdr:spPr>
        <a:xfrm>
          <a:off x="6235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5" name="テキスト ボックス 74">
          <a:extLst>
            <a:ext uri="{FF2B5EF4-FFF2-40B4-BE49-F238E27FC236}">
              <a16:creationId xmlns:a16="http://schemas.microsoft.com/office/drawing/2014/main" id="{25799C33-C6D1-4D55-830B-ADF3211A25CC}"/>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F041E825-2A92-4D9E-8235-B6BFD9B122F8}"/>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BBFCBC44-54D3-41CB-8674-7B805BB00342}"/>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8" name="テキスト ボックス 77">
          <a:extLst>
            <a:ext uri="{FF2B5EF4-FFF2-40B4-BE49-F238E27FC236}">
              <a16:creationId xmlns:a16="http://schemas.microsoft.com/office/drawing/2014/main" id="{70F7D7BF-04B5-4F35-9C9F-C5EBE385362E}"/>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9" name="テキスト ボックス 78">
          <a:extLst>
            <a:ext uri="{FF2B5EF4-FFF2-40B4-BE49-F238E27FC236}">
              <a16:creationId xmlns:a16="http://schemas.microsoft.com/office/drawing/2014/main" id="{3737D7F1-FABD-4E0A-8131-50E96B690F9F}"/>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138176</xdr:rowOff>
    </xdr:from>
    <xdr:to>
      <xdr:col>55</xdr:col>
      <xdr:colOff>50800</xdr:colOff>
      <xdr:row>41</xdr:row>
      <xdr:rowOff>68326</xdr:rowOff>
    </xdr:to>
    <xdr:sp macro="" textlink="">
      <xdr:nvSpPr>
        <xdr:cNvPr id="80" name="楕円 79">
          <a:extLst>
            <a:ext uri="{FF2B5EF4-FFF2-40B4-BE49-F238E27FC236}">
              <a16:creationId xmlns:a16="http://schemas.microsoft.com/office/drawing/2014/main" id="{610C9EF5-BBA5-4F0E-9734-793DD13F5311}"/>
            </a:ext>
          </a:extLst>
        </xdr:cNvPr>
        <xdr:cNvSpPr/>
      </xdr:nvSpPr>
      <xdr:spPr>
        <a:xfrm>
          <a:off x="9398000" y="67485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53103</xdr:rowOff>
    </xdr:from>
    <xdr:ext cx="469744" cy="259045"/>
    <xdr:sp macro="" textlink="">
      <xdr:nvSpPr>
        <xdr:cNvPr id="81" name="【道路】&#10;一人当たり延長該当値テキスト">
          <a:extLst>
            <a:ext uri="{FF2B5EF4-FFF2-40B4-BE49-F238E27FC236}">
              <a16:creationId xmlns:a16="http://schemas.microsoft.com/office/drawing/2014/main" id="{B7CE6B4D-3CD3-417C-AF72-82ABA83A8D80}"/>
            </a:ext>
          </a:extLst>
        </xdr:cNvPr>
        <xdr:cNvSpPr txBox="1"/>
      </xdr:nvSpPr>
      <xdr:spPr>
        <a:xfrm>
          <a:off x="9467850" y="666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139509</xdr:rowOff>
    </xdr:from>
    <xdr:to>
      <xdr:col>50</xdr:col>
      <xdr:colOff>165100</xdr:colOff>
      <xdr:row>41</xdr:row>
      <xdr:rowOff>69659</xdr:rowOff>
    </xdr:to>
    <xdr:sp macro="" textlink="">
      <xdr:nvSpPr>
        <xdr:cNvPr id="82" name="楕円 81">
          <a:extLst>
            <a:ext uri="{FF2B5EF4-FFF2-40B4-BE49-F238E27FC236}">
              <a16:creationId xmlns:a16="http://schemas.microsoft.com/office/drawing/2014/main" id="{D7EA8ED8-0BCE-48C3-B6E4-4A210E294C7D}"/>
            </a:ext>
          </a:extLst>
        </xdr:cNvPr>
        <xdr:cNvSpPr/>
      </xdr:nvSpPr>
      <xdr:spPr>
        <a:xfrm>
          <a:off x="8636000" y="67498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17526</xdr:rowOff>
    </xdr:from>
    <xdr:to>
      <xdr:col>55</xdr:col>
      <xdr:colOff>0</xdr:colOff>
      <xdr:row>41</xdr:row>
      <xdr:rowOff>18859</xdr:rowOff>
    </xdr:to>
    <xdr:cxnSp macro="">
      <xdr:nvCxnSpPr>
        <xdr:cNvPr id="83" name="直線コネクタ 82">
          <a:extLst>
            <a:ext uri="{FF2B5EF4-FFF2-40B4-BE49-F238E27FC236}">
              <a16:creationId xmlns:a16="http://schemas.microsoft.com/office/drawing/2014/main" id="{19681C07-BF9F-4E74-88B0-ACE9EE583B86}"/>
            </a:ext>
          </a:extLst>
        </xdr:cNvPr>
        <xdr:cNvCxnSpPr/>
      </xdr:nvCxnSpPr>
      <xdr:spPr>
        <a:xfrm flipV="1">
          <a:off x="8686800" y="6792976"/>
          <a:ext cx="74295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138747</xdr:rowOff>
    </xdr:from>
    <xdr:to>
      <xdr:col>46</xdr:col>
      <xdr:colOff>38100</xdr:colOff>
      <xdr:row>41</xdr:row>
      <xdr:rowOff>68897</xdr:rowOff>
    </xdr:to>
    <xdr:sp macro="" textlink="">
      <xdr:nvSpPr>
        <xdr:cNvPr id="84" name="楕円 83">
          <a:extLst>
            <a:ext uri="{FF2B5EF4-FFF2-40B4-BE49-F238E27FC236}">
              <a16:creationId xmlns:a16="http://schemas.microsoft.com/office/drawing/2014/main" id="{D5A2FCB3-9450-4958-89D5-D4627DB9EC19}"/>
            </a:ext>
          </a:extLst>
        </xdr:cNvPr>
        <xdr:cNvSpPr/>
      </xdr:nvSpPr>
      <xdr:spPr>
        <a:xfrm>
          <a:off x="7842250" y="67490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18097</xdr:rowOff>
    </xdr:from>
    <xdr:to>
      <xdr:col>50</xdr:col>
      <xdr:colOff>114300</xdr:colOff>
      <xdr:row>41</xdr:row>
      <xdr:rowOff>18859</xdr:rowOff>
    </xdr:to>
    <xdr:cxnSp macro="">
      <xdr:nvCxnSpPr>
        <xdr:cNvPr id="85" name="直線コネクタ 84">
          <a:extLst>
            <a:ext uri="{FF2B5EF4-FFF2-40B4-BE49-F238E27FC236}">
              <a16:creationId xmlns:a16="http://schemas.microsoft.com/office/drawing/2014/main" id="{C61B281A-0F4E-4EFB-95AB-8609A0F02B4D}"/>
            </a:ext>
          </a:extLst>
        </xdr:cNvPr>
        <xdr:cNvCxnSpPr/>
      </xdr:nvCxnSpPr>
      <xdr:spPr>
        <a:xfrm>
          <a:off x="7886700" y="6793547"/>
          <a:ext cx="8001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136081</xdr:rowOff>
    </xdr:from>
    <xdr:to>
      <xdr:col>41</xdr:col>
      <xdr:colOff>101600</xdr:colOff>
      <xdr:row>41</xdr:row>
      <xdr:rowOff>66231</xdr:rowOff>
    </xdr:to>
    <xdr:sp macro="" textlink="">
      <xdr:nvSpPr>
        <xdr:cNvPr id="86" name="楕円 85">
          <a:extLst>
            <a:ext uri="{FF2B5EF4-FFF2-40B4-BE49-F238E27FC236}">
              <a16:creationId xmlns:a16="http://schemas.microsoft.com/office/drawing/2014/main" id="{FA62C792-44E3-4C07-8931-A376567A31AF}"/>
            </a:ext>
          </a:extLst>
        </xdr:cNvPr>
        <xdr:cNvSpPr/>
      </xdr:nvSpPr>
      <xdr:spPr>
        <a:xfrm>
          <a:off x="7029450" y="67464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15431</xdr:rowOff>
    </xdr:from>
    <xdr:to>
      <xdr:col>45</xdr:col>
      <xdr:colOff>177800</xdr:colOff>
      <xdr:row>41</xdr:row>
      <xdr:rowOff>18097</xdr:rowOff>
    </xdr:to>
    <xdr:cxnSp macro="">
      <xdr:nvCxnSpPr>
        <xdr:cNvPr id="87" name="直線コネクタ 86">
          <a:extLst>
            <a:ext uri="{FF2B5EF4-FFF2-40B4-BE49-F238E27FC236}">
              <a16:creationId xmlns:a16="http://schemas.microsoft.com/office/drawing/2014/main" id="{F35F9C52-4033-40EE-93E2-98965CD7CFEB}"/>
            </a:ext>
          </a:extLst>
        </xdr:cNvPr>
        <xdr:cNvCxnSpPr/>
      </xdr:nvCxnSpPr>
      <xdr:spPr>
        <a:xfrm>
          <a:off x="7080250" y="6790881"/>
          <a:ext cx="80645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133985</xdr:rowOff>
    </xdr:from>
    <xdr:to>
      <xdr:col>36</xdr:col>
      <xdr:colOff>165100</xdr:colOff>
      <xdr:row>41</xdr:row>
      <xdr:rowOff>64135</xdr:rowOff>
    </xdr:to>
    <xdr:sp macro="" textlink="">
      <xdr:nvSpPr>
        <xdr:cNvPr id="88" name="楕円 87">
          <a:extLst>
            <a:ext uri="{FF2B5EF4-FFF2-40B4-BE49-F238E27FC236}">
              <a16:creationId xmlns:a16="http://schemas.microsoft.com/office/drawing/2014/main" id="{231003C5-166C-47A8-9E9B-4549BAA0C230}"/>
            </a:ext>
          </a:extLst>
        </xdr:cNvPr>
        <xdr:cNvSpPr/>
      </xdr:nvSpPr>
      <xdr:spPr>
        <a:xfrm>
          <a:off x="6235700" y="67443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13335</xdr:rowOff>
    </xdr:from>
    <xdr:to>
      <xdr:col>41</xdr:col>
      <xdr:colOff>50800</xdr:colOff>
      <xdr:row>41</xdr:row>
      <xdr:rowOff>15431</xdr:rowOff>
    </xdr:to>
    <xdr:cxnSp macro="">
      <xdr:nvCxnSpPr>
        <xdr:cNvPr id="89" name="直線コネクタ 88">
          <a:extLst>
            <a:ext uri="{FF2B5EF4-FFF2-40B4-BE49-F238E27FC236}">
              <a16:creationId xmlns:a16="http://schemas.microsoft.com/office/drawing/2014/main" id="{8926D130-0B60-4482-B987-B4E8ADD9FAFE}"/>
            </a:ext>
          </a:extLst>
        </xdr:cNvPr>
        <xdr:cNvCxnSpPr/>
      </xdr:nvCxnSpPr>
      <xdr:spPr>
        <a:xfrm>
          <a:off x="6286500" y="6788785"/>
          <a:ext cx="79375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90" name="n_1aveValue【道路】&#10;一人当たり延長">
          <a:extLst>
            <a:ext uri="{FF2B5EF4-FFF2-40B4-BE49-F238E27FC236}">
              <a16:creationId xmlns:a16="http://schemas.microsoft.com/office/drawing/2014/main" id="{25B716C8-DBDF-4269-BA28-A77DE9464D25}"/>
            </a:ext>
          </a:extLst>
        </xdr:cNvPr>
        <xdr:cNvSpPr txBox="1"/>
      </xdr:nvSpPr>
      <xdr:spPr>
        <a:xfrm>
          <a:off x="8458277" y="643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91" name="n_2aveValue【道路】&#10;一人当たり延長">
          <a:extLst>
            <a:ext uri="{FF2B5EF4-FFF2-40B4-BE49-F238E27FC236}">
              <a16:creationId xmlns:a16="http://schemas.microsoft.com/office/drawing/2014/main" id="{41C4E7F0-69A1-4FE2-8A4F-DC38F2623259}"/>
            </a:ext>
          </a:extLst>
        </xdr:cNvPr>
        <xdr:cNvSpPr txBox="1"/>
      </xdr:nvSpPr>
      <xdr:spPr>
        <a:xfrm>
          <a:off x="7677227" y="643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92" name="n_3aveValue【道路】&#10;一人当たり延長">
          <a:extLst>
            <a:ext uri="{FF2B5EF4-FFF2-40B4-BE49-F238E27FC236}">
              <a16:creationId xmlns:a16="http://schemas.microsoft.com/office/drawing/2014/main" id="{D8CA4741-4BFF-4534-837C-05129C630F93}"/>
            </a:ext>
          </a:extLst>
        </xdr:cNvPr>
        <xdr:cNvSpPr txBox="1"/>
      </xdr:nvSpPr>
      <xdr:spPr>
        <a:xfrm>
          <a:off x="6864427" y="64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93" name="n_4aveValue【道路】&#10;一人当たり延長">
          <a:extLst>
            <a:ext uri="{FF2B5EF4-FFF2-40B4-BE49-F238E27FC236}">
              <a16:creationId xmlns:a16="http://schemas.microsoft.com/office/drawing/2014/main" id="{EE4B7CAC-DCFB-4CDF-AE3A-F46ED9E2AC3B}"/>
            </a:ext>
          </a:extLst>
        </xdr:cNvPr>
        <xdr:cNvSpPr txBox="1"/>
      </xdr:nvSpPr>
      <xdr:spPr>
        <a:xfrm>
          <a:off x="6070677" y="643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60786</xdr:rowOff>
    </xdr:from>
    <xdr:ext cx="469744" cy="259045"/>
    <xdr:sp macro="" textlink="">
      <xdr:nvSpPr>
        <xdr:cNvPr id="94" name="n_1mainValue【道路】&#10;一人当たり延長">
          <a:extLst>
            <a:ext uri="{FF2B5EF4-FFF2-40B4-BE49-F238E27FC236}">
              <a16:creationId xmlns:a16="http://schemas.microsoft.com/office/drawing/2014/main" id="{8D27A62F-03D7-4F2F-850A-FA10A41AA50D}"/>
            </a:ext>
          </a:extLst>
        </xdr:cNvPr>
        <xdr:cNvSpPr txBox="1"/>
      </xdr:nvSpPr>
      <xdr:spPr>
        <a:xfrm>
          <a:off x="8458277" y="683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60024</xdr:rowOff>
    </xdr:from>
    <xdr:ext cx="469744" cy="259045"/>
    <xdr:sp macro="" textlink="">
      <xdr:nvSpPr>
        <xdr:cNvPr id="95" name="n_2mainValue【道路】&#10;一人当たり延長">
          <a:extLst>
            <a:ext uri="{FF2B5EF4-FFF2-40B4-BE49-F238E27FC236}">
              <a16:creationId xmlns:a16="http://schemas.microsoft.com/office/drawing/2014/main" id="{39BE583B-7D81-4F35-8066-902626346F10}"/>
            </a:ext>
          </a:extLst>
        </xdr:cNvPr>
        <xdr:cNvSpPr txBox="1"/>
      </xdr:nvSpPr>
      <xdr:spPr>
        <a:xfrm>
          <a:off x="7677227" y="683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57358</xdr:rowOff>
    </xdr:from>
    <xdr:ext cx="469744" cy="259045"/>
    <xdr:sp macro="" textlink="">
      <xdr:nvSpPr>
        <xdr:cNvPr id="96" name="n_3mainValue【道路】&#10;一人当たり延長">
          <a:extLst>
            <a:ext uri="{FF2B5EF4-FFF2-40B4-BE49-F238E27FC236}">
              <a16:creationId xmlns:a16="http://schemas.microsoft.com/office/drawing/2014/main" id="{EC7AEC75-DE49-41F9-BAC1-AEE2D85EB775}"/>
            </a:ext>
          </a:extLst>
        </xdr:cNvPr>
        <xdr:cNvSpPr txBox="1"/>
      </xdr:nvSpPr>
      <xdr:spPr>
        <a:xfrm>
          <a:off x="6864427" y="683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55262</xdr:rowOff>
    </xdr:from>
    <xdr:ext cx="469744" cy="259045"/>
    <xdr:sp macro="" textlink="">
      <xdr:nvSpPr>
        <xdr:cNvPr id="97" name="n_4mainValue【道路】&#10;一人当たり延長">
          <a:extLst>
            <a:ext uri="{FF2B5EF4-FFF2-40B4-BE49-F238E27FC236}">
              <a16:creationId xmlns:a16="http://schemas.microsoft.com/office/drawing/2014/main" id="{33C7F363-B08B-40EB-940E-0AEBD1D14BF9}"/>
            </a:ext>
          </a:extLst>
        </xdr:cNvPr>
        <xdr:cNvSpPr txBox="1"/>
      </xdr:nvSpPr>
      <xdr:spPr>
        <a:xfrm>
          <a:off x="6070677" y="683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8" name="正方形/長方形 97">
          <a:extLst>
            <a:ext uri="{FF2B5EF4-FFF2-40B4-BE49-F238E27FC236}">
              <a16:creationId xmlns:a16="http://schemas.microsoft.com/office/drawing/2014/main" id="{753D4D96-A9D8-4512-9DC3-36ECAF806B36}"/>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9" name="正方形/長方形 98">
          <a:extLst>
            <a:ext uri="{FF2B5EF4-FFF2-40B4-BE49-F238E27FC236}">
              <a16:creationId xmlns:a16="http://schemas.microsoft.com/office/drawing/2014/main" id="{3616F40F-C797-41D6-8548-57AC217FF64D}"/>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0" name="正方形/長方形 99">
          <a:extLst>
            <a:ext uri="{FF2B5EF4-FFF2-40B4-BE49-F238E27FC236}">
              <a16:creationId xmlns:a16="http://schemas.microsoft.com/office/drawing/2014/main" id="{262BF6DB-D1C3-4C05-A157-D8C5F4DD251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1" name="正方形/長方形 100">
          <a:extLst>
            <a:ext uri="{FF2B5EF4-FFF2-40B4-BE49-F238E27FC236}">
              <a16:creationId xmlns:a16="http://schemas.microsoft.com/office/drawing/2014/main" id="{366493AF-2E31-4A60-A2B4-847372CFA386}"/>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2" name="正方形/長方形 101">
          <a:extLst>
            <a:ext uri="{FF2B5EF4-FFF2-40B4-BE49-F238E27FC236}">
              <a16:creationId xmlns:a16="http://schemas.microsoft.com/office/drawing/2014/main" id="{C7D0B0C2-05E3-4467-88C2-AB98FF47AB8C}"/>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3" name="正方形/長方形 102">
          <a:extLst>
            <a:ext uri="{FF2B5EF4-FFF2-40B4-BE49-F238E27FC236}">
              <a16:creationId xmlns:a16="http://schemas.microsoft.com/office/drawing/2014/main" id="{6B4AB61B-8A90-44B6-9349-E21366E58D2F}"/>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4" name="正方形/長方形 103">
          <a:extLst>
            <a:ext uri="{FF2B5EF4-FFF2-40B4-BE49-F238E27FC236}">
              <a16:creationId xmlns:a16="http://schemas.microsoft.com/office/drawing/2014/main" id="{AA1A06C0-6839-436F-A700-B0790706B07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5" name="正方形/長方形 104">
          <a:extLst>
            <a:ext uri="{FF2B5EF4-FFF2-40B4-BE49-F238E27FC236}">
              <a16:creationId xmlns:a16="http://schemas.microsoft.com/office/drawing/2014/main" id="{2E86A5CE-FF90-46E2-919C-35F83A16CD81}"/>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6" name="テキスト ボックス 105">
          <a:extLst>
            <a:ext uri="{FF2B5EF4-FFF2-40B4-BE49-F238E27FC236}">
              <a16:creationId xmlns:a16="http://schemas.microsoft.com/office/drawing/2014/main" id="{1D9563D6-B5F9-4F1E-8773-9E481BA12EB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7" name="直線コネクタ 106">
          <a:extLst>
            <a:ext uri="{FF2B5EF4-FFF2-40B4-BE49-F238E27FC236}">
              <a16:creationId xmlns:a16="http://schemas.microsoft.com/office/drawing/2014/main" id="{6D1B18E9-C694-4334-975B-8C660BD66E8F}"/>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08" name="テキスト ボックス 107">
          <a:extLst>
            <a:ext uri="{FF2B5EF4-FFF2-40B4-BE49-F238E27FC236}">
              <a16:creationId xmlns:a16="http://schemas.microsoft.com/office/drawing/2014/main" id="{CD638290-9BDC-42E4-8464-D3474CFCE097}"/>
            </a:ext>
          </a:extLst>
        </xdr:cNvPr>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09" name="直線コネクタ 108">
          <a:extLst>
            <a:ext uri="{FF2B5EF4-FFF2-40B4-BE49-F238E27FC236}">
              <a16:creationId xmlns:a16="http://schemas.microsoft.com/office/drawing/2014/main" id="{682C2D18-2C28-4B82-A6BF-0B95A538DB3E}"/>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10" name="テキスト ボックス 109">
          <a:extLst>
            <a:ext uri="{FF2B5EF4-FFF2-40B4-BE49-F238E27FC236}">
              <a16:creationId xmlns:a16="http://schemas.microsoft.com/office/drawing/2014/main" id="{6FEF146F-BAC8-4597-A4F7-4F5C83E5290A}"/>
            </a:ext>
          </a:extLst>
        </xdr:cNvPr>
        <xdr:cNvSpPr txBox="1"/>
      </xdr:nvSpPr>
      <xdr:spPr>
        <a:xfrm>
          <a:off x="3398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11" name="直線コネクタ 110">
          <a:extLst>
            <a:ext uri="{FF2B5EF4-FFF2-40B4-BE49-F238E27FC236}">
              <a16:creationId xmlns:a16="http://schemas.microsoft.com/office/drawing/2014/main" id="{AF6C3F4F-1F46-4825-9CD7-F8D4A9D85ADB}"/>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12" name="テキスト ボックス 111">
          <a:extLst>
            <a:ext uri="{FF2B5EF4-FFF2-40B4-BE49-F238E27FC236}">
              <a16:creationId xmlns:a16="http://schemas.microsoft.com/office/drawing/2014/main" id="{91085BF9-0A01-484E-A784-F43A3B382693}"/>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13" name="直線コネクタ 112">
          <a:extLst>
            <a:ext uri="{FF2B5EF4-FFF2-40B4-BE49-F238E27FC236}">
              <a16:creationId xmlns:a16="http://schemas.microsoft.com/office/drawing/2014/main" id="{FE8F09AD-EF93-4C76-8192-A713C731EAAC}"/>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14" name="テキスト ボックス 113">
          <a:extLst>
            <a:ext uri="{FF2B5EF4-FFF2-40B4-BE49-F238E27FC236}">
              <a16:creationId xmlns:a16="http://schemas.microsoft.com/office/drawing/2014/main" id="{A4980C0B-A88B-48A0-9505-B2789B0BE8F1}"/>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15" name="直線コネクタ 114">
          <a:extLst>
            <a:ext uri="{FF2B5EF4-FFF2-40B4-BE49-F238E27FC236}">
              <a16:creationId xmlns:a16="http://schemas.microsoft.com/office/drawing/2014/main" id="{8E2EE676-F8F6-4129-91A6-A3A094EA1069}"/>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16" name="テキスト ボックス 115">
          <a:extLst>
            <a:ext uri="{FF2B5EF4-FFF2-40B4-BE49-F238E27FC236}">
              <a16:creationId xmlns:a16="http://schemas.microsoft.com/office/drawing/2014/main" id="{74F7948B-BD27-44B1-95D2-6D278BF84BFD}"/>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17" name="直線コネクタ 116">
          <a:extLst>
            <a:ext uri="{FF2B5EF4-FFF2-40B4-BE49-F238E27FC236}">
              <a16:creationId xmlns:a16="http://schemas.microsoft.com/office/drawing/2014/main" id="{8B5B080B-E2C8-4D26-B068-3CFAFB9F46FC}"/>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18" name="テキスト ボックス 117">
          <a:extLst>
            <a:ext uri="{FF2B5EF4-FFF2-40B4-BE49-F238E27FC236}">
              <a16:creationId xmlns:a16="http://schemas.microsoft.com/office/drawing/2014/main" id="{1928F436-5375-4CD4-AB3A-9A9F79A43C43}"/>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19" name="直線コネクタ 118">
          <a:extLst>
            <a:ext uri="{FF2B5EF4-FFF2-40B4-BE49-F238E27FC236}">
              <a16:creationId xmlns:a16="http://schemas.microsoft.com/office/drawing/2014/main" id="{817FB306-B4E4-4216-A0BA-4C52B6BCFBBD}"/>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20" name="テキスト ボックス 119">
          <a:extLst>
            <a:ext uri="{FF2B5EF4-FFF2-40B4-BE49-F238E27FC236}">
              <a16:creationId xmlns:a16="http://schemas.microsoft.com/office/drawing/2014/main" id="{AED7DFE0-B7CC-44DB-B2EC-82B4739D555B}"/>
            </a:ext>
          </a:extLst>
        </xdr:cNvPr>
        <xdr:cNvSpPr txBox="1"/>
      </xdr:nvSpPr>
      <xdr:spPr>
        <a:xfrm>
          <a:off x="3398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1" name="直線コネクタ 120">
          <a:extLst>
            <a:ext uri="{FF2B5EF4-FFF2-40B4-BE49-F238E27FC236}">
              <a16:creationId xmlns:a16="http://schemas.microsoft.com/office/drawing/2014/main" id="{653CA4D8-5E06-4D30-A680-EB81AE859A0F}"/>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2" name="テキスト ボックス 121">
          <a:extLst>
            <a:ext uri="{FF2B5EF4-FFF2-40B4-BE49-F238E27FC236}">
              <a16:creationId xmlns:a16="http://schemas.microsoft.com/office/drawing/2014/main" id="{98ED2F79-FBD8-49A7-BE7F-4F97CEF462B8}"/>
            </a:ext>
          </a:extLst>
        </xdr:cNvPr>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3" name="【橋りょう・トンネル】&#10;有形固定資産減価償却率グラフ枠">
          <a:extLst>
            <a:ext uri="{FF2B5EF4-FFF2-40B4-BE49-F238E27FC236}">
              <a16:creationId xmlns:a16="http://schemas.microsoft.com/office/drawing/2014/main" id="{97FFC02B-B5F3-4FC8-AD3B-3EA4DF483E01}"/>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8165</xdr:rowOff>
    </xdr:from>
    <xdr:to>
      <xdr:col>24</xdr:col>
      <xdr:colOff>62865</xdr:colOff>
      <xdr:row>64</xdr:row>
      <xdr:rowOff>84909</xdr:rowOff>
    </xdr:to>
    <xdr:cxnSp macro="">
      <xdr:nvCxnSpPr>
        <xdr:cNvPr id="124" name="直線コネクタ 123">
          <a:extLst>
            <a:ext uri="{FF2B5EF4-FFF2-40B4-BE49-F238E27FC236}">
              <a16:creationId xmlns:a16="http://schemas.microsoft.com/office/drawing/2014/main" id="{ED48042C-B212-423B-9E00-01BE7D900EC0}"/>
            </a:ext>
          </a:extLst>
        </xdr:cNvPr>
        <xdr:cNvCxnSpPr/>
      </xdr:nvCxnSpPr>
      <xdr:spPr>
        <a:xfrm flipV="1">
          <a:off x="4177665" y="909501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88736</xdr:rowOff>
    </xdr:from>
    <xdr:ext cx="405111" cy="259045"/>
    <xdr:sp macro="" textlink="">
      <xdr:nvSpPr>
        <xdr:cNvPr id="125" name="【橋りょう・トンネル】&#10;有形固定資産減価償却率最小値テキスト">
          <a:extLst>
            <a:ext uri="{FF2B5EF4-FFF2-40B4-BE49-F238E27FC236}">
              <a16:creationId xmlns:a16="http://schemas.microsoft.com/office/drawing/2014/main" id="{B9735E78-641A-46E8-9CAC-D92F47CE3613}"/>
            </a:ext>
          </a:extLst>
        </xdr:cNvPr>
        <xdr:cNvSpPr txBox="1"/>
      </xdr:nvSpPr>
      <xdr:spPr>
        <a:xfrm>
          <a:off x="4216400" y="10661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84909</xdr:rowOff>
    </xdr:from>
    <xdr:to>
      <xdr:col>24</xdr:col>
      <xdr:colOff>152400</xdr:colOff>
      <xdr:row>64</xdr:row>
      <xdr:rowOff>84909</xdr:rowOff>
    </xdr:to>
    <xdr:cxnSp macro="">
      <xdr:nvCxnSpPr>
        <xdr:cNvPr id="126" name="直線コネクタ 125">
          <a:extLst>
            <a:ext uri="{FF2B5EF4-FFF2-40B4-BE49-F238E27FC236}">
              <a16:creationId xmlns:a16="http://schemas.microsoft.com/office/drawing/2014/main" id="{3EE61B54-A89A-46E1-A902-119C4AA51204}"/>
            </a:ext>
          </a:extLst>
        </xdr:cNvPr>
        <xdr:cNvCxnSpPr/>
      </xdr:nvCxnSpPr>
      <xdr:spPr>
        <a:xfrm>
          <a:off x="4108450" y="106576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126292</xdr:rowOff>
    </xdr:from>
    <xdr:ext cx="405111" cy="259045"/>
    <xdr:sp macro="" textlink="">
      <xdr:nvSpPr>
        <xdr:cNvPr id="127" name="【橋りょう・トンネル】&#10;有形固定資産減価償却率最大値テキスト">
          <a:extLst>
            <a:ext uri="{FF2B5EF4-FFF2-40B4-BE49-F238E27FC236}">
              <a16:creationId xmlns:a16="http://schemas.microsoft.com/office/drawing/2014/main" id="{C1CA81D5-51C3-426F-A633-3ED3C42FD0BA}"/>
            </a:ext>
          </a:extLst>
        </xdr:cNvPr>
        <xdr:cNvSpPr txBox="1"/>
      </xdr:nvSpPr>
      <xdr:spPr>
        <a:xfrm>
          <a:off x="4216400" y="888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8165</xdr:rowOff>
    </xdr:from>
    <xdr:to>
      <xdr:col>24</xdr:col>
      <xdr:colOff>152400</xdr:colOff>
      <xdr:row>55</xdr:row>
      <xdr:rowOff>8165</xdr:rowOff>
    </xdr:to>
    <xdr:cxnSp macro="">
      <xdr:nvCxnSpPr>
        <xdr:cNvPr id="128" name="直線コネクタ 127">
          <a:extLst>
            <a:ext uri="{FF2B5EF4-FFF2-40B4-BE49-F238E27FC236}">
              <a16:creationId xmlns:a16="http://schemas.microsoft.com/office/drawing/2014/main" id="{29087714-BBD4-4E5A-BAB6-09C5EEC5AF1C}"/>
            </a:ext>
          </a:extLst>
        </xdr:cNvPr>
        <xdr:cNvCxnSpPr/>
      </xdr:nvCxnSpPr>
      <xdr:spPr>
        <a:xfrm>
          <a:off x="4108450" y="909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29" name="【橋りょう・トンネル】&#10;有形固定資産減価償却率平均値テキスト">
          <a:extLst>
            <a:ext uri="{FF2B5EF4-FFF2-40B4-BE49-F238E27FC236}">
              <a16:creationId xmlns:a16="http://schemas.microsoft.com/office/drawing/2014/main" id="{8B08B972-057F-42FD-A0AF-F3587D14A9B5}"/>
            </a:ext>
          </a:extLst>
        </xdr:cNvPr>
        <xdr:cNvSpPr txBox="1"/>
      </xdr:nvSpPr>
      <xdr:spPr>
        <a:xfrm>
          <a:off x="4216400" y="970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30" name="フローチャート: 判断 129">
          <a:extLst>
            <a:ext uri="{FF2B5EF4-FFF2-40B4-BE49-F238E27FC236}">
              <a16:creationId xmlns:a16="http://schemas.microsoft.com/office/drawing/2014/main" id="{B5436155-0E51-498E-B1C2-046A3E5675F3}"/>
            </a:ext>
          </a:extLst>
        </xdr:cNvPr>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31" name="フローチャート: 判断 130">
          <a:extLst>
            <a:ext uri="{FF2B5EF4-FFF2-40B4-BE49-F238E27FC236}">
              <a16:creationId xmlns:a16="http://schemas.microsoft.com/office/drawing/2014/main" id="{7A5A3F85-95D6-464A-8C35-4C1BE6ADB47F}"/>
            </a:ext>
          </a:extLst>
        </xdr:cNvPr>
        <xdr:cNvSpPr/>
      </xdr:nvSpPr>
      <xdr:spPr>
        <a:xfrm>
          <a:off x="3384550" y="98091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32" name="フローチャート: 判断 131">
          <a:extLst>
            <a:ext uri="{FF2B5EF4-FFF2-40B4-BE49-F238E27FC236}">
              <a16:creationId xmlns:a16="http://schemas.microsoft.com/office/drawing/2014/main" id="{A08E29B5-3AC9-411B-84FD-3B5EB838CF69}"/>
            </a:ext>
          </a:extLst>
        </xdr:cNvPr>
        <xdr:cNvSpPr/>
      </xdr:nvSpPr>
      <xdr:spPr>
        <a:xfrm>
          <a:off x="2571750" y="980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33" name="フローチャート: 判断 132">
          <a:extLst>
            <a:ext uri="{FF2B5EF4-FFF2-40B4-BE49-F238E27FC236}">
              <a16:creationId xmlns:a16="http://schemas.microsoft.com/office/drawing/2014/main" id="{6FEFD459-5E16-4373-A89F-ACA3B1006542}"/>
            </a:ext>
          </a:extLst>
        </xdr:cNvPr>
        <xdr:cNvSpPr/>
      </xdr:nvSpPr>
      <xdr:spPr>
        <a:xfrm>
          <a:off x="1778000" y="976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xdr:rowOff>
    </xdr:from>
    <xdr:to>
      <xdr:col>6</xdr:col>
      <xdr:colOff>38100</xdr:colOff>
      <xdr:row>59</xdr:row>
      <xdr:rowOff>104684</xdr:rowOff>
    </xdr:to>
    <xdr:sp macro="" textlink="">
      <xdr:nvSpPr>
        <xdr:cNvPr id="134" name="フローチャート: 判断 133">
          <a:extLst>
            <a:ext uri="{FF2B5EF4-FFF2-40B4-BE49-F238E27FC236}">
              <a16:creationId xmlns:a16="http://schemas.microsoft.com/office/drawing/2014/main" id="{DC2A8EA0-49E2-4074-B5AE-B2145AE18AAF}"/>
            </a:ext>
          </a:extLst>
        </xdr:cNvPr>
        <xdr:cNvSpPr/>
      </xdr:nvSpPr>
      <xdr:spPr>
        <a:xfrm>
          <a:off x="984250" y="97503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97E25F42-F1C1-46C9-BA49-F185E9496325}"/>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3A30878C-0B12-4FEE-8A3D-01B53F887E7B}"/>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4D9372CF-1C33-4A89-B3D0-CEFA09BFF83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C696C346-E056-427A-AEDE-BBBE901368B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BE574470-C3AE-48E3-B383-6D8D3511B662}"/>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40" name="楕円 139">
          <a:extLst>
            <a:ext uri="{FF2B5EF4-FFF2-40B4-BE49-F238E27FC236}">
              <a16:creationId xmlns:a16="http://schemas.microsoft.com/office/drawing/2014/main" id="{1B369063-B6F6-4492-8736-BFC30637E078}"/>
            </a:ext>
          </a:extLst>
        </xdr:cNvPr>
        <xdr:cNvSpPr/>
      </xdr:nvSpPr>
      <xdr:spPr>
        <a:xfrm>
          <a:off x="4127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41" name="【橋りょう・トンネル】&#10;有形固定資産減価償却率該当値テキスト">
          <a:extLst>
            <a:ext uri="{FF2B5EF4-FFF2-40B4-BE49-F238E27FC236}">
              <a16:creationId xmlns:a16="http://schemas.microsoft.com/office/drawing/2014/main" id="{19563013-8816-4D10-AD96-C1FD58ABF946}"/>
            </a:ext>
          </a:extLst>
        </xdr:cNvPr>
        <xdr:cNvSpPr txBox="1"/>
      </xdr:nvSpPr>
      <xdr:spPr>
        <a:xfrm>
          <a:off x="4216400"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xdr:rowOff>
    </xdr:from>
    <xdr:to>
      <xdr:col>20</xdr:col>
      <xdr:colOff>38100</xdr:colOff>
      <xdr:row>61</xdr:row>
      <xdr:rowOff>104684</xdr:rowOff>
    </xdr:to>
    <xdr:sp macro="" textlink="">
      <xdr:nvSpPr>
        <xdr:cNvPr id="142" name="楕円 141">
          <a:extLst>
            <a:ext uri="{FF2B5EF4-FFF2-40B4-BE49-F238E27FC236}">
              <a16:creationId xmlns:a16="http://schemas.microsoft.com/office/drawing/2014/main" id="{1CAC5215-5A85-44A6-A348-FB41EF50B238}"/>
            </a:ext>
          </a:extLst>
        </xdr:cNvPr>
        <xdr:cNvSpPr/>
      </xdr:nvSpPr>
      <xdr:spPr>
        <a:xfrm>
          <a:off x="3384550" y="100805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53884</xdr:rowOff>
    </xdr:from>
    <xdr:to>
      <xdr:col>24</xdr:col>
      <xdr:colOff>63500</xdr:colOff>
      <xdr:row>61</xdr:row>
      <xdr:rowOff>102870</xdr:rowOff>
    </xdr:to>
    <xdr:cxnSp macro="">
      <xdr:nvCxnSpPr>
        <xdr:cNvPr id="143" name="直線コネクタ 142">
          <a:extLst>
            <a:ext uri="{FF2B5EF4-FFF2-40B4-BE49-F238E27FC236}">
              <a16:creationId xmlns:a16="http://schemas.microsoft.com/office/drawing/2014/main" id="{608C4B8B-0736-400B-9C31-ED6AF65055FC}"/>
            </a:ext>
          </a:extLst>
        </xdr:cNvPr>
        <xdr:cNvCxnSpPr/>
      </xdr:nvCxnSpPr>
      <xdr:spPr>
        <a:xfrm>
          <a:off x="3429000" y="10131334"/>
          <a:ext cx="7493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144" name="楕円 143">
          <a:extLst>
            <a:ext uri="{FF2B5EF4-FFF2-40B4-BE49-F238E27FC236}">
              <a16:creationId xmlns:a16="http://schemas.microsoft.com/office/drawing/2014/main" id="{2FE10D1F-C146-4B0D-8C92-CD871FE55A89}"/>
            </a:ext>
          </a:extLst>
        </xdr:cNvPr>
        <xdr:cNvSpPr/>
      </xdr:nvSpPr>
      <xdr:spPr>
        <a:xfrm>
          <a:off x="2571750" y="100313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169817</xdr:rowOff>
    </xdr:from>
    <xdr:to>
      <xdr:col>19</xdr:col>
      <xdr:colOff>177800</xdr:colOff>
      <xdr:row>61</xdr:row>
      <xdr:rowOff>53884</xdr:rowOff>
    </xdr:to>
    <xdr:cxnSp macro="">
      <xdr:nvCxnSpPr>
        <xdr:cNvPr id="145" name="直線コネクタ 144">
          <a:extLst>
            <a:ext uri="{FF2B5EF4-FFF2-40B4-BE49-F238E27FC236}">
              <a16:creationId xmlns:a16="http://schemas.microsoft.com/office/drawing/2014/main" id="{103AB226-8851-49AF-AEB4-2E59F403E815}"/>
            </a:ext>
          </a:extLst>
        </xdr:cNvPr>
        <xdr:cNvCxnSpPr/>
      </xdr:nvCxnSpPr>
      <xdr:spPr>
        <a:xfrm>
          <a:off x="2622550" y="10075817"/>
          <a:ext cx="8064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135346</xdr:rowOff>
    </xdr:from>
    <xdr:to>
      <xdr:col>10</xdr:col>
      <xdr:colOff>165100</xdr:colOff>
      <xdr:row>61</xdr:row>
      <xdr:rowOff>65496</xdr:rowOff>
    </xdr:to>
    <xdr:sp macro="" textlink="">
      <xdr:nvSpPr>
        <xdr:cNvPr id="146" name="楕円 145">
          <a:extLst>
            <a:ext uri="{FF2B5EF4-FFF2-40B4-BE49-F238E27FC236}">
              <a16:creationId xmlns:a16="http://schemas.microsoft.com/office/drawing/2014/main" id="{5D71EB51-8045-4D2C-97D5-8C84B2229A4B}"/>
            </a:ext>
          </a:extLst>
        </xdr:cNvPr>
        <xdr:cNvSpPr/>
      </xdr:nvSpPr>
      <xdr:spPr>
        <a:xfrm>
          <a:off x="1778000" y="100476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169817</xdr:rowOff>
    </xdr:from>
    <xdr:to>
      <xdr:col>15</xdr:col>
      <xdr:colOff>50800</xdr:colOff>
      <xdr:row>61</xdr:row>
      <xdr:rowOff>14696</xdr:rowOff>
    </xdr:to>
    <xdr:cxnSp macro="">
      <xdr:nvCxnSpPr>
        <xdr:cNvPr id="147" name="直線コネクタ 146">
          <a:extLst>
            <a:ext uri="{FF2B5EF4-FFF2-40B4-BE49-F238E27FC236}">
              <a16:creationId xmlns:a16="http://schemas.microsoft.com/office/drawing/2014/main" id="{A51F39B3-7660-4317-96EF-71C79549434B}"/>
            </a:ext>
          </a:extLst>
        </xdr:cNvPr>
        <xdr:cNvCxnSpPr/>
      </xdr:nvCxnSpPr>
      <xdr:spPr>
        <a:xfrm flipV="1">
          <a:off x="1828800" y="10075817"/>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83094</xdr:rowOff>
    </xdr:from>
    <xdr:to>
      <xdr:col>6</xdr:col>
      <xdr:colOff>38100</xdr:colOff>
      <xdr:row>61</xdr:row>
      <xdr:rowOff>13244</xdr:rowOff>
    </xdr:to>
    <xdr:sp macro="" textlink="">
      <xdr:nvSpPr>
        <xdr:cNvPr id="148" name="楕円 147">
          <a:extLst>
            <a:ext uri="{FF2B5EF4-FFF2-40B4-BE49-F238E27FC236}">
              <a16:creationId xmlns:a16="http://schemas.microsoft.com/office/drawing/2014/main" id="{DE00830B-AEEE-49D7-B6AD-BE86487CE952}"/>
            </a:ext>
          </a:extLst>
        </xdr:cNvPr>
        <xdr:cNvSpPr/>
      </xdr:nvSpPr>
      <xdr:spPr>
        <a:xfrm>
          <a:off x="984250" y="99954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133894</xdr:rowOff>
    </xdr:from>
    <xdr:to>
      <xdr:col>10</xdr:col>
      <xdr:colOff>114300</xdr:colOff>
      <xdr:row>61</xdr:row>
      <xdr:rowOff>14696</xdr:rowOff>
    </xdr:to>
    <xdr:cxnSp macro="">
      <xdr:nvCxnSpPr>
        <xdr:cNvPr id="149" name="直線コネクタ 148">
          <a:extLst>
            <a:ext uri="{FF2B5EF4-FFF2-40B4-BE49-F238E27FC236}">
              <a16:creationId xmlns:a16="http://schemas.microsoft.com/office/drawing/2014/main" id="{78521006-286A-4F41-BF75-8FBC84EE4E83}"/>
            </a:ext>
          </a:extLst>
        </xdr:cNvPr>
        <xdr:cNvCxnSpPr/>
      </xdr:nvCxnSpPr>
      <xdr:spPr>
        <a:xfrm>
          <a:off x="1028700" y="10046244"/>
          <a:ext cx="8001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8544</xdr:rowOff>
    </xdr:from>
    <xdr:ext cx="405111" cy="259045"/>
    <xdr:sp macro="" textlink="">
      <xdr:nvSpPr>
        <xdr:cNvPr id="150" name="n_1aveValue【橋りょう・トンネル】&#10;有形固定資産減価償却率">
          <a:extLst>
            <a:ext uri="{FF2B5EF4-FFF2-40B4-BE49-F238E27FC236}">
              <a16:creationId xmlns:a16="http://schemas.microsoft.com/office/drawing/2014/main" id="{F1605573-F053-4EF3-9A3D-61A097AC6AB0}"/>
            </a:ext>
          </a:extLst>
        </xdr:cNvPr>
        <xdr:cNvSpPr txBox="1"/>
      </xdr:nvSpPr>
      <xdr:spPr>
        <a:xfrm>
          <a:off x="3239144" y="959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5278</xdr:rowOff>
    </xdr:from>
    <xdr:ext cx="405111" cy="259045"/>
    <xdr:sp macro="" textlink="">
      <xdr:nvSpPr>
        <xdr:cNvPr id="151" name="n_2aveValue【橋りょう・トンネル】&#10;有形固定資産減価償却率">
          <a:extLst>
            <a:ext uri="{FF2B5EF4-FFF2-40B4-BE49-F238E27FC236}">
              <a16:creationId xmlns:a16="http://schemas.microsoft.com/office/drawing/2014/main" id="{10ECBC4F-83DD-4391-81F6-37D0633C6B3B}"/>
            </a:ext>
          </a:extLst>
        </xdr:cNvPr>
        <xdr:cNvSpPr txBox="1"/>
      </xdr:nvSpPr>
      <xdr:spPr>
        <a:xfrm>
          <a:off x="2439044" y="9587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152" name="n_3aveValue【橋りょう・トンネル】&#10;有形固定資産減価償却率">
          <a:extLst>
            <a:ext uri="{FF2B5EF4-FFF2-40B4-BE49-F238E27FC236}">
              <a16:creationId xmlns:a16="http://schemas.microsoft.com/office/drawing/2014/main" id="{ED277151-994F-43EC-84E9-02DFA8ABE114}"/>
            </a:ext>
          </a:extLst>
        </xdr:cNvPr>
        <xdr:cNvSpPr txBox="1"/>
      </xdr:nvSpPr>
      <xdr:spPr>
        <a:xfrm>
          <a:off x="1645294" y="955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121211</xdr:rowOff>
    </xdr:from>
    <xdr:ext cx="405111" cy="259045"/>
    <xdr:sp macro="" textlink="">
      <xdr:nvSpPr>
        <xdr:cNvPr id="153" name="n_4aveValue【橋りょう・トンネル】&#10;有形固定資産減価償却率">
          <a:extLst>
            <a:ext uri="{FF2B5EF4-FFF2-40B4-BE49-F238E27FC236}">
              <a16:creationId xmlns:a16="http://schemas.microsoft.com/office/drawing/2014/main" id="{9F3B20A3-6603-4820-A25D-88B37AC6D9DF}"/>
            </a:ext>
          </a:extLst>
        </xdr:cNvPr>
        <xdr:cNvSpPr txBox="1"/>
      </xdr:nvSpPr>
      <xdr:spPr>
        <a:xfrm>
          <a:off x="851544" y="9538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95811</xdr:rowOff>
    </xdr:from>
    <xdr:ext cx="405111" cy="259045"/>
    <xdr:sp macro="" textlink="">
      <xdr:nvSpPr>
        <xdr:cNvPr id="154" name="n_1mainValue【橋りょう・トンネル】&#10;有形固定資産減価償却率">
          <a:extLst>
            <a:ext uri="{FF2B5EF4-FFF2-40B4-BE49-F238E27FC236}">
              <a16:creationId xmlns:a16="http://schemas.microsoft.com/office/drawing/2014/main" id="{EF7DF7B7-B80A-4F16-A910-6E0C19031A9E}"/>
            </a:ext>
          </a:extLst>
        </xdr:cNvPr>
        <xdr:cNvSpPr txBox="1"/>
      </xdr:nvSpPr>
      <xdr:spPr>
        <a:xfrm>
          <a:off x="3239144" y="1017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40294</xdr:rowOff>
    </xdr:from>
    <xdr:ext cx="405111" cy="259045"/>
    <xdr:sp macro="" textlink="">
      <xdr:nvSpPr>
        <xdr:cNvPr id="155" name="n_2mainValue【橋りょう・トンネル】&#10;有形固定資産減価償却率">
          <a:extLst>
            <a:ext uri="{FF2B5EF4-FFF2-40B4-BE49-F238E27FC236}">
              <a16:creationId xmlns:a16="http://schemas.microsoft.com/office/drawing/2014/main" id="{0EE0D6C5-6186-4CDC-9A20-9FFA0EC0038F}"/>
            </a:ext>
          </a:extLst>
        </xdr:cNvPr>
        <xdr:cNvSpPr txBox="1"/>
      </xdr:nvSpPr>
      <xdr:spPr>
        <a:xfrm>
          <a:off x="2439044" y="10117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56623</xdr:rowOff>
    </xdr:from>
    <xdr:ext cx="405111" cy="259045"/>
    <xdr:sp macro="" textlink="">
      <xdr:nvSpPr>
        <xdr:cNvPr id="156" name="n_3mainValue【橋りょう・トンネル】&#10;有形固定資産減価償却率">
          <a:extLst>
            <a:ext uri="{FF2B5EF4-FFF2-40B4-BE49-F238E27FC236}">
              <a16:creationId xmlns:a16="http://schemas.microsoft.com/office/drawing/2014/main" id="{39E27B08-2CBB-4C7B-A883-18B086F3D4E8}"/>
            </a:ext>
          </a:extLst>
        </xdr:cNvPr>
        <xdr:cNvSpPr txBox="1"/>
      </xdr:nvSpPr>
      <xdr:spPr>
        <a:xfrm>
          <a:off x="1645294" y="1013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157" name="n_4mainValue【橋りょう・トンネル】&#10;有形固定資産減価償却率">
          <a:extLst>
            <a:ext uri="{FF2B5EF4-FFF2-40B4-BE49-F238E27FC236}">
              <a16:creationId xmlns:a16="http://schemas.microsoft.com/office/drawing/2014/main" id="{76FCD68A-A4F5-40C0-AD55-0426942E3252}"/>
            </a:ext>
          </a:extLst>
        </xdr:cNvPr>
        <xdr:cNvSpPr txBox="1"/>
      </xdr:nvSpPr>
      <xdr:spPr>
        <a:xfrm>
          <a:off x="851544" y="1008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a:extLst>
            <a:ext uri="{FF2B5EF4-FFF2-40B4-BE49-F238E27FC236}">
              <a16:creationId xmlns:a16="http://schemas.microsoft.com/office/drawing/2014/main" id="{28CD172B-F960-44D3-B695-4BE9EB4A5D73}"/>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a:extLst>
            <a:ext uri="{FF2B5EF4-FFF2-40B4-BE49-F238E27FC236}">
              <a16:creationId xmlns:a16="http://schemas.microsoft.com/office/drawing/2014/main" id="{D495D02D-5EEC-40A9-A634-32C93298D39F}"/>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a:extLst>
            <a:ext uri="{FF2B5EF4-FFF2-40B4-BE49-F238E27FC236}">
              <a16:creationId xmlns:a16="http://schemas.microsoft.com/office/drawing/2014/main" id="{27B75010-D2B6-4E2C-BADF-B9B8B471D24D}"/>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a:extLst>
            <a:ext uri="{FF2B5EF4-FFF2-40B4-BE49-F238E27FC236}">
              <a16:creationId xmlns:a16="http://schemas.microsoft.com/office/drawing/2014/main" id="{05381BE4-1A38-49FC-8F68-E1A8D0C9D718}"/>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a:extLst>
            <a:ext uri="{FF2B5EF4-FFF2-40B4-BE49-F238E27FC236}">
              <a16:creationId xmlns:a16="http://schemas.microsoft.com/office/drawing/2014/main" id="{351AF03E-E97D-483C-A096-B9070DB0CAC9}"/>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a:extLst>
            <a:ext uri="{FF2B5EF4-FFF2-40B4-BE49-F238E27FC236}">
              <a16:creationId xmlns:a16="http://schemas.microsoft.com/office/drawing/2014/main" id="{FEA18154-C3CA-49A8-8234-87206EC4D23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a:extLst>
            <a:ext uri="{FF2B5EF4-FFF2-40B4-BE49-F238E27FC236}">
              <a16:creationId xmlns:a16="http://schemas.microsoft.com/office/drawing/2014/main" id="{4CA2B975-45F3-483F-8776-8DC79D24146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a:extLst>
            <a:ext uri="{FF2B5EF4-FFF2-40B4-BE49-F238E27FC236}">
              <a16:creationId xmlns:a16="http://schemas.microsoft.com/office/drawing/2014/main" id="{33B1BE65-6524-465C-AE99-7A9E42448E5A}"/>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a:extLst>
            <a:ext uri="{FF2B5EF4-FFF2-40B4-BE49-F238E27FC236}">
              <a16:creationId xmlns:a16="http://schemas.microsoft.com/office/drawing/2014/main" id="{715AE347-C62A-4D09-A607-007FEF65187C}"/>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a:extLst>
            <a:ext uri="{FF2B5EF4-FFF2-40B4-BE49-F238E27FC236}">
              <a16:creationId xmlns:a16="http://schemas.microsoft.com/office/drawing/2014/main" id="{8104B2FA-7A80-4BF8-BA95-3A116D7908BA}"/>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a:extLst>
            <a:ext uri="{FF2B5EF4-FFF2-40B4-BE49-F238E27FC236}">
              <a16:creationId xmlns:a16="http://schemas.microsoft.com/office/drawing/2014/main" id="{1F91685F-6035-4572-AB23-24EF8F47FF22}"/>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a:extLst>
            <a:ext uri="{FF2B5EF4-FFF2-40B4-BE49-F238E27FC236}">
              <a16:creationId xmlns:a16="http://schemas.microsoft.com/office/drawing/2014/main" id="{26BC62B7-C217-432C-8CD9-C66BB792C5DC}"/>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a:extLst>
            <a:ext uri="{FF2B5EF4-FFF2-40B4-BE49-F238E27FC236}">
              <a16:creationId xmlns:a16="http://schemas.microsoft.com/office/drawing/2014/main" id="{EB182108-CAF3-495C-8811-900A9A0621A0}"/>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1" name="テキスト ボックス 170">
          <a:extLst>
            <a:ext uri="{FF2B5EF4-FFF2-40B4-BE49-F238E27FC236}">
              <a16:creationId xmlns:a16="http://schemas.microsoft.com/office/drawing/2014/main" id="{D0754E08-EA0D-49F9-BBA9-7B8450D2948D}"/>
            </a:ext>
          </a:extLst>
        </xdr:cNvPr>
        <xdr:cNvSpPr txBox="1"/>
      </xdr:nvSpPr>
      <xdr:spPr>
        <a:xfrm>
          <a:off x="548215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a:extLst>
            <a:ext uri="{FF2B5EF4-FFF2-40B4-BE49-F238E27FC236}">
              <a16:creationId xmlns:a16="http://schemas.microsoft.com/office/drawing/2014/main" id="{F534121B-BE5E-4AC5-8EFF-C0E55698D423}"/>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3" name="テキスト ボックス 172">
          <a:extLst>
            <a:ext uri="{FF2B5EF4-FFF2-40B4-BE49-F238E27FC236}">
              <a16:creationId xmlns:a16="http://schemas.microsoft.com/office/drawing/2014/main" id="{D7CC3642-A159-4F00-B2B7-FE8DC2F6B3E8}"/>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a:extLst>
            <a:ext uri="{FF2B5EF4-FFF2-40B4-BE49-F238E27FC236}">
              <a16:creationId xmlns:a16="http://schemas.microsoft.com/office/drawing/2014/main" id="{3B7E4DDD-9103-4616-B700-811B9D18F084}"/>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5" name="テキスト ボックス 174">
          <a:extLst>
            <a:ext uri="{FF2B5EF4-FFF2-40B4-BE49-F238E27FC236}">
              <a16:creationId xmlns:a16="http://schemas.microsoft.com/office/drawing/2014/main" id="{5F166808-9E21-47EA-916D-BC7125DB22AE}"/>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a:extLst>
            <a:ext uri="{FF2B5EF4-FFF2-40B4-BE49-F238E27FC236}">
              <a16:creationId xmlns:a16="http://schemas.microsoft.com/office/drawing/2014/main" id="{58641B82-322E-4CBC-A91A-FEA8E0AF2F1A}"/>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7" name="テキスト ボックス 176">
          <a:extLst>
            <a:ext uri="{FF2B5EF4-FFF2-40B4-BE49-F238E27FC236}">
              <a16:creationId xmlns:a16="http://schemas.microsoft.com/office/drawing/2014/main" id="{BCD0E362-3212-4047-9758-D2AF3799C0D3}"/>
            </a:ext>
          </a:extLst>
        </xdr:cNvPr>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a:extLst>
            <a:ext uri="{FF2B5EF4-FFF2-40B4-BE49-F238E27FC236}">
              <a16:creationId xmlns:a16="http://schemas.microsoft.com/office/drawing/2014/main" id="{B46E3F10-A84F-4A09-9FE9-371F1EAAE202}"/>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9" name="テキスト ボックス 178">
          <a:extLst>
            <a:ext uri="{FF2B5EF4-FFF2-40B4-BE49-F238E27FC236}">
              <a16:creationId xmlns:a16="http://schemas.microsoft.com/office/drawing/2014/main" id="{89994B08-6237-4D19-8F6D-0A9B2E5F3E1F}"/>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a:extLst>
            <a:ext uri="{FF2B5EF4-FFF2-40B4-BE49-F238E27FC236}">
              <a16:creationId xmlns:a16="http://schemas.microsoft.com/office/drawing/2014/main" id="{4AA73A83-F413-4BBE-99CE-61DD76E65C1C}"/>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181" name="直線コネクタ 180">
          <a:extLst>
            <a:ext uri="{FF2B5EF4-FFF2-40B4-BE49-F238E27FC236}">
              <a16:creationId xmlns:a16="http://schemas.microsoft.com/office/drawing/2014/main" id="{C1BD1589-CA52-4CB5-8021-D3DC6D2E2DC5}"/>
            </a:ext>
          </a:extLst>
        </xdr:cNvPr>
        <xdr:cNvCxnSpPr/>
      </xdr:nvCxnSpPr>
      <xdr:spPr>
        <a:xfrm flipV="1">
          <a:off x="9429115" y="9261384"/>
          <a:ext cx="0" cy="1367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182" name="【橋りょう・トンネル】&#10;一人当たり有形固定資産（償却資産）額最小値テキスト">
          <a:extLst>
            <a:ext uri="{FF2B5EF4-FFF2-40B4-BE49-F238E27FC236}">
              <a16:creationId xmlns:a16="http://schemas.microsoft.com/office/drawing/2014/main" id="{C33A51E2-504A-4CE4-A184-41C5C56863B9}"/>
            </a:ext>
          </a:extLst>
        </xdr:cNvPr>
        <xdr:cNvSpPr txBox="1"/>
      </xdr:nvSpPr>
      <xdr:spPr>
        <a:xfrm>
          <a:off x="9467850" y="1063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183" name="直線コネクタ 182">
          <a:extLst>
            <a:ext uri="{FF2B5EF4-FFF2-40B4-BE49-F238E27FC236}">
              <a16:creationId xmlns:a16="http://schemas.microsoft.com/office/drawing/2014/main" id="{8694E822-677E-47A3-BD30-0A0528AFAF60}"/>
            </a:ext>
          </a:extLst>
        </xdr:cNvPr>
        <xdr:cNvCxnSpPr/>
      </xdr:nvCxnSpPr>
      <xdr:spPr>
        <a:xfrm>
          <a:off x="9359900" y="106284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184" name="【橋りょう・トンネル】&#10;一人当たり有形固定資産（償却資産）額最大値テキスト">
          <a:extLst>
            <a:ext uri="{FF2B5EF4-FFF2-40B4-BE49-F238E27FC236}">
              <a16:creationId xmlns:a16="http://schemas.microsoft.com/office/drawing/2014/main" id="{D98231D5-3787-4624-BB38-AFBA3A03267B}"/>
            </a:ext>
          </a:extLst>
        </xdr:cNvPr>
        <xdr:cNvSpPr txBox="1"/>
      </xdr:nvSpPr>
      <xdr:spPr>
        <a:xfrm>
          <a:off x="9467850" y="90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185" name="直線コネクタ 184">
          <a:extLst>
            <a:ext uri="{FF2B5EF4-FFF2-40B4-BE49-F238E27FC236}">
              <a16:creationId xmlns:a16="http://schemas.microsoft.com/office/drawing/2014/main" id="{A411881C-F643-49AF-9D89-276EA7D136D7}"/>
            </a:ext>
          </a:extLst>
        </xdr:cNvPr>
        <xdr:cNvCxnSpPr/>
      </xdr:nvCxnSpPr>
      <xdr:spPr>
        <a:xfrm>
          <a:off x="9359900" y="92613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84762</xdr:rowOff>
    </xdr:from>
    <xdr:ext cx="534377" cy="259045"/>
    <xdr:sp macro="" textlink="">
      <xdr:nvSpPr>
        <xdr:cNvPr id="186" name="【橋りょう・トンネル】&#10;一人当たり有形固定資産（償却資産）額平均値テキスト">
          <a:extLst>
            <a:ext uri="{FF2B5EF4-FFF2-40B4-BE49-F238E27FC236}">
              <a16:creationId xmlns:a16="http://schemas.microsoft.com/office/drawing/2014/main" id="{D3B3CF45-273B-4394-B7E1-BFAF9D4A4551}"/>
            </a:ext>
          </a:extLst>
        </xdr:cNvPr>
        <xdr:cNvSpPr txBox="1"/>
      </xdr:nvSpPr>
      <xdr:spPr>
        <a:xfrm>
          <a:off x="9467850" y="10162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187" name="フローチャート: 判断 186">
          <a:extLst>
            <a:ext uri="{FF2B5EF4-FFF2-40B4-BE49-F238E27FC236}">
              <a16:creationId xmlns:a16="http://schemas.microsoft.com/office/drawing/2014/main" id="{FF6FD753-1C43-4652-A9EE-67343FAFF8E9}"/>
            </a:ext>
          </a:extLst>
        </xdr:cNvPr>
        <xdr:cNvSpPr/>
      </xdr:nvSpPr>
      <xdr:spPr>
        <a:xfrm>
          <a:off x="9398000" y="10304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188" name="フローチャート: 判断 187">
          <a:extLst>
            <a:ext uri="{FF2B5EF4-FFF2-40B4-BE49-F238E27FC236}">
              <a16:creationId xmlns:a16="http://schemas.microsoft.com/office/drawing/2014/main" id="{B20D3723-C6B1-4F79-9812-87015C98ACBF}"/>
            </a:ext>
          </a:extLst>
        </xdr:cNvPr>
        <xdr:cNvSpPr/>
      </xdr:nvSpPr>
      <xdr:spPr>
        <a:xfrm>
          <a:off x="8636000" y="1030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189" name="フローチャート: 判断 188">
          <a:extLst>
            <a:ext uri="{FF2B5EF4-FFF2-40B4-BE49-F238E27FC236}">
              <a16:creationId xmlns:a16="http://schemas.microsoft.com/office/drawing/2014/main" id="{7E174884-3CEB-4519-B3A6-87D553A07A48}"/>
            </a:ext>
          </a:extLst>
        </xdr:cNvPr>
        <xdr:cNvSpPr/>
      </xdr:nvSpPr>
      <xdr:spPr>
        <a:xfrm>
          <a:off x="7842250" y="103076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190" name="フローチャート: 判断 189">
          <a:extLst>
            <a:ext uri="{FF2B5EF4-FFF2-40B4-BE49-F238E27FC236}">
              <a16:creationId xmlns:a16="http://schemas.microsoft.com/office/drawing/2014/main" id="{A8A07237-2577-4D72-BB03-0844E896D21C}"/>
            </a:ext>
          </a:extLst>
        </xdr:cNvPr>
        <xdr:cNvSpPr/>
      </xdr:nvSpPr>
      <xdr:spPr>
        <a:xfrm>
          <a:off x="7029450" y="103120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191" name="フローチャート: 判断 190">
          <a:extLst>
            <a:ext uri="{FF2B5EF4-FFF2-40B4-BE49-F238E27FC236}">
              <a16:creationId xmlns:a16="http://schemas.microsoft.com/office/drawing/2014/main" id="{7981EDC4-B11B-47F1-BBD3-150273042B01}"/>
            </a:ext>
          </a:extLst>
        </xdr:cNvPr>
        <xdr:cNvSpPr/>
      </xdr:nvSpPr>
      <xdr:spPr>
        <a:xfrm>
          <a:off x="6235700" y="103242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A7A4FE63-3924-4EDF-82D8-9DF121470B9A}"/>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2E99FE6A-931A-41E4-BD81-34CF61768F26}"/>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9BC8E48-9A2C-4A94-B9A0-1549645B06ED}"/>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5ECDD306-7744-4559-AA7E-249986CF6728}"/>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B3E31668-365D-4F88-AC34-5AABB7BF9079}"/>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44724</xdr:rowOff>
    </xdr:from>
    <xdr:to>
      <xdr:col>55</xdr:col>
      <xdr:colOff>50800</xdr:colOff>
      <xdr:row>63</xdr:row>
      <xdr:rowOff>146324</xdr:rowOff>
    </xdr:to>
    <xdr:sp macro="" textlink="">
      <xdr:nvSpPr>
        <xdr:cNvPr id="197" name="楕円 196">
          <a:extLst>
            <a:ext uri="{FF2B5EF4-FFF2-40B4-BE49-F238E27FC236}">
              <a16:creationId xmlns:a16="http://schemas.microsoft.com/office/drawing/2014/main" id="{CD955784-33E0-4804-AC8C-95AD35F2A382}"/>
            </a:ext>
          </a:extLst>
        </xdr:cNvPr>
        <xdr:cNvSpPr/>
      </xdr:nvSpPr>
      <xdr:spPr>
        <a:xfrm>
          <a:off x="9398000" y="104523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23151</xdr:rowOff>
    </xdr:from>
    <xdr:ext cx="534377" cy="259045"/>
    <xdr:sp macro="" textlink="">
      <xdr:nvSpPr>
        <xdr:cNvPr id="198" name="【橋りょう・トンネル】&#10;一人当たり有形固定資産（償却資産）額該当値テキスト">
          <a:extLst>
            <a:ext uri="{FF2B5EF4-FFF2-40B4-BE49-F238E27FC236}">
              <a16:creationId xmlns:a16="http://schemas.microsoft.com/office/drawing/2014/main" id="{26266414-1080-496F-B01D-A0E8642F87E8}"/>
            </a:ext>
          </a:extLst>
        </xdr:cNvPr>
        <xdr:cNvSpPr txBox="1"/>
      </xdr:nvSpPr>
      <xdr:spPr>
        <a:xfrm>
          <a:off x="9467850" y="104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45707</xdr:rowOff>
    </xdr:from>
    <xdr:to>
      <xdr:col>50</xdr:col>
      <xdr:colOff>165100</xdr:colOff>
      <xdr:row>63</xdr:row>
      <xdr:rowOff>147307</xdr:rowOff>
    </xdr:to>
    <xdr:sp macro="" textlink="">
      <xdr:nvSpPr>
        <xdr:cNvPr id="199" name="楕円 198">
          <a:extLst>
            <a:ext uri="{FF2B5EF4-FFF2-40B4-BE49-F238E27FC236}">
              <a16:creationId xmlns:a16="http://schemas.microsoft.com/office/drawing/2014/main" id="{EA9BA2CD-AD49-410A-9431-6EDFD8AE8764}"/>
            </a:ext>
          </a:extLst>
        </xdr:cNvPr>
        <xdr:cNvSpPr/>
      </xdr:nvSpPr>
      <xdr:spPr>
        <a:xfrm>
          <a:off x="8636000" y="104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95524</xdr:rowOff>
    </xdr:from>
    <xdr:to>
      <xdr:col>55</xdr:col>
      <xdr:colOff>0</xdr:colOff>
      <xdr:row>63</xdr:row>
      <xdr:rowOff>96507</xdr:rowOff>
    </xdr:to>
    <xdr:cxnSp macro="">
      <xdr:nvCxnSpPr>
        <xdr:cNvPr id="200" name="直線コネクタ 199">
          <a:extLst>
            <a:ext uri="{FF2B5EF4-FFF2-40B4-BE49-F238E27FC236}">
              <a16:creationId xmlns:a16="http://schemas.microsoft.com/office/drawing/2014/main" id="{925EE423-C640-4ECA-AF57-FAF62C931546}"/>
            </a:ext>
          </a:extLst>
        </xdr:cNvPr>
        <xdr:cNvCxnSpPr/>
      </xdr:nvCxnSpPr>
      <xdr:spPr>
        <a:xfrm flipV="1">
          <a:off x="8686800" y="10503174"/>
          <a:ext cx="74295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42728</xdr:rowOff>
    </xdr:from>
    <xdr:to>
      <xdr:col>46</xdr:col>
      <xdr:colOff>38100</xdr:colOff>
      <xdr:row>63</xdr:row>
      <xdr:rowOff>144328</xdr:rowOff>
    </xdr:to>
    <xdr:sp macro="" textlink="">
      <xdr:nvSpPr>
        <xdr:cNvPr id="201" name="楕円 200">
          <a:extLst>
            <a:ext uri="{FF2B5EF4-FFF2-40B4-BE49-F238E27FC236}">
              <a16:creationId xmlns:a16="http://schemas.microsoft.com/office/drawing/2014/main" id="{1C12BEF7-2E95-41C6-9919-934C4097D535}"/>
            </a:ext>
          </a:extLst>
        </xdr:cNvPr>
        <xdr:cNvSpPr/>
      </xdr:nvSpPr>
      <xdr:spPr>
        <a:xfrm>
          <a:off x="7842250" y="104503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93528</xdr:rowOff>
    </xdr:from>
    <xdr:to>
      <xdr:col>50</xdr:col>
      <xdr:colOff>114300</xdr:colOff>
      <xdr:row>63</xdr:row>
      <xdr:rowOff>96507</xdr:rowOff>
    </xdr:to>
    <xdr:cxnSp macro="">
      <xdr:nvCxnSpPr>
        <xdr:cNvPr id="202" name="直線コネクタ 201">
          <a:extLst>
            <a:ext uri="{FF2B5EF4-FFF2-40B4-BE49-F238E27FC236}">
              <a16:creationId xmlns:a16="http://schemas.microsoft.com/office/drawing/2014/main" id="{DA2437AB-EC9D-4375-9019-55BD17DF690B}"/>
            </a:ext>
          </a:extLst>
        </xdr:cNvPr>
        <xdr:cNvCxnSpPr/>
      </xdr:nvCxnSpPr>
      <xdr:spPr>
        <a:xfrm>
          <a:off x="7886700" y="10501178"/>
          <a:ext cx="8001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44755</xdr:rowOff>
    </xdr:from>
    <xdr:to>
      <xdr:col>41</xdr:col>
      <xdr:colOff>101600</xdr:colOff>
      <xdr:row>63</xdr:row>
      <xdr:rowOff>146355</xdr:rowOff>
    </xdr:to>
    <xdr:sp macro="" textlink="">
      <xdr:nvSpPr>
        <xdr:cNvPr id="203" name="楕円 202">
          <a:extLst>
            <a:ext uri="{FF2B5EF4-FFF2-40B4-BE49-F238E27FC236}">
              <a16:creationId xmlns:a16="http://schemas.microsoft.com/office/drawing/2014/main" id="{F96FC435-C3F9-457F-954C-11291C1A974F}"/>
            </a:ext>
          </a:extLst>
        </xdr:cNvPr>
        <xdr:cNvSpPr/>
      </xdr:nvSpPr>
      <xdr:spPr>
        <a:xfrm>
          <a:off x="7029450" y="104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93528</xdr:rowOff>
    </xdr:from>
    <xdr:to>
      <xdr:col>45</xdr:col>
      <xdr:colOff>177800</xdr:colOff>
      <xdr:row>63</xdr:row>
      <xdr:rowOff>95555</xdr:rowOff>
    </xdr:to>
    <xdr:cxnSp macro="">
      <xdr:nvCxnSpPr>
        <xdr:cNvPr id="204" name="直線コネクタ 203">
          <a:extLst>
            <a:ext uri="{FF2B5EF4-FFF2-40B4-BE49-F238E27FC236}">
              <a16:creationId xmlns:a16="http://schemas.microsoft.com/office/drawing/2014/main" id="{2F089AE9-9336-493B-BB2D-B947526F889B}"/>
            </a:ext>
          </a:extLst>
        </xdr:cNvPr>
        <xdr:cNvCxnSpPr/>
      </xdr:nvCxnSpPr>
      <xdr:spPr>
        <a:xfrm flipV="1">
          <a:off x="7080250" y="10501178"/>
          <a:ext cx="80645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43459</xdr:rowOff>
    </xdr:from>
    <xdr:to>
      <xdr:col>36</xdr:col>
      <xdr:colOff>165100</xdr:colOff>
      <xdr:row>63</xdr:row>
      <xdr:rowOff>145059</xdr:rowOff>
    </xdr:to>
    <xdr:sp macro="" textlink="">
      <xdr:nvSpPr>
        <xdr:cNvPr id="205" name="楕円 204">
          <a:extLst>
            <a:ext uri="{FF2B5EF4-FFF2-40B4-BE49-F238E27FC236}">
              <a16:creationId xmlns:a16="http://schemas.microsoft.com/office/drawing/2014/main" id="{ED6FD2F0-7B5B-4067-99F4-6A5234BA2DDE}"/>
            </a:ext>
          </a:extLst>
        </xdr:cNvPr>
        <xdr:cNvSpPr/>
      </xdr:nvSpPr>
      <xdr:spPr>
        <a:xfrm>
          <a:off x="6235700" y="104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94259</xdr:rowOff>
    </xdr:from>
    <xdr:to>
      <xdr:col>41</xdr:col>
      <xdr:colOff>50800</xdr:colOff>
      <xdr:row>63</xdr:row>
      <xdr:rowOff>95555</xdr:rowOff>
    </xdr:to>
    <xdr:cxnSp macro="">
      <xdr:nvCxnSpPr>
        <xdr:cNvPr id="206" name="直線コネクタ 205">
          <a:extLst>
            <a:ext uri="{FF2B5EF4-FFF2-40B4-BE49-F238E27FC236}">
              <a16:creationId xmlns:a16="http://schemas.microsoft.com/office/drawing/2014/main" id="{0FBE6B47-9A96-4349-A38E-A7499670BEE2}"/>
            </a:ext>
          </a:extLst>
        </xdr:cNvPr>
        <xdr:cNvCxnSpPr/>
      </xdr:nvCxnSpPr>
      <xdr:spPr>
        <a:xfrm>
          <a:off x="6286500" y="10501909"/>
          <a:ext cx="79375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12181</xdr:rowOff>
    </xdr:from>
    <xdr:ext cx="534377" cy="259045"/>
    <xdr:sp macro="" textlink="">
      <xdr:nvSpPr>
        <xdr:cNvPr id="207" name="n_1aveValue【橋りょう・トンネル】&#10;一人当たり有形固定資産（償却資産）額">
          <a:extLst>
            <a:ext uri="{FF2B5EF4-FFF2-40B4-BE49-F238E27FC236}">
              <a16:creationId xmlns:a16="http://schemas.microsoft.com/office/drawing/2014/main" id="{CA623B67-D382-41E9-BE2C-E6C83609E19C}"/>
            </a:ext>
          </a:extLst>
        </xdr:cNvPr>
        <xdr:cNvSpPr txBox="1"/>
      </xdr:nvSpPr>
      <xdr:spPr>
        <a:xfrm>
          <a:off x="8425961" y="1008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11731</xdr:rowOff>
    </xdr:from>
    <xdr:ext cx="534377" cy="259045"/>
    <xdr:sp macro="" textlink="">
      <xdr:nvSpPr>
        <xdr:cNvPr id="208" name="n_2aveValue【橋りょう・トンネル】&#10;一人当たり有形固定資産（償却資産）額">
          <a:extLst>
            <a:ext uri="{FF2B5EF4-FFF2-40B4-BE49-F238E27FC236}">
              <a16:creationId xmlns:a16="http://schemas.microsoft.com/office/drawing/2014/main" id="{D6B0EA35-7DA7-4712-970D-58A0902B69DB}"/>
            </a:ext>
          </a:extLst>
        </xdr:cNvPr>
        <xdr:cNvSpPr txBox="1"/>
      </xdr:nvSpPr>
      <xdr:spPr>
        <a:xfrm>
          <a:off x="7644911" y="100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16159</xdr:rowOff>
    </xdr:from>
    <xdr:ext cx="534377" cy="259045"/>
    <xdr:sp macro="" textlink="">
      <xdr:nvSpPr>
        <xdr:cNvPr id="209" name="n_3aveValue【橋りょう・トンネル】&#10;一人当たり有形固定資産（償却資産）額">
          <a:extLst>
            <a:ext uri="{FF2B5EF4-FFF2-40B4-BE49-F238E27FC236}">
              <a16:creationId xmlns:a16="http://schemas.microsoft.com/office/drawing/2014/main" id="{91F16F30-3675-471F-8078-503C582586BF}"/>
            </a:ext>
          </a:extLst>
        </xdr:cNvPr>
        <xdr:cNvSpPr txBox="1"/>
      </xdr:nvSpPr>
      <xdr:spPr>
        <a:xfrm>
          <a:off x="6851161" y="1009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28336</xdr:rowOff>
    </xdr:from>
    <xdr:ext cx="534377" cy="259045"/>
    <xdr:sp macro="" textlink="">
      <xdr:nvSpPr>
        <xdr:cNvPr id="210" name="n_4aveValue【橋りょう・トンネル】&#10;一人当たり有形固定資産（償却資産）額">
          <a:extLst>
            <a:ext uri="{FF2B5EF4-FFF2-40B4-BE49-F238E27FC236}">
              <a16:creationId xmlns:a16="http://schemas.microsoft.com/office/drawing/2014/main" id="{51B36FFD-E2E5-45CE-9F27-E8E7684D7D08}"/>
            </a:ext>
          </a:extLst>
        </xdr:cNvPr>
        <xdr:cNvSpPr txBox="1"/>
      </xdr:nvSpPr>
      <xdr:spPr>
        <a:xfrm>
          <a:off x="6038361" y="101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138434</xdr:rowOff>
    </xdr:from>
    <xdr:ext cx="534377" cy="259045"/>
    <xdr:sp macro="" textlink="">
      <xdr:nvSpPr>
        <xdr:cNvPr id="211" name="n_1mainValue【橋りょう・トンネル】&#10;一人当たり有形固定資産（償却資産）額">
          <a:extLst>
            <a:ext uri="{FF2B5EF4-FFF2-40B4-BE49-F238E27FC236}">
              <a16:creationId xmlns:a16="http://schemas.microsoft.com/office/drawing/2014/main" id="{D66BAAA1-688B-4002-9341-DCBD71473828}"/>
            </a:ext>
          </a:extLst>
        </xdr:cNvPr>
        <xdr:cNvSpPr txBox="1"/>
      </xdr:nvSpPr>
      <xdr:spPr>
        <a:xfrm>
          <a:off x="8425961" y="105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135455</xdr:rowOff>
    </xdr:from>
    <xdr:ext cx="534377" cy="259045"/>
    <xdr:sp macro="" textlink="">
      <xdr:nvSpPr>
        <xdr:cNvPr id="212" name="n_2mainValue【橋りょう・トンネル】&#10;一人当たり有形固定資産（償却資産）額">
          <a:extLst>
            <a:ext uri="{FF2B5EF4-FFF2-40B4-BE49-F238E27FC236}">
              <a16:creationId xmlns:a16="http://schemas.microsoft.com/office/drawing/2014/main" id="{B794DB6C-1980-4A6D-B124-79FF13AD1EF6}"/>
            </a:ext>
          </a:extLst>
        </xdr:cNvPr>
        <xdr:cNvSpPr txBox="1"/>
      </xdr:nvSpPr>
      <xdr:spPr>
        <a:xfrm>
          <a:off x="7644911" y="105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137482</xdr:rowOff>
    </xdr:from>
    <xdr:ext cx="534377" cy="259045"/>
    <xdr:sp macro="" textlink="">
      <xdr:nvSpPr>
        <xdr:cNvPr id="213" name="n_3mainValue【橋りょう・トンネル】&#10;一人当たり有形固定資産（償却資産）額">
          <a:extLst>
            <a:ext uri="{FF2B5EF4-FFF2-40B4-BE49-F238E27FC236}">
              <a16:creationId xmlns:a16="http://schemas.microsoft.com/office/drawing/2014/main" id="{615DBBBC-5951-4B8A-910A-8089975F1BCC}"/>
            </a:ext>
          </a:extLst>
        </xdr:cNvPr>
        <xdr:cNvSpPr txBox="1"/>
      </xdr:nvSpPr>
      <xdr:spPr>
        <a:xfrm>
          <a:off x="6851161" y="1054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136186</xdr:rowOff>
    </xdr:from>
    <xdr:ext cx="534377" cy="259045"/>
    <xdr:sp macro="" textlink="">
      <xdr:nvSpPr>
        <xdr:cNvPr id="214" name="n_4mainValue【橋りょう・トンネル】&#10;一人当たり有形固定資産（償却資産）額">
          <a:extLst>
            <a:ext uri="{FF2B5EF4-FFF2-40B4-BE49-F238E27FC236}">
              <a16:creationId xmlns:a16="http://schemas.microsoft.com/office/drawing/2014/main" id="{D15CCD1E-0C50-4184-A9FE-7566163B6F3A}"/>
            </a:ext>
          </a:extLst>
        </xdr:cNvPr>
        <xdr:cNvSpPr txBox="1"/>
      </xdr:nvSpPr>
      <xdr:spPr>
        <a:xfrm>
          <a:off x="6038361" y="105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a16="http://schemas.microsoft.com/office/drawing/2014/main" id="{DDFA2EC8-2D77-4962-82C0-0065E70FE62B}"/>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a16="http://schemas.microsoft.com/office/drawing/2014/main" id="{4B08933F-7C4B-476A-B759-8617AC56E7FC}"/>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a16="http://schemas.microsoft.com/office/drawing/2014/main" id="{BB9CE11F-F378-4160-8F24-476415EBD23F}"/>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a16="http://schemas.microsoft.com/office/drawing/2014/main" id="{67949B61-8DDB-4421-A972-4A57E241F4E3}"/>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a16="http://schemas.microsoft.com/office/drawing/2014/main" id="{E38A6055-C229-4873-90FC-798D8D79B42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a16="http://schemas.microsoft.com/office/drawing/2014/main" id="{EE61C347-A629-4553-93C9-01BA198E91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a16="http://schemas.microsoft.com/office/drawing/2014/main" id="{626DC6DE-9895-4E80-A395-6D9CAAB0568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a16="http://schemas.microsoft.com/office/drawing/2014/main" id="{C82C2759-26E4-4E0A-B1F0-094F280D5181}"/>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a:extLst>
            <a:ext uri="{FF2B5EF4-FFF2-40B4-BE49-F238E27FC236}">
              <a16:creationId xmlns:a16="http://schemas.microsoft.com/office/drawing/2014/main" id="{CA26F8D6-9E30-42BD-AF4D-0E3E0F6DA524}"/>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a16="http://schemas.microsoft.com/office/drawing/2014/main" id="{2F6D495A-613C-466F-8F71-D16407184F2F}"/>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5" name="テキスト ボックス 224">
          <a:extLst>
            <a:ext uri="{FF2B5EF4-FFF2-40B4-BE49-F238E27FC236}">
              <a16:creationId xmlns:a16="http://schemas.microsoft.com/office/drawing/2014/main" id="{96629789-4BFA-4D6C-8E2C-C3B67AA174EE}"/>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6" name="直線コネクタ 225">
          <a:extLst>
            <a:ext uri="{FF2B5EF4-FFF2-40B4-BE49-F238E27FC236}">
              <a16:creationId xmlns:a16="http://schemas.microsoft.com/office/drawing/2014/main" id="{462AA8B7-0B9E-41AC-8A81-8C21D4FA41D8}"/>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7" name="テキスト ボックス 226">
          <a:extLst>
            <a:ext uri="{FF2B5EF4-FFF2-40B4-BE49-F238E27FC236}">
              <a16:creationId xmlns:a16="http://schemas.microsoft.com/office/drawing/2014/main" id="{E676AFF9-0AD9-45A1-900B-0701F471400D}"/>
            </a:ext>
          </a:extLst>
        </xdr:cNvPr>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8" name="直線コネクタ 227">
          <a:extLst>
            <a:ext uri="{FF2B5EF4-FFF2-40B4-BE49-F238E27FC236}">
              <a16:creationId xmlns:a16="http://schemas.microsoft.com/office/drawing/2014/main" id="{292ECAC9-0970-4C4F-8647-64BF1CC4715C}"/>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9" name="テキスト ボックス 228">
          <a:extLst>
            <a:ext uri="{FF2B5EF4-FFF2-40B4-BE49-F238E27FC236}">
              <a16:creationId xmlns:a16="http://schemas.microsoft.com/office/drawing/2014/main" id="{D0CCCED0-236B-4E27-96AD-8014194E6B1F}"/>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0" name="直線コネクタ 229">
          <a:extLst>
            <a:ext uri="{FF2B5EF4-FFF2-40B4-BE49-F238E27FC236}">
              <a16:creationId xmlns:a16="http://schemas.microsoft.com/office/drawing/2014/main" id="{56361EDA-D3DD-43BE-832F-3DF91D42B12F}"/>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1" name="テキスト ボックス 230">
          <a:extLst>
            <a:ext uri="{FF2B5EF4-FFF2-40B4-BE49-F238E27FC236}">
              <a16:creationId xmlns:a16="http://schemas.microsoft.com/office/drawing/2014/main" id="{D30E28E4-D983-4A21-AFB3-A15AAAF27D4F}"/>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2" name="直線コネクタ 231">
          <a:extLst>
            <a:ext uri="{FF2B5EF4-FFF2-40B4-BE49-F238E27FC236}">
              <a16:creationId xmlns:a16="http://schemas.microsoft.com/office/drawing/2014/main" id="{CF35DA94-CBA5-449B-AE1E-1567C3046148}"/>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3" name="テキスト ボックス 232">
          <a:extLst>
            <a:ext uri="{FF2B5EF4-FFF2-40B4-BE49-F238E27FC236}">
              <a16:creationId xmlns:a16="http://schemas.microsoft.com/office/drawing/2014/main" id="{4C9AA4DA-8359-43D3-A014-0FDAB81C5DD0}"/>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a:extLst>
            <a:ext uri="{FF2B5EF4-FFF2-40B4-BE49-F238E27FC236}">
              <a16:creationId xmlns:a16="http://schemas.microsoft.com/office/drawing/2014/main" id="{002FB63C-F89B-4591-9789-0B09EA2AF395}"/>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5" name="テキスト ボックス 234">
          <a:extLst>
            <a:ext uri="{FF2B5EF4-FFF2-40B4-BE49-F238E27FC236}">
              <a16:creationId xmlns:a16="http://schemas.microsoft.com/office/drawing/2014/main" id="{DED17B72-48D2-47A4-8E34-07404D30760E}"/>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a:extLst>
            <a:ext uri="{FF2B5EF4-FFF2-40B4-BE49-F238E27FC236}">
              <a16:creationId xmlns:a16="http://schemas.microsoft.com/office/drawing/2014/main" id="{A920A0B3-5CFA-40D4-80A5-11BA0EAAF76F}"/>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17526</xdr:rowOff>
    </xdr:from>
    <xdr:to>
      <xdr:col>24</xdr:col>
      <xdr:colOff>62865</xdr:colOff>
      <xdr:row>86</xdr:row>
      <xdr:rowOff>143256</xdr:rowOff>
    </xdr:to>
    <xdr:cxnSp macro="">
      <xdr:nvCxnSpPr>
        <xdr:cNvPr id="237" name="直線コネクタ 236">
          <a:extLst>
            <a:ext uri="{FF2B5EF4-FFF2-40B4-BE49-F238E27FC236}">
              <a16:creationId xmlns:a16="http://schemas.microsoft.com/office/drawing/2014/main" id="{EE177439-E3F1-41DE-A2F4-317E63EF7188}"/>
            </a:ext>
          </a:extLst>
        </xdr:cNvPr>
        <xdr:cNvCxnSpPr/>
      </xdr:nvCxnSpPr>
      <xdr:spPr>
        <a:xfrm flipV="1">
          <a:off x="4177665" y="13231876"/>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147083</xdr:rowOff>
    </xdr:from>
    <xdr:ext cx="405111" cy="259045"/>
    <xdr:sp macro="" textlink="">
      <xdr:nvSpPr>
        <xdr:cNvPr id="238" name="【公営住宅】&#10;有形固定資産減価償却率最小値テキスト">
          <a:extLst>
            <a:ext uri="{FF2B5EF4-FFF2-40B4-BE49-F238E27FC236}">
              <a16:creationId xmlns:a16="http://schemas.microsoft.com/office/drawing/2014/main" id="{CBD02E36-AC25-439F-BC55-36E31849385F}"/>
            </a:ext>
          </a:extLst>
        </xdr:cNvPr>
        <xdr:cNvSpPr txBox="1"/>
      </xdr:nvSpPr>
      <xdr:spPr>
        <a:xfrm>
          <a:off x="4216400" y="14352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143256</xdr:rowOff>
    </xdr:from>
    <xdr:to>
      <xdr:col>24</xdr:col>
      <xdr:colOff>152400</xdr:colOff>
      <xdr:row>86</xdr:row>
      <xdr:rowOff>143256</xdr:rowOff>
    </xdr:to>
    <xdr:cxnSp macro="">
      <xdr:nvCxnSpPr>
        <xdr:cNvPr id="239" name="直線コネクタ 238">
          <a:extLst>
            <a:ext uri="{FF2B5EF4-FFF2-40B4-BE49-F238E27FC236}">
              <a16:creationId xmlns:a16="http://schemas.microsoft.com/office/drawing/2014/main" id="{362D5465-C3F4-4508-AE52-BDA6C77E1825}"/>
            </a:ext>
          </a:extLst>
        </xdr:cNvPr>
        <xdr:cNvCxnSpPr/>
      </xdr:nvCxnSpPr>
      <xdr:spPr>
        <a:xfrm>
          <a:off x="4108450" y="14348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135653</xdr:rowOff>
    </xdr:from>
    <xdr:ext cx="405111" cy="259045"/>
    <xdr:sp macro="" textlink="">
      <xdr:nvSpPr>
        <xdr:cNvPr id="240" name="【公営住宅】&#10;有形固定資産減価償却率最大値テキスト">
          <a:extLst>
            <a:ext uri="{FF2B5EF4-FFF2-40B4-BE49-F238E27FC236}">
              <a16:creationId xmlns:a16="http://schemas.microsoft.com/office/drawing/2014/main" id="{C6C26350-9355-416F-AEBA-B875F18B703A}"/>
            </a:ext>
          </a:extLst>
        </xdr:cNvPr>
        <xdr:cNvSpPr txBox="1"/>
      </xdr:nvSpPr>
      <xdr:spPr>
        <a:xfrm>
          <a:off x="4216400" y="1301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17526</xdr:rowOff>
    </xdr:from>
    <xdr:to>
      <xdr:col>24</xdr:col>
      <xdr:colOff>152400</xdr:colOff>
      <xdr:row>80</xdr:row>
      <xdr:rowOff>17526</xdr:rowOff>
    </xdr:to>
    <xdr:cxnSp macro="">
      <xdr:nvCxnSpPr>
        <xdr:cNvPr id="241" name="直線コネクタ 240">
          <a:extLst>
            <a:ext uri="{FF2B5EF4-FFF2-40B4-BE49-F238E27FC236}">
              <a16:creationId xmlns:a16="http://schemas.microsoft.com/office/drawing/2014/main" id="{E5A7E3FB-715E-4C89-AF7C-3362C32B4F1B}"/>
            </a:ext>
          </a:extLst>
        </xdr:cNvPr>
        <xdr:cNvCxnSpPr/>
      </xdr:nvCxnSpPr>
      <xdr:spPr>
        <a:xfrm>
          <a:off x="4108450" y="132318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42" name="【公営住宅】&#10;有形固定資産減価償却率平均値テキスト">
          <a:extLst>
            <a:ext uri="{FF2B5EF4-FFF2-40B4-BE49-F238E27FC236}">
              <a16:creationId xmlns:a16="http://schemas.microsoft.com/office/drawing/2014/main" id="{31ED1CCE-4D4C-496E-8646-4074E9C56B0A}"/>
            </a:ext>
          </a:extLst>
        </xdr:cNvPr>
        <xdr:cNvSpPr txBox="1"/>
      </xdr:nvSpPr>
      <xdr:spPr>
        <a:xfrm>
          <a:off x="4216400" y="13601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43" name="フローチャート: 判断 242">
          <a:extLst>
            <a:ext uri="{FF2B5EF4-FFF2-40B4-BE49-F238E27FC236}">
              <a16:creationId xmlns:a16="http://schemas.microsoft.com/office/drawing/2014/main" id="{A74C4521-32CC-4F64-B8B9-E35F8485865E}"/>
            </a:ext>
          </a:extLst>
        </xdr:cNvPr>
        <xdr:cNvSpPr/>
      </xdr:nvSpPr>
      <xdr:spPr>
        <a:xfrm>
          <a:off x="4127500" y="13623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26163</xdr:rowOff>
    </xdr:from>
    <xdr:to>
      <xdr:col>20</xdr:col>
      <xdr:colOff>38100</xdr:colOff>
      <xdr:row>82</xdr:row>
      <xdr:rowOff>127763</xdr:rowOff>
    </xdr:to>
    <xdr:sp macro="" textlink="">
      <xdr:nvSpPr>
        <xdr:cNvPr id="244" name="フローチャート: 判断 243">
          <a:extLst>
            <a:ext uri="{FF2B5EF4-FFF2-40B4-BE49-F238E27FC236}">
              <a16:creationId xmlns:a16="http://schemas.microsoft.com/office/drawing/2014/main" id="{5A94382D-B1CD-4EE5-AE53-F65D597667C4}"/>
            </a:ext>
          </a:extLst>
        </xdr:cNvPr>
        <xdr:cNvSpPr/>
      </xdr:nvSpPr>
      <xdr:spPr>
        <a:xfrm>
          <a:off x="3384550" y="135707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154178</xdr:rowOff>
    </xdr:from>
    <xdr:to>
      <xdr:col>15</xdr:col>
      <xdr:colOff>101600</xdr:colOff>
      <xdr:row>82</xdr:row>
      <xdr:rowOff>84328</xdr:rowOff>
    </xdr:to>
    <xdr:sp macro="" textlink="">
      <xdr:nvSpPr>
        <xdr:cNvPr id="245" name="フローチャート: 判断 244">
          <a:extLst>
            <a:ext uri="{FF2B5EF4-FFF2-40B4-BE49-F238E27FC236}">
              <a16:creationId xmlns:a16="http://schemas.microsoft.com/office/drawing/2014/main" id="{A421EFA3-E92B-4892-AEEC-9F6926E5275A}"/>
            </a:ext>
          </a:extLst>
        </xdr:cNvPr>
        <xdr:cNvSpPr/>
      </xdr:nvSpPr>
      <xdr:spPr>
        <a:xfrm>
          <a:off x="2571750" y="135336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145035</xdr:rowOff>
    </xdr:from>
    <xdr:to>
      <xdr:col>10</xdr:col>
      <xdr:colOff>165100</xdr:colOff>
      <xdr:row>82</xdr:row>
      <xdr:rowOff>75185</xdr:rowOff>
    </xdr:to>
    <xdr:sp macro="" textlink="">
      <xdr:nvSpPr>
        <xdr:cNvPr id="246" name="フローチャート: 判断 245">
          <a:extLst>
            <a:ext uri="{FF2B5EF4-FFF2-40B4-BE49-F238E27FC236}">
              <a16:creationId xmlns:a16="http://schemas.microsoft.com/office/drawing/2014/main" id="{07B3F31C-5F7F-4E48-A822-E806356F19FF}"/>
            </a:ext>
          </a:extLst>
        </xdr:cNvPr>
        <xdr:cNvSpPr/>
      </xdr:nvSpPr>
      <xdr:spPr>
        <a:xfrm>
          <a:off x="1778000" y="13524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47" name="フローチャート: 判断 246">
          <a:extLst>
            <a:ext uri="{FF2B5EF4-FFF2-40B4-BE49-F238E27FC236}">
              <a16:creationId xmlns:a16="http://schemas.microsoft.com/office/drawing/2014/main" id="{D1587DFA-20DC-4788-9E57-312D59F51658}"/>
            </a:ext>
          </a:extLst>
        </xdr:cNvPr>
        <xdr:cNvSpPr/>
      </xdr:nvSpPr>
      <xdr:spPr>
        <a:xfrm>
          <a:off x="984250" y="134696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E45187F0-95FF-4709-8388-8E54F6034AC6}"/>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57F54BFA-0058-468C-87D4-131D7F21A1AC}"/>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CF8307E6-2AE2-46A7-8207-E944B919633C}"/>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690690B2-29F1-4F2A-9E1A-D2F5EE2488D8}"/>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8BA5B64C-B30C-401B-8633-D9EE117D5809}"/>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42163</xdr:rowOff>
    </xdr:from>
    <xdr:to>
      <xdr:col>24</xdr:col>
      <xdr:colOff>114300</xdr:colOff>
      <xdr:row>80</xdr:row>
      <xdr:rowOff>143763</xdr:rowOff>
    </xdr:to>
    <xdr:sp macro="" textlink="">
      <xdr:nvSpPr>
        <xdr:cNvPr id="253" name="楕円 252">
          <a:extLst>
            <a:ext uri="{FF2B5EF4-FFF2-40B4-BE49-F238E27FC236}">
              <a16:creationId xmlns:a16="http://schemas.microsoft.com/office/drawing/2014/main" id="{9A6084A8-3FA3-4E81-87BD-FDA4DF2E8457}"/>
            </a:ext>
          </a:extLst>
        </xdr:cNvPr>
        <xdr:cNvSpPr/>
      </xdr:nvSpPr>
      <xdr:spPr>
        <a:xfrm>
          <a:off x="4127500" y="13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128540</xdr:rowOff>
    </xdr:from>
    <xdr:ext cx="405111" cy="259045"/>
    <xdr:sp macro="" textlink="">
      <xdr:nvSpPr>
        <xdr:cNvPr id="254" name="【公営住宅】&#10;有形固定資産減価償却率該当値テキスト">
          <a:extLst>
            <a:ext uri="{FF2B5EF4-FFF2-40B4-BE49-F238E27FC236}">
              <a16:creationId xmlns:a16="http://schemas.microsoft.com/office/drawing/2014/main" id="{FBB388D4-6F9A-49F0-BE20-69AEE77D50C6}"/>
            </a:ext>
          </a:extLst>
        </xdr:cNvPr>
        <xdr:cNvSpPr txBox="1"/>
      </xdr:nvSpPr>
      <xdr:spPr>
        <a:xfrm>
          <a:off x="4216400" y="131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154178</xdr:rowOff>
    </xdr:from>
    <xdr:to>
      <xdr:col>20</xdr:col>
      <xdr:colOff>38100</xdr:colOff>
      <xdr:row>80</xdr:row>
      <xdr:rowOff>84328</xdr:rowOff>
    </xdr:to>
    <xdr:sp macro="" textlink="">
      <xdr:nvSpPr>
        <xdr:cNvPr id="255" name="楕円 254">
          <a:extLst>
            <a:ext uri="{FF2B5EF4-FFF2-40B4-BE49-F238E27FC236}">
              <a16:creationId xmlns:a16="http://schemas.microsoft.com/office/drawing/2014/main" id="{F39662E4-8A06-402F-A86C-894E58B6C7CD}"/>
            </a:ext>
          </a:extLst>
        </xdr:cNvPr>
        <xdr:cNvSpPr/>
      </xdr:nvSpPr>
      <xdr:spPr>
        <a:xfrm>
          <a:off x="3384550" y="132034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33528</xdr:rowOff>
    </xdr:from>
    <xdr:to>
      <xdr:col>24</xdr:col>
      <xdr:colOff>63500</xdr:colOff>
      <xdr:row>80</xdr:row>
      <xdr:rowOff>92963</xdr:rowOff>
    </xdr:to>
    <xdr:cxnSp macro="">
      <xdr:nvCxnSpPr>
        <xdr:cNvPr id="256" name="直線コネクタ 255">
          <a:extLst>
            <a:ext uri="{FF2B5EF4-FFF2-40B4-BE49-F238E27FC236}">
              <a16:creationId xmlns:a16="http://schemas.microsoft.com/office/drawing/2014/main" id="{47C22399-EEDE-4E19-B9E8-BDB343AA5F2B}"/>
            </a:ext>
          </a:extLst>
        </xdr:cNvPr>
        <xdr:cNvCxnSpPr/>
      </xdr:nvCxnSpPr>
      <xdr:spPr>
        <a:xfrm>
          <a:off x="3429000" y="13247878"/>
          <a:ext cx="7493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92456</xdr:rowOff>
    </xdr:from>
    <xdr:to>
      <xdr:col>15</xdr:col>
      <xdr:colOff>101600</xdr:colOff>
      <xdr:row>81</xdr:row>
      <xdr:rowOff>22606</xdr:rowOff>
    </xdr:to>
    <xdr:sp macro="" textlink="">
      <xdr:nvSpPr>
        <xdr:cNvPr id="257" name="楕円 256">
          <a:extLst>
            <a:ext uri="{FF2B5EF4-FFF2-40B4-BE49-F238E27FC236}">
              <a16:creationId xmlns:a16="http://schemas.microsoft.com/office/drawing/2014/main" id="{75C53358-D5FE-425D-981D-B55EE13471FD}"/>
            </a:ext>
          </a:extLst>
        </xdr:cNvPr>
        <xdr:cNvSpPr/>
      </xdr:nvSpPr>
      <xdr:spPr>
        <a:xfrm>
          <a:off x="2571750" y="133068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33528</xdr:rowOff>
    </xdr:from>
    <xdr:to>
      <xdr:col>19</xdr:col>
      <xdr:colOff>177800</xdr:colOff>
      <xdr:row>80</xdr:row>
      <xdr:rowOff>143256</xdr:rowOff>
    </xdr:to>
    <xdr:cxnSp macro="">
      <xdr:nvCxnSpPr>
        <xdr:cNvPr id="258" name="直線コネクタ 257">
          <a:extLst>
            <a:ext uri="{FF2B5EF4-FFF2-40B4-BE49-F238E27FC236}">
              <a16:creationId xmlns:a16="http://schemas.microsoft.com/office/drawing/2014/main" id="{B0A00DAA-06BE-4A63-8D0A-0C7A83100CA7}"/>
            </a:ext>
          </a:extLst>
        </xdr:cNvPr>
        <xdr:cNvCxnSpPr/>
      </xdr:nvCxnSpPr>
      <xdr:spPr>
        <a:xfrm flipV="1">
          <a:off x="2622550" y="13247878"/>
          <a:ext cx="80645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37592</xdr:rowOff>
    </xdr:from>
    <xdr:to>
      <xdr:col>10</xdr:col>
      <xdr:colOff>165100</xdr:colOff>
      <xdr:row>80</xdr:row>
      <xdr:rowOff>139192</xdr:rowOff>
    </xdr:to>
    <xdr:sp macro="" textlink="">
      <xdr:nvSpPr>
        <xdr:cNvPr id="259" name="楕円 258">
          <a:extLst>
            <a:ext uri="{FF2B5EF4-FFF2-40B4-BE49-F238E27FC236}">
              <a16:creationId xmlns:a16="http://schemas.microsoft.com/office/drawing/2014/main" id="{00BFB842-59D0-4BC0-8BC7-0C7AC225FF35}"/>
            </a:ext>
          </a:extLst>
        </xdr:cNvPr>
        <xdr:cNvSpPr/>
      </xdr:nvSpPr>
      <xdr:spPr>
        <a:xfrm>
          <a:off x="1778000" y="132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88392</xdr:rowOff>
    </xdr:from>
    <xdr:to>
      <xdr:col>15</xdr:col>
      <xdr:colOff>50800</xdr:colOff>
      <xdr:row>80</xdr:row>
      <xdr:rowOff>143256</xdr:rowOff>
    </xdr:to>
    <xdr:cxnSp macro="">
      <xdr:nvCxnSpPr>
        <xdr:cNvPr id="260" name="直線コネクタ 259">
          <a:extLst>
            <a:ext uri="{FF2B5EF4-FFF2-40B4-BE49-F238E27FC236}">
              <a16:creationId xmlns:a16="http://schemas.microsoft.com/office/drawing/2014/main" id="{FD169EDC-64FC-4510-A08D-007A95BF7F8F}"/>
            </a:ext>
          </a:extLst>
        </xdr:cNvPr>
        <xdr:cNvCxnSpPr/>
      </xdr:nvCxnSpPr>
      <xdr:spPr>
        <a:xfrm>
          <a:off x="1828800" y="13302742"/>
          <a:ext cx="7937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37592</xdr:rowOff>
    </xdr:from>
    <xdr:to>
      <xdr:col>6</xdr:col>
      <xdr:colOff>38100</xdr:colOff>
      <xdr:row>79</xdr:row>
      <xdr:rowOff>139192</xdr:rowOff>
    </xdr:to>
    <xdr:sp macro="" textlink="">
      <xdr:nvSpPr>
        <xdr:cNvPr id="261" name="楕円 260">
          <a:extLst>
            <a:ext uri="{FF2B5EF4-FFF2-40B4-BE49-F238E27FC236}">
              <a16:creationId xmlns:a16="http://schemas.microsoft.com/office/drawing/2014/main" id="{0C75EF7A-F76E-445D-ABEE-ECBB416FAE63}"/>
            </a:ext>
          </a:extLst>
        </xdr:cNvPr>
        <xdr:cNvSpPr/>
      </xdr:nvSpPr>
      <xdr:spPr>
        <a:xfrm>
          <a:off x="984250" y="130868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88392</xdr:rowOff>
    </xdr:from>
    <xdr:to>
      <xdr:col>10</xdr:col>
      <xdr:colOff>114300</xdr:colOff>
      <xdr:row>80</xdr:row>
      <xdr:rowOff>88392</xdr:rowOff>
    </xdr:to>
    <xdr:cxnSp macro="">
      <xdr:nvCxnSpPr>
        <xdr:cNvPr id="262" name="直線コネクタ 261">
          <a:extLst>
            <a:ext uri="{FF2B5EF4-FFF2-40B4-BE49-F238E27FC236}">
              <a16:creationId xmlns:a16="http://schemas.microsoft.com/office/drawing/2014/main" id="{596E664F-F313-4C4B-9ADA-2D2E761C5A60}"/>
            </a:ext>
          </a:extLst>
        </xdr:cNvPr>
        <xdr:cNvCxnSpPr/>
      </xdr:nvCxnSpPr>
      <xdr:spPr>
        <a:xfrm>
          <a:off x="1028700" y="13137642"/>
          <a:ext cx="8001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118890</xdr:rowOff>
    </xdr:from>
    <xdr:ext cx="405111" cy="259045"/>
    <xdr:sp macro="" textlink="">
      <xdr:nvSpPr>
        <xdr:cNvPr id="263" name="n_1aveValue【公営住宅】&#10;有形固定資産減価償却率">
          <a:extLst>
            <a:ext uri="{FF2B5EF4-FFF2-40B4-BE49-F238E27FC236}">
              <a16:creationId xmlns:a16="http://schemas.microsoft.com/office/drawing/2014/main" id="{A145513B-A979-42E9-A25F-76929AE6FB44}"/>
            </a:ext>
          </a:extLst>
        </xdr:cNvPr>
        <xdr:cNvSpPr txBox="1"/>
      </xdr:nvSpPr>
      <xdr:spPr>
        <a:xfrm>
          <a:off x="3239144" y="1366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75455</xdr:rowOff>
    </xdr:from>
    <xdr:ext cx="405111" cy="259045"/>
    <xdr:sp macro="" textlink="">
      <xdr:nvSpPr>
        <xdr:cNvPr id="264" name="n_2aveValue【公営住宅】&#10;有形固定資産減価償却率">
          <a:extLst>
            <a:ext uri="{FF2B5EF4-FFF2-40B4-BE49-F238E27FC236}">
              <a16:creationId xmlns:a16="http://schemas.microsoft.com/office/drawing/2014/main" id="{7C4F83AA-3E0D-4EAE-B423-4D18BDDC7EBD}"/>
            </a:ext>
          </a:extLst>
        </xdr:cNvPr>
        <xdr:cNvSpPr txBox="1"/>
      </xdr:nvSpPr>
      <xdr:spPr>
        <a:xfrm>
          <a:off x="2439044" y="1362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66312</xdr:rowOff>
    </xdr:from>
    <xdr:ext cx="405111" cy="259045"/>
    <xdr:sp macro="" textlink="">
      <xdr:nvSpPr>
        <xdr:cNvPr id="265" name="n_3aveValue【公営住宅】&#10;有形固定資産減価償却率">
          <a:extLst>
            <a:ext uri="{FF2B5EF4-FFF2-40B4-BE49-F238E27FC236}">
              <a16:creationId xmlns:a16="http://schemas.microsoft.com/office/drawing/2014/main" id="{8CD7E41F-78CF-4CC8-9DD3-F74E1B3A2EFB}"/>
            </a:ext>
          </a:extLst>
        </xdr:cNvPr>
        <xdr:cNvSpPr txBox="1"/>
      </xdr:nvSpPr>
      <xdr:spPr>
        <a:xfrm>
          <a:off x="1645294" y="1361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266" name="n_4aveValue【公営住宅】&#10;有形固定資産減価償却率">
          <a:extLst>
            <a:ext uri="{FF2B5EF4-FFF2-40B4-BE49-F238E27FC236}">
              <a16:creationId xmlns:a16="http://schemas.microsoft.com/office/drawing/2014/main" id="{4D5C7DD8-1E3E-4DE0-A39E-8F21B1B4D044}"/>
            </a:ext>
          </a:extLst>
        </xdr:cNvPr>
        <xdr:cNvSpPr txBox="1"/>
      </xdr:nvSpPr>
      <xdr:spPr>
        <a:xfrm>
          <a:off x="851544" y="1355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100855</xdr:rowOff>
    </xdr:from>
    <xdr:ext cx="405111" cy="259045"/>
    <xdr:sp macro="" textlink="">
      <xdr:nvSpPr>
        <xdr:cNvPr id="267" name="n_1mainValue【公営住宅】&#10;有形固定資産減価償却率">
          <a:extLst>
            <a:ext uri="{FF2B5EF4-FFF2-40B4-BE49-F238E27FC236}">
              <a16:creationId xmlns:a16="http://schemas.microsoft.com/office/drawing/2014/main" id="{35E4B011-9FEC-4FC8-8D71-B01833C21F51}"/>
            </a:ext>
          </a:extLst>
        </xdr:cNvPr>
        <xdr:cNvSpPr txBox="1"/>
      </xdr:nvSpPr>
      <xdr:spPr>
        <a:xfrm>
          <a:off x="3239144" y="12985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268" name="n_2mainValue【公営住宅】&#10;有形固定資産減価償却率">
          <a:extLst>
            <a:ext uri="{FF2B5EF4-FFF2-40B4-BE49-F238E27FC236}">
              <a16:creationId xmlns:a16="http://schemas.microsoft.com/office/drawing/2014/main" id="{7812F154-B77E-409D-928A-01B805374997}"/>
            </a:ext>
          </a:extLst>
        </xdr:cNvPr>
        <xdr:cNvSpPr txBox="1"/>
      </xdr:nvSpPr>
      <xdr:spPr>
        <a:xfrm>
          <a:off x="2439044" y="1308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155719</xdr:rowOff>
    </xdr:from>
    <xdr:ext cx="405111" cy="259045"/>
    <xdr:sp macro="" textlink="">
      <xdr:nvSpPr>
        <xdr:cNvPr id="269" name="n_3mainValue【公営住宅】&#10;有形固定資産減価償却率">
          <a:extLst>
            <a:ext uri="{FF2B5EF4-FFF2-40B4-BE49-F238E27FC236}">
              <a16:creationId xmlns:a16="http://schemas.microsoft.com/office/drawing/2014/main" id="{A3EE79ED-8443-4BDD-BFDD-090E8D64E0D3}"/>
            </a:ext>
          </a:extLst>
        </xdr:cNvPr>
        <xdr:cNvSpPr txBox="1"/>
      </xdr:nvSpPr>
      <xdr:spPr>
        <a:xfrm>
          <a:off x="1645294" y="1303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155719</xdr:rowOff>
    </xdr:from>
    <xdr:ext cx="405111" cy="259045"/>
    <xdr:sp macro="" textlink="">
      <xdr:nvSpPr>
        <xdr:cNvPr id="270" name="n_4mainValue【公営住宅】&#10;有形固定資産減価償却率">
          <a:extLst>
            <a:ext uri="{FF2B5EF4-FFF2-40B4-BE49-F238E27FC236}">
              <a16:creationId xmlns:a16="http://schemas.microsoft.com/office/drawing/2014/main" id="{93474BBF-89A1-4E21-BC93-83A4988FBE62}"/>
            </a:ext>
          </a:extLst>
        </xdr:cNvPr>
        <xdr:cNvSpPr txBox="1"/>
      </xdr:nvSpPr>
      <xdr:spPr>
        <a:xfrm>
          <a:off x="851544" y="12874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4803D26D-4A92-4E7D-B3E8-AEE5BCF819BC}"/>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7E24055-2B32-45B6-81D4-E73A1CBAD533}"/>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B154E7C8-A115-4342-A92B-F3278F37D24B}"/>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975167C8-0B4D-4729-A569-389110C1F403}"/>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3CBDB13C-CDD0-41E8-A376-97EF01A3901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59EF5B70-56E5-4AD6-BA49-6E4411155BA5}"/>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4B7C31C1-261C-453F-AACC-68CE41CD24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8587F292-52CB-4EA4-A490-8E100F593F14}"/>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4B83CB2B-EA76-4BFC-A283-1B3A891138DF}"/>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FE08D613-FB92-4381-803C-60606535ED9D}"/>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a:extLst>
            <a:ext uri="{FF2B5EF4-FFF2-40B4-BE49-F238E27FC236}">
              <a16:creationId xmlns:a16="http://schemas.microsoft.com/office/drawing/2014/main" id="{2F3554A1-603B-47C6-A75F-D6A2B265E8EF}"/>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a:extLst>
            <a:ext uri="{FF2B5EF4-FFF2-40B4-BE49-F238E27FC236}">
              <a16:creationId xmlns:a16="http://schemas.microsoft.com/office/drawing/2014/main" id="{466B3B06-A4A4-4215-92AA-3C5953CD7A89}"/>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a:extLst>
            <a:ext uri="{FF2B5EF4-FFF2-40B4-BE49-F238E27FC236}">
              <a16:creationId xmlns:a16="http://schemas.microsoft.com/office/drawing/2014/main" id="{1126630F-A787-4A55-877F-F8931A428F86}"/>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a:extLst>
            <a:ext uri="{FF2B5EF4-FFF2-40B4-BE49-F238E27FC236}">
              <a16:creationId xmlns:a16="http://schemas.microsoft.com/office/drawing/2014/main" id="{A0664F61-B111-4A31-854A-D566AA12B16B}"/>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a:extLst>
            <a:ext uri="{FF2B5EF4-FFF2-40B4-BE49-F238E27FC236}">
              <a16:creationId xmlns:a16="http://schemas.microsoft.com/office/drawing/2014/main" id="{43D3E07A-2473-4826-9DF8-42B56F6C67C7}"/>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a:extLst>
            <a:ext uri="{FF2B5EF4-FFF2-40B4-BE49-F238E27FC236}">
              <a16:creationId xmlns:a16="http://schemas.microsoft.com/office/drawing/2014/main" id="{D673B8F0-EED5-4B84-94C2-32B5416849F6}"/>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a:extLst>
            <a:ext uri="{FF2B5EF4-FFF2-40B4-BE49-F238E27FC236}">
              <a16:creationId xmlns:a16="http://schemas.microsoft.com/office/drawing/2014/main" id="{2269E51C-66DA-430B-AA98-BA15CBDE416C}"/>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a:extLst>
            <a:ext uri="{FF2B5EF4-FFF2-40B4-BE49-F238E27FC236}">
              <a16:creationId xmlns:a16="http://schemas.microsoft.com/office/drawing/2014/main" id="{CFE85385-5DBD-4A35-9D5B-016379F8B71F}"/>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a:extLst>
            <a:ext uri="{FF2B5EF4-FFF2-40B4-BE49-F238E27FC236}">
              <a16:creationId xmlns:a16="http://schemas.microsoft.com/office/drawing/2014/main" id="{1F492616-F4BD-49C9-9940-B4FCCACC16D6}"/>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a:extLst>
            <a:ext uri="{FF2B5EF4-FFF2-40B4-BE49-F238E27FC236}">
              <a16:creationId xmlns:a16="http://schemas.microsoft.com/office/drawing/2014/main" id="{594A8C86-41EF-43C5-A6E8-5BCE2F82E209}"/>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a:extLst>
            <a:ext uri="{FF2B5EF4-FFF2-40B4-BE49-F238E27FC236}">
              <a16:creationId xmlns:a16="http://schemas.microsoft.com/office/drawing/2014/main" id="{8C211B94-472D-440B-A154-67DA44A30352}"/>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a:extLst>
            <a:ext uri="{FF2B5EF4-FFF2-40B4-BE49-F238E27FC236}">
              <a16:creationId xmlns:a16="http://schemas.microsoft.com/office/drawing/2014/main" id="{82E6CD66-D2CF-44AF-8ACF-0E2F66FFD4E8}"/>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D4A31CD8-8D8C-4BDD-9A14-56B970AA10C8}"/>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A922160A-38CB-4893-BD7B-63048B69F03D}"/>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a:extLst>
            <a:ext uri="{FF2B5EF4-FFF2-40B4-BE49-F238E27FC236}">
              <a16:creationId xmlns:a16="http://schemas.microsoft.com/office/drawing/2014/main" id="{6DC2725D-A421-47EA-A33E-9C3A07CA3A87}"/>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296" name="直線コネクタ 295">
          <a:extLst>
            <a:ext uri="{FF2B5EF4-FFF2-40B4-BE49-F238E27FC236}">
              <a16:creationId xmlns:a16="http://schemas.microsoft.com/office/drawing/2014/main" id="{4F98DBD7-C110-44AA-8F4B-57192F2C1609}"/>
            </a:ext>
          </a:extLst>
        </xdr:cNvPr>
        <xdr:cNvCxnSpPr/>
      </xdr:nvCxnSpPr>
      <xdr:spPr>
        <a:xfrm flipV="1">
          <a:off x="9429115" y="12923882"/>
          <a:ext cx="0" cy="1444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297" name="【公営住宅】&#10;一人当たり面積最小値テキスト">
          <a:extLst>
            <a:ext uri="{FF2B5EF4-FFF2-40B4-BE49-F238E27FC236}">
              <a16:creationId xmlns:a16="http://schemas.microsoft.com/office/drawing/2014/main" id="{61A74DF9-02BE-4562-ABFD-BB26AFF121EF}"/>
            </a:ext>
          </a:extLst>
        </xdr:cNvPr>
        <xdr:cNvSpPr txBox="1"/>
      </xdr:nvSpPr>
      <xdr:spPr>
        <a:xfrm>
          <a:off x="9467850"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298" name="直線コネクタ 297">
          <a:extLst>
            <a:ext uri="{FF2B5EF4-FFF2-40B4-BE49-F238E27FC236}">
              <a16:creationId xmlns:a16="http://schemas.microsoft.com/office/drawing/2014/main" id="{EDBF4B7F-53B2-49D0-8E54-D483DFD3FC34}"/>
            </a:ext>
          </a:extLst>
        </xdr:cNvPr>
        <xdr:cNvCxnSpPr/>
      </xdr:nvCxnSpPr>
      <xdr:spPr>
        <a:xfrm>
          <a:off x="9359900" y="1436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299" name="【公営住宅】&#10;一人当たり面積最大値テキスト">
          <a:extLst>
            <a:ext uri="{FF2B5EF4-FFF2-40B4-BE49-F238E27FC236}">
              <a16:creationId xmlns:a16="http://schemas.microsoft.com/office/drawing/2014/main" id="{909771B6-C1A6-4EBD-9527-41A9E2CF2FE4}"/>
            </a:ext>
          </a:extLst>
        </xdr:cNvPr>
        <xdr:cNvSpPr txBox="1"/>
      </xdr:nvSpPr>
      <xdr:spPr>
        <a:xfrm>
          <a:off x="9467850" y="1271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300" name="直線コネクタ 299">
          <a:extLst>
            <a:ext uri="{FF2B5EF4-FFF2-40B4-BE49-F238E27FC236}">
              <a16:creationId xmlns:a16="http://schemas.microsoft.com/office/drawing/2014/main" id="{408E6A8F-6E9A-4F66-B243-349914D75B5D}"/>
            </a:ext>
          </a:extLst>
        </xdr:cNvPr>
        <xdr:cNvCxnSpPr/>
      </xdr:nvCxnSpPr>
      <xdr:spPr>
        <a:xfrm>
          <a:off x="9359900" y="129238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01" name="【公営住宅】&#10;一人当たり面積平均値テキスト">
          <a:extLst>
            <a:ext uri="{FF2B5EF4-FFF2-40B4-BE49-F238E27FC236}">
              <a16:creationId xmlns:a16="http://schemas.microsoft.com/office/drawing/2014/main" id="{2E2F8C92-90E5-4D9A-AC82-D1DC84447CAF}"/>
            </a:ext>
          </a:extLst>
        </xdr:cNvPr>
        <xdr:cNvSpPr txBox="1"/>
      </xdr:nvSpPr>
      <xdr:spPr>
        <a:xfrm>
          <a:off x="9467850" y="1415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02" name="フローチャート: 判断 301">
          <a:extLst>
            <a:ext uri="{FF2B5EF4-FFF2-40B4-BE49-F238E27FC236}">
              <a16:creationId xmlns:a16="http://schemas.microsoft.com/office/drawing/2014/main" id="{5F64B89E-2E6A-46E7-8848-B2E872501699}"/>
            </a:ext>
          </a:extLst>
        </xdr:cNvPr>
        <xdr:cNvSpPr/>
      </xdr:nvSpPr>
      <xdr:spPr>
        <a:xfrm>
          <a:off x="9398000" y="141724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303" name="フローチャート: 判断 302">
          <a:extLst>
            <a:ext uri="{FF2B5EF4-FFF2-40B4-BE49-F238E27FC236}">
              <a16:creationId xmlns:a16="http://schemas.microsoft.com/office/drawing/2014/main" id="{4F02B672-BB01-4BEC-83F7-8BD77447506C}"/>
            </a:ext>
          </a:extLst>
        </xdr:cNvPr>
        <xdr:cNvSpPr/>
      </xdr:nvSpPr>
      <xdr:spPr>
        <a:xfrm>
          <a:off x="8636000" y="141724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04" name="フローチャート: 判断 303">
          <a:extLst>
            <a:ext uri="{FF2B5EF4-FFF2-40B4-BE49-F238E27FC236}">
              <a16:creationId xmlns:a16="http://schemas.microsoft.com/office/drawing/2014/main" id="{BCED0AC6-1E03-4322-B9DE-651FFBA1217B}"/>
            </a:ext>
          </a:extLst>
        </xdr:cNvPr>
        <xdr:cNvSpPr/>
      </xdr:nvSpPr>
      <xdr:spPr>
        <a:xfrm>
          <a:off x="7842250" y="141626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305" name="フローチャート: 判断 304">
          <a:extLst>
            <a:ext uri="{FF2B5EF4-FFF2-40B4-BE49-F238E27FC236}">
              <a16:creationId xmlns:a16="http://schemas.microsoft.com/office/drawing/2014/main" id="{83F16B25-D5B9-43DD-917F-7806E0716541}"/>
            </a:ext>
          </a:extLst>
        </xdr:cNvPr>
        <xdr:cNvSpPr/>
      </xdr:nvSpPr>
      <xdr:spPr>
        <a:xfrm>
          <a:off x="7029450" y="141708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06" name="フローチャート: 判断 305">
          <a:extLst>
            <a:ext uri="{FF2B5EF4-FFF2-40B4-BE49-F238E27FC236}">
              <a16:creationId xmlns:a16="http://schemas.microsoft.com/office/drawing/2014/main" id="{6CAC2B94-C620-40E2-A26D-64BCC3B5C993}"/>
            </a:ext>
          </a:extLst>
        </xdr:cNvPr>
        <xdr:cNvSpPr/>
      </xdr:nvSpPr>
      <xdr:spPr>
        <a:xfrm>
          <a:off x="6235700" y="141692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AFCD8815-5B9E-4704-978D-AFA29729216C}"/>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57E85AD9-1DFF-4793-8105-B47BA958B0BC}"/>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DB67107B-BADF-4144-9421-19D8EE247B8C}"/>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EB27ED8B-417C-4555-B8B0-4ECD9395854B}"/>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30529482-1A28-401F-B219-215748A2249C}"/>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5262</xdr:rowOff>
    </xdr:from>
    <xdr:to>
      <xdr:col>55</xdr:col>
      <xdr:colOff>50800</xdr:colOff>
      <xdr:row>85</xdr:row>
      <xdr:rowOff>106862</xdr:rowOff>
    </xdr:to>
    <xdr:sp macro="" textlink="">
      <xdr:nvSpPr>
        <xdr:cNvPr id="312" name="楕円 311">
          <a:extLst>
            <a:ext uri="{FF2B5EF4-FFF2-40B4-BE49-F238E27FC236}">
              <a16:creationId xmlns:a16="http://schemas.microsoft.com/office/drawing/2014/main" id="{5B4DD112-6520-4E31-9F50-A64A4EDEA048}"/>
            </a:ext>
          </a:extLst>
        </xdr:cNvPr>
        <xdr:cNvSpPr/>
      </xdr:nvSpPr>
      <xdr:spPr>
        <a:xfrm>
          <a:off x="9398000" y="140451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28139</xdr:rowOff>
    </xdr:from>
    <xdr:ext cx="469744" cy="259045"/>
    <xdr:sp macro="" textlink="">
      <xdr:nvSpPr>
        <xdr:cNvPr id="313" name="【公営住宅】&#10;一人当たり面積該当値テキスト">
          <a:extLst>
            <a:ext uri="{FF2B5EF4-FFF2-40B4-BE49-F238E27FC236}">
              <a16:creationId xmlns:a16="http://schemas.microsoft.com/office/drawing/2014/main" id="{ACDE2CB2-1214-4830-A7D2-A9AE24EF8490}"/>
            </a:ext>
          </a:extLst>
        </xdr:cNvPr>
        <xdr:cNvSpPr txBox="1"/>
      </xdr:nvSpPr>
      <xdr:spPr>
        <a:xfrm>
          <a:off x="9467850" y="1390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6894</xdr:rowOff>
    </xdr:from>
    <xdr:to>
      <xdr:col>50</xdr:col>
      <xdr:colOff>165100</xdr:colOff>
      <xdr:row>85</xdr:row>
      <xdr:rowOff>108494</xdr:rowOff>
    </xdr:to>
    <xdr:sp macro="" textlink="">
      <xdr:nvSpPr>
        <xdr:cNvPr id="314" name="楕円 313">
          <a:extLst>
            <a:ext uri="{FF2B5EF4-FFF2-40B4-BE49-F238E27FC236}">
              <a16:creationId xmlns:a16="http://schemas.microsoft.com/office/drawing/2014/main" id="{E0D981BD-0B53-4A5E-9C60-B059C39968F7}"/>
            </a:ext>
          </a:extLst>
        </xdr:cNvPr>
        <xdr:cNvSpPr/>
      </xdr:nvSpPr>
      <xdr:spPr>
        <a:xfrm>
          <a:off x="8636000" y="140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56062</xdr:rowOff>
    </xdr:from>
    <xdr:to>
      <xdr:col>55</xdr:col>
      <xdr:colOff>0</xdr:colOff>
      <xdr:row>85</xdr:row>
      <xdr:rowOff>57694</xdr:rowOff>
    </xdr:to>
    <xdr:cxnSp macro="">
      <xdr:nvCxnSpPr>
        <xdr:cNvPr id="315" name="直線コネクタ 314">
          <a:extLst>
            <a:ext uri="{FF2B5EF4-FFF2-40B4-BE49-F238E27FC236}">
              <a16:creationId xmlns:a16="http://schemas.microsoft.com/office/drawing/2014/main" id="{7E91FA28-1C91-461E-B2EA-16E129A66E07}"/>
            </a:ext>
          </a:extLst>
        </xdr:cNvPr>
        <xdr:cNvCxnSpPr/>
      </xdr:nvCxnSpPr>
      <xdr:spPr>
        <a:xfrm flipV="1">
          <a:off x="8686800" y="14095912"/>
          <a:ext cx="7429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6" name="楕円 315">
          <a:extLst>
            <a:ext uri="{FF2B5EF4-FFF2-40B4-BE49-F238E27FC236}">
              <a16:creationId xmlns:a16="http://schemas.microsoft.com/office/drawing/2014/main" id="{BDED20EC-FDEC-4F80-ACCA-AA1AFCDD23DF}"/>
            </a:ext>
          </a:extLst>
        </xdr:cNvPr>
        <xdr:cNvSpPr/>
      </xdr:nvSpPr>
      <xdr:spPr>
        <a:xfrm>
          <a:off x="7842250" y="140745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57694</xdr:rowOff>
    </xdr:from>
    <xdr:to>
      <xdr:col>50</xdr:col>
      <xdr:colOff>114300</xdr:colOff>
      <xdr:row>85</xdr:row>
      <xdr:rowOff>85452</xdr:rowOff>
    </xdr:to>
    <xdr:cxnSp macro="">
      <xdr:nvCxnSpPr>
        <xdr:cNvPr id="317" name="直線コネクタ 316">
          <a:extLst>
            <a:ext uri="{FF2B5EF4-FFF2-40B4-BE49-F238E27FC236}">
              <a16:creationId xmlns:a16="http://schemas.microsoft.com/office/drawing/2014/main" id="{4F033CD6-2E35-4E96-8B83-98763CE43146}"/>
            </a:ext>
          </a:extLst>
        </xdr:cNvPr>
        <xdr:cNvCxnSpPr/>
      </xdr:nvCxnSpPr>
      <xdr:spPr>
        <a:xfrm flipV="1">
          <a:off x="7886700" y="14097544"/>
          <a:ext cx="8001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31387</xdr:rowOff>
    </xdr:from>
    <xdr:to>
      <xdr:col>41</xdr:col>
      <xdr:colOff>101600</xdr:colOff>
      <xdr:row>85</xdr:row>
      <xdr:rowOff>132987</xdr:rowOff>
    </xdr:to>
    <xdr:sp macro="" textlink="">
      <xdr:nvSpPr>
        <xdr:cNvPr id="318" name="楕円 317">
          <a:extLst>
            <a:ext uri="{FF2B5EF4-FFF2-40B4-BE49-F238E27FC236}">
              <a16:creationId xmlns:a16="http://schemas.microsoft.com/office/drawing/2014/main" id="{F3671468-2547-496F-91B4-4A9AD45FC1A6}"/>
            </a:ext>
          </a:extLst>
        </xdr:cNvPr>
        <xdr:cNvSpPr/>
      </xdr:nvSpPr>
      <xdr:spPr>
        <a:xfrm>
          <a:off x="7029450" y="140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82187</xdr:rowOff>
    </xdr:from>
    <xdr:to>
      <xdr:col>45</xdr:col>
      <xdr:colOff>177800</xdr:colOff>
      <xdr:row>85</xdr:row>
      <xdr:rowOff>85452</xdr:rowOff>
    </xdr:to>
    <xdr:cxnSp macro="">
      <xdr:nvCxnSpPr>
        <xdr:cNvPr id="319" name="直線コネクタ 318">
          <a:extLst>
            <a:ext uri="{FF2B5EF4-FFF2-40B4-BE49-F238E27FC236}">
              <a16:creationId xmlns:a16="http://schemas.microsoft.com/office/drawing/2014/main" id="{3FEF63B7-F8B0-4BB2-BE21-3316BA7253F5}"/>
            </a:ext>
          </a:extLst>
        </xdr:cNvPr>
        <xdr:cNvCxnSpPr/>
      </xdr:nvCxnSpPr>
      <xdr:spPr>
        <a:xfrm>
          <a:off x="7080250" y="14122037"/>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91802</xdr:rowOff>
    </xdr:from>
    <xdr:to>
      <xdr:col>36</xdr:col>
      <xdr:colOff>165100</xdr:colOff>
      <xdr:row>86</xdr:row>
      <xdr:rowOff>21952</xdr:rowOff>
    </xdr:to>
    <xdr:sp macro="" textlink="">
      <xdr:nvSpPr>
        <xdr:cNvPr id="320" name="楕円 319">
          <a:extLst>
            <a:ext uri="{FF2B5EF4-FFF2-40B4-BE49-F238E27FC236}">
              <a16:creationId xmlns:a16="http://schemas.microsoft.com/office/drawing/2014/main" id="{7F80B81A-39F2-4972-BCC6-6B133EF14746}"/>
            </a:ext>
          </a:extLst>
        </xdr:cNvPr>
        <xdr:cNvSpPr/>
      </xdr:nvSpPr>
      <xdr:spPr>
        <a:xfrm>
          <a:off x="6235700" y="141316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82187</xdr:rowOff>
    </xdr:from>
    <xdr:to>
      <xdr:col>41</xdr:col>
      <xdr:colOff>50800</xdr:colOff>
      <xdr:row>85</xdr:row>
      <xdr:rowOff>142602</xdr:rowOff>
    </xdr:to>
    <xdr:cxnSp macro="">
      <xdr:nvCxnSpPr>
        <xdr:cNvPr id="321" name="直線コネクタ 320">
          <a:extLst>
            <a:ext uri="{FF2B5EF4-FFF2-40B4-BE49-F238E27FC236}">
              <a16:creationId xmlns:a16="http://schemas.microsoft.com/office/drawing/2014/main" id="{F988BCB5-C2D9-441E-969F-86DC45897CFB}"/>
            </a:ext>
          </a:extLst>
        </xdr:cNvPr>
        <xdr:cNvCxnSpPr/>
      </xdr:nvCxnSpPr>
      <xdr:spPr>
        <a:xfrm flipV="1">
          <a:off x="6286500" y="14122037"/>
          <a:ext cx="79375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53901</xdr:rowOff>
    </xdr:from>
    <xdr:ext cx="469744" cy="259045"/>
    <xdr:sp macro="" textlink="">
      <xdr:nvSpPr>
        <xdr:cNvPr id="322" name="n_1aveValue【公営住宅】&#10;一人当たり面積">
          <a:extLst>
            <a:ext uri="{FF2B5EF4-FFF2-40B4-BE49-F238E27FC236}">
              <a16:creationId xmlns:a16="http://schemas.microsoft.com/office/drawing/2014/main" id="{C25D9CEF-CAE7-4800-93EF-C535717F2DFE}"/>
            </a:ext>
          </a:extLst>
        </xdr:cNvPr>
        <xdr:cNvSpPr txBox="1"/>
      </xdr:nvSpPr>
      <xdr:spPr>
        <a:xfrm>
          <a:off x="8458277" y="1425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323" name="n_2aveValue【公営住宅】&#10;一人当たり面積">
          <a:extLst>
            <a:ext uri="{FF2B5EF4-FFF2-40B4-BE49-F238E27FC236}">
              <a16:creationId xmlns:a16="http://schemas.microsoft.com/office/drawing/2014/main" id="{E2728E16-F71F-4AE8-9C0C-C5844D5D2FD9}"/>
            </a:ext>
          </a:extLst>
        </xdr:cNvPr>
        <xdr:cNvSpPr txBox="1"/>
      </xdr:nvSpPr>
      <xdr:spPr>
        <a:xfrm>
          <a:off x="7677227" y="1424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52269</xdr:rowOff>
    </xdr:from>
    <xdr:ext cx="469744" cy="259045"/>
    <xdr:sp macro="" textlink="">
      <xdr:nvSpPr>
        <xdr:cNvPr id="324" name="n_3aveValue【公営住宅】&#10;一人当たり面積">
          <a:extLst>
            <a:ext uri="{FF2B5EF4-FFF2-40B4-BE49-F238E27FC236}">
              <a16:creationId xmlns:a16="http://schemas.microsoft.com/office/drawing/2014/main" id="{3CDDD380-317D-4C2E-A644-9AA3427DB778}"/>
            </a:ext>
          </a:extLst>
        </xdr:cNvPr>
        <xdr:cNvSpPr txBox="1"/>
      </xdr:nvSpPr>
      <xdr:spPr>
        <a:xfrm>
          <a:off x="6864427" y="1425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50635</xdr:rowOff>
    </xdr:from>
    <xdr:ext cx="469744" cy="259045"/>
    <xdr:sp macro="" textlink="">
      <xdr:nvSpPr>
        <xdr:cNvPr id="325" name="n_4aveValue【公営住宅】&#10;一人当たり面積">
          <a:extLst>
            <a:ext uri="{FF2B5EF4-FFF2-40B4-BE49-F238E27FC236}">
              <a16:creationId xmlns:a16="http://schemas.microsoft.com/office/drawing/2014/main" id="{902D778C-CA80-483C-B401-D5B84B2FE926}"/>
            </a:ext>
          </a:extLst>
        </xdr:cNvPr>
        <xdr:cNvSpPr txBox="1"/>
      </xdr:nvSpPr>
      <xdr:spPr>
        <a:xfrm>
          <a:off x="6070677" y="1425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125021</xdr:rowOff>
    </xdr:from>
    <xdr:ext cx="469744" cy="259045"/>
    <xdr:sp macro="" textlink="">
      <xdr:nvSpPr>
        <xdr:cNvPr id="326" name="n_1mainValue【公営住宅】&#10;一人当たり面積">
          <a:extLst>
            <a:ext uri="{FF2B5EF4-FFF2-40B4-BE49-F238E27FC236}">
              <a16:creationId xmlns:a16="http://schemas.microsoft.com/office/drawing/2014/main" id="{FD0FC09B-4F66-4FE1-A930-69EFFDA63BEC}"/>
            </a:ext>
          </a:extLst>
        </xdr:cNvPr>
        <xdr:cNvSpPr txBox="1"/>
      </xdr:nvSpPr>
      <xdr:spPr>
        <a:xfrm>
          <a:off x="8458277" y="1383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27" name="n_2mainValue【公営住宅】&#10;一人当たり面積">
          <a:extLst>
            <a:ext uri="{FF2B5EF4-FFF2-40B4-BE49-F238E27FC236}">
              <a16:creationId xmlns:a16="http://schemas.microsoft.com/office/drawing/2014/main" id="{C0418E3D-CE37-472E-99E4-60206CDCCD15}"/>
            </a:ext>
          </a:extLst>
        </xdr:cNvPr>
        <xdr:cNvSpPr txBox="1"/>
      </xdr:nvSpPr>
      <xdr:spPr>
        <a:xfrm>
          <a:off x="7677227" y="1386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149514</xdr:rowOff>
    </xdr:from>
    <xdr:ext cx="469744" cy="259045"/>
    <xdr:sp macro="" textlink="">
      <xdr:nvSpPr>
        <xdr:cNvPr id="328" name="n_3mainValue【公営住宅】&#10;一人当たり面積">
          <a:extLst>
            <a:ext uri="{FF2B5EF4-FFF2-40B4-BE49-F238E27FC236}">
              <a16:creationId xmlns:a16="http://schemas.microsoft.com/office/drawing/2014/main" id="{13821418-816C-4294-8EB2-0B45EEF30922}"/>
            </a:ext>
          </a:extLst>
        </xdr:cNvPr>
        <xdr:cNvSpPr txBox="1"/>
      </xdr:nvSpPr>
      <xdr:spPr>
        <a:xfrm>
          <a:off x="6864427" y="1385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38479</xdr:rowOff>
    </xdr:from>
    <xdr:ext cx="469744" cy="259045"/>
    <xdr:sp macro="" textlink="">
      <xdr:nvSpPr>
        <xdr:cNvPr id="329" name="n_4mainValue【公営住宅】&#10;一人当たり面積">
          <a:extLst>
            <a:ext uri="{FF2B5EF4-FFF2-40B4-BE49-F238E27FC236}">
              <a16:creationId xmlns:a16="http://schemas.microsoft.com/office/drawing/2014/main" id="{6932CAE1-D12E-45D5-97C3-0A26E85CF64E}"/>
            </a:ext>
          </a:extLst>
        </xdr:cNvPr>
        <xdr:cNvSpPr txBox="1"/>
      </xdr:nvSpPr>
      <xdr:spPr>
        <a:xfrm>
          <a:off x="6070677" y="139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9A0BC091-2C3A-4714-B66B-994B8AE4679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1" name="正方形/長方形 330">
          <a:extLst>
            <a:ext uri="{FF2B5EF4-FFF2-40B4-BE49-F238E27FC236}">
              <a16:creationId xmlns:a16="http://schemas.microsoft.com/office/drawing/2014/main" id="{3031E3C1-F818-4488-A7F9-50EADCA1284B}"/>
            </a:ext>
          </a:extLst>
        </xdr:cNvPr>
        <xdr:cNvSpPr/>
      </xdr:nvSpPr>
      <xdr:spPr>
        <a:xfrm>
          <a:off x="685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2" name="正方形/長方形 331">
          <a:extLst>
            <a:ext uri="{FF2B5EF4-FFF2-40B4-BE49-F238E27FC236}">
              <a16:creationId xmlns:a16="http://schemas.microsoft.com/office/drawing/2014/main" id="{2A17D80E-8C8E-4F7F-8449-F8055FE2636D}"/>
            </a:ext>
          </a:extLst>
        </xdr:cNvPr>
        <xdr:cNvSpPr/>
      </xdr:nvSpPr>
      <xdr:spPr>
        <a:xfrm>
          <a:off x="685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3" name="正方形/長方形 332">
          <a:extLst>
            <a:ext uri="{FF2B5EF4-FFF2-40B4-BE49-F238E27FC236}">
              <a16:creationId xmlns:a16="http://schemas.microsoft.com/office/drawing/2014/main" id="{71D4F6A7-3C53-47D8-AA4A-C1175A231A31}"/>
            </a:ext>
          </a:extLst>
        </xdr:cNvPr>
        <xdr:cNvSpPr/>
      </xdr:nvSpPr>
      <xdr:spPr>
        <a:xfrm>
          <a:off x="1841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4" name="正方形/長方形 333">
          <a:extLst>
            <a:ext uri="{FF2B5EF4-FFF2-40B4-BE49-F238E27FC236}">
              <a16:creationId xmlns:a16="http://schemas.microsoft.com/office/drawing/2014/main" id="{753088C5-0B99-4B50-82D1-4CD6138B5FC9}"/>
            </a:ext>
          </a:extLst>
        </xdr:cNvPr>
        <xdr:cNvSpPr/>
      </xdr:nvSpPr>
      <xdr:spPr>
        <a:xfrm>
          <a:off x="1841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4330436D-FACC-49A2-A94F-FCAD94FE96F1}"/>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55B6344D-BB11-4274-8309-CEF9504EC6F8}"/>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7" name="正方形/長方形 336">
          <a:extLst>
            <a:ext uri="{FF2B5EF4-FFF2-40B4-BE49-F238E27FC236}">
              <a16:creationId xmlns:a16="http://schemas.microsoft.com/office/drawing/2014/main" id="{1A8D69EE-95B9-41D5-AF34-9BCD98F8B764}"/>
            </a:ext>
          </a:extLst>
        </xdr:cNvPr>
        <xdr:cNvSpPr/>
      </xdr:nvSpPr>
      <xdr:spPr>
        <a:xfrm>
          <a:off x="59563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8" name="正方形/長方形 337">
          <a:extLst>
            <a:ext uri="{FF2B5EF4-FFF2-40B4-BE49-F238E27FC236}">
              <a16:creationId xmlns:a16="http://schemas.microsoft.com/office/drawing/2014/main" id="{8380E094-D8DA-412A-B463-BCD99E1E90FA}"/>
            </a:ext>
          </a:extLst>
        </xdr:cNvPr>
        <xdr:cNvSpPr/>
      </xdr:nvSpPr>
      <xdr:spPr>
        <a:xfrm>
          <a:off x="59563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39" name="正方形/長方形 338">
          <a:extLst>
            <a:ext uri="{FF2B5EF4-FFF2-40B4-BE49-F238E27FC236}">
              <a16:creationId xmlns:a16="http://schemas.microsoft.com/office/drawing/2014/main" id="{1F02E918-7E6B-4C1C-BF7F-081D4341FACD}"/>
            </a:ext>
          </a:extLst>
        </xdr:cNvPr>
        <xdr:cNvSpPr/>
      </xdr:nvSpPr>
      <xdr:spPr>
        <a:xfrm>
          <a:off x="70929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0" name="正方形/長方形 339">
          <a:extLst>
            <a:ext uri="{FF2B5EF4-FFF2-40B4-BE49-F238E27FC236}">
              <a16:creationId xmlns:a16="http://schemas.microsoft.com/office/drawing/2014/main" id="{22EDB9B8-D6F2-4C56-A025-598A83A5839B}"/>
            </a:ext>
          </a:extLst>
        </xdr:cNvPr>
        <xdr:cNvSpPr/>
      </xdr:nvSpPr>
      <xdr:spPr>
        <a:xfrm>
          <a:off x="70929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007A18F7-3F67-4412-A587-8F9D43D12956}"/>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a:extLst>
            <a:ext uri="{FF2B5EF4-FFF2-40B4-BE49-F238E27FC236}">
              <a16:creationId xmlns:a16="http://schemas.microsoft.com/office/drawing/2014/main" id="{715B0E14-F09D-4435-8D91-A5EBBDBFEECD}"/>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a:extLst>
            <a:ext uri="{FF2B5EF4-FFF2-40B4-BE49-F238E27FC236}">
              <a16:creationId xmlns:a16="http://schemas.microsoft.com/office/drawing/2014/main" id="{3707A13A-E28D-4ECC-8CF6-3119BB72B9B2}"/>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a:extLst>
            <a:ext uri="{FF2B5EF4-FFF2-40B4-BE49-F238E27FC236}">
              <a16:creationId xmlns:a16="http://schemas.microsoft.com/office/drawing/2014/main" id="{3C290EA9-17B4-4387-ADCD-E45BB91ADA2E}"/>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a:extLst>
            <a:ext uri="{FF2B5EF4-FFF2-40B4-BE49-F238E27FC236}">
              <a16:creationId xmlns:a16="http://schemas.microsoft.com/office/drawing/2014/main" id="{FF4C333D-6B9F-43B1-8BBC-D20A3CB2F7CF}"/>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a:extLst>
            <a:ext uri="{FF2B5EF4-FFF2-40B4-BE49-F238E27FC236}">
              <a16:creationId xmlns:a16="http://schemas.microsoft.com/office/drawing/2014/main" id="{32ED2B92-83D5-4919-918B-A3FFC0DFEB6E}"/>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a:extLst>
            <a:ext uri="{FF2B5EF4-FFF2-40B4-BE49-F238E27FC236}">
              <a16:creationId xmlns:a16="http://schemas.microsoft.com/office/drawing/2014/main" id="{01C274B4-CEC3-4AA7-BDEE-676442F55288}"/>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a:extLst>
            <a:ext uri="{FF2B5EF4-FFF2-40B4-BE49-F238E27FC236}">
              <a16:creationId xmlns:a16="http://schemas.microsoft.com/office/drawing/2014/main" id="{D31DE839-C3DC-4FC5-924A-8E1CB2591703}"/>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a:extLst>
            <a:ext uri="{FF2B5EF4-FFF2-40B4-BE49-F238E27FC236}">
              <a16:creationId xmlns:a16="http://schemas.microsoft.com/office/drawing/2014/main" id="{5636C4A0-11A8-4DBA-BD29-77E2B69667AC}"/>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a:extLst>
            <a:ext uri="{FF2B5EF4-FFF2-40B4-BE49-F238E27FC236}">
              <a16:creationId xmlns:a16="http://schemas.microsoft.com/office/drawing/2014/main" id="{2B2AF830-7A58-47EE-855C-ADDE368C4A31}"/>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a:extLst>
            <a:ext uri="{FF2B5EF4-FFF2-40B4-BE49-F238E27FC236}">
              <a16:creationId xmlns:a16="http://schemas.microsoft.com/office/drawing/2014/main" id="{7E5A9A77-614E-4B90-A69A-2EFA43F7D445}"/>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2" name="テキスト ボックス 351">
          <a:extLst>
            <a:ext uri="{FF2B5EF4-FFF2-40B4-BE49-F238E27FC236}">
              <a16:creationId xmlns:a16="http://schemas.microsoft.com/office/drawing/2014/main" id="{23E11C21-AF05-4ED6-8B93-4B0C49615E2C}"/>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3" name="直線コネクタ 352">
          <a:extLst>
            <a:ext uri="{FF2B5EF4-FFF2-40B4-BE49-F238E27FC236}">
              <a16:creationId xmlns:a16="http://schemas.microsoft.com/office/drawing/2014/main" id="{E5040DD3-5889-4CC1-92BD-3EA1C3A8ED73}"/>
            </a:ext>
          </a:extLst>
        </xdr:cNvPr>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4" name="テキスト ボックス 353">
          <a:extLst>
            <a:ext uri="{FF2B5EF4-FFF2-40B4-BE49-F238E27FC236}">
              <a16:creationId xmlns:a16="http://schemas.microsoft.com/office/drawing/2014/main" id="{E3E59F3F-825A-4F90-B5BD-710B2BAB4CA2}"/>
            </a:ext>
          </a:extLst>
        </xdr:cNvPr>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5" name="直線コネクタ 354">
          <a:extLst>
            <a:ext uri="{FF2B5EF4-FFF2-40B4-BE49-F238E27FC236}">
              <a16:creationId xmlns:a16="http://schemas.microsoft.com/office/drawing/2014/main" id="{395FECC6-45B8-4FE6-B20F-E4CE07D9ECFF}"/>
            </a:ext>
          </a:extLst>
        </xdr:cNvPr>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6" name="テキスト ボックス 355">
          <a:extLst>
            <a:ext uri="{FF2B5EF4-FFF2-40B4-BE49-F238E27FC236}">
              <a16:creationId xmlns:a16="http://schemas.microsoft.com/office/drawing/2014/main" id="{7B298EC7-01D3-46A0-AFB1-A9B8E9F0EE1D}"/>
            </a:ext>
          </a:extLst>
        </xdr:cNvPr>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7" name="直線コネクタ 356">
          <a:extLst>
            <a:ext uri="{FF2B5EF4-FFF2-40B4-BE49-F238E27FC236}">
              <a16:creationId xmlns:a16="http://schemas.microsoft.com/office/drawing/2014/main" id="{8E1A19BC-88D7-4272-BE10-FFE9616675D8}"/>
            </a:ext>
          </a:extLst>
        </xdr:cNvPr>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8" name="テキスト ボックス 357">
          <a:extLst>
            <a:ext uri="{FF2B5EF4-FFF2-40B4-BE49-F238E27FC236}">
              <a16:creationId xmlns:a16="http://schemas.microsoft.com/office/drawing/2014/main" id="{0C2D3EEA-874B-45C8-9FCB-50BB5AD51F0D}"/>
            </a:ext>
          </a:extLst>
        </xdr:cNvPr>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9" name="直線コネクタ 358">
          <a:extLst>
            <a:ext uri="{FF2B5EF4-FFF2-40B4-BE49-F238E27FC236}">
              <a16:creationId xmlns:a16="http://schemas.microsoft.com/office/drawing/2014/main" id="{4D16D3FD-26D1-4784-A0A1-4117170D7327}"/>
            </a:ext>
          </a:extLst>
        </xdr:cNvPr>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0" name="テキスト ボックス 359">
          <a:extLst>
            <a:ext uri="{FF2B5EF4-FFF2-40B4-BE49-F238E27FC236}">
              <a16:creationId xmlns:a16="http://schemas.microsoft.com/office/drawing/2014/main" id="{8D751082-FFD7-4F27-83A6-19499922DF66}"/>
            </a:ext>
          </a:extLst>
        </xdr:cNvPr>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a:extLst>
            <a:ext uri="{FF2B5EF4-FFF2-40B4-BE49-F238E27FC236}">
              <a16:creationId xmlns:a16="http://schemas.microsoft.com/office/drawing/2014/main" id="{6AA73701-A209-4814-9B05-E636EB257363}"/>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2" name="テキスト ボックス 361">
          <a:extLst>
            <a:ext uri="{FF2B5EF4-FFF2-40B4-BE49-F238E27FC236}">
              <a16:creationId xmlns:a16="http://schemas.microsoft.com/office/drawing/2014/main" id="{CE7AF1E7-D2EE-4F0D-AB67-9A3D3438B809}"/>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a:extLst>
            <a:ext uri="{FF2B5EF4-FFF2-40B4-BE49-F238E27FC236}">
              <a16:creationId xmlns:a16="http://schemas.microsoft.com/office/drawing/2014/main" id="{241B2DA7-9379-42EC-BA24-C0442A5510C7}"/>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364" name="直線コネクタ 363">
          <a:extLst>
            <a:ext uri="{FF2B5EF4-FFF2-40B4-BE49-F238E27FC236}">
              <a16:creationId xmlns:a16="http://schemas.microsoft.com/office/drawing/2014/main" id="{FA4C5A06-B543-46AE-A900-1BB99CAA705D}"/>
            </a:ext>
          </a:extLst>
        </xdr:cNvPr>
        <xdr:cNvCxnSpPr/>
      </xdr:nvCxnSpPr>
      <xdr:spPr>
        <a:xfrm flipV="1">
          <a:off x="14699614" y="5824474"/>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365" name="【認定こども園・幼稚園・保育所】&#10;有形固定資産減価償却率最小値テキスト">
          <a:extLst>
            <a:ext uri="{FF2B5EF4-FFF2-40B4-BE49-F238E27FC236}">
              <a16:creationId xmlns:a16="http://schemas.microsoft.com/office/drawing/2014/main" id="{F996701C-698F-4EEB-97D6-A19440D824FA}"/>
            </a:ext>
          </a:extLst>
        </xdr:cNvPr>
        <xdr:cNvSpPr txBox="1"/>
      </xdr:nvSpPr>
      <xdr:spPr>
        <a:xfrm>
          <a:off x="14738350" y="696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366" name="直線コネクタ 365">
          <a:extLst>
            <a:ext uri="{FF2B5EF4-FFF2-40B4-BE49-F238E27FC236}">
              <a16:creationId xmlns:a16="http://schemas.microsoft.com/office/drawing/2014/main" id="{72B5AF4F-C636-4CA0-A95B-BF9DE250244E}"/>
            </a:ext>
          </a:extLst>
        </xdr:cNvPr>
        <xdr:cNvCxnSpPr/>
      </xdr:nvCxnSpPr>
      <xdr:spPr>
        <a:xfrm>
          <a:off x="14611350" y="6957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367" name="【認定こども園・幼稚園・保育所】&#10;有形固定資産減価償却率最大値テキスト">
          <a:extLst>
            <a:ext uri="{FF2B5EF4-FFF2-40B4-BE49-F238E27FC236}">
              <a16:creationId xmlns:a16="http://schemas.microsoft.com/office/drawing/2014/main" id="{3C1C5285-0911-4D89-ADF3-12EE5687E775}"/>
            </a:ext>
          </a:extLst>
        </xdr:cNvPr>
        <xdr:cNvSpPr txBox="1"/>
      </xdr:nvSpPr>
      <xdr:spPr>
        <a:xfrm>
          <a:off x="14738350" y="56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368" name="直線コネクタ 367">
          <a:extLst>
            <a:ext uri="{FF2B5EF4-FFF2-40B4-BE49-F238E27FC236}">
              <a16:creationId xmlns:a16="http://schemas.microsoft.com/office/drawing/2014/main" id="{9B1C9F1B-25CF-4E8E-A904-89A815FA5320}"/>
            </a:ext>
          </a:extLst>
        </xdr:cNvPr>
        <xdr:cNvCxnSpPr/>
      </xdr:nvCxnSpPr>
      <xdr:spPr>
        <a:xfrm>
          <a:off x="14611350" y="5824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106697</xdr:rowOff>
    </xdr:from>
    <xdr:ext cx="405111" cy="259045"/>
    <xdr:sp macro="" textlink="">
      <xdr:nvSpPr>
        <xdr:cNvPr id="369" name="【認定こども園・幼稚園・保育所】&#10;有形固定資産減価償却率平均値テキスト">
          <a:extLst>
            <a:ext uri="{FF2B5EF4-FFF2-40B4-BE49-F238E27FC236}">
              <a16:creationId xmlns:a16="http://schemas.microsoft.com/office/drawing/2014/main" id="{578AAD4B-F18E-4A17-9B17-0F95D22BBA7F}"/>
            </a:ext>
          </a:extLst>
        </xdr:cNvPr>
        <xdr:cNvSpPr txBox="1"/>
      </xdr:nvSpPr>
      <xdr:spPr>
        <a:xfrm>
          <a:off x="1473835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370" name="フローチャート: 判断 369">
          <a:extLst>
            <a:ext uri="{FF2B5EF4-FFF2-40B4-BE49-F238E27FC236}">
              <a16:creationId xmlns:a16="http://schemas.microsoft.com/office/drawing/2014/main" id="{5457164D-8443-458F-B2D4-5AF1C79D7C0D}"/>
            </a:ext>
          </a:extLst>
        </xdr:cNvPr>
        <xdr:cNvSpPr/>
      </xdr:nvSpPr>
      <xdr:spPr>
        <a:xfrm>
          <a:off x="14649450" y="62433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371" name="フローチャート: 判断 370">
          <a:extLst>
            <a:ext uri="{FF2B5EF4-FFF2-40B4-BE49-F238E27FC236}">
              <a16:creationId xmlns:a16="http://schemas.microsoft.com/office/drawing/2014/main" id="{3D39946D-7810-4156-AE8C-D392FE15BF58}"/>
            </a:ext>
          </a:extLst>
        </xdr:cNvPr>
        <xdr:cNvSpPr/>
      </xdr:nvSpPr>
      <xdr:spPr>
        <a:xfrm>
          <a:off x="13887450" y="6241034"/>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372" name="フローチャート: 判断 371">
          <a:extLst>
            <a:ext uri="{FF2B5EF4-FFF2-40B4-BE49-F238E27FC236}">
              <a16:creationId xmlns:a16="http://schemas.microsoft.com/office/drawing/2014/main" id="{A6945104-B764-4068-88D2-CCAA73235165}"/>
            </a:ext>
          </a:extLst>
        </xdr:cNvPr>
        <xdr:cNvSpPr/>
      </xdr:nvSpPr>
      <xdr:spPr>
        <a:xfrm>
          <a:off x="13093700" y="62158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373" name="フローチャート: 判断 372">
          <a:extLst>
            <a:ext uri="{FF2B5EF4-FFF2-40B4-BE49-F238E27FC236}">
              <a16:creationId xmlns:a16="http://schemas.microsoft.com/office/drawing/2014/main" id="{E814165A-2730-4F38-B7CC-AA1505D4FF7F}"/>
            </a:ext>
          </a:extLst>
        </xdr:cNvPr>
        <xdr:cNvSpPr/>
      </xdr:nvSpPr>
      <xdr:spPr>
        <a:xfrm>
          <a:off x="12299950" y="63124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74" name="フローチャート: 判断 373">
          <a:extLst>
            <a:ext uri="{FF2B5EF4-FFF2-40B4-BE49-F238E27FC236}">
              <a16:creationId xmlns:a16="http://schemas.microsoft.com/office/drawing/2014/main" id="{402FA3FA-4923-4C43-8150-942FA7F788B4}"/>
            </a:ext>
          </a:extLst>
        </xdr:cNvPr>
        <xdr:cNvSpPr/>
      </xdr:nvSpPr>
      <xdr:spPr>
        <a:xfrm>
          <a:off x="1148715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F4A5CDAA-76FA-44F6-88E1-5F888FA3E8C7}"/>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E831C67F-978A-41E2-8B5C-404D033B207A}"/>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E32B6B44-73FF-4B64-A088-54563DF6D502}"/>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48ADC962-0D97-4FD0-BF5D-6B9E0966AD78}"/>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DB530D97-FA13-4BE1-AB7D-23806CDE888D}"/>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112268</xdr:rowOff>
    </xdr:from>
    <xdr:to>
      <xdr:col>85</xdr:col>
      <xdr:colOff>177800</xdr:colOff>
      <xdr:row>37</xdr:row>
      <xdr:rowOff>42418</xdr:rowOff>
    </xdr:to>
    <xdr:sp macro="" textlink="">
      <xdr:nvSpPr>
        <xdr:cNvPr id="380" name="楕円 379">
          <a:extLst>
            <a:ext uri="{FF2B5EF4-FFF2-40B4-BE49-F238E27FC236}">
              <a16:creationId xmlns:a16="http://schemas.microsoft.com/office/drawing/2014/main" id="{22E6B4AC-93C0-48CD-AFCA-68AD48119FA3}"/>
            </a:ext>
          </a:extLst>
        </xdr:cNvPr>
        <xdr:cNvSpPr/>
      </xdr:nvSpPr>
      <xdr:spPr>
        <a:xfrm>
          <a:off x="14649450" y="60622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135145</xdr:rowOff>
    </xdr:from>
    <xdr:ext cx="405111" cy="259045"/>
    <xdr:sp macro="" textlink="">
      <xdr:nvSpPr>
        <xdr:cNvPr id="381" name="【認定こども園・幼稚園・保育所】&#10;有形固定資産減価償却率該当値テキスト">
          <a:extLst>
            <a:ext uri="{FF2B5EF4-FFF2-40B4-BE49-F238E27FC236}">
              <a16:creationId xmlns:a16="http://schemas.microsoft.com/office/drawing/2014/main" id="{4BF2C98F-9777-4EE1-9E72-B39C89FC1978}"/>
            </a:ext>
          </a:extLst>
        </xdr:cNvPr>
        <xdr:cNvSpPr txBox="1"/>
      </xdr:nvSpPr>
      <xdr:spPr>
        <a:xfrm>
          <a:off x="14738350" y="591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144272</xdr:rowOff>
    </xdr:from>
    <xdr:to>
      <xdr:col>81</xdr:col>
      <xdr:colOff>101600</xdr:colOff>
      <xdr:row>37</xdr:row>
      <xdr:rowOff>74422</xdr:rowOff>
    </xdr:to>
    <xdr:sp macro="" textlink="">
      <xdr:nvSpPr>
        <xdr:cNvPr id="382" name="楕円 381">
          <a:extLst>
            <a:ext uri="{FF2B5EF4-FFF2-40B4-BE49-F238E27FC236}">
              <a16:creationId xmlns:a16="http://schemas.microsoft.com/office/drawing/2014/main" id="{22B6175D-1571-4133-8ADC-45436F069C73}"/>
            </a:ext>
          </a:extLst>
        </xdr:cNvPr>
        <xdr:cNvSpPr/>
      </xdr:nvSpPr>
      <xdr:spPr>
        <a:xfrm>
          <a:off x="13887450" y="60942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163068</xdr:rowOff>
    </xdr:from>
    <xdr:to>
      <xdr:col>85</xdr:col>
      <xdr:colOff>127000</xdr:colOff>
      <xdr:row>37</xdr:row>
      <xdr:rowOff>23622</xdr:rowOff>
    </xdr:to>
    <xdr:cxnSp macro="">
      <xdr:nvCxnSpPr>
        <xdr:cNvPr id="383" name="直線コネクタ 382">
          <a:extLst>
            <a:ext uri="{FF2B5EF4-FFF2-40B4-BE49-F238E27FC236}">
              <a16:creationId xmlns:a16="http://schemas.microsoft.com/office/drawing/2014/main" id="{0C256957-E8C3-4724-99BC-84087D6B23B6}"/>
            </a:ext>
          </a:extLst>
        </xdr:cNvPr>
        <xdr:cNvCxnSpPr/>
      </xdr:nvCxnSpPr>
      <xdr:spPr>
        <a:xfrm flipV="1">
          <a:off x="13938250" y="6113018"/>
          <a:ext cx="762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384" name="楕円 383">
          <a:extLst>
            <a:ext uri="{FF2B5EF4-FFF2-40B4-BE49-F238E27FC236}">
              <a16:creationId xmlns:a16="http://schemas.microsoft.com/office/drawing/2014/main" id="{B8B70CB4-E714-4ABE-8370-286EFC0D7317}"/>
            </a:ext>
          </a:extLst>
        </xdr:cNvPr>
        <xdr:cNvSpPr/>
      </xdr:nvSpPr>
      <xdr:spPr>
        <a:xfrm>
          <a:off x="13093700" y="6043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23622</xdr:rowOff>
    </xdr:to>
    <xdr:cxnSp macro="">
      <xdr:nvCxnSpPr>
        <xdr:cNvPr id="385" name="直線コネクタ 384">
          <a:extLst>
            <a:ext uri="{FF2B5EF4-FFF2-40B4-BE49-F238E27FC236}">
              <a16:creationId xmlns:a16="http://schemas.microsoft.com/office/drawing/2014/main" id="{A1F89A05-43BA-44F7-9867-1BF28F1A586A}"/>
            </a:ext>
          </a:extLst>
        </xdr:cNvPr>
        <xdr:cNvCxnSpPr/>
      </xdr:nvCxnSpPr>
      <xdr:spPr>
        <a:xfrm>
          <a:off x="13144500" y="6094730"/>
          <a:ext cx="79375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160274</xdr:rowOff>
    </xdr:from>
    <xdr:to>
      <xdr:col>72</xdr:col>
      <xdr:colOff>38100</xdr:colOff>
      <xdr:row>37</xdr:row>
      <xdr:rowOff>90424</xdr:rowOff>
    </xdr:to>
    <xdr:sp macro="" textlink="">
      <xdr:nvSpPr>
        <xdr:cNvPr id="386" name="楕円 385">
          <a:extLst>
            <a:ext uri="{FF2B5EF4-FFF2-40B4-BE49-F238E27FC236}">
              <a16:creationId xmlns:a16="http://schemas.microsoft.com/office/drawing/2014/main" id="{EA986B69-E823-4D71-9DE5-89B41BF6FE05}"/>
            </a:ext>
          </a:extLst>
        </xdr:cNvPr>
        <xdr:cNvSpPr/>
      </xdr:nvSpPr>
      <xdr:spPr>
        <a:xfrm>
          <a:off x="12299950" y="61102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39624</xdr:rowOff>
    </xdr:to>
    <xdr:cxnSp macro="">
      <xdr:nvCxnSpPr>
        <xdr:cNvPr id="387" name="直線コネクタ 386">
          <a:extLst>
            <a:ext uri="{FF2B5EF4-FFF2-40B4-BE49-F238E27FC236}">
              <a16:creationId xmlns:a16="http://schemas.microsoft.com/office/drawing/2014/main" id="{78144F46-884A-429D-9687-83A22DEDAB95}"/>
            </a:ext>
          </a:extLst>
        </xdr:cNvPr>
        <xdr:cNvCxnSpPr/>
      </xdr:nvCxnSpPr>
      <xdr:spPr>
        <a:xfrm flipV="1">
          <a:off x="12344400" y="6094730"/>
          <a:ext cx="800100" cy="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77978</xdr:rowOff>
    </xdr:from>
    <xdr:to>
      <xdr:col>67</xdr:col>
      <xdr:colOff>101600</xdr:colOff>
      <xdr:row>37</xdr:row>
      <xdr:rowOff>8128</xdr:rowOff>
    </xdr:to>
    <xdr:sp macro="" textlink="">
      <xdr:nvSpPr>
        <xdr:cNvPr id="388" name="楕円 387">
          <a:extLst>
            <a:ext uri="{FF2B5EF4-FFF2-40B4-BE49-F238E27FC236}">
              <a16:creationId xmlns:a16="http://schemas.microsoft.com/office/drawing/2014/main" id="{A83ADA60-CEE2-475F-BE46-DE3DC352E285}"/>
            </a:ext>
          </a:extLst>
        </xdr:cNvPr>
        <xdr:cNvSpPr/>
      </xdr:nvSpPr>
      <xdr:spPr>
        <a:xfrm>
          <a:off x="11487150" y="60279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128778</xdr:rowOff>
    </xdr:from>
    <xdr:to>
      <xdr:col>71</xdr:col>
      <xdr:colOff>177800</xdr:colOff>
      <xdr:row>37</xdr:row>
      <xdr:rowOff>39624</xdr:rowOff>
    </xdr:to>
    <xdr:cxnSp macro="">
      <xdr:nvCxnSpPr>
        <xdr:cNvPr id="389" name="直線コネクタ 388">
          <a:extLst>
            <a:ext uri="{FF2B5EF4-FFF2-40B4-BE49-F238E27FC236}">
              <a16:creationId xmlns:a16="http://schemas.microsoft.com/office/drawing/2014/main" id="{A09FCD88-9F6A-4FE6-88DF-1827821B3421}"/>
            </a:ext>
          </a:extLst>
        </xdr:cNvPr>
        <xdr:cNvCxnSpPr/>
      </xdr:nvCxnSpPr>
      <xdr:spPr>
        <a:xfrm>
          <a:off x="11537950" y="6078728"/>
          <a:ext cx="80645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47261</xdr:rowOff>
    </xdr:from>
    <xdr:ext cx="405111" cy="259045"/>
    <xdr:sp macro="" textlink="">
      <xdr:nvSpPr>
        <xdr:cNvPr id="390" name="n_1aveValue【認定こども園・幼稚園・保育所】&#10;有形固定資産減価償却率">
          <a:extLst>
            <a:ext uri="{FF2B5EF4-FFF2-40B4-BE49-F238E27FC236}">
              <a16:creationId xmlns:a16="http://schemas.microsoft.com/office/drawing/2014/main" id="{41D92A16-88E1-4889-83CB-E9C16E649FDB}"/>
            </a:ext>
          </a:extLst>
        </xdr:cNvPr>
        <xdr:cNvSpPr txBox="1"/>
      </xdr:nvSpPr>
      <xdr:spPr>
        <a:xfrm>
          <a:off x="13742044" y="6327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22115</xdr:rowOff>
    </xdr:from>
    <xdr:ext cx="405111" cy="259045"/>
    <xdr:sp macro="" textlink="">
      <xdr:nvSpPr>
        <xdr:cNvPr id="391" name="n_2aveValue【認定こども園・幼稚園・保育所】&#10;有形固定資産減価償却率">
          <a:extLst>
            <a:ext uri="{FF2B5EF4-FFF2-40B4-BE49-F238E27FC236}">
              <a16:creationId xmlns:a16="http://schemas.microsoft.com/office/drawing/2014/main" id="{A94E57B1-9783-4FEC-A409-AC671E61B508}"/>
            </a:ext>
          </a:extLst>
        </xdr:cNvPr>
        <xdr:cNvSpPr txBox="1"/>
      </xdr:nvSpPr>
      <xdr:spPr>
        <a:xfrm>
          <a:off x="12960994" y="6302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392" name="n_3aveValue【認定こども園・幼稚園・保育所】&#10;有形固定資産減価償却率">
          <a:extLst>
            <a:ext uri="{FF2B5EF4-FFF2-40B4-BE49-F238E27FC236}">
              <a16:creationId xmlns:a16="http://schemas.microsoft.com/office/drawing/2014/main" id="{764E36E8-0890-4CE2-8A9A-EBB16C0197C7}"/>
            </a:ext>
          </a:extLst>
        </xdr:cNvPr>
        <xdr:cNvSpPr txBox="1"/>
      </xdr:nvSpPr>
      <xdr:spPr>
        <a:xfrm>
          <a:off x="12167244" y="6405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393" name="n_4aveValue【認定こども園・幼稚園・保育所】&#10;有形固定資産減価償却率">
          <a:extLst>
            <a:ext uri="{FF2B5EF4-FFF2-40B4-BE49-F238E27FC236}">
              <a16:creationId xmlns:a16="http://schemas.microsoft.com/office/drawing/2014/main" id="{82AC9B4B-D685-4B66-B3F7-EB24797D500E}"/>
            </a:ext>
          </a:extLst>
        </xdr:cNvPr>
        <xdr:cNvSpPr txBox="1"/>
      </xdr:nvSpPr>
      <xdr:spPr>
        <a:xfrm>
          <a:off x="11354444" y="640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90949</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9A1563C0-C918-4487-8FA4-C5EB076DBC14}"/>
            </a:ext>
          </a:extLst>
        </xdr:cNvPr>
        <xdr:cNvSpPr txBox="1"/>
      </xdr:nvSpPr>
      <xdr:spPr>
        <a:xfrm>
          <a:off x="137420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8363086F-8E6F-4B9B-88F5-D2582D0D1D7B}"/>
            </a:ext>
          </a:extLst>
        </xdr:cNvPr>
        <xdr:cNvSpPr txBox="1"/>
      </xdr:nvSpPr>
      <xdr:spPr>
        <a:xfrm>
          <a:off x="12960994" y="58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106951</xdr:rowOff>
    </xdr:from>
    <xdr:ext cx="405111" cy="259045"/>
    <xdr:sp macro="" textlink="">
      <xdr:nvSpPr>
        <xdr:cNvPr id="396" name="n_3mainValue【認定こども園・幼稚園・保育所】&#10;有形固定資産減価償却率">
          <a:extLst>
            <a:ext uri="{FF2B5EF4-FFF2-40B4-BE49-F238E27FC236}">
              <a16:creationId xmlns:a16="http://schemas.microsoft.com/office/drawing/2014/main" id="{F42070E2-7C7C-410F-87F2-08649D5E10E9}"/>
            </a:ext>
          </a:extLst>
        </xdr:cNvPr>
        <xdr:cNvSpPr txBox="1"/>
      </xdr:nvSpPr>
      <xdr:spPr>
        <a:xfrm>
          <a:off x="12167244" y="5891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24655</xdr:rowOff>
    </xdr:from>
    <xdr:ext cx="405111" cy="259045"/>
    <xdr:sp macro="" textlink="">
      <xdr:nvSpPr>
        <xdr:cNvPr id="397" name="n_4mainValue【認定こども園・幼稚園・保育所】&#10;有形固定資産減価償却率">
          <a:extLst>
            <a:ext uri="{FF2B5EF4-FFF2-40B4-BE49-F238E27FC236}">
              <a16:creationId xmlns:a16="http://schemas.microsoft.com/office/drawing/2014/main" id="{16C835A4-87B2-45EB-9567-BEA4AD3A8EEE}"/>
            </a:ext>
          </a:extLst>
        </xdr:cNvPr>
        <xdr:cNvSpPr txBox="1"/>
      </xdr:nvSpPr>
      <xdr:spPr>
        <a:xfrm>
          <a:off x="11354444" y="5809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03C6D84C-0F66-4287-A51B-508A4952CEFA}"/>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CCCB9A3B-6FAC-44B7-8B10-E618320A9D0E}"/>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65285B02-1FB0-48D2-96B1-E8B485134F3D}"/>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E2206D3E-DB0E-449E-BF84-8F1CABF619F3}"/>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7A74DAF9-36EB-432F-8162-0EE63AB3594D}"/>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E6780DED-8C6B-4F5A-85B1-A779FAD87FCE}"/>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BD26E038-BF79-4EC2-B8D2-FE9A0AA78215}"/>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659489E0-B412-41DA-B7CE-E30EBFD098B8}"/>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id="{0B3AA434-7F3C-4684-B920-D699A56975DF}"/>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id="{C0DC1296-D6C0-4BCC-83F7-59DF8A2C674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a:extLst>
            <a:ext uri="{FF2B5EF4-FFF2-40B4-BE49-F238E27FC236}">
              <a16:creationId xmlns:a16="http://schemas.microsoft.com/office/drawing/2014/main" id="{27A1CC39-2138-41EC-AB50-C738693660E1}"/>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a:extLst>
            <a:ext uri="{FF2B5EF4-FFF2-40B4-BE49-F238E27FC236}">
              <a16:creationId xmlns:a16="http://schemas.microsoft.com/office/drawing/2014/main" id="{4DC740D6-ECE2-4DDB-BCC0-C15C7A592160}"/>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a:extLst>
            <a:ext uri="{FF2B5EF4-FFF2-40B4-BE49-F238E27FC236}">
              <a16:creationId xmlns:a16="http://schemas.microsoft.com/office/drawing/2014/main" id="{AD7FC99C-49BB-435B-B1AA-2A08D68CDAAE}"/>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a:extLst>
            <a:ext uri="{FF2B5EF4-FFF2-40B4-BE49-F238E27FC236}">
              <a16:creationId xmlns:a16="http://schemas.microsoft.com/office/drawing/2014/main" id="{4F215C48-53A4-44A7-8EFF-45A4C272D9CE}"/>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a:extLst>
            <a:ext uri="{FF2B5EF4-FFF2-40B4-BE49-F238E27FC236}">
              <a16:creationId xmlns:a16="http://schemas.microsoft.com/office/drawing/2014/main" id="{ED4DFE7E-2472-4F17-B970-657F201BB8AE}"/>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a:extLst>
            <a:ext uri="{FF2B5EF4-FFF2-40B4-BE49-F238E27FC236}">
              <a16:creationId xmlns:a16="http://schemas.microsoft.com/office/drawing/2014/main" id="{8E7230CD-68AB-4650-A001-D13981052AC5}"/>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a:extLst>
            <a:ext uri="{FF2B5EF4-FFF2-40B4-BE49-F238E27FC236}">
              <a16:creationId xmlns:a16="http://schemas.microsoft.com/office/drawing/2014/main" id="{B36684C9-A504-4578-A5FC-C21404481B8D}"/>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a:extLst>
            <a:ext uri="{FF2B5EF4-FFF2-40B4-BE49-F238E27FC236}">
              <a16:creationId xmlns:a16="http://schemas.microsoft.com/office/drawing/2014/main" id="{ED59DCE4-DA37-49FE-AC6D-90D1692AB9E0}"/>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0C3B8E7A-7CFC-44A7-BFCB-3AB02656B848}"/>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id="{1E40787E-42EC-4393-899C-7516E77773B6}"/>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id="{240776FD-5C5B-43D1-8B05-6544E8C8F6F5}"/>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419" name="直線コネクタ 418">
          <a:extLst>
            <a:ext uri="{FF2B5EF4-FFF2-40B4-BE49-F238E27FC236}">
              <a16:creationId xmlns:a16="http://schemas.microsoft.com/office/drawing/2014/main" id="{79CABDB7-5397-4F7E-8E64-06E2F2CB96B9}"/>
            </a:ext>
          </a:extLst>
        </xdr:cNvPr>
        <xdr:cNvCxnSpPr/>
      </xdr:nvCxnSpPr>
      <xdr:spPr>
        <a:xfrm flipV="1">
          <a:off x="19951064" y="5491988"/>
          <a:ext cx="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id="{4B5F01D8-FF87-42EA-B149-692F53775BBF}"/>
            </a:ext>
          </a:extLst>
        </xdr:cNvPr>
        <xdr:cNvSpPr txBox="1"/>
      </xdr:nvSpPr>
      <xdr:spPr>
        <a:xfrm>
          <a:off x="19989800" y="679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21" name="直線コネクタ 420">
          <a:extLst>
            <a:ext uri="{FF2B5EF4-FFF2-40B4-BE49-F238E27FC236}">
              <a16:creationId xmlns:a16="http://schemas.microsoft.com/office/drawing/2014/main" id="{5EC47FE5-5564-4167-BD12-911B76330CF5}"/>
            </a:ext>
          </a:extLst>
        </xdr:cNvPr>
        <xdr:cNvCxnSpPr/>
      </xdr:nvCxnSpPr>
      <xdr:spPr>
        <a:xfrm>
          <a:off x="19881850" y="67899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id="{261963BC-0DDA-464C-BB55-FEE7A7B94A6F}"/>
            </a:ext>
          </a:extLst>
        </xdr:cNvPr>
        <xdr:cNvSpPr txBox="1"/>
      </xdr:nvSpPr>
      <xdr:spPr>
        <a:xfrm>
          <a:off x="19989800" y="527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423" name="直線コネクタ 422">
          <a:extLst>
            <a:ext uri="{FF2B5EF4-FFF2-40B4-BE49-F238E27FC236}">
              <a16:creationId xmlns:a16="http://schemas.microsoft.com/office/drawing/2014/main" id="{0A639DBE-BA9C-4D79-80A1-77218B762ED0}"/>
            </a:ext>
          </a:extLst>
        </xdr:cNvPr>
        <xdr:cNvCxnSpPr/>
      </xdr:nvCxnSpPr>
      <xdr:spPr>
        <a:xfrm>
          <a:off x="19881850" y="54919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id="{E01D277C-7203-4DA3-8AEF-84966B0450F7}"/>
            </a:ext>
          </a:extLst>
        </xdr:cNvPr>
        <xdr:cNvSpPr txBox="1"/>
      </xdr:nvSpPr>
      <xdr:spPr>
        <a:xfrm>
          <a:off x="199898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25" name="フローチャート: 判断 424">
          <a:extLst>
            <a:ext uri="{FF2B5EF4-FFF2-40B4-BE49-F238E27FC236}">
              <a16:creationId xmlns:a16="http://schemas.microsoft.com/office/drawing/2014/main" id="{19D53D27-FAE0-43F7-8301-542DE71FB76D}"/>
            </a:ext>
          </a:extLst>
        </xdr:cNvPr>
        <xdr:cNvSpPr/>
      </xdr:nvSpPr>
      <xdr:spPr>
        <a:xfrm>
          <a:off x="19900900" y="65598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26" name="フローチャート: 判断 425">
          <a:extLst>
            <a:ext uri="{FF2B5EF4-FFF2-40B4-BE49-F238E27FC236}">
              <a16:creationId xmlns:a16="http://schemas.microsoft.com/office/drawing/2014/main" id="{BFA477B9-E8EB-4235-AB6F-635433F6729F}"/>
            </a:ext>
          </a:extLst>
        </xdr:cNvPr>
        <xdr:cNvSpPr/>
      </xdr:nvSpPr>
      <xdr:spPr>
        <a:xfrm>
          <a:off x="19157950" y="65643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27" name="フローチャート: 判断 426">
          <a:extLst>
            <a:ext uri="{FF2B5EF4-FFF2-40B4-BE49-F238E27FC236}">
              <a16:creationId xmlns:a16="http://schemas.microsoft.com/office/drawing/2014/main" id="{67F7E258-5AB1-40B0-B889-98B25A012FFA}"/>
            </a:ext>
          </a:extLst>
        </xdr:cNvPr>
        <xdr:cNvSpPr/>
      </xdr:nvSpPr>
      <xdr:spPr>
        <a:xfrm>
          <a:off x="18345150" y="6550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28" name="フローチャート: 判断 427">
          <a:extLst>
            <a:ext uri="{FF2B5EF4-FFF2-40B4-BE49-F238E27FC236}">
              <a16:creationId xmlns:a16="http://schemas.microsoft.com/office/drawing/2014/main" id="{9B9C8ED3-2471-4778-9E55-10190090B472}"/>
            </a:ext>
          </a:extLst>
        </xdr:cNvPr>
        <xdr:cNvSpPr/>
      </xdr:nvSpPr>
      <xdr:spPr>
        <a:xfrm>
          <a:off x="17551400" y="65598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29" name="フローチャート: 判断 428">
          <a:extLst>
            <a:ext uri="{FF2B5EF4-FFF2-40B4-BE49-F238E27FC236}">
              <a16:creationId xmlns:a16="http://schemas.microsoft.com/office/drawing/2014/main" id="{791D1B6E-62FA-415B-9461-CC207497F2A9}"/>
            </a:ext>
          </a:extLst>
        </xdr:cNvPr>
        <xdr:cNvSpPr/>
      </xdr:nvSpPr>
      <xdr:spPr>
        <a:xfrm>
          <a:off x="16757650" y="65643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73459B8-1710-4A82-AC6F-06BC2045EF95}"/>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2B2838C-21F9-4128-8676-A9087B67CD85}"/>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D720470-2E75-49FB-9063-1886E337EE0E}"/>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61BB778-7C77-409E-8C21-370B753EFF5C}"/>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AA76FE2-F273-4BA1-95CA-C247F0A99B66}"/>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91694</xdr:rowOff>
    </xdr:from>
    <xdr:to>
      <xdr:col>116</xdr:col>
      <xdr:colOff>114300</xdr:colOff>
      <xdr:row>40</xdr:row>
      <xdr:rowOff>21844</xdr:rowOff>
    </xdr:to>
    <xdr:sp macro="" textlink="">
      <xdr:nvSpPr>
        <xdr:cNvPr id="435" name="楕円 434">
          <a:extLst>
            <a:ext uri="{FF2B5EF4-FFF2-40B4-BE49-F238E27FC236}">
              <a16:creationId xmlns:a16="http://schemas.microsoft.com/office/drawing/2014/main" id="{FF81035D-FCF3-4D1D-8628-B0A7377EBAA2}"/>
            </a:ext>
          </a:extLst>
        </xdr:cNvPr>
        <xdr:cNvSpPr/>
      </xdr:nvSpPr>
      <xdr:spPr>
        <a:xfrm>
          <a:off x="19900900" y="65369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114571</xdr:rowOff>
    </xdr:from>
    <xdr:ext cx="469744" cy="259045"/>
    <xdr:sp macro="" textlink="">
      <xdr:nvSpPr>
        <xdr:cNvPr id="436" name="【認定こども園・幼稚園・保育所】&#10;一人当たり面積該当値テキスト">
          <a:extLst>
            <a:ext uri="{FF2B5EF4-FFF2-40B4-BE49-F238E27FC236}">
              <a16:creationId xmlns:a16="http://schemas.microsoft.com/office/drawing/2014/main" id="{3B146E20-9550-419A-AB86-4D386B73DD77}"/>
            </a:ext>
          </a:extLst>
        </xdr:cNvPr>
        <xdr:cNvSpPr txBox="1"/>
      </xdr:nvSpPr>
      <xdr:spPr>
        <a:xfrm>
          <a:off x="19989800" y="63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73406</xdr:rowOff>
    </xdr:from>
    <xdr:to>
      <xdr:col>112</xdr:col>
      <xdr:colOff>38100</xdr:colOff>
      <xdr:row>40</xdr:row>
      <xdr:rowOff>3556</xdr:rowOff>
    </xdr:to>
    <xdr:sp macro="" textlink="">
      <xdr:nvSpPr>
        <xdr:cNvPr id="437" name="楕円 436">
          <a:extLst>
            <a:ext uri="{FF2B5EF4-FFF2-40B4-BE49-F238E27FC236}">
              <a16:creationId xmlns:a16="http://schemas.microsoft.com/office/drawing/2014/main" id="{EBE2593A-54CA-41AB-8C72-3CB123D3498C}"/>
            </a:ext>
          </a:extLst>
        </xdr:cNvPr>
        <xdr:cNvSpPr/>
      </xdr:nvSpPr>
      <xdr:spPr>
        <a:xfrm>
          <a:off x="19157950" y="65186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124206</xdr:rowOff>
    </xdr:from>
    <xdr:to>
      <xdr:col>116</xdr:col>
      <xdr:colOff>63500</xdr:colOff>
      <xdr:row>39</xdr:row>
      <xdr:rowOff>142494</xdr:rowOff>
    </xdr:to>
    <xdr:cxnSp macro="">
      <xdr:nvCxnSpPr>
        <xdr:cNvPr id="438" name="直線コネクタ 437">
          <a:extLst>
            <a:ext uri="{FF2B5EF4-FFF2-40B4-BE49-F238E27FC236}">
              <a16:creationId xmlns:a16="http://schemas.microsoft.com/office/drawing/2014/main" id="{E02466F1-7B06-4267-BE57-8DF1F521A139}"/>
            </a:ext>
          </a:extLst>
        </xdr:cNvPr>
        <xdr:cNvCxnSpPr/>
      </xdr:nvCxnSpPr>
      <xdr:spPr>
        <a:xfrm>
          <a:off x="19202400" y="6569456"/>
          <a:ext cx="7493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68834</xdr:rowOff>
    </xdr:from>
    <xdr:to>
      <xdr:col>107</xdr:col>
      <xdr:colOff>101600</xdr:colOff>
      <xdr:row>39</xdr:row>
      <xdr:rowOff>170434</xdr:rowOff>
    </xdr:to>
    <xdr:sp macro="" textlink="">
      <xdr:nvSpPr>
        <xdr:cNvPr id="439" name="楕円 438">
          <a:extLst>
            <a:ext uri="{FF2B5EF4-FFF2-40B4-BE49-F238E27FC236}">
              <a16:creationId xmlns:a16="http://schemas.microsoft.com/office/drawing/2014/main" id="{C102E025-1DD6-4CEA-BC22-A80362248E44}"/>
            </a:ext>
          </a:extLst>
        </xdr:cNvPr>
        <xdr:cNvSpPr/>
      </xdr:nvSpPr>
      <xdr:spPr>
        <a:xfrm>
          <a:off x="18345150" y="65140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119634</xdr:rowOff>
    </xdr:from>
    <xdr:to>
      <xdr:col>111</xdr:col>
      <xdr:colOff>177800</xdr:colOff>
      <xdr:row>39</xdr:row>
      <xdr:rowOff>124206</xdr:rowOff>
    </xdr:to>
    <xdr:cxnSp macro="">
      <xdr:nvCxnSpPr>
        <xdr:cNvPr id="440" name="直線コネクタ 439">
          <a:extLst>
            <a:ext uri="{FF2B5EF4-FFF2-40B4-BE49-F238E27FC236}">
              <a16:creationId xmlns:a16="http://schemas.microsoft.com/office/drawing/2014/main" id="{62B6D030-EE1B-431C-A8E7-DEBBA63804FC}"/>
            </a:ext>
          </a:extLst>
        </xdr:cNvPr>
        <xdr:cNvCxnSpPr/>
      </xdr:nvCxnSpPr>
      <xdr:spPr>
        <a:xfrm>
          <a:off x="18395950" y="6564884"/>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73406</xdr:rowOff>
    </xdr:from>
    <xdr:to>
      <xdr:col>102</xdr:col>
      <xdr:colOff>165100</xdr:colOff>
      <xdr:row>40</xdr:row>
      <xdr:rowOff>3556</xdr:rowOff>
    </xdr:to>
    <xdr:sp macro="" textlink="">
      <xdr:nvSpPr>
        <xdr:cNvPr id="441" name="楕円 440">
          <a:extLst>
            <a:ext uri="{FF2B5EF4-FFF2-40B4-BE49-F238E27FC236}">
              <a16:creationId xmlns:a16="http://schemas.microsoft.com/office/drawing/2014/main" id="{2DD035F6-F2ED-4014-A73A-625065E12023}"/>
            </a:ext>
          </a:extLst>
        </xdr:cNvPr>
        <xdr:cNvSpPr/>
      </xdr:nvSpPr>
      <xdr:spPr>
        <a:xfrm>
          <a:off x="17551400" y="65186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119634</xdr:rowOff>
    </xdr:from>
    <xdr:to>
      <xdr:col>107</xdr:col>
      <xdr:colOff>50800</xdr:colOff>
      <xdr:row>39</xdr:row>
      <xdr:rowOff>124206</xdr:rowOff>
    </xdr:to>
    <xdr:cxnSp macro="">
      <xdr:nvCxnSpPr>
        <xdr:cNvPr id="442" name="直線コネクタ 441">
          <a:extLst>
            <a:ext uri="{FF2B5EF4-FFF2-40B4-BE49-F238E27FC236}">
              <a16:creationId xmlns:a16="http://schemas.microsoft.com/office/drawing/2014/main" id="{7778413C-EA43-41ED-B489-EF8DA09A778F}"/>
            </a:ext>
          </a:extLst>
        </xdr:cNvPr>
        <xdr:cNvCxnSpPr/>
      </xdr:nvCxnSpPr>
      <xdr:spPr>
        <a:xfrm flipV="1">
          <a:off x="17602200" y="6564884"/>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41402</xdr:rowOff>
    </xdr:from>
    <xdr:to>
      <xdr:col>98</xdr:col>
      <xdr:colOff>38100</xdr:colOff>
      <xdr:row>39</xdr:row>
      <xdr:rowOff>143002</xdr:rowOff>
    </xdr:to>
    <xdr:sp macro="" textlink="">
      <xdr:nvSpPr>
        <xdr:cNvPr id="443" name="楕円 442">
          <a:extLst>
            <a:ext uri="{FF2B5EF4-FFF2-40B4-BE49-F238E27FC236}">
              <a16:creationId xmlns:a16="http://schemas.microsoft.com/office/drawing/2014/main" id="{0F702625-A878-44C2-9F9B-77CE97E82A74}"/>
            </a:ext>
          </a:extLst>
        </xdr:cNvPr>
        <xdr:cNvSpPr/>
      </xdr:nvSpPr>
      <xdr:spPr>
        <a:xfrm>
          <a:off x="16757650" y="64866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92202</xdr:rowOff>
    </xdr:from>
    <xdr:to>
      <xdr:col>102</xdr:col>
      <xdr:colOff>114300</xdr:colOff>
      <xdr:row>39</xdr:row>
      <xdr:rowOff>124206</xdr:rowOff>
    </xdr:to>
    <xdr:cxnSp macro="">
      <xdr:nvCxnSpPr>
        <xdr:cNvPr id="444" name="直線コネクタ 443">
          <a:extLst>
            <a:ext uri="{FF2B5EF4-FFF2-40B4-BE49-F238E27FC236}">
              <a16:creationId xmlns:a16="http://schemas.microsoft.com/office/drawing/2014/main" id="{5A1A091A-82BE-41F2-91FA-701574175EA8}"/>
            </a:ext>
          </a:extLst>
        </xdr:cNvPr>
        <xdr:cNvCxnSpPr/>
      </xdr:nvCxnSpPr>
      <xdr:spPr>
        <a:xfrm>
          <a:off x="16802100" y="6537452"/>
          <a:ext cx="8001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45" name="n_1aveValue【認定こども園・幼稚園・保育所】&#10;一人当たり面積">
          <a:extLst>
            <a:ext uri="{FF2B5EF4-FFF2-40B4-BE49-F238E27FC236}">
              <a16:creationId xmlns:a16="http://schemas.microsoft.com/office/drawing/2014/main" id="{CE678EBC-15A5-4685-8304-722ADDE6DBCE}"/>
            </a:ext>
          </a:extLst>
        </xdr:cNvPr>
        <xdr:cNvSpPr txBox="1"/>
      </xdr:nvSpPr>
      <xdr:spPr>
        <a:xfrm>
          <a:off x="18980227" y="66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46" name="n_2aveValue【認定こども園・幼稚園・保育所】&#10;一人当たり面積">
          <a:extLst>
            <a:ext uri="{FF2B5EF4-FFF2-40B4-BE49-F238E27FC236}">
              <a16:creationId xmlns:a16="http://schemas.microsoft.com/office/drawing/2014/main" id="{BC94CB83-2730-4367-9BF2-BE1FF448D56D}"/>
            </a:ext>
          </a:extLst>
        </xdr:cNvPr>
        <xdr:cNvSpPr txBox="1"/>
      </xdr:nvSpPr>
      <xdr:spPr>
        <a:xfrm>
          <a:off x="181801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47" name="n_3aveValue【認定こども園・幼稚園・保育所】&#10;一人当たり面積">
          <a:extLst>
            <a:ext uri="{FF2B5EF4-FFF2-40B4-BE49-F238E27FC236}">
              <a16:creationId xmlns:a16="http://schemas.microsoft.com/office/drawing/2014/main" id="{1D5258F3-9A77-41B1-9716-64F66B469168}"/>
            </a:ext>
          </a:extLst>
        </xdr:cNvPr>
        <xdr:cNvSpPr txBox="1"/>
      </xdr:nvSpPr>
      <xdr:spPr>
        <a:xfrm>
          <a:off x="17386377" y="664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40403</xdr:rowOff>
    </xdr:from>
    <xdr:ext cx="469744" cy="259045"/>
    <xdr:sp macro="" textlink="">
      <xdr:nvSpPr>
        <xdr:cNvPr id="448" name="n_4aveValue【認定こども園・幼稚園・保育所】&#10;一人当たり面積">
          <a:extLst>
            <a:ext uri="{FF2B5EF4-FFF2-40B4-BE49-F238E27FC236}">
              <a16:creationId xmlns:a16="http://schemas.microsoft.com/office/drawing/2014/main" id="{085FF44C-935E-46E0-A6E1-BE5FBCA79530}"/>
            </a:ext>
          </a:extLst>
        </xdr:cNvPr>
        <xdr:cNvSpPr txBox="1"/>
      </xdr:nvSpPr>
      <xdr:spPr>
        <a:xfrm>
          <a:off x="16592627" y="66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20083</xdr:rowOff>
    </xdr:from>
    <xdr:ext cx="469744" cy="259045"/>
    <xdr:sp macro="" textlink="">
      <xdr:nvSpPr>
        <xdr:cNvPr id="449" name="n_1mainValue【認定こども園・幼稚園・保育所】&#10;一人当たり面積">
          <a:extLst>
            <a:ext uri="{FF2B5EF4-FFF2-40B4-BE49-F238E27FC236}">
              <a16:creationId xmlns:a16="http://schemas.microsoft.com/office/drawing/2014/main" id="{268E0109-28B7-426E-AFE4-F4AA0BE33D93}"/>
            </a:ext>
          </a:extLst>
        </xdr:cNvPr>
        <xdr:cNvSpPr txBox="1"/>
      </xdr:nvSpPr>
      <xdr:spPr>
        <a:xfrm>
          <a:off x="18980227" y="630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50" name="n_2mainValue【認定こども園・幼稚園・保育所】&#10;一人当たり面積">
          <a:extLst>
            <a:ext uri="{FF2B5EF4-FFF2-40B4-BE49-F238E27FC236}">
              <a16:creationId xmlns:a16="http://schemas.microsoft.com/office/drawing/2014/main" id="{D7E6E599-4AB8-4261-91C7-653F9655B99A}"/>
            </a:ext>
          </a:extLst>
        </xdr:cNvPr>
        <xdr:cNvSpPr txBox="1"/>
      </xdr:nvSpPr>
      <xdr:spPr>
        <a:xfrm>
          <a:off x="18180127" y="629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20083</xdr:rowOff>
    </xdr:from>
    <xdr:ext cx="469744" cy="259045"/>
    <xdr:sp macro="" textlink="">
      <xdr:nvSpPr>
        <xdr:cNvPr id="451" name="n_3mainValue【認定こども園・幼稚園・保育所】&#10;一人当たり面積">
          <a:extLst>
            <a:ext uri="{FF2B5EF4-FFF2-40B4-BE49-F238E27FC236}">
              <a16:creationId xmlns:a16="http://schemas.microsoft.com/office/drawing/2014/main" id="{0E348D6C-B75D-48B0-8C04-9283823920B9}"/>
            </a:ext>
          </a:extLst>
        </xdr:cNvPr>
        <xdr:cNvSpPr txBox="1"/>
      </xdr:nvSpPr>
      <xdr:spPr>
        <a:xfrm>
          <a:off x="17386377" y="630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159529</xdr:rowOff>
    </xdr:from>
    <xdr:ext cx="469744" cy="259045"/>
    <xdr:sp macro="" textlink="">
      <xdr:nvSpPr>
        <xdr:cNvPr id="452" name="n_4mainValue【認定こども園・幼稚園・保育所】&#10;一人当たり面積">
          <a:extLst>
            <a:ext uri="{FF2B5EF4-FFF2-40B4-BE49-F238E27FC236}">
              <a16:creationId xmlns:a16="http://schemas.microsoft.com/office/drawing/2014/main" id="{8572F819-7ED5-4F13-885E-133C7EE99DF8}"/>
            </a:ext>
          </a:extLst>
        </xdr:cNvPr>
        <xdr:cNvSpPr txBox="1"/>
      </xdr:nvSpPr>
      <xdr:spPr>
        <a:xfrm>
          <a:off x="165926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a:extLst>
            <a:ext uri="{FF2B5EF4-FFF2-40B4-BE49-F238E27FC236}">
              <a16:creationId xmlns:a16="http://schemas.microsoft.com/office/drawing/2014/main" id="{A433DBAA-97FA-4D31-8777-38E9A4185529}"/>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a:extLst>
            <a:ext uri="{FF2B5EF4-FFF2-40B4-BE49-F238E27FC236}">
              <a16:creationId xmlns:a16="http://schemas.microsoft.com/office/drawing/2014/main" id="{CCE37740-446E-4865-B31E-03F4241E83A5}"/>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a:extLst>
            <a:ext uri="{FF2B5EF4-FFF2-40B4-BE49-F238E27FC236}">
              <a16:creationId xmlns:a16="http://schemas.microsoft.com/office/drawing/2014/main" id="{F4509A18-E98D-437A-BD59-6617801C72A3}"/>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a:extLst>
            <a:ext uri="{FF2B5EF4-FFF2-40B4-BE49-F238E27FC236}">
              <a16:creationId xmlns:a16="http://schemas.microsoft.com/office/drawing/2014/main" id="{81150FDA-63B6-4225-9239-107EB0030087}"/>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a:extLst>
            <a:ext uri="{FF2B5EF4-FFF2-40B4-BE49-F238E27FC236}">
              <a16:creationId xmlns:a16="http://schemas.microsoft.com/office/drawing/2014/main" id="{15B2226F-DBFA-4670-AAE9-705C5F50E8B7}"/>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a:extLst>
            <a:ext uri="{FF2B5EF4-FFF2-40B4-BE49-F238E27FC236}">
              <a16:creationId xmlns:a16="http://schemas.microsoft.com/office/drawing/2014/main" id="{0470FA87-31E5-4E3D-94A2-579654215384}"/>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a:extLst>
            <a:ext uri="{FF2B5EF4-FFF2-40B4-BE49-F238E27FC236}">
              <a16:creationId xmlns:a16="http://schemas.microsoft.com/office/drawing/2014/main" id="{5A277401-AC3D-4103-B072-5CD3A7B0AC1A}"/>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a:extLst>
            <a:ext uri="{FF2B5EF4-FFF2-40B4-BE49-F238E27FC236}">
              <a16:creationId xmlns:a16="http://schemas.microsoft.com/office/drawing/2014/main" id="{5544472B-D127-4FC1-97E4-E635F5B3ACE7}"/>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a:extLst>
            <a:ext uri="{FF2B5EF4-FFF2-40B4-BE49-F238E27FC236}">
              <a16:creationId xmlns:a16="http://schemas.microsoft.com/office/drawing/2014/main" id="{444F1BEA-F5A0-422C-84EF-ECF4E64E9596}"/>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a:extLst>
            <a:ext uri="{FF2B5EF4-FFF2-40B4-BE49-F238E27FC236}">
              <a16:creationId xmlns:a16="http://schemas.microsoft.com/office/drawing/2014/main" id="{82B2858D-D5BE-4C20-B7C7-AD260D36E443}"/>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3" name="テキスト ボックス 462">
          <a:extLst>
            <a:ext uri="{FF2B5EF4-FFF2-40B4-BE49-F238E27FC236}">
              <a16:creationId xmlns:a16="http://schemas.microsoft.com/office/drawing/2014/main" id="{7F59BDC3-7BC8-4B3D-B38D-A763141D3CBC}"/>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4" name="直線コネクタ 463">
          <a:extLst>
            <a:ext uri="{FF2B5EF4-FFF2-40B4-BE49-F238E27FC236}">
              <a16:creationId xmlns:a16="http://schemas.microsoft.com/office/drawing/2014/main" id="{C590E2D6-7BA6-40AE-9FE5-9794471DE52F}"/>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5" name="テキスト ボックス 464">
          <a:extLst>
            <a:ext uri="{FF2B5EF4-FFF2-40B4-BE49-F238E27FC236}">
              <a16:creationId xmlns:a16="http://schemas.microsoft.com/office/drawing/2014/main" id="{51A93ADB-27BF-42D5-87A9-435321DE4942}"/>
            </a:ext>
          </a:extLst>
        </xdr:cNvPr>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6" name="直線コネクタ 465">
          <a:extLst>
            <a:ext uri="{FF2B5EF4-FFF2-40B4-BE49-F238E27FC236}">
              <a16:creationId xmlns:a16="http://schemas.microsoft.com/office/drawing/2014/main" id="{6AD7E0C1-71DE-4837-A2FB-36E0E5510DC1}"/>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7" name="テキスト ボックス 466">
          <a:extLst>
            <a:ext uri="{FF2B5EF4-FFF2-40B4-BE49-F238E27FC236}">
              <a16:creationId xmlns:a16="http://schemas.microsoft.com/office/drawing/2014/main" id="{D4DD55BB-FAF1-4F00-9EB6-0EB149470360}"/>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8" name="直線コネクタ 467">
          <a:extLst>
            <a:ext uri="{FF2B5EF4-FFF2-40B4-BE49-F238E27FC236}">
              <a16:creationId xmlns:a16="http://schemas.microsoft.com/office/drawing/2014/main" id="{BBAA544F-AC62-488F-8A41-0E9F0A8E7168}"/>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9" name="テキスト ボックス 468">
          <a:extLst>
            <a:ext uri="{FF2B5EF4-FFF2-40B4-BE49-F238E27FC236}">
              <a16:creationId xmlns:a16="http://schemas.microsoft.com/office/drawing/2014/main" id="{3DD9B1F8-C79B-4A51-BE5B-47DBE36103A8}"/>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0" name="直線コネクタ 469">
          <a:extLst>
            <a:ext uri="{FF2B5EF4-FFF2-40B4-BE49-F238E27FC236}">
              <a16:creationId xmlns:a16="http://schemas.microsoft.com/office/drawing/2014/main" id="{68FB329D-A332-4517-9667-BAC880A39776}"/>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1" name="テキスト ボックス 470">
          <a:extLst>
            <a:ext uri="{FF2B5EF4-FFF2-40B4-BE49-F238E27FC236}">
              <a16:creationId xmlns:a16="http://schemas.microsoft.com/office/drawing/2014/main" id="{1D33D08F-96B7-4733-93BE-B0B83A2A7FA9}"/>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2" name="直線コネクタ 471">
          <a:extLst>
            <a:ext uri="{FF2B5EF4-FFF2-40B4-BE49-F238E27FC236}">
              <a16:creationId xmlns:a16="http://schemas.microsoft.com/office/drawing/2014/main" id="{EC2591E7-7670-4771-97AB-1130D7A85A93}"/>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3" name="テキスト ボックス 472">
          <a:extLst>
            <a:ext uri="{FF2B5EF4-FFF2-40B4-BE49-F238E27FC236}">
              <a16:creationId xmlns:a16="http://schemas.microsoft.com/office/drawing/2014/main" id="{655B850B-142D-4A4A-B121-F0C16D33FE9A}"/>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4" name="直線コネクタ 473">
          <a:extLst>
            <a:ext uri="{FF2B5EF4-FFF2-40B4-BE49-F238E27FC236}">
              <a16:creationId xmlns:a16="http://schemas.microsoft.com/office/drawing/2014/main" id="{609E6014-8420-483C-B2D5-74CA795B1CB5}"/>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5" name="テキスト ボックス 474">
          <a:extLst>
            <a:ext uri="{FF2B5EF4-FFF2-40B4-BE49-F238E27FC236}">
              <a16:creationId xmlns:a16="http://schemas.microsoft.com/office/drawing/2014/main" id="{21B26883-1890-4359-9752-35747E5FD868}"/>
            </a:ext>
          </a:extLst>
        </xdr:cNvPr>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a:extLst>
            <a:ext uri="{FF2B5EF4-FFF2-40B4-BE49-F238E27FC236}">
              <a16:creationId xmlns:a16="http://schemas.microsoft.com/office/drawing/2014/main" id="{5F095BC2-6DF5-4FA7-B0C6-3DD1CAE37AF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7" name="テキスト ボックス 476">
          <a:extLst>
            <a:ext uri="{FF2B5EF4-FFF2-40B4-BE49-F238E27FC236}">
              <a16:creationId xmlns:a16="http://schemas.microsoft.com/office/drawing/2014/main" id="{0FEF0EE5-E197-41A5-8461-533FDB2E2C86}"/>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学校施設】&#10;有形固定資産減価償却率グラフ枠">
          <a:extLst>
            <a:ext uri="{FF2B5EF4-FFF2-40B4-BE49-F238E27FC236}">
              <a16:creationId xmlns:a16="http://schemas.microsoft.com/office/drawing/2014/main" id="{7867E9E5-9BB3-46F9-A39D-28C4ECA276BC}"/>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479" name="直線コネクタ 478">
          <a:extLst>
            <a:ext uri="{FF2B5EF4-FFF2-40B4-BE49-F238E27FC236}">
              <a16:creationId xmlns:a16="http://schemas.microsoft.com/office/drawing/2014/main" id="{1FFF7C72-5801-4005-9F11-271706F1209D}"/>
            </a:ext>
          </a:extLst>
        </xdr:cNvPr>
        <xdr:cNvCxnSpPr/>
      </xdr:nvCxnSpPr>
      <xdr:spPr>
        <a:xfrm flipV="1">
          <a:off x="14699614" y="9183188"/>
          <a:ext cx="0" cy="1379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480" name="【学校施設】&#10;有形固定資産減価償却率最小値テキスト">
          <a:extLst>
            <a:ext uri="{FF2B5EF4-FFF2-40B4-BE49-F238E27FC236}">
              <a16:creationId xmlns:a16="http://schemas.microsoft.com/office/drawing/2014/main" id="{54CEE2F7-6EA8-4A9A-ADD0-16C7A4557945}"/>
            </a:ext>
          </a:extLst>
        </xdr:cNvPr>
        <xdr:cNvSpPr txBox="1"/>
      </xdr:nvSpPr>
      <xdr:spPr>
        <a:xfrm>
          <a:off x="14738350" y="10566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481" name="直線コネクタ 480">
          <a:extLst>
            <a:ext uri="{FF2B5EF4-FFF2-40B4-BE49-F238E27FC236}">
              <a16:creationId xmlns:a16="http://schemas.microsoft.com/office/drawing/2014/main" id="{26FC0276-F649-432E-8801-8BF04C8E328E}"/>
            </a:ext>
          </a:extLst>
        </xdr:cNvPr>
        <xdr:cNvCxnSpPr/>
      </xdr:nvCxnSpPr>
      <xdr:spPr>
        <a:xfrm>
          <a:off x="14611350" y="10562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82" name="【学校施設】&#10;有形固定資産減価償却率最大値テキスト">
          <a:extLst>
            <a:ext uri="{FF2B5EF4-FFF2-40B4-BE49-F238E27FC236}">
              <a16:creationId xmlns:a16="http://schemas.microsoft.com/office/drawing/2014/main" id="{AF766C4D-4E56-46CA-8836-93629A4A37D4}"/>
            </a:ext>
          </a:extLst>
        </xdr:cNvPr>
        <xdr:cNvSpPr txBox="1"/>
      </xdr:nvSpPr>
      <xdr:spPr>
        <a:xfrm>
          <a:off x="14738350" y="8964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83" name="直線コネクタ 482">
          <a:extLst>
            <a:ext uri="{FF2B5EF4-FFF2-40B4-BE49-F238E27FC236}">
              <a16:creationId xmlns:a16="http://schemas.microsoft.com/office/drawing/2014/main" id="{057D840D-1842-4199-9B2C-9768B0220280}"/>
            </a:ext>
          </a:extLst>
        </xdr:cNvPr>
        <xdr:cNvCxnSpPr/>
      </xdr:nvCxnSpPr>
      <xdr:spPr>
        <a:xfrm>
          <a:off x="14611350" y="91831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84" name="【学校施設】&#10;有形固定資産減価償却率平均値テキスト">
          <a:extLst>
            <a:ext uri="{FF2B5EF4-FFF2-40B4-BE49-F238E27FC236}">
              <a16:creationId xmlns:a16="http://schemas.microsoft.com/office/drawing/2014/main" id="{28E4C5AC-261F-4DEA-86F5-BEEEB1A4FA69}"/>
            </a:ext>
          </a:extLst>
        </xdr:cNvPr>
        <xdr:cNvSpPr txBox="1"/>
      </xdr:nvSpPr>
      <xdr:spPr>
        <a:xfrm>
          <a:off x="14738350" y="9839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85" name="フローチャート: 判断 484">
          <a:extLst>
            <a:ext uri="{FF2B5EF4-FFF2-40B4-BE49-F238E27FC236}">
              <a16:creationId xmlns:a16="http://schemas.microsoft.com/office/drawing/2014/main" id="{D52B3EA7-4AC2-4D7F-9950-5363D0D10135}"/>
            </a:ext>
          </a:extLst>
        </xdr:cNvPr>
        <xdr:cNvSpPr/>
      </xdr:nvSpPr>
      <xdr:spPr>
        <a:xfrm>
          <a:off x="14649450" y="98613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486" name="フローチャート: 判断 485">
          <a:extLst>
            <a:ext uri="{FF2B5EF4-FFF2-40B4-BE49-F238E27FC236}">
              <a16:creationId xmlns:a16="http://schemas.microsoft.com/office/drawing/2014/main" id="{F7FF7AFD-E73D-4A30-A841-B827C3201ED1}"/>
            </a:ext>
          </a:extLst>
        </xdr:cNvPr>
        <xdr:cNvSpPr/>
      </xdr:nvSpPr>
      <xdr:spPr>
        <a:xfrm>
          <a:off x="13887450" y="99070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487" name="フローチャート: 判断 486">
          <a:extLst>
            <a:ext uri="{FF2B5EF4-FFF2-40B4-BE49-F238E27FC236}">
              <a16:creationId xmlns:a16="http://schemas.microsoft.com/office/drawing/2014/main" id="{7CCE1343-EEF2-490A-A82D-B2121126DA5A}"/>
            </a:ext>
          </a:extLst>
        </xdr:cNvPr>
        <xdr:cNvSpPr/>
      </xdr:nvSpPr>
      <xdr:spPr>
        <a:xfrm>
          <a:off x="13093700" y="991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488" name="フローチャート: 判断 487">
          <a:extLst>
            <a:ext uri="{FF2B5EF4-FFF2-40B4-BE49-F238E27FC236}">
              <a16:creationId xmlns:a16="http://schemas.microsoft.com/office/drawing/2014/main" id="{28975340-8F87-4DDD-BE9D-375EB0A624D0}"/>
            </a:ext>
          </a:extLst>
        </xdr:cNvPr>
        <xdr:cNvSpPr/>
      </xdr:nvSpPr>
      <xdr:spPr>
        <a:xfrm>
          <a:off x="12299950" y="99660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489" name="フローチャート: 判断 488">
          <a:extLst>
            <a:ext uri="{FF2B5EF4-FFF2-40B4-BE49-F238E27FC236}">
              <a16:creationId xmlns:a16="http://schemas.microsoft.com/office/drawing/2014/main" id="{AA540F17-8135-432C-8C2E-E2D89AD29404}"/>
            </a:ext>
          </a:extLst>
        </xdr:cNvPr>
        <xdr:cNvSpPr/>
      </xdr:nvSpPr>
      <xdr:spPr>
        <a:xfrm>
          <a:off x="11487150" y="100019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3524D2B0-812B-4F2E-A702-FB1F8A86D604}"/>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C337A80-4BEF-496F-BC91-7E779FF6941D}"/>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CB6E584A-3869-4A6D-B106-0FE0427BB27F}"/>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A1E27FD7-3313-48CD-9D9E-4C1A10DF1287}"/>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4B9E2C57-5D25-465A-B177-700AAFC20BBA}"/>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95" name="楕円 494">
          <a:extLst>
            <a:ext uri="{FF2B5EF4-FFF2-40B4-BE49-F238E27FC236}">
              <a16:creationId xmlns:a16="http://schemas.microsoft.com/office/drawing/2014/main" id="{01D405A2-2995-44E5-A607-A8E2166ABF23}"/>
            </a:ext>
          </a:extLst>
        </xdr:cNvPr>
        <xdr:cNvSpPr/>
      </xdr:nvSpPr>
      <xdr:spPr>
        <a:xfrm>
          <a:off x="14649450" y="978625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61884</xdr:rowOff>
    </xdr:from>
    <xdr:ext cx="405111" cy="259045"/>
    <xdr:sp macro="" textlink="">
      <xdr:nvSpPr>
        <xdr:cNvPr id="496" name="【学校施設】&#10;有形固定資産減価償却率該当値テキスト">
          <a:extLst>
            <a:ext uri="{FF2B5EF4-FFF2-40B4-BE49-F238E27FC236}">
              <a16:creationId xmlns:a16="http://schemas.microsoft.com/office/drawing/2014/main" id="{C69FAE8F-00E7-4268-89AC-7B2A0BE55610}"/>
            </a:ext>
          </a:extLst>
        </xdr:cNvPr>
        <xdr:cNvSpPr txBox="1"/>
      </xdr:nvSpPr>
      <xdr:spPr>
        <a:xfrm>
          <a:off x="14738350"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141877</xdr:rowOff>
    </xdr:from>
    <xdr:to>
      <xdr:col>81</xdr:col>
      <xdr:colOff>101600</xdr:colOff>
      <xdr:row>59</xdr:row>
      <xdr:rowOff>72027</xdr:rowOff>
    </xdr:to>
    <xdr:sp macro="" textlink="">
      <xdr:nvSpPr>
        <xdr:cNvPr id="497" name="楕円 496">
          <a:extLst>
            <a:ext uri="{FF2B5EF4-FFF2-40B4-BE49-F238E27FC236}">
              <a16:creationId xmlns:a16="http://schemas.microsoft.com/office/drawing/2014/main" id="{215AE90F-0A95-49EC-9D1C-8E5EF4692AFE}"/>
            </a:ext>
          </a:extLst>
        </xdr:cNvPr>
        <xdr:cNvSpPr/>
      </xdr:nvSpPr>
      <xdr:spPr>
        <a:xfrm>
          <a:off x="13887450" y="97240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21227</xdr:rowOff>
    </xdr:from>
    <xdr:to>
      <xdr:col>85</xdr:col>
      <xdr:colOff>127000</xdr:colOff>
      <xdr:row>59</xdr:row>
      <xdr:rowOff>89807</xdr:rowOff>
    </xdr:to>
    <xdr:cxnSp macro="">
      <xdr:nvCxnSpPr>
        <xdr:cNvPr id="498" name="直線コネクタ 497">
          <a:extLst>
            <a:ext uri="{FF2B5EF4-FFF2-40B4-BE49-F238E27FC236}">
              <a16:creationId xmlns:a16="http://schemas.microsoft.com/office/drawing/2014/main" id="{45D6A03F-E2E1-466C-B2A0-C4263F0E9DEB}"/>
            </a:ext>
          </a:extLst>
        </xdr:cNvPr>
        <xdr:cNvCxnSpPr/>
      </xdr:nvCxnSpPr>
      <xdr:spPr>
        <a:xfrm>
          <a:off x="13938250" y="9768477"/>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499" name="楕円 498">
          <a:extLst>
            <a:ext uri="{FF2B5EF4-FFF2-40B4-BE49-F238E27FC236}">
              <a16:creationId xmlns:a16="http://schemas.microsoft.com/office/drawing/2014/main" id="{61BFC20B-1D51-426E-8C5E-2D6923E988C1}"/>
            </a:ext>
          </a:extLst>
        </xdr:cNvPr>
        <xdr:cNvSpPr/>
      </xdr:nvSpPr>
      <xdr:spPr>
        <a:xfrm>
          <a:off x="13093700" y="9668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21227</xdr:rowOff>
    </xdr:to>
    <xdr:cxnSp macro="">
      <xdr:nvCxnSpPr>
        <xdr:cNvPr id="500" name="直線コネクタ 499">
          <a:extLst>
            <a:ext uri="{FF2B5EF4-FFF2-40B4-BE49-F238E27FC236}">
              <a16:creationId xmlns:a16="http://schemas.microsoft.com/office/drawing/2014/main" id="{0D8328F6-8F46-49A2-A0FB-7B0B4B4FB379}"/>
            </a:ext>
          </a:extLst>
        </xdr:cNvPr>
        <xdr:cNvCxnSpPr/>
      </xdr:nvCxnSpPr>
      <xdr:spPr>
        <a:xfrm>
          <a:off x="13144500" y="9719310"/>
          <a:ext cx="79375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89626</xdr:rowOff>
    </xdr:from>
    <xdr:to>
      <xdr:col>72</xdr:col>
      <xdr:colOff>38100</xdr:colOff>
      <xdr:row>59</xdr:row>
      <xdr:rowOff>19776</xdr:rowOff>
    </xdr:to>
    <xdr:sp macro="" textlink="">
      <xdr:nvSpPr>
        <xdr:cNvPr id="501" name="楕円 500">
          <a:extLst>
            <a:ext uri="{FF2B5EF4-FFF2-40B4-BE49-F238E27FC236}">
              <a16:creationId xmlns:a16="http://schemas.microsoft.com/office/drawing/2014/main" id="{844F36CE-1583-40F9-893D-97F194B7EF32}"/>
            </a:ext>
          </a:extLst>
        </xdr:cNvPr>
        <xdr:cNvSpPr/>
      </xdr:nvSpPr>
      <xdr:spPr>
        <a:xfrm>
          <a:off x="12299950" y="96717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58</xdr:row>
      <xdr:rowOff>140426</xdr:rowOff>
    </xdr:to>
    <xdr:cxnSp macro="">
      <xdr:nvCxnSpPr>
        <xdr:cNvPr id="502" name="直線コネクタ 501">
          <a:extLst>
            <a:ext uri="{FF2B5EF4-FFF2-40B4-BE49-F238E27FC236}">
              <a16:creationId xmlns:a16="http://schemas.microsoft.com/office/drawing/2014/main" id="{93DA287A-61A1-4F97-94D4-D15033718F59}"/>
            </a:ext>
          </a:extLst>
        </xdr:cNvPr>
        <xdr:cNvCxnSpPr/>
      </xdr:nvCxnSpPr>
      <xdr:spPr>
        <a:xfrm flipV="1">
          <a:off x="12344400" y="9719310"/>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34109</xdr:rowOff>
    </xdr:from>
    <xdr:to>
      <xdr:col>67</xdr:col>
      <xdr:colOff>101600</xdr:colOff>
      <xdr:row>58</xdr:row>
      <xdr:rowOff>135709</xdr:rowOff>
    </xdr:to>
    <xdr:sp macro="" textlink="">
      <xdr:nvSpPr>
        <xdr:cNvPr id="503" name="楕円 502">
          <a:extLst>
            <a:ext uri="{FF2B5EF4-FFF2-40B4-BE49-F238E27FC236}">
              <a16:creationId xmlns:a16="http://schemas.microsoft.com/office/drawing/2014/main" id="{522663A8-5198-43BF-8F13-A264D9920C7F}"/>
            </a:ext>
          </a:extLst>
        </xdr:cNvPr>
        <xdr:cNvSpPr/>
      </xdr:nvSpPr>
      <xdr:spPr>
        <a:xfrm>
          <a:off x="11487150" y="961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84909</xdr:rowOff>
    </xdr:from>
    <xdr:to>
      <xdr:col>71</xdr:col>
      <xdr:colOff>177800</xdr:colOff>
      <xdr:row>58</xdr:row>
      <xdr:rowOff>140426</xdr:rowOff>
    </xdr:to>
    <xdr:cxnSp macro="">
      <xdr:nvCxnSpPr>
        <xdr:cNvPr id="504" name="直線コネクタ 503">
          <a:extLst>
            <a:ext uri="{FF2B5EF4-FFF2-40B4-BE49-F238E27FC236}">
              <a16:creationId xmlns:a16="http://schemas.microsoft.com/office/drawing/2014/main" id="{09A90572-6DA4-44CE-BA73-8A20C3EDA733}"/>
            </a:ext>
          </a:extLst>
        </xdr:cNvPr>
        <xdr:cNvCxnSpPr/>
      </xdr:nvCxnSpPr>
      <xdr:spPr>
        <a:xfrm>
          <a:off x="11537950" y="9667059"/>
          <a:ext cx="8064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81115</xdr:rowOff>
    </xdr:from>
    <xdr:ext cx="405111" cy="259045"/>
    <xdr:sp macro="" textlink="">
      <xdr:nvSpPr>
        <xdr:cNvPr id="505" name="n_1aveValue【学校施設】&#10;有形固定資産減価償却率">
          <a:extLst>
            <a:ext uri="{FF2B5EF4-FFF2-40B4-BE49-F238E27FC236}">
              <a16:creationId xmlns:a16="http://schemas.microsoft.com/office/drawing/2014/main" id="{ED08D162-5A29-4AA5-85C5-BA03B7149C8D}"/>
            </a:ext>
          </a:extLst>
        </xdr:cNvPr>
        <xdr:cNvSpPr txBox="1"/>
      </xdr:nvSpPr>
      <xdr:spPr>
        <a:xfrm>
          <a:off x="137420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506" name="n_2aveValue【学校施設】&#10;有形固定資産減価償却率">
          <a:extLst>
            <a:ext uri="{FF2B5EF4-FFF2-40B4-BE49-F238E27FC236}">
              <a16:creationId xmlns:a16="http://schemas.microsoft.com/office/drawing/2014/main" id="{18940567-D9D8-4A73-A218-8DF8771A1C66}"/>
            </a:ext>
          </a:extLst>
        </xdr:cNvPr>
        <xdr:cNvSpPr txBox="1"/>
      </xdr:nvSpPr>
      <xdr:spPr>
        <a:xfrm>
          <a:off x="1296099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507" name="n_3aveValue【学校施設】&#10;有形固定資産減価償却率">
          <a:extLst>
            <a:ext uri="{FF2B5EF4-FFF2-40B4-BE49-F238E27FC236}">
              <a16:creationId xmlns:a16="http://schemas.microsoft.com/office/drawing/2014/main" id="{2C4956E9-03E4-4FEE-B47B-E97BF4A38BBE}"/>
            </a:ext>
          </a:extLst>
        </xdr:cNvPr>
        <xdr:cNvSpPr txBox="1"/>
      </xdr:nvSpPr>
      <xdr:spPr>
        <a:xfrm>
          <a:off x="121672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508" name="n_4aveValue【学校施設】&#10;有形固定資産減価償却率">
          <a:extLst>
            <a:ext uri="{FF2B5EF4-FFF2-40B4-BE49-F238E27FC236}">
              <a16:creationId xmlns:a16="http://schemas.microsoft.com/office/drawing/2014/main" id="{99247261-97B7-4A9C-B6B2-C7F6BF9A1763}"/>
            </a:ext>
          </a:extLst>
        </xdr:cNvPr>
        <xdr:cNvSpPr txBox="1"/>
      </xdr:nvSpPr>
      <xdr:spPr>
        <a:xfrm>
          <a:off x="11354444" y="1008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88554</xdr:rowOff>
    </xdr:from>
    <xdr:ext cx="405111" cy="259045"/>
    <xdr:sp macro="" textlink="">
      <xdr:nvSpPr>
        <xdr:cNvPr id="509" name="n_1mainValue【学校施設】&#10;有形固定資産減価償却率">
          <a:extLst>
            <a:ext uri="{FF2B5EF4-FFF2-40B4-BE49-F238E27FC236}">
              <a16:creationId xmlns:a16="http://schemas.microsoft.com/office/drawing/2014/main" id="{C4886375-E7C4-448A-9434-8FC31518F4E6}"/>
            </a:ext>
          </a:extLst>
        </xdr:cNvPr>
        <xdr:cNvSpPr txBox="1"/>
      </xdr:nvSpPr>
      <xdr:spPr>
        <a:xfrm>
          <a:off x="13742044" y="9505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510" name="n_2mainValue【学校施設】&#10;有形固定資産減価償却率">
          <a:extLst>
            <a:ext uri="{FF2B5EF4-FFF2-40B4-BE49-F238E27FC236}">
              <a16:creationId xmlns:a16="http://schemas.microsoft.com/office/drawing/2014/main" id="{603C1003-92C2-40F2-A1CE-8626BAFE95DE}"/>
            </a:ext>
          </a:extLst>
        </xdr:cNvPr>
        <xdr:cNvSpPr txBox="1"/>
      </xdr:nvSpPr>
      <xdr:spPr>
        <a:xfrm>
          <a:off x="12960994" y="945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36303</xdr:rowOff>
    </xdr:from>
    <xdr:ext cx="405111" cy="259045"/>
    <xdr:sp macro="" textlink="">
      <xdr:nvSpPr>
        <xdr:cNvPr id="511" name="n_3mainValue【学校施設】&#10;有形固定資産減価償却率">
          <a:extLst>
            <a:ext uri="{FF2B5EF4-FFF2-40B4-BE49-F238E27FC236}">
              <a16:creationId xmlns:a16="http://schemas.microsoft.com/office/drawing/2014/main" id="{063DEB3C-7489-44D7-842A-4CC9493BBFC3}"/>
            </a:ext>
          </a:extLst>
        </xdr:cNvPr>
        <xdr:cNvSpPr txBox="1"/>
      </xdr:nvSpPr>
      <xdr:spPr>
        <a:xfrm>
          <a:off x="12167244" y="9453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152236</xdr:rowOff>
    </xdr:from>
    <xdr:ext cx="405111" cy="259045"/>
    <xdr:sp macro="" textlink="">
      <xdr:nvSpPr>
        <xdr:cNvPr id="512" name="n_4mainValue【学校施設】&#10;有形固定資産減価償却率">
          <a:extLst>
            <a:ext uri="{FF2B5EF4-FFF2-40B4-BE49-F238E27FC236}">
              <a16:creationId xmlns:a16="http://schemas.microsoft.com/office/drawing/2014/main" id="{F7D5B1BB-5E73-4203-B57C-91BF0D4F9542}"/>
            </a:ext>
          </a:extLst>
        </xdr:cNvPr>
        <xdr:cNvSpPr txBox="1"/>
      </xdr:nvSpPr>
      <xdr:spPr>
        <a:xfrm>
          <a:off x="11354444" y="9404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1D9CF54B-2AA6-4E85-83DF-C7DC9AA27D3A}"/>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B5900F07-EE1F-4802-887E-83697541B0F5}"/>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8739D8BC-9B4A-4970-A443-AA4A4E902A8B}"/>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D1A074F9-9E41-480E-B69F-FD4A3A893F2A}"/>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85D842F2-1837-4D8D-8B62-9D16FD2A5332}"/>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2B6DEE70-8207-4AD7-9178-7D5352E0B7C5}"/>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B853390C-5E32-4621-8B8E-F0817780254C}"/>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2699ABCA-EBD8-4F8F-A34F-2CF3E04CD9A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a:extLst>
            <a:ext uri="{FF2B5EF4-FFF2-40B4-BE49-F238E27FC236}">
              <a16:creationId xmlns:a16="http://schemas.microsoft.com/office/drawing/2014/main" id="{6439B7D6-9D30-415E-B248-4E82B9EA4ADD}"/>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a:extLst>
            <a:ext uri="{FF2B5EF4-FFF2-40B4-BE49-F238E27FC236}">
              <a16:creationId xmlns:a16="http://schemas.microsoft.com/office/drawing/2014/main" id="{F696DD9F-9B9E-4A9B-981B-B6363717CFFB}"/>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70059C0F-742A-4F7D-AC65-1AEB6BAE4F7C}"/>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a:extLst>
            <a:ext uri="{FF2B5EF4-FFF2-40B4-BE49-F238E27FC236}">
              <a16:creationId xmlns:a16="http://schemas.microsoft.com/office/drawing/2014/main" id="{77A2F7FF-55EB-4483-AE56-6D922B5314DA}"/>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9B976D82-C811-4C20-A03B-590C0EE1C855}"/>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a:extLst>
            <a:ext uri="{FF2B5EF4-FFF2-40B4-BE49-F238E27FC236}">
              <a16:creationId xmlns:a16="http://schemas.microsoft.com/office/drawing/2014/main" id="{35D70313-EF89-4CCC-8E2D-9EEF71696222}"/>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7" name="テキスト ボックス 526">
          <a:extLst>
            <a:ext uri="{FF2B5EF4-FFF2-40B4-BE49-F238E27FC236}">
              <a16:creationId xmlns:a16="http://schemas.microsoft.com/office/drawing/2014/main" id="{96DF4A2E-8527-4720-BE9C-A18B53EA276B}"/>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a:extLst>
            <a:ext uri="{FF2B5EF4-FFF2-40B4-BE49-F238E27FC236}">
              <a16:creationId xmlns:a16="http://schemas.microsoft.com/office/drawing/2014/main" id="{4524C368-E7C0-453B-8499-6FD628C9BF72}"/>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9" name="テキスト ボックス 528">
          <a:extLst>
            <a:ext uri="{FF2B5EF4-FFF2-40B4-BE49-F238E27FC236}">
              <a16:creationId xmlns:a16="http://schemas.microsoft.com/office/drawing/2014/main" id="{95F41561-C5D8-4C97-B0BF-49802EC14F0C}"/>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a:extLst>
            <a:ext uri="{FF2B5EF4-FFF2-40B4-BE49-F238E27FC236}">
              <a16:creationId xmlns:a16="http://schemas.microsoft.com/office/drawing/2014/main" id="{DAC20A93-059C-465C-8EE3-C92F7993B114}"/>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1" name="テキスト ボックス 530">
          <a:extLst>
            <a:ext uri="{FF2B5EF4-FFF2-40B4-BE49-F238E27FC236}">
              <a16:creationId xmlns:a16="http://schemas.microsoft.com/office/drawing/2014/main" id="{FE8E77BF-B4DB-424B-9DE2-13728B42E0C6}"/>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a:extLst>
            <a:ext uri="{FF2B5EF4-FFF2-40B4-BE49-F238E27FC236}">
              <a16:creationId xmlns:a16="http://schemas.microsoft.com/office/drawing/2014/main" id="{86A7AB6C-F18D-4017-8196-9884579482C3}"/>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3" name="テキスト ボックス 532">
          <a:extLst>
            <a:ext uri="{FF2B5EF4-FFF2-40B4-BE49-F238E27FC236}">
              <a16:creationId xmlns:a16="http://schemas.microsoft.com/office/drawing/2014/main" id="{CA0887D6-49CA-45F2-A759-E2493F6D9BA7}"/>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a:extLst>
            <a:ext uri="{FF2B5EF4-FFF2-40B4-BE49-F238E27FC236}">
              <a16:creationId xmlns:a16="http://schemas.microsoft.com/office/drawing/2014/main" id="{6D3AAA20-2CDC-4E0E-9ADA-FE1F6EE5622D}"/>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a:extLst>
            <a:ext uri="{FF2B5EF4-FFF2-40B4-BE49-F238E27FC236}">
              <a16:creationId xmlns:a16="http://schemas.microsoft.com/office/drawing/2014/main" id="{6BF825B5-9C05-440D-88EF-890820B1CCC7}"/>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a:extLst>
            <a:ext uri="{FF2B5EF4-FFF2-40B4-BE49-F238E27FC236}">
              <a16:creationId xmlns:a16="http://schemas.microsoft.com/office/drawing/2014/main" id="{76248325-1A91-4E80-9C37-929A16E01519}"/>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537" name="直線コネクタ 536">
          <a:extLst>
            <a:ext uri="{FF2B5EF4-FFF2-40B4-BE49-F238E27FC236}">
              <a16:creationId xmlns:a16="http://schemas.microsoft.com/office/drawing/2014/main" id="{FDD32CAA-29CE-47D5-BDE9-614AFF609809}"/>
            </a:ext>
          </a:extLst>
        </xdr:cNvPr>
        <xdr:cNvCxnSpPr/>
      </xdr:nvCxnSpPr>
      <xdr:spPr>
        <a:xfrm flipV="1">
          <a:off x="19951064" y="9254490"/>
          <a:ext cx="0" cy="1319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38" name="【学校施設】&#10;一人当たり面積最小値テキスト">
          <a:extLst>
            <a:ext uri="{FF2B5EF4-FFF2-40B4-BE49-F238E27FC236}">
              <a16:creationId xmlns:a16="http://schemas.microsoft.com/office/drawing/2014/main" id="{C1F07F5D-9CBA-4CC4-BA86-B5107BD10A40}"/>
            </a:ext>
          </a:extLst>
        </xdr:cNvPr>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39" name="直線コネクタ 538">
          <a:extLst>
            <a:ext uri="{FF2B5EF4-FFF2-40B4-BE49-F238E27FC236}">
              <a16:creationId xmlns:a16="http://schemas.microsoft.com/office/drawing/2014/main" id="{5E8B12F9-04E7-42BC-BC89-8A1F7FB20C9E}"/>
            </a:ext>
          </a:extLst>
        </xdr:cNvPr>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540" name="【学校施設】&#10;一人当たり面積最大値テキスト">
          <a:extLst>
            <a:ext uri="{FF2B5EF4-FFF2-40B4-BE49-F238E27FC236}">
              <a16:creationId xmlns:a16="http://schemas.microsoft.com/office/drawing/2014/main" id="{6E6C71B5-86C2-4282-BC2C-E7B104DC428F}"/>
            </a:ext>
          </a:extLst>
        </xdr:cNvPr>
        <xdr:cNvSpPr txBox="1"/>
      </xdr:nvSpPr>
      <xdr:spPr>
        <a:xfrm>
          <a:off x="19989800" y="904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41" name="直線コネクタ 540">
          <a:extLst>
            <a:ext uri="{FF2B5EF4-FFF2-40B4-BE49-F238E27FC236}">
              <a16:creationId xmlns:a16="http://schemas.microsoft.com/office/drawing/2014/main" id="{C599C803-21C0-4817-A658-F936DB62A607}"/>
            </a:ext>
          </a:extLst>
        </xdr:cNvPr>
        <xdr:cNvCxnSpPr/>
      </xdr:nvCxnSpPr>
      <xdr:spPr>
        <a:xfrm>
          <a:off x="19881850" y="9254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542" name="【学校施設】&#10;一人当たり面積平均値テキスト">
          <a:extLst>
            <a:ext uri="{FF2B5EF4-FFF2-40B4-BE49-F238E27FC236}">
              <a16:creationId xmlns:a16="http://schemas.microsoft.com/office/drawing/2014/main" id="{B2704B16-3EFD-473F-AD97-B7DA62A63D0F}"/>
            </a:ext>
          </a:extLst>
        </xdr:cNvPr>
        <xdr:cNvSpPr txBox="1"/>
      </xdr:nvSpPr>
      <xdr:spPr>
        <a:xfrm>
          <a:off x="19989800" y="1012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43" name="フローチャート: 判断 542">
          <a:extLst>
            <a:ext uri="{FF2B5EF4-FFF2-40B4-BE49-F238E27FC236}">
              <a16:creationId xmlns:a16="http://schemas.microsoft.com/office/drawing/2014/main" id="{228E5B57-7D74-4A6F-99CB-8A59B621C249}"/>
            </a:ext>
          </a:extLst>
        </xdr:cNvPr>
        <xdr:cNvSpPr/>
      </xdr:nvSpPr>
      <xdr:spPr>
        <a:xfrm>
          <a:off x="199009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44" name="フローチャート: 判断 543">
          <a:extLst>
            <a:ext uri="{FF2B5EF4-FFF2-40B4-BE49-F238E27FC236}">
              <a16:creationId xmlns:a16="http://schemas.microsoft.com/office/drawing/2014/main" id="{0D5B80C5-C258-4971-A00A-24E5C74997A2}"/>
            </a:ext>
          </a:extLst>
        </xdr:cNvPr>
        <xdr:cNvSpPr/>
      </xdr:nvSpPr>
      <xdr:spPr>
        <a:xfrm>
          <a:off x="19157950" y="102781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45" name="フローチャート: 判断 544">
          <a:extLst>
            <a:ext uri="{FF2B5EF4-FFF2-40B4-BE49-F238E27FC236}">
              <a16:creationId xmlns:a16="http://schemas.microsoft.com/office/drawing/2014/main" id="{8D527D58-AC1C-4935-987B-97CFA43887E3}"/>
            </a:ext>
          </a:extLst>
        </xdr:cNvPr>
        <xdr:cNvSpPr/>
      </xdr:nvSpPr>
      <xdr:spPr>
        <a:xfrm>
          <a:off x="18345150" y="1025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46" name="フローチャート: 判断 545">
          <a:extLst>
            <a:ext uri="{FF2B5EF4-FFF2-40B4-BE49-F238E27FC236}">
              <a16:creationId xmlns:a16="http://schemas.microsoft.com/office/drawing/2014/main" id="{BCCDBC6C-939C-4ED2-8AA5-1ED9741158D6}"/>
            </a:ext>
          </a:extLst>
        </xdr:cNvPr>
        <xdr:cNvSpPr/>
      </xdr:nvSpPr>
      <xdr:spPr>
        <a:xfrm>
          <a:off x="17551400" y="1025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47" name="フローチャート: 判断 546">
          <a:extLst>
            <a:ext uri="{FF2B5EF4-FFF2-40B4-BE49-F238E27FC236}">
              <a16:creationId xmlns:a16="http://schemas.microsoft.com/office/drawing/2014/main" id="{A744035C-20D2-4EFF-916F-9D0E0774FC5D}"/>
            </a:ext>
          </a:extLst>
        </xdr:cNvPr>
        <xdr:cNvSpPr/>
      </xdr:nvSpPr>
      <xdr:spPr>
        <a:xfrm>
          <a:off x="16757650" y="10259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38F87718-925C-44BA-AC5C-1FCD212E91D2}"/>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7A6ECE7-08E0-4159-8FE9-EF9C8DDE253F}"/>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254DD78-92AB-4F58-A195-7E5216B1DFE2}"/>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10A1AC2-2D1E-4772-95D3-3458EE216014}"/>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6048F475-7817-4B2E-98FC-5E2A682BA60D}"/>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167640</xdr:rowOff>
    </xdr:from>
    <xdr:to>
      <xdr:col>116</xdr:col>
      <xdr:colOff>114300</xdr:colOff>
      <xdr:row>63</xdr:row>
      <xdr:rowOff>97790</xdr:rowOff>
    </xdr:to>
    <xdr:sp macro="" textlink="">
      <xdr:nvSpPr>
        <xdr:cNvPr id="553" name="楕円 552">
          <a:extLst>
            <a:ext uri="{FF2B5EF4-FFF2-40B4-BE49-F238E27FC236}">
              <a16:creationId xmlns:a16="http://schemas.microsoft.com/office/drawing/2014/main" id="{4A70733C-6D74-4F37-8E6E-6712B4392BB4}"/>
            </a:ext>
          </a:extLst>
        </xdr:cNvPr>
        <xdr:cNvSpPr/>
      </xdr:nvSpPr>
      <xdr:spPr>
        <a:xfrm>
          <a:off x="19900900" y="10410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82567</xdr:rowOff>
    </xdr:from>
    <xdr:ext cx="469744" cy="259045"/>
    <xdr:sp macro="" textlink="">
      <xdr:nvSpPr>
        <xdr:cNvPr id="554" name="【学校施設】&#10;一人当たり面積該当値テキスト">
          <a:extLst>
            <a:ext uri="{FF2B5EF4-FFF2-40B4-BE49-F238E27FC236}">
              <a16:creationId xmlns:a16="http://schemas.microsoft.com/office/drawing/2014/main" id="{4DC4BCB9-BB4F-4417-BA40-4DC3EBB75430}"/>
            </a:ext>
          </a:extLst>
        </xdr:cNvPr>
        <xdr:cNvSpPr txBox="1"/>
      </xdr:nvSpPr>
      <xdr:spPr>
        <a:xfrm>
          <a:off x="19989800"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xdr:rowOff>
    </xdr:from>
    <xdr:to>
      <xdr:col>112</xdr:col>
      <xdr:colOff>38100</xdr:colOff>
      <xdr:row>63</xdr:row>
      <xdr:rowOff>104140</xdr:rowOff>
    </xdr:to>
    <xdr:sp macro="" textlink="">
      <xdr:nvSpPr>
        <xdr:cNvPr id="555" name="楕円 554">
          <a:extLst>
            <a:ext uri="{FF2B5EF4-FFF2-40B4-BE49-F238E27FC236}">
              <a16:creationId xmlns:a16="http://schemas.microsoft.com/office/drawing/2014/main" id="{F457C35E-631A-4244-B17C-AB074497DA34}"/>
            </a:ext>
          </a:extLst>
        </xdr:cNvPr>
        <xdr:cNvSpPr/>
      </xdr:nvSpPr>
      <xdr:spPr>
        <a:xfrm>
          <a:off x="19157950" y="10410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46990</xdr:rowOff>
    </xdr:from>
    <xdr:to>
      <xdr:col>116</xdr:col>
      <xdr:colOff>63500</xdr:colOff>
      <xdr:row>63</xdr:row>
      <xdr:rowOff>53340</xdr:rowOff>
    </xdr:to>
    <xdr:cxnSp macro="">
      <xdr:nvCxnSpPr>
        <xdr:cNvPr id="556" name="直線コネクタ 555">
          <a:extLst>
            <a:ext uri="{FF2B5EF4-FFF2-40B4-BE49-F238E27FC236}">
              <a16:creationId xmlns:a16="http://schemas.microsoft.com/office/drawing/2014/main" id="{3FCCECB0-023C-425B-A748-BC0D349985FA}"/>
            </a:ext>
          </a:extLst>
        </xdr:cNvPr>
        <xdr:cNvCxnSpPr/>
      </xdr:nvCxnSpPr>
      <xdr:spPr>
        <a:xfrm flipV="1">
          <a:off x="19202400" y="10454640"/>
          <a:ext cx="7493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170180</xdr:rowOff>
    </xdr:from>
    <xdr:to>
      <xdr:col>107</xdr:col>
      <xdr:colOff>101600</xdr:colOff>
      <xdr:row>63</xdr:row>
      <xdr:rowOff>100330</xdr:rowOff>
    </xdr:to>
    <xdr:sp macro="" textlink="">
      <xdr:nvSpPr>
        <xdr:cNvPr id="557" name="楕円 556">
          <a:extLst>
            <a:ext uri="{FF2B5EF4-FFF2-40B4-BE49-F238E27FC236}">
              <a16:creationId xmlns:a16="http://schemas.microsoft.com/office/drawing/2014/main" id="{3AAD0C8A-433B-4194-BDCA-EE7B7E82528D}"/>
            </a:ext>
          </a:extLst>
        </xdr:cNvPr>
        <xdr:cNvSpPr/>
      </xdr:nvSpPr>
      <xdr:spPr>
        <a:xfrm>
          <a:off x="1834515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49530</xdr:rowOff>
    </xdr:from>
    <xdr:to>
      <xdr:col>111</xdr:col>
      <xdr:colOff>177800</xdr:colOff>
      <xdr:row>63</xdr:row>
      <xdr:rowOff>53340</xdr:rowOff>
    </xdr:to>
    <xdr:cxnSp macro="">
      <xdr:nvCxnSpPr>
        <xdr:cNvPr id="558" name="直線コネクタ 557">
          <a:extLst>
            <a:ext uri="{FF2B5EF4-FFF2-40B4-BE49-F238E27FC236}">
              <a16:creationId xmlns:a16="http://schemas.microsoft.com/office/drawing/2014/main" id="{E8FC3D63-CC33-4EBB-857E-E39C654FFB7A}"/>
            </a:ext>
          </a:extLst>
        </xdr:cNvPr>
        <xdr:cNvCxnSpPr/>
      </xdr:nvCxnSpPr>
      <xdr:spPr>
        <a:xfrm>
          <a:off x="18395950" y="1045718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157480</xdr:rowOff>
    </xdr:from>
    <xdr:to>
      <xdr:col>102</xdr:col>
      <xdr:colOff>165100</xdr:colOff>
      <xdr:row>63</xdr:row>
      <xdr:rowOff>87630</xdr:rowOff>
    </xdr:to>
    <xdr:sp macro="" textlink="">
      <xdr:nvSpPr>
        <xdr:cNvPr id="559" name="楕円 558">
          <a:extLst>
            <a:ext uri="{FF2B5EF4-FFF2-40B4-BE49-F238E27FC236}">
              <a16:creationId xmlns:a16="http://schemas.microsoft.com/office/drawing/2014/main" id="{42A35EA0-8B20-46B6-9782-4DC736673933}"/>
            </a:ext>
          </a:extLst>
        </xdr:cNvPr>
        <xdr:cNvSpPr/>
      </xdr:nvSpPr>
      <xdr:spPr>
        <a:xfrm>
          <a:off x="17551400" y="10400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36830</xdr:rowOff>
    </xdr:from>
    <xdr:to>
      <xdr:col>107</xdr:col>
      <xdr:colOff>50800</xdr:colOff>
      <xdr:row>63</xdr:row>
      <xdr:rowOff>49530</xdr:rowOff>
    </xdr:to>
    <xdr:cxnSp macro="">
      <xdr:nvCxnSpPr>
        <xdr:cNvPr id="560" name="直線コネクタ 559">
          <a:extLst>
            <a:ext uri="{FF2B5EF4-FFF2-40B4-BE49-F238E27FC236}">
              <a16:creationId xmlns:a16="http://schemas.microsoft.com/office/drawing/2014/main" id="{C23929C2-03B1-427F-9915-CF8870AF67F5}"/>
            </a:ext>
          </a:extLst>
        </xdr:cNvPr>
        <xdr:cNvCxnSpPr/>
      </xdr:nvCxnSpPr>
      <xdr:spPr>
        <a:xfrm>
          <a:off x="17602200" y="1044448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148590</xdr:rowOff>
    </xdr:from>
    <xdr:to>
      <xdr:col>98</xdr:col>
      <xdr:colOff>38100</xdr:colOff>
      <xdr:row>63</xdr:row>
      <xdr:rowOff>78740</xdr:rowOff>
    </xdr:to>
    <xdr:sp macro="" textlink="">
      <xdr:nvSpPr>
        <xdr:cNvPr id="561" name="楕円 560">
          <a:extLst>
            <a:ext uri="{FF2B5EF4-FFF2-40B4-BE49-F238E27FC236}">
              <a16:creationId xmlns:a16="http://schemas.microsoft.com/office/drawing/2014/main" id="{A72368F2-C146-469E-A9B3-EC0A7D72B05A}"/>
            </a:ext>
          </a:extLst>
        </xdr:cNvPr>
        <xdr:cNvSpPr/>
      </xdr:nvSpPr>
      <xdr:spPr>
        <a:xfrm>
          <a:off x="16757650" y="103911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27940</xdr:rowOff>
    </xdr:from>
    <xdr:to>
      <xdr:col>102</xdr:col>
      <xdr:colOff>114300</xdr:colOff>
      <xdr:row>63</xdr:row>
      <xdr:rowOff>36830</xdr:rowOff>
    </xdr:to>
    <xdr:cxnSp macro="">
      <xdr:nvCxnSpPr>
        <xdr:cNvPr id="562" name="直線コネクタ 561">
          <a:extLst>
            <a:ext uri="{FF2B5EF4-FFF2-40B4-BE49-F238E27FC236}">
              <a16:creationId xmlns:a16="http://schemas.microsoft.com/office/drawing/2014/main" id="{294D057D-2CAD-4FCF-918C-58066F440CDA}"/>
            </a:ext>
          </a:extLst>
        </xdr:cNvPr>
        <xdr:cNvCxnSpPr/>
      </xdr:nvCxnSpPr>
      <xdr:spPr>
        <a:xfrm>
          <a:off x="16802100" y="10435590"/>
          <a:ext cx="8001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153687</xdr:rowOff>
    </xdr:from>
    <xdr:ext cx="469744" cy="259045"/>
    <xdr:sp macro="" textlink="">
      <xdr:nvSpPr>
        <xdr:cNvPr id="563" name="n_1aveValue【学校施設】&#10;一人当たり面積">
          <a:extLst>
            <a:ext uri="{FF2B5EF4-FFF2-40B4-BE49-F238E27FC236}">
              <a16:creationId xmlns:a16="http://schemas.microsoft.com/office/drawing/2014/main" id="{19D6A1CC-FDBA-452C-84F4-B7D28DAA9D64}"/>
            </a:ext>
          </a:extLst>
        </xdr:cNvPr>
        <xdr:cNvSpPr txBox="1"/>
      </xdr:nvSpPr>
      <xdr:spPr>
        <a:xfrm>
          <a:off x="18980227" y="1006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133367</xdr:rowOff>
    </xdr:from>
    <xdr:ext cx="469744" cy="259045"/>
    <xdr:sp macro="" textlink="">
      <xdr:nvSpPr>
        <xdr:cNvPr id="564" name="n_2aveValue【学校施設】&#10;一人当たり面積">
          <a:extLst>
            <a:ext uri="{FF2B5EF4-FFF2-40B4-BE49-F238E27FC236}">
              <a16:creationId xmlns:a16="http://schemas.microsoft.com/office/drawing/2014/main" id="{9F102CA1-520A-421B-808B-97F2DA223EBC}"/>
            </a:ext>
          </a:extLst>
        </xdr:cNvPr>
        <xdr:cNvSpPr txBox="1"/>
      </xdr:nvSpPr>
      <xdr:spPr>
        <a:xfrm>
          <a:off x="181801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128287</xdr:rowOff>
    </xdr:from>
    <xdr:ext cx="469744" cy="259045"/>
    <xdr:sp macro="" textlink="">
      <xdr:nvSpPr>
        <xdr:cNvPr id="565" name="n_3aveValue【学校施設】&#10;一人当たり面積">
          <a:extLst>
            <a:ext uri="{FF2B5EF4-FFF2-40B4-BE49-F238E27FC236}">
              <a16:creationId xmlns:a16="http://schemas.microsoft.com/office/drawing/2014/main" id="{52C174C2-9BCD-4AA2-BE04-455D5448BADD}"/>
            </a:ext>
          </a:extLst>
        </xdr:cNvPr>
        <xdr:cNvSpPr txBox="1"/>
      </xdr:nvSpPr>
      <xdr:spPr>
        <a:xfrm>
          <a:off x="1738637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134637</xdr:rowOff>
    </xdr:from>
    <xdr:ext cx="469744" cy="259045"/>
    <xdr:sp macro="" textlink="">
      <xdr:nvSpPr>
        <xdr:cNvPr id="566" name="n_4aveValue【学校施設】&#10;一人当たり面積">
          <a:extLst>
            <a:ext uri="{FF2B5EF4-FFF2-40B4-BE49-F238E27FC236}">
              <a16:creationId xmlns:a16="http://schemas.microsoft.com/office/drawing/2014/main" id="{AA1A6C13-DE74-4B90-AC92-60CA403585BB}"/>
            </a:ext>
          </a:extLst>
        </xdr:cNvPr>
        <xdr:cNvSpPr txBox="1"/>
      </xdr:nvSpPr>
      <xdr:spPr>
        <a:xfrm>
          <a:off x="16592627" y="100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95267</xdr:rowOff>
    </xdr:from>
    <xdr:ext cx="469744" cy="259045"/>
    <xdr:sp macro="" textlink="">
      <xdr:nvSpPr>
        <xdr:cNvPr id="567" name="n_1mainValue【学校施設】&#10;一人当たり面積">
          <a:extLst>
            <a:ext uri="{FF2B5EF4-FFF2-40B4-BE49-F238E27FC236}">
              <a16:creationId xmlns:a16="http://schemas.microsoft.com/office/drawing/2014/main" id="{8C79E3AD-BBCC-409E-922E-A8142029479F}"/>
            </a:ext>
          </a:extLst>
        </xdr:cNvPr>
        <xdr:cNvSpPr txBox="1"/>
      </xdr:nvSpPr>
      <xdr:spPr>
        <a:xfrm>
          <a:off x="189802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568" name="n_2mainValue【学校施設】&#10;一人当たり面積">
          <a:extLst>
            <a:ext uri="{FF2B5EF4-FFF2-40B4-BE49-F238E27FC236}">
              <a16:creationId xmlns:a16="http://schemas.microsoft.com/office/drawing/2014/main" id="{5DFB17F5-ED5C-4E8B-90A3-CBF77DC41296}"/>
            </a:ext>
          </a:extLst>
        </xdr:cNvPr>
        <xdr:cNvSpPr txBox="1"/>
      </xdr:nvSpPr>
      <xdr:spPr>
        <a:xfrm>
          <a:off x="181801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78757</xdr:rowOff>
    </xdr:from>
    <xdr:ext cx="469744" cy="259045"/>
    <xdr:sp macro="" textlink="">
      <xdr:nvSpPr>
        <xdr:cNvPr id="569" name="n_3mainValue【学校施設】&#10;一人当たり面積">
          <a:extLst>
            <a:ext uri="{FF2B5EF4-FFF2-40B4-BE49-F238E27FC236}">
              <a16:creationId xmlns:a16="http://schemas.microsoft.com/office/drawing/2014/main" id="{6F3131B1-4470-4696-9EAF-F13E38E89440}"/>
            </a:ext>
          </a:extLst>
        </xdr:cNvPr>
        <xdr:cNvSpPr txBox="1"/>
      </xdr:nvSpPr>
      <xdr:spPr>
        <a:xfrm>
          <a:off x="1738637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69867</xdr:rowOff>
    </xdr:from>
    <xdr:ext cx="469744" cy="259045"/>
    <xdr:sp macro="" textlink="">
      <xdr:nvSpPr>
        <xdr:cNvPr id="570" name="n_4mainValue【学校施設】&#10;一人当たり面積">
          <a:extLst>
            <a:ext uri="{FF2B5EF4-FFF2-40B4-BE49-F238E27FC236}">
              <a16:creationId xmlns:a16="http://schemas.microsoft.com/office/drawing/2014/main" id="{228E466C-2E51-4124-AD7E-2F48F0CD8641}"/>
            </a:ext>
          </a:extLst>
        </xdr:cNvPr>
        <xdr:cNvSpPr txBox="1"/>
      </xdr:nvSpPr>
      <xdr:spPr>
        <a:xfrm>
          <a:off x="165926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id="{33818D98-60B5-4CC8-925D-A52341D2B21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id="{978E79B9-607F-4CF5-9F94-20F186B73E95}"/>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id="{3F065C7D-ED32-4C82-AAD3-63D4C01C2C87}"/>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id="{AE5880D9-AA8D-48FC-ADD2-7B6566F99E38}"/>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id="{20425837-8DEA-4EAA-B696-15DC914F321B}"/>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id="{A731DB82-9172-41D6-A396-DF4C4E6607DB}"/>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id="{C935C0BA-1F0B-49A8-8F34-DF7A732B304B}"/>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id="{0A4EE202-DAC8-4FAB-B789-8CE94846FDCA}"/>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a:extLst>
            <a:ext uri="{FF2B5EF4-FFF2-40B4-BE49-F238E27FC236}">
              <a16:creationId xmlns:a16="http://schemas.microsoft.com/office/drawing/2014/main" id="{8D707481-A0E5-4B7D-94C7-7C626689E02D}"/>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a:extLst>
            <a:ext uri="{FF2B5EF4-FFF2-40B4-BE49-F238E27FC236}">
              <a16:creationId xmlns:a16="http://schemas.microsoft.com/office/drawing/2014/main" id="{360E5ECA-E676-4C2A-81D3-A4F371D69C38}"/>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1" name="テキスト ボックス 580">
          <a:extLst>
            <a:ext uri="{FF2B5EF4-FFF2-40B4-BE49-F238E27FC236}">
              <a16:creationId xmlns:a16="http://schemas.microsoft.com/office/drawing/2014/main" id="{38EA23AE-9D12-464D-B8D1-648ED4FB703A}"/>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a16="http://schemas.microsoft.com/office/drawing/2014/main" id="{3AF35257-9A16-4CA6-B766-4156F2D21BCD}"/>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3" name="テキスト ボックス 582">
          <a:extLst>
            <a:ext uri="{FF2B5EF4-FFF2-40B4-BE49-F238E27FC236}">
              <a16:creationId xmlns:a16="http://schemas.microsoft.com/office/drawing/2014/main" id="{2B7A95E1-9434-45F7-BEF1-FFB746FAD6EF}"/>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a16="http://schemas.microsoft.com/office/drawing/2014/main" id="{BAF7A37D-DDE0-460C-8BCA-67CF6917D184}"/>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a16="http://schemas.microsoft.com/office/drawing/2014/main" id="{E27CD2B5-830C-460F-9C46-7A934D706EBB}"/>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a16="http://schemas.microsoft.com/office/drawing/2014/main" id="{0A296357-CDF2-4FD0-AEAB-4AE3F5214EB8}"/>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a16="http://schemas.microsoft.com/office/drawing/2014/main" id="{80E1D76E-9D97-4A37-A62E-9F1F2559D2A6}"/>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a16="http://schemas.microsoft.com/office/drawing/2014/main" id="{008CB140-36DC-4B84-ACFC-4C2657198A1A}"/>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a16="http://schemas.microsoft.com/office/drawing/2014/main" id="{6B3798B5-A397-4F32-B8A2-9E65550096AB}"/>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a16="http://schemas.microsoft.com/office/drawing/2014/main" id="{14A513F6-5ACE-4DB2-B7B3-A56310B26158}"/>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a16="http://schemas.microsoft.com/office/drawing/2014/main" id="{EE45569D-7A19-462A-A7C6-06D7C331F21A}"/>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a16="http://schemas.microsoft.com/office/drawing/2014/main" id="{E70D0E73-49F4-4A42-A6CC-159BE61CB0F1}"/>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3" name="テキスト ボックス 592">
          <a:extLst>
            <a:ext uri="{FF2B5EF4-FFF2-40B4-BE49-F238E27FC236}">
              <a16:creationId xmlns:a16="http://schemas.microsoft.com/office/drawing/2014/main" id="{18A24295-4E85-4393-87A2-C1062049CF29}"/>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92A7CEC2-58F8-4FB5-BC21-9584D9AD315A}"/>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a:extLst>
            <a:ext uri="{FF2B5EF4-FFF2-40B4-BE49-F238E27FC236}">
              <a16:creationId xmlns:a16="http://schemas.microsoft.com/office/drawing/2014/main" id="{EC62A026-EE06-479D-BFC2-680FEFA9BEB9}"/>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157299</xdr:rowOff>
    </xdr:from>
    <xdr:to>
      <xdr:col>85</xdr:col>
      <xdr:colOff>126364</xdr:colOff>
      <xdr:row>86</xdr:row>
      <xdr:rowOff>23405</xdr:rowOff>
    </xdr:to>
    <xdr:cxnSp macro="">
      <xdr:nvCxnSpPr>
        <xdr:cNvPr id="596" name="直線コネクタ 595">
          <a:extLst>
            <a:ext uri="{FF2B5EF4-FFF2-40B4-BE49-F238E27FC236}">
              <a16:creationId xmlns:a16="http://schemas.microsoft.com/office/drawing/2014/main" id="{9A35A6F4-2E48-4A31-928A-F3C75FDF9644}"/>
            </a:ext>
          </a:extLst>
        </xdr:cNvPr>
        <xdr:cNvCxnSpPr/>
      </xdr:nvCxnSpPr>
      <xdr:spPr>
        <a:xfrm flipV="1">
          <a:off x="14699614" y="13041449"/>
          <a:ext cx="0" cy="1186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27232</xdr:rowOff>
    </xdr:from>
    <xdr:ext cx="405111" cy="259045"/>
    <xdr:sp macro="" textlink="">
      <xdr:nvSpPr>
        <xdr:cNvPr id="597" name="【児童館】&#10;有形固定資産減価償却率最小値テキスト">
          <a:extLst>
            <a:ext uri="{FF2B5EF4-FFF2-40B4-BE49-F238E27FC236}">
              <a16:creationId xmlns:a16="http://schemas.microsoft.com/office/drawing/2014/main" id="{C9E67E21-988F-4FD7-A249-2849C8539DE9}"/>
            </a:ext>
          </a:extLst>
        </xdr:cNvPr>
        <xdr:cNvSpPr txBox="1"/>
      </xdr:nvSpPr>
      <xdr:spPr>
        <a:xfrm>
          <a:off x="14738350" y="14232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23405</xdr:rowOff>
    </xdr:from>
    <xdr:to>
      <xdr:col>86</xdr:col>
      <xdr:colOff>25400</xdr:colOff>
      <xdr:row>86</xdr:row>
      <xdr:rowOff>23405</xdr:rowOff>
    </xdr:to>
    <xdr:cxnSp macro="">
      <xdr:nvCxnSpPr>
        <xdr:cNvPr id="598" name="直線コネクタ 597">
          <a:extLst>
            <a:ext uri="{FF2B5EF4-FFF2-40B4-BE49-F238E27FC236}">
              <a16:creationId xmlns:a16="http://schemas.microsoft.com/office/drawing/2014/main" id="{6FADDC7D-5627-4374-9AD5-CCD36385059A}"/>
            </a:ext>
          </a:extLst>
        </xdr:cNvPr>
        <xdr:cNvCxnSpPr/>
      </xdr:nvCxnSpPr>
      <xdr:spPr>
        <a:xfrm>
          <a:off x="14611350" y="14228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103976</xdr:rowOff>
    </xdr:from>
    <xdr:ext cx="405111" cy="259045"/>
    <xdr:sp macro="" textlink="">
      <xdr:nvSpPr>
        <xdr:cNvPr id="599" name="【児童館】&#10;有形固定資産減価償却率最大値テキスト">
          <a:extLst>
            <a:ext uri="{FF2B5EF4-FFF2-40B4-BE49-F238E27FC236}">
              <a16:creationId xmlns:a16="http://schemas.microsoft.com/office/drawing/2014/main" id="{3C164D06-D4AD-4FF1-9456-C7ACCF15FAB4}"/>
            </a:ext>
          </a:extLst>
        </xdr:cNvPr>
        <xdr:cNvSpPr txBox="1"/>
      </xdr:nvSpPr>
      <xdr:spPr>
        <a:xfrm>
          <a:off x="14738350" y="12823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157299</xdr:rowOff>
    </xdr:from>
    <xdr:to>
      <xdr:col>86</xdr:col>
      <xdr:colOff>25400</xdr:colOff>
      <xdr:row>78</xdr:row>
      <xdr:rowOff>157299</xdr:rowOff>
    </xdr:to>
    <xdr:cxnSp macro="">
      <xdr:nvCxnSpPr>
        <xdr:cNvPr id="600" name="直線コネクタ 599">
          <a:extLst>
            <a:ext uri="{FF2B5EF4-FFF2-40B4-BE49-F238E27FC236}">
              <a16:creationId xmlns:a16="http://schemas.microsoft.com/office/drawing/2014/main" id="{6CA016C9-4366-40B4-A6A6-BCCAED1AF7D5}"/>
            </a:ext>
          </a:extLst>
        </xdr:cNvPr>
        <xdr:cNvCxnSpPr/>
      </xdr:nvCxnSpPr>
      <xdr:spPr>
        <a:xfrm>
          <a:off x="14611350" y="130414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01" name="【児童館】&#10;有形固定資産減価償却率平均値テキスト">
          <a:extLst>
            <a:ext uri="{FF2B5EF4-FFF2-40B4-BE49-F238E27FC236}">
              <a16:creationId xmlns:a16="http://schemas.microsoft.com/office/drawing/2014/main" id="{FF7D7536-6EFF-4194-8685-7857DDC9FB92}"/>
            </a:ext>
          </a:extLst>
        </xdr:cNvPr>
        <xdr:cNvSpPr txBox="1"/>
      </xdr:nvSpPr>
      <xdr:spPr>
        <a:xfrm>
          <a:off x="14738350" y="1363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02" name="フローチャート: 判断 601">
          <a:extLst>
            <a:ext uri="{FF2B5EF4-FFF2-40B4-BE49-F238E27FC236}">
              <a16:creationId xmlns:a16="http://schemas.microsoft.com/office/drawing/2014/main" id="{CE4C7687-8CB1-4983-AD18-FBC3D5003FD4}"/>
            </a:ext>
          </a:extLst>
        </xdr:cNvPr>
        <xdr:cNvSpPr/>
      </xdr:nvSpPr>
      <xdr:spPr>
        <a:xfrm>
          <a:off x="14649450" y="136575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03" name="フローチャート: 判断 602">
          <a:extLst>
            <a:ext uri="{FF2B5EF4-FFF2-40B4-BE49-F238E27FC236}">
              <a16:creationId xmlns:a16="http://schemas.microsoft.com/office/drawing/2014/main" id="{89BF3971-A2E9-4440-B232-2A8BFEE86307}"/>
            </a:ext>
          </a:extLst>
        </xdr:cNvPr>
        <xdr:cNvSpPr/>
      </xdr:nvSpPr>
      <xdr:spPr>
        <a:xfrm>
          <a:off x="13887450" y="136559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04" name="フローチャート: 判断 603">
          <a:extLst>
            <a:ext uri="{FF2B5EF4-FFF2-40B4-BE49-F238E27FC236}">
              <a16:creationId xmlns:a16="http://schemas.microsoft.com/office/drawing/2014/main" id="{A88359C4-4E7C-403A-9E30-9C72A7693D22}"/>
            </a:ext>
          </a:extLst>
        </xdr:cNvPr>
        <xdr:cNvSpPr/>
      </xdr:nvSpPr>
      <xdr:spPr>
        <a:xfrm>
          <a:off x="13093700" y="136428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05" name="フローチャート: 判断 604">
          <a:extLst>
            <a:ext uri="{FF2B5EF4-FFF2-40B4-BE49-F238E27FC236}">
              <a16:creationId xmlns:a16="http://schemas.microsoft.com/office/drawing/2014/main" id="{E5036EB2-3B1E-48C1-82FC-992A4F986853}"/>
            </a:ext>
          </a:extLst>
        </xdr:cNvPr>
        <xdr:cNvSpPr/>
      </xdr:nvSpPr>
      <xdr:spPr>
        <a:xfrm>
          <a:off x="12299950" y="136690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98334</xdr:rowOff>
    </xdr:from>
    <xdr:to>
      <xdr:col>67</xdr:col>
      <xdr:colOff>101600</xdr:colOff>
      <xdr:row>83</xdr:row>
      <xdr:rowOff>28484</xdr:rowOff>
    </xdr:to>
    <xdr:sp macro="" textlink="">
      <xdr:nvSpPr>
        <xdr:cNvPr id="606" name="フローチャート: 判断 605">
          <a:extLst>
            <a:ext uri="{FF2B5EF4-FFF2-40B4-BE49-F238E27FC236}">
              <a16:creationId xmlns:a16="http://schemas.microsoft.com/office/drawing/2014/main" id="{EC2332F3-7E93-46E5-97EA-875CEF57E416}"/>
            </a:ext>
          </a:extLst>
        </xdr:cNvPr>
        <xdr:cNvSpPr/>
      </xdr:nvSpPr>
      <xdr:spPr>
        <a:xfrm>
          <a:off x="11487150" y="136428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72E36D2A-CCFF-4C75-B568-AB62ACC506CA}"/>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317FF63F-28F6-4468-8F3A-06D0EDB1D7A3}"/>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D7E15144-54F0-4EE7-898E-8DA4175BB91C}"/>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FEDDE8AE-388E-47F2-AE3A-0B0250207663}"/>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6F3FAB53-F13A-4A32-9B8A-9D11941A6A9D}"/>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106499</xdr:rowOff>
    </xdr:from>
    <xdr:to>
      <xdr:col>85</xdr:col>
      <xdr:colOff>177800</xdr:colOff>
      <xdr:row>79</xdr:row>
      <xdr:rowOff>36649</xdr:rowOff>
    </xdr:to>
    <xdr:sp macro="" textlink="">
      <xdr:nvSpPr>
        <xdr:cNvPr id="612" name="楕円 611">
          <a:extLst>
            <a:ext uri="{FF2B5EF4-FFF2-40B4-BE49-F238E27FC236}">
              <a16:creationId xmlns:a16="http://schemas.microsoft.com/office/drawing/2014/main" id="{4E56F676-7DDC-49BD-A3F8-704CD205A336}"/>
            </a:ext>
          </a:extLst>
        </xdr:cNvPr>
        <xdr:cNvSpPr/>
      </xdr:nvSpPr>
      <xdr:spPr>
        <a:xfrm>
          <a:off x="14649450" y="129906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59526</xdr:rowOff>
    </xdr:from>
    <xdr:ext cx="405111" cy="259045"/>
    <xdr:sp macro="" textlink="">
      <xdr:nvSpPr>
        <xdr:cNvPr id="613" name="【児童館】&#10;有形固定資産減価償却率該当値テキスト">
          <a:extLst>
            <a:ext uri="{FF2B5EF4-FFF2-40B4-BE49-F238E27FC236}">
              <a16:creationId xmlns:a16="http://schemas.microsoft.com/office/drawing/2014/main" id="{9C8FDDAE-865C-4837-B81E-926B151AAF03}"/>
            </a:ext>
          </a:extLst>
        </xdr:cNvPr>
        <xdr:cNvSpPr txBox="1"/>
      </xdr:nvSpPr>
      <xdr:spPr>
        <a:xfrm>
          <a:off x="14738350" y="12943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70576</xdr:rowOff>
    </xdr:from>
    <xdr:to>
      <xdr:col>81</xdr:col>
      <xdr:colOff>101600</xdr:colOff>
      <xdr:row>79</xdr:row>
      <xdr:rowOff>726</xdr:rowOff>
    </xdr:to>
    <xdr:sp macro="" textlink="">
      <xdr:nvSpPr>
        <xdr:cNvPr id="614" name="楕円 613">
          <a:extLst>
            <a:ext uri="{FF2B5EF4-FFF2-40B4-BE49-F238E27FC236}">
              <a16:creationId xmlns:a16="http://schemas.microsoft.com/office/drawing/2014/main" id="{15C45103-47A4-4532-A70D-C2D0272635E9}"/>
            </a:ext>
          </a:extLst>
        </xdr:cNvPr>
        <xdr:cNvSpPr/>
      </xdr:nvSpPr>
      <xdr:spPr>
        <a:xfrm>
          <a:off x="13887450" y="129547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121376</xdr:rowOff>
    </xdr:from>
    <xdr:to>
      <xdr:col>85</xdr:col>
      <xdr:colOff>127000</xdr:colOff>
      <xdr:row>78</xdr:row>
      <xdr:rowOff>157299</xdr:rowOff>
    </xdr:to>
    <xdr:cxnSp macro="">
      <xdr:nvCxnSpPr>
        <xdr:cNvPr id="615" name="直線コネクタ 614">
          <a:extLst>
            <a:ext uri="{FF2B5EF4-FFF2-40B4-BE49-F238E27FC236}">
              <a16:creationId xmlns:a16="http://schemas.microsoft.com/office/drawing/2014/main" id="{7B099C26-8F91-4659-9F54-4D9C88761B66}"/>
            </a:ext>
          </a:extLst>
        </xdr:cNvPr>
        <xdr:cNvCxnSpPr/>
      </xdr:nvCxnSpPr>
      <xdr:spPr>
        <a:xfrm>
          <a:off x="13938250" y="13005526"/>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34652</xdr:rowOff>
    </xdr:from>
    <xdr:to>
      <xdr:col>76</xdr:col>
      <xdr:colOff>165100</xdr:colOff>
      <xdr:row>78</xdr:row>
      <xdr:rowOff>136252</xdr:rowOff>
    </xdr:to>
    <xdr:sp macro="" textlink="">
      <xdr:nvSpPr>
        <xdr:cNvPr id="616" name="楕円 615">
          <a:extLst>
            <a:ext uri="{FF2B5EF4-FFF2-40B4-BE49-F238E27FC236}">
              <a16:creationId xmlns:a16="http://schemas.microsoft.com/office/drawing/2014/main" id="{95F4DC28-B09A-45BD-93F6-1BA4A545E88B}"/>
            </a:ext>
          </a:extLst>
        </xdr:cNvPr>
        <xdr:cNvSpPr/>
      </xdr:nvSpPr>
      <xdr:spPr>
        <a:xfrm>
          <a:off x="13093700" y="1291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85452</xdr:rowOff>
    </xdr:from>
    <xdr:to>
      <xdr:col>81</xdr:col>
      <xdr:colOff>50800</xdr:colOff>
      <xdr:row>78</xdr:row>
      <xdr:rowOff>121376</xdr:rowOff>
    </xdr:to>
    <xdr:cxnSp macro="">
      <xdr:nvCxnSpPr>
        <xdr:cNvPr id="617" name="直線コネクタ 616">
          <a:extLst>
            <a:ext uri="{FF2B5EF4-FFF2-40B4-BE49-F238E27FC236}">
              <a16:creationId xmlns:a16="http://schemas.microsoft.com/office/drawing/2014/main" id="{241DA6DD-929A-4277-BE54-58ED1B8B42D1}"/>
            </a:ext>
          </a:extLst>
        </xdr:cNvPr>
        <xdr:cNvCxnSpPr/>
      </xdr:nvCxnSpPr>
      <xdr:spPr>
        <a:xfrm>
          <a:off x="13144500" y="12969602"/>
          <a:ext cx="7937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170180</xdr:rowOff>
    </xdr:from>
    <xdr:to>
      <xdr:col>72</xdr:col>
      <xdr:colOff>38100</xdr:colOff>
      <xdr:row>78</xdr:row>
      <xdr:rowOff>100330</xdr:rowOff>
    </xdr:to>
    <xdr:sp macro="" textlink="">
      <xdr:nvSpPr>
        <xdr:cNvPr id="618" name="楕円 617">
          <a:extLst>
            <a:ext uri="{FF2B5EF4-FFF2-40B4-BE49-F238E27FC236}">
              <a16:creationId xmlns:a16="http://schemas.microsoft.com/office/drawing/2014/main" id="{71C0B743-FFF3-49E9-8C72-589DDE3B8939}"/>
            </a:ext>
          </a:extLst>
        </xdr:cNvPr>
        <xdr:cNvSpPr/>
      </xdr:nvSpPr>
      <xdr:spPr>
        <a:xfrm>
          <a:off x="12299950" y="12882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49530</xdr:rowOff>
    </xdr:from>
    <xdr:to>
      <xdr:col>76</xdr:col>
      <xdr:colOff>114300</xdr:colOff>
      <xdr:row>78</xdr:row>
      <xdr:rowOff>85452</xdr:rowOff>
    </xdr:to>
    <xdr:cxnSp macro="">
      <xdr:nvCxnSpPr>
        <xdr:cNvPr id="619" name="直線コネクタ 618">
          <a:extLst>
            <a:ext uri="{FF2B5EF4-FFF2-40B4-BE49-F238E27FC236}">
              <a16:creationId xmlns:a16="http://schemas.microsoft.com/office/drawing/2014/main" id="{8C81934E-9D8E-4C9F-88E5-58AF7DF7990D}"/>
            </a:ext>
          </a:extLst>
        </xdr:cNvPr>
        <xdr:cNvCxnSpPr/>
      </xdr:nvCxnSpPr>
      <xdr:spPr>
        <a:xfrm>
          <a:off x="12344400" y="12933680"/>
          <a:ext cx="8001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134257</xdr:rowOff>
    </xdr:from>
    <xdr:to>
      <xdr:col>67</xdr:col>
      <xdr:colOff>101600</xdr:colOff>
      <xdr:row>78</xdr:row>
      <xdr:rowOff>64407</xdr:rowOff>
    </xdr:to>
    <xdr:sp macro="" textlink="">
      <xdr:nvSpPr>
        <xdr:cNvPr id="620" name="楕円 619">
          <a:extLst>
            <a:ext uri="{FF2B5EF4-FFF2-40B4-BE49-F238E27FC236}">
              <a16:creationId xmlns:a16="http://schemas.microsoft.com/office/drawing/2014/main" id="{91AE234B-01FD-44D6-AD1F-7E34CB5E79BE}"/>
            </a:ext>
          </a:extLst>
        </xdr:cNvPr>
        <xdr:cNvSpPr/>
      </xdr:nvSpPr>
      <xdr:spPr>
        <a:xfrm>
          <a:off x="11487150" y="128533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13607</xdr:rowOff>
    </xdr:from>
    <xdr:to>
      <xdr:col>71</xdr:col>
      <xdr:colOff>177800</xdr:colOff>
      <xdr:row>78</xdr:row>
      <xdr:rowOff>49530</xdr:rowOff>
    </xdr:to>
    <xdr:cxnSp macro="">
      <xdr:nvCxnSpPr>
        <xdr:cNvPr id="621" name="直線コネクタ 620">
          <a:extLst>
            <a:ext uri="{FF2B5EF4-FFF2-40B4-BE49-F238E27FC236}">
              <a16:creationId xmlns:a16="http://schemas.microsoft.com/office/drawing/2014/main" id="{F84AB178-4C10-4332-9951-8B934FB9B1DA}"/>
            </a:ext>
          </a:extLst>
        </xdr:cNvPr>
        <xdr:cNvCxnSpPr/>
      </xdr:nvCxnSpPr>
      <xdr:spPr>
        <a:xfrm>
          <a:off x="11537950" y="12897757"/>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622" name="n_1aveValue【児童館】&#10;有形固定資産減価償却率">
          <a:extLst>
            <a:ext uri="{FF2B5EF4-FFF2-40B4-BE49-F238E27FC236}">
              <a16:creationId xmlns:a16="http://schemas.microsoft.com/office/drawing/2014/main" id="{FAFFD81B-90BE-49B3-8660-C8405DBEEC98}"/>
            </a:ext>
          </a:extLst>
        </xdr:cNvPr>
        <xdr:cNvSpPr txBox="1"/>
      </xdr:nvSpPr>
      <xdr:spPr>
        <a:xfrm>
          <a:off x="13742044" y="13742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623" name="n_2aveValue【児童館】&#10;有形固定資産減価償却率">
          <a:extLst>
            <a:ext uri="{FF2B5EF4-FFF2-40B4-BE49-F238E27FC236}">
              <a16:creationId xmlns:a16="http://schemas.microsoft.com/office/drawing/2014/main" id="{D476C1A0-2F45-4472-994F-415EB196EC1B}"/>
            </a:ext>
          </a:extLst>
        </xdr:cNvPr>
        <xdr:cNvSpPr txBox="1"/>
      </xdr:nvSpPr>
      <xdr:spPr>
        <a:xfrm>
          <a:off x="12960994" y="13729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624" name="n_3aveValue【児童館】&#10;有形固定資産減価償却率">
          <a:extLst>
            <a:ext uri="{FF2B5EF4-FFF2-40B4-BE49-F238E27FC236}">
              <a16:creationId xmlns:a16="http://schemas.microsoft.com/office/drawing/2014/main" id="{9657866C-7055-43CA-8D2C-6268D5FF44EB}"/>
            </a:ext>
          </a:extLst>
        </xdr:cNvPr>
        <xdr:cNvSpPr txBox="1"/>
      </xdr:nvSpPr>
      <xdr:spPr>
        <a:xfrm>
          <a:off x="12167244"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19611</xdr:rowOff>
    </xdr:from>
    <xdr:ext cx="405111" cy="259045"/>
    <xdr:sp macro="" textlink="">
      <xdr:nvSpPr>
        <xdr:cNvPr id="625" name="n_4aveValue【児童館】&#10;有形固定資産減価償却率">
          <a:extLst>
            <a:ext uri="{FF2B5EF4-FFF2-40B4-BE49-F238E27FC236}">
              <a16:creationId xmlns:a16="http://schemas.microsoft.com/office/drawing/2014/main" id="{A01B8EE9-594C-4618-89E0-75DDE9BFEC5E}"/>
            </a:ext>
          </a:extLst>
        </xdr:cNvPr>
        <xdr:cNvSpPr txBox="1"/>
      </xdr:nvSpPr>
      <xdr:spPr>
        <a:xfrm>
          <a:off x="11354444" y="13729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17253</xdr:rowOff>
    </xdr:from>
    <xdr:ext cx="405111" cy="259045"/>
    <xdr:sp macro="" textlink="">
      <xdr:nvSpPr>
        <xdr:cNvPr id="626" name="n_1mainValue【児童館】&#10;有形固定資産減価償却率">
          <a:extLst>
            <a:ext uri="{FF2B5EF4-FFF2-40B4-BE49-F238E27FC236}">
              <a16:creationId xmlns:a16="http://schemas.microsoft.com/office/drawing/2014/main" id="{3426A89C-B421-4C99-9AAA-5BD97936FDC5}"/>
            </a:ext>
          </a:extLst>
        </xdr:cNvPr>
        <xdr:cNvSpPr txBox="1"/>
      </xdr:nvSpPr>
      <xdr:spPr>
        <a:xfrm>
          <a:off x="13742044" y="1273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152779</xdr:rowOff>
    </xdr:from>
    <xdr:ext cx="405111" cy="259045"/>
    <xdr:sp macro="" textlink="">
      <xdr:nvSpPr>
        <xdr:cNvPr id="627" name="n_2mainValue【児童館】&#10;有形固定資産減価償却率">
          <a:extLst>
            <a:ext uri="{FF2B5EF4-FFF2-40B4-BE49-F238E27FC236}">
              <a16:creationId xmlns:a16="http://schemas.microsoft.com/office/drawing/2014/main" id="{D93F87C1-5D86-43B4-8338-33C7DE1E0EC8}"/>
            </a:ext>
          </a:extLst>
        </xdr:cNvPr>
        <xdr:cNvSpPr txBox="1"/>
      </xdr:nvSpPr>
      <xdr:spPr>
        <a:xfrm>
          <a:off x="12960994" y="1270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116857</xdr:rowOff>
    </xdr:from>
    <xdr:ext cx="340478" cy="259045"/>
    <xdr:sp macro="" textlink="">
      <xdr:nvSpPr>
        <xdr:cNvPr id="628" name="n_3mainValue【児童館】&#10;有形固定資産減価償却率">
          <a:extLst>
            <a:ext uri="{FF2B5EF4-FFF2-40B4-BE49-F238E27FC236}">
              <a16:creationId xmlns:a16="http://schemas.microsoft.com/office/drawing/2014/main" id="{806455A1-6F79-423D-BD59-A876493BDA7A}"/>
            </a:ext>
          </a:extLst>
        </xdr:cNvPr>
        <xdr:cNvSpPr txBox="1"/>
      </xdr:nvSpPr>
      <xdr:spPr>
        <a:xfrm>
          <a:off x="12180511" y="12670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80934</xdr:rowOff>
    </xdr:from>
    <xdr:ext cx="340478" cy="259045"/>
    <xdr:sp macro="" textlink="">
      <xdr:nvSpPr>
        <xdr:cNvPr id="629" name="n_4mainValue【児童館】&#10;有形固定資産減価償却率">
          <a:extLst>
            <a:ext uri="{FF2B5EF4-FFF2-40B4-BE49-F238E27FC236}">
              <a16:creationId xmlns:a16="http://schemas.microsoft.com/office/drawing/2014/main" id="{6DB4E93F-DA50-4F3E-A072-12CF7A92CC04}"/>
            </a:ext>
          </a:extLst>
        </xdr:cNvPr>
        <xdr:cNvSpPr txBox="1"/>
      </xdr:nvSpPr>
      <xdr:spPr>
        <a:xfrm>
          <a:off x="11386761" y="126348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D0642FC4-36EA-4D87-A59F-51971EF88DE3}"/>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B5ACDDFF-850E-476C-8227-B595F499A3AF}"/>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DC3828DE-7B01-45C2-830C-2E5BAA41859F}"/>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F95D842D-3271-440A-9A99-0EEF4FB35D62}"/>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8DBD3608-F0D3-4ABE-96E6-51CF124820E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F3BB7028-779C-4E7B-B940-4915023566C5}"/>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0C4FB8D1-5DF9-454C-BCB0-9007401B974F}"/>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664AA326-F52A-4084-A61A-C2248403E442}"/>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a:extLst>
            <a:ext uri="{FF2B5EF4-FFF2-40B4-BE49-F238E27FC236}">
              <a16:creationId xmlns:a16="http://schemas.microsoft.com/office/drawing/2014/main" id="{959D91C3-0996-4022-9D6A-7143D82B1BA2}"/>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a:extLst>
            <a:ext uri="{FF2B5EF4-FFF2-40B4-BE49-F238E27FC236}">
              <a16:creationId xmlns:a16="http://schemas.microsoft.com/office/drawing/2014/main" id="{75936A29-71CB-4779-87E8-C73CEEE00079}"/>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0" name="直線コネクタ 639">
          <a:extLst>
            <a:ext uri="{FF2B5EF4-FFF2-40B4-BE49-F238E27FC236}">
              <a16:creationId xmlns:a16="http://schemas.microsoft.com/office/drawing/2014/main" id="{DA4206F0-C12D-43AD-9ABE-6C31F93283F8}"/>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1" name="テキスト ボックス 640">
          <a:extLst>
            <a:ext uri="{FF2B5EF4-FFF2-40B4-BE49-F238E27FC236}">
              <a16:creationId xmlns:a16="http://schemas.microsoft.com/office/drawing/2014/main" id="{F555BE40-F073-41DC-8023-243F2EC8E34D}"/>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2" name="直線コネクタ 641">
          <a:extLst>
            <a:ext uri="{FF2B5EF4-FFF2-40B4-BE49-F238E27FC236}">
              <a16:creationId xmlns:a16="http://schemas.microsoft.com/office/drawing/2014/main" id="{F26E55DE-3002-4B46-82B4-EF8087235485}"/>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3" name="テキスト ボックス 642">
          <a:extLst>
            <a:ext uri="{FF2B5EF4-FFF2-40B4-BE49-F238E27FC236}">
              <a16:creationId xmlns:a16="http://schemas.microsoft.com/office/drawing/2014/main" id="{B4A8C0A5-E97B-4EB9-BB0C-D8E9A5CF635C}"/>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4" name="直線コネクタ 643">
          <a:extLst>
            <a:ext uri="{FF2B5EF4-FFF2-40B4-BE49-F238E27FC236}">
              <a16:creationId xmlns:a16="http://schemas.microsoft.com/office/drawing/2014/main" id="{B2F9DE08-055D-49C6-8E2A-655DCBA90841}"/>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5" name="テキスト ボックス 644">
          <a:extLst>
            <a:ext uri="{FF2B5EF4-FFF2-40B4-BE49-F238E27FC236}">
              <a16:creationId xmlns:a16="http://schemas.microsoft.com/office/drawing/2014/main" id="{87932775-9EED-4688-9E3E-F3E12FD2BB32}"/>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6" name="直線コネクタ 645">
          <a:extLst>
            <a:ext uri="{FF2B5EF4-FFF2-40B4-BE49-F238E27FC236}">
              <a16:creationId xmlns:a16="http://schemas.microsoft.com/office/drawing/2014/main" id="{481758C2-56CD-4EB2-9637-BE77EC9D7E82}"/>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7" name="テキスト ボックス 646">
          <a:extLst>
            <a:ext uri="{FF2B5EF4-FFF2-40B4-BE49-F238E27FC236}">
              <a16:creationId xmlns:a16="http://schemas.microsoft.com/office/drawing/2014/main" id="{4339F4B4-E23B-4B85-B452-D76AF6D3BCAE}"/>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8" name="直線コネクタ 647">
          <a:extLst>
            <a:ext uri="{FF2B5EF4-FFF2-40B4-BE49-F238E27FC236}">
              <a16:creationId xmlns:a16="http://schemas.microsoft.com/office/drawing/2014/main" id="{8ABC609C-E3F3-4BDD-9A64-A94EBFAFE653}"/>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9" name="テキスト ボックス 648">
          <a:extLst>
            <a:ext uri="{FF2B5EF4-FFF2-40B4-BE49-F238E27FC236}">
              <a16:creationId xmlns:a16="http://schemas.microsoft.com/office/drawing/2014/main" id="{C5E24EA6-CC51-4D64-915D-0D6B98CC4AF4}"/>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a:extLst>
            <a:ext uri="{FF2B5EF4-FFF2-40B4-BE49-F238E27FC236}">
              <a16:creationId xmlns:a16="http://schemas.microsoft.com/office/drawing/2014/main" id="{1EA920E2-E23F-4859-847E-16916C0CB92B}"/>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a:extLst>
            <a:ext uri="{FF2B5EF4-FFF2-40B4-BE49-F238E27FC236}">
              <a16:creationId xmlns:a16="http://schemas.microsoft.com/office/drawing/2014/main" id="{BB1C1BB0-0D9F-4E0D-8F11-35FAD99D1DF3}"/>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a:extLst>
            <a:ext uri="{FF2B5EF4-FFF2-40B4-BE49-F238E27FC236}">
              <a16:creationId xmlns:a16="http://schemas.microsoft.com/office/drawing/2014/main" id="{A367C529-2AE4-4FE0-A689-4C308BFEFF79}"/>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653" name="直線コネクタ 652">
          <a:extLst>
            <a:ext uri="{FF2B5EF4-FFF2-40B4-BE49-F238E27FC236}">
              <a16:creationId xmlns:a16="http://schemas.microsoft.com/office/drawing/2014/main" id="{C3C6D582-2F25-4191-A080-26B29C4E89C4}"/>
            </a:ext>
          </a:extLst>
        </xdr:cNvPr>
        <xdr:cNvCxnSpPr/>
      </xdr:nvCxnSpPr>
      <xdr:spPr>
        <a:xfrm flipV="1">
          <a:off x="19951064" y="127952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54" name="【児童館】&#10;一人当たり面積最小値テキスト">
          <a:extLst>
            <a:ext uri="{FF2B5EF4-FFF2-40B4-BE49-F238E27FC236}">
              <a16:creationId xmlns:a16="http://schemas.microsoft.com/office/drawing/2014/main" id="{8BA7BDD1-13BF-4D20-BE1A-6FD56F62BBEC}"/>
            </a:ext>
          </a:extLst>
        </xdr:cNvPr>
        <xdr:cNvSpPr txBox="1"/>
      </xdr:nvSpPr>
      <xdr:spPr>
        <a:xfrm>
          <a:off x="199898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55" name="直線コネクタ 654">
          <a:extLst>
            <a:ext uri="{FF2B5EF4-FFF2-40B4-BE49-F238E27FC236}">
              <a16:creationId xmlns:a16="http://schemas.microsoft.com/office/drawing/2014/main" id="{C2D3FB65-D7FD-483A-B90B-A38B5778F989}"/>
            </a:ext>
          </a:extLst>
        </xdr:cNvPr>
        <xdr:cNvCxnSpPr/>
      </xdr:nvCxnSpPr>
      <xdr:spPr>
        <a:xfrm>
          <a:off x="198818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6" name="【児童館】&#10;一人当たり面積最大値テキスト">
          <a:extLst>
            <a:ext uri="{FF2B5EF4-FFF2-40B4-BE49-F238E27FC236}">
              <a16:creationId xmlns:a16="http://schemas.microsoft.com/office/drawing/2014/main" id="{4B06D9B6-1E43-4847-9093-5832F0F0C1FD}"/>
            </a:ext>
          </a:extLst>
        </xdr:cNvPr>
        <xdr:cNvSpPr txBox="1"/>
      </xdr:nvSpPr>
      <xdr:spPr>
        <a:xfrm>
          <a:off x="19989800" y="125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7" name="直線コネクタ 656">
          <a:extLst>
            <a:ext uri="{FF2B5EF4-FFF2-40B4-BE49-F238E27FC236}">
              <a16:creationId xmlns:a16="http://schemas.microsoft.com/office/drawing/2014/main" id="{240C9956-B20C-4084-AC5E-38C96C6025FA}"/>
            </a:ext>
          </a:extLst>
        </xdr:cNvPr>
        <xdr:cNvCxnSpPr/>
      </xdr:nvCxnSpPr>
      <xdr:spPr>
        <a:xfrm>
          <a:off x="198818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658" name="【児童館】&#10;一人当たり面積平均値テキスト">
          <a:extLst>
            <a:ext uri="{FF2B5EF4-FFF2-40B4-BE49-F238E27FC236}">
              <a16:creationId xmlns:a16="http://schemas.microsoft.com/office/drawing/2014/main" id="{44431F55-87CB-4704-8D32-35F89EFC5E0E}"/>
            </a:ext>
          </a:extLst>
        </xdr:cNvPr>
        <xdr:cNvSpPr txBox="1"/>
      </xdr:nvSpPr>
      <xdr:spPr>
        <a:xfrm>
          <a:off x="19989800" y="13630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59" name="フローチャート: 判断 658">
          <a:extLst>
            <a:ext uri="{FF2B5EF4-FFF2-40B4-BE49-F238E27FC236}">
              <a16:creationId xmlns:a16="http://schemas.microsoft.com/office/drawing/2014/main" id="{8D857624-4460-4B20-8D12-3B3065AC0BBE}"/>
            </a:ext>
          </a:extLst>
        </xdr:cNvPr>
        <xdr:cNvSpPr/>
      </xdr:nvSpPr>
      <xdr:spPr>
        <a:xfrm>
          <a:off x="1990090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60" name="フローチャート: 判断 659">
          <a:extLst>
            <a:ext uri="{FF2B5EF4-FFF2-40B4-BE49-F238E27FC236}">
              <a16:creationId xmlns:a16="http://schemas.microsoft.com/office/drawing/2014/main" id="{CE016B13-0301-4F85-8375-856567113472}"/>
            </a:ext>
          </a:extLst>
        </xdr:cNvPr>
        <xdr:cNvSpPr/>
      </xdr:nvSpPr>
      <xdr:spPr>
        <a:xfrm>
          <a:off x="191579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61" name="フローチャート: 判断 660">
          <a:extLst>
            <a:ext uri="{FF2B5EF4-FFF2-40B4-BE49-F238E27FC236}">
              <a16:creationId xmlns:a16="http://schemas.microsoft.com/office/drawing/2014/main" id="{61DA9998-AB60-4AAA-98E2-420F8359527C}"/>
            </a:ext>
          </a:extLst>
        </xdr:cNvPr>
        <xdr:cNvSpPr/>
      </xdr:nvSpPr>
      <xdr:spPr>
        <a:xfrm>
          <a:off x="1834515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62" name="フローチャート: 判断 661">
          <a:extLst>
            <a:ext uri="{FF2B5EF4-FFF2-40B4-BE49-F238E27FC236}">
              <a16:creationId xmlns:a16="http://schemas.microsoft.com/office/drawing/2014/main" id="{57E57F3C-6C01-456C-AA32-2841F967F106}"/>
            </a:ext>
          </a:extLst>
        </xdr:cNvPr>
        <xdr:cNvSpPr/>
      </xdr:nvSpPr>
      <xdr:spPr>
        <a:xfrm>
          <a:off x="175514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663" name="フローチャート: 判断 662">
          <a:extLst>
            <a:ext uri="{FF2B5EF4-FFF2-40B4-BE49-F238E27FC236}">
              <a16:creationId xmlns:a16="http://schemas.microsoft.com/office/drawing/2014/main" id="{60A55578-8821-4F5D-BFEB-CF2953D0459B}"/>
            </a:ext>
          </a:extLst>
        </xdr:cNvPr>
        <xdr:cNvSpPr/>
      </xdr:nvSpPr>
      <xdr:spPr>
        <a:xfrm>
          <a:off x="16757650" y="13735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D5CD1B7-8B07-4EA5-9E4F-158041398FD7}"/>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FC2F060B-7127-4DCF-8FF7-4C407EB8DD9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C364D012-E0E2-4ED5-BCDA-8E6E40853CAE}"/>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F9F789F4-9300-4D47-99AE-9151F62B3BE1}"/>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C0E8562C-A0BC-41D5-B0DC-13CB452E95F2}"/>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69" name="楕円 668">
          <a:extLst>
            <a:ext uri="{FF2B5EF4-FFF2-40B4-BE49-F238E27FC236}">
              <a16:creationId xmlns:a16="http://schemas.microsoft.com/office/drawing/2014/main" id="{452373B8-6825-4FF5-A53F-5CF90F1CEA58}"/>
            </a:ext>
          </a:extLst>
        </xdr:cNvPr>
        <xdr:cNvSpPr/>
      </xdr:nvSpPr>
      <xdr:spPr>
        <a:xfrm>
          <a:off x="199009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70" name="【児童館】&#10;一人当たり面積該当値テキスト">
          <a:extLst>
            <a:ext uri="{FF2B5EF4-FFF2-40B4-BE49-F238E27FC236}">
              <a16:creationId xmlns:a16="http://schemas.microsoft.com/office/drawing/2014/main" id="{E708CF90-B1DD-4C84-BC48-7B25BCAA5A88}"/>
            </a:ext>
          </a:extLst>
        </xdr:cNvPr>
        <xdr:cNvSpPr txBox="1"/>
      </xdr:nvSpPr>
      <xdr:spPr>
        <a:xfrm>
          <a:off x="199898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71" name="楕円 670">
          <a:extLst>
            <a:ext uri="{FF2B5EF4-FFF2-40B4-BE49-F238E27FC236}">
              <a16:creationId xmlns:a16="http://schemas.microsoft.com/office/drawing/2014/main" id="{1B275376-A742-4217-8E56-8CBB6DAF07D5}"/>
            </a:ext>
          </a:extLst>
        </xdr:cNvPr>
        <xdr:cNvSpPr/>
      </xdr:nvSpPr>
      <xdr:spPr>
        <a:xfrm>
          <a:off x="19157950" y="14046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72" name="直線コネクタ 671">
          <a:extLst>
            <a:ext uri="{FF2B5EF4-FFF2-40B4-BE49-F238E27FC236}">
              <a16:creationId xmlns:a16="http://schemas.microsoft.com/office/drawing/2014/main" id="{B5EDAE2B-0A35-45ED-8DCC-FC1EE86FC58E}"/>
            </a:ext>
          </a:extLst>
        </xdr:cNvPr>
        <xdr:cNvCxnSpPr/>
      </xdr:nvCxnSpPr>
      <xdr:spPr>
        <a:xfrm>
          <a:off x="19202400" y="140970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73" name="楕円 672">
          <a:extLst>
            <a:ext uri="{FF2B5EF4-FFF2-40B4-BE49-F238E27FC236}">
              <a16:creationId xmlns:a16="http://schemas.microsoft.com/office/drawing/2014/main" id="{8ABEB2EC-DFE4-4572-ABBE-ED62315C4B97}"/>
            </a:ext>
          </a:extLst>
        </xdr:cNvPr>
        <xdr:cNvSpPr/>
      </xdr:nvSpPr>
      <xdr:spPr>
        <a:xfrm>
          <a:off x="1834515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74" name="直線コネクタ 673">
          <a:extLst>
            <a:ext uri="{FF2B5EF4-FFF2-40B4-BE49-F238E27FC236}">
              <a16:creationId xmlns:a16="http://schemas.microsoft.com/office/drawing/2014/main" id="{B45F6A78-A4D9-4DEE-AE84-1322AAC6850A}"/>
            </a:ext>
          </a:extLst>
        </xdr:cNvPr>
        <xdr:cNvCxnSpPr/>
      </xdr:nvCxnSpPr>
      <xdr:spPr>
        <a:xfrm>
          <a:off x="18395950" y="140970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75" name="楕円 674">
          <a:extLst>
            <a:ext uri="{FF2B5EF4-FFF2-40B4-BE49-F238E27FC236}">
              <a16:creationId xmlns:a16="http://schemas.microsoft.com/office/drawing/2014/main" id="{0F376012-7217-4624-8BCC-B08A2304DF78}"/>
            </a:ext>
          </a:extLst>
        </xdr:cNvPr>
        <xdr:cNvSpPr/>
      </xdr:nvSpPr>
      <xdr:spPr>
        <a:xfrm>
          <a:off x="175514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676" name="直線コネクタ 675">
          <a:extLst>
            <a:ext uri="{FF2B5EF4-FFF2-40B4-BE49-F238E27FC236}">
              <a16:creationId xmlns:a16="http://schemas.microsoft.com/office/drawing/2014/main" id="{A207C34A-9ADF-4B0B-90E4-E7573F10B5BE}"/>
            </a:ext>
          </a:extLst>
        </xdr:cNvPr>
        <xdr:cNvCxnSpPr/>
      </xdr:nvCxnSpPr>
      <xdr:spPr>
        <a:xfrm>
          <a:off x="17602200" y="140970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158750</xdr:rowOff>
    </xdr:from>
    <xdr:to>
      <xdr:col>98</xdr:col>
      <xdr:colOff>38100</xdr:colOff>
      <xdr:row>85</xdr:row>
      <xdr:rowOff>88900</xdr:rowOff>
    </xdr:to>
    <xdr:sp macro="" textlink="">
      <xdr:nvSpPr>
        <xdr:cNvPr id="677" name="楕円 676">
          <a:extLst>
            <a:ext uri="{FF2B5EF4-FFF2-40B4-BE49-F238E27FC236}">
              <a16:creationId xmlns:a16="http://schemas.microsoft.com/office/drawing/2014/main" id="{1D6A9DE1-D8D9-44A1-9A32-28220300F160}"/>
            </a:ext>
          </a:extLst>
        </xdr:cNvPr>
        <xdr:cNvSpPr/>
      </xdr:nvSpPr>
      <xdr:spPr>
        <a:xfrm>
          <a:off x="16757650" y="14033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38100</xdr:rowOff>
    </xdr:from>
    <xdr:to>
      <xdr:col>102</xdr:col>
      <xdr:colOff>114300</xdr:colOff>
      <xdr:row>85</xdr:row>
      <xdr:rowOff>57150</xdr:rowOff>
    </xdr:to>
    <xdr:cxnSp macro="">
      <xdr:nvCxnSpPr>
        <xdr:cNvPr id="678" name="直線コネクタ 677">
          <a:extLst>
            <a:ext uri="{FF2B5EF4-FFF2-40B4-BE49-F238E27FC236}">
              <a16:creationId xmlns:a16="http://schemas.microsoft.com/office/drawing/2014/main" id="{A75A9912-27F6-4E93-8116-C9FB04503490}"/>
            </a:ext>
          </a:extLst>
        </xdr:cNvPr>
        <xdr:cNvCxnSpPr/>
      </xdr:nvCxnSpPr>
      <xdr:spPr>
        <a:xfrm>
          <a:off x="16802100" y="1407795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79" name="n_1aveValue【児童館】&#10;一人当たり面積">
          <a:extLst>
            <a:ext uri="{FF2B5EF4-FFF2-40B4-BE49-F238E27FC236}">
              <a16:creationId xmlns:a16="http://schemas.microsoft.com/office/drawing/2014/main" id="{EDA36F54-44E8-4308-A8BB-CC00B8DC0193}"/>
            </a:ext>
          </a:extLst>
        </xdr:cNvPr>
        <xdr:cNvSpPr txBox="1"/>
      </xdr:nvSpPr>
      <xdr:spPr>
        <a:xfrm>
          <a:off x="189802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80" name="n_2aveValue【児童館】&#10;一人当たり面積">
          <a:extLst>
            <a:ext uri="{FF2B5EF4-FFF2-40B4-BE49-F238E27FC236}">
              <a16:creationId xmlns:a16="http://schemas.microsoft.com/office/drawing/2014/main" id="{1AEAE085-D28F-462E-8C39-BCB0B30597CB}"/>
            </a:ext>
          </a:extLst>
        </xdr:cNvPr>
        <xdr:cNvSpPr txBox="1"/>
      </xdr:nvSpPr>
      <xdr:spPr>
        <a:xfrm>
          <a:off x="181801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681" name="n_3aveValue【児童館】&#10;一人当たり面積">
          <a:extLst>
            <a:ext uri="{FF2B5EF4-FFF2-40B4-BE49-F238E27FC236}">
              <a16:creationId xmlns:a16="http://schemas.microsoft.com/office/drawing/2014/main" id="{F5A6C06B-637E-46EC-A41A-09F2CD84DF35}"/>
            </a:ext>
          </a:extLst>
        </xdr:cNvPr>
        <xdr:cNvSpPr txBox="1"/>
      </xdr:nvSpPr>
      <xdr:spPr>
        <a:xfrm>
          <a:off x="1738637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682" name="n_4aveValue【児童館】&#10;一人当たり面積">
          <a:extLst>
            <a:ext uri="{FF2B5EF4-FFF2-40B4-BE49-F238E27FC236}">
              <a16:creationId xmlns:a16="http://schemas.microsoft.com/office/drawing/2014/main" id="{2F4BABFA-C3D1-4307-B886-91DA5DD36BEA}"/>
            </a:ext>
          </a:extLst>
        </xdr:cNvPr>
        <xdr:cNvSpPr txBox="1"/>
      </xdr:nvSpPr>
      <xdr:spPr>
        <a:xfrm>
          <a:off x="16592627" y="1352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83" name="n_1mainValue【児童館】&#10;一人当たり面積">
          <a:extLst>
            <a:ext uri="{FF2B5EF4-FFF2-40B4-BE49-F238E27FC236}">
              <a16:creationId xmlns:a16="http://schemas.microsoft.com/office/drawing/2014/main" id="{B84D6580-968E-4EDC-9CCA-5E3C0192A566}"/>
            </a:ext>
          </a:extLst>
        </xdr:cNvPr>
        <xdr:cNvSpPr txBox="1"/>
      </xdr:nvSpPr>
      <xdr:spPr>
        <a:xfrm>
          <a:off x="189802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84" name="n_2mainValue【児童館】&#10;一人当たり面積">
          <a:extLst>
            <a:ext uri="{FF2B5EF4-FFF2-40B4-BE49-F238E27FC236}">
              <a16:creationId xmlns:a16="http://schemas.microsoft.com/office/drawing/2014/main" id="{AFC9F5CC-D636-4D57-89AB-F36261B19E5A}"/>
            </a:ext>
          </a:extLst>
        </xdr:cNvPr>
        <xdr:cNvSpPr txBox="1"/>
      </xdr:nvSpPr>
      <xdr:spPr>
        <a:xfrm>
          <a:off x="181801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685" name="n_3mainValue【児童館】&#10;一人当たり面積">
          <a:extLst>
            <a:ext uri="{FF2B5EF4-FFF2-40B4-BE49-F238E27FC236}">
              <a16:creationId xmlns:a16="http://schemas.microsoft.com/office/drawing/2014/main" id="{5BB9C3CF-86ED-446B-91AD-F50543FACAED}"/>
            </a:ext>
          </a:extLst>
        </xdr:cNvPr>
        <xdr:cNvSpPr txBox="1"/>
      </xdr:nvSpPr>
      <xdr:spPr>
        <a:xfrm>
          <a:off x="1738637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80027</xdr:rowOff>
    </xdr:from>
    <xdr:ext cx="469744" cy="259045"/>
    <xdr:sp macro="" textlink="">
      <xdr:nvSpPr>
        <xdr:cNvPr id="686" name="n_4mainValue【児童館】&#10;一人当たり面積">
          <a:extLst>
            <a:ext uri="{FF2B5EF4-FFF2-40B4-BE49-F238E27FC236}">
              <a16:creationId xmlns:a16="http://schemas.microsoft.com/office/drawing/2014/main" id="{9E8CFA50-7A79-43C3-941C-2501904586B1}"/>
            </a:ext>
          </a:extLst>
        </xdr:cNvPr>
        <xdr:cNvSpPr txBox="1"/>
      </xdr:nvSpPr>
      <xdr:spPr>
        <a:xfrm>
          <a:off x="16592627" y="1411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a:extLst>
            <a:ext uri="{FF2B5EF4-FFF2-40B4-BE49-F238E27FC236}">
              <a16:creationId xmlns:a16="http://schemas.microsoft.com/office/drawing/2014/main" id="{67949C0F-1909-4440-A838-CB8D0FC1729D}"/>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88" name="正方形/長方形 687">
          <a:extLst>
            <a:ext uri="{FF2B5EF4-FFF2-40B4-BE49-F238E27FC236}">
              <a16:creationId xmlns:a16="http://schemas.microsoft.com/office/drawing/2014/main" id="{5F615E0F-193C-479B-A2F7-70C67A1FD9C9}"/>
            </a:ext>
          </a:extLst>
        </xdr:cNvPr>
        <xdr:cNvSpPr/>
      </xdr:nvSpPr>
      <xdr:spPr>
        <a:xfrm>
          <a:off x="112077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89" name="正方形/長方形 688">
          <a:extLst>
            <a:ext uri="{FF2B5EF4-FFF2-40B4-BE49-F238E27FC236}">
              <a16:creationId xmlns:a16="http://schemas.microsoft.com/office/drawing/2014/main" id="{EE362953-9EF0-42F0-9678-E27F9A4AC66E}"/>
            </a:ext>
          </a:extLst>
        </xdr:cNvPr>
        <xdr:cNvSpPr/>
      </xdr:nvSpPr>
      <xdr:spPr>
        <a:xfrm>
          <a:off x="112077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90" name="正方形/長方形 689">
          <a:extLst>
            <a:ext uri="{FF2B5EF4-FFF2-40B4-BE49-F238E27FC236}">
              <a16:creationId xmlns:a16="http://schemas.microsoft.com/office/drawing/2014/main" id="{8EC6AA95-C4E7-4129-8C8E-02BDFD9325DA}"/>
            </a:ext>
          </a:extLst>
        </xdr:cNvPr>
        <xdr:cNvSpPr/>
      </xdr:nvSpPr>
      <xdr:spPr>
        <a:xfrm>
          <a:off x="123444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91" name="正方形/長方形 690">
          <a:extLst>
            <a:ext uri="{FF2B5EF4-FFF2-40B4-BE49-F238E27FC236}">
              <a16:creationId xmlns:a16="http://schemas.microsoft.com/office/drawing/2014/main" id="{4C7DD26B-07C9-42AA-B2EB-2D84CCA32A7D}"/>
            </a:ext>
          </a:extLst>
        </xdr:cNvPr>
        <xdr:cNvSpPr/>
      </xdr:nvSpPr>
      <xdr:spPr>
        <a:xfrm>
          <a:off x="123444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979A480B-A8EB-45A2-AB33-F23B6FAA9195}"/>
            </a:ext>
          </a:extLst>
        </xdr:cNvPr>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95460417-C7E8-4272-8025-481088348B69}"/>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94" name="正方形/長方形 693">
          <a:extLst>
            <a:ext uri="{FF2B5EF4-FFF2-40B4-BE49-F238E27FC236}">
              <a16:creationId xmlns:a16="http://schemas.microsoft.com/office/drawing/2014/main" id="{73CE4C43-C77C-4651-82A9-6D041637C878}"/>
            </a:ext>
          </a:extLst>
        </xdr:cNvPr>
        <xdr:cNvSpPr/>
      </xdr:nvSpPr>
      <xdr:spPr>
        <a:xfrm>
          <a:off x="16459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95" name="正方形/長方形 694">
          <a:extLst>
            <a:ext uri="{FF2B5EF4-FFF2-40B4-BE49-F238E27FC236}">
              <a16:creationId xmlns:a16="http://schemas.microsoft.com/office/drawing/2014/main" id="{083D0E2E-03EF-4032-9A1A-D027F3D32473}"/>
            </a:ext>
          </a:extLst>
        </xdr:cNvPr>
        <xdr:cNvSpPr/>
      </xdr:nvSpPr>
      <xdr:spPr>
        <a:xfrm>
          <a:off x="16459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96" name="正方形/長方形 695">
          <a:extLst>
            <a:ext uri="{FF2B5EF4-FFF2-40B4-BE49-F238E27FC236}">
              <a16:creationId xmlns:a16="http://schemas.microsoft.com/office/drawing/2014/main" id="{A589F273-CBB9-4F06-ADB0-31A4BF136F0D}"/>
            </a:ext>
          </a:extLst>
        </xdr:cNvPr>
        <xdr:cNvSpPr/>
      </xdr:nvSpPr>
      <xdr:spPr>
        <a:xfrm>
          <a:off x="17614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97" name="正方形/長方形 696">
          <a:extLst>
            <a:ext uri="{FF2B5EF4-FFF2-40B4-BE49-F238E27FC236}">
              <a16:creationId xmlns:a16="http://schemas.microsoft.com/office/drawing/2014/main" id="{A822DE6B-FEE8-4AC2-ABEF-A638112BF5BC}"/>
            </a:ext>
          </a:extLst>
        </xdr:cNvPr>
        <xdr:cNvSpPr/>
      </xdr:nvSpPr>
      <xdr:spPr>
        <a:xfrm>
          <a:off x="17614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9165AA29-3AF7-4C53-BA5D-BCF14F099F8A}"/>
            </a:ext>
          </a:extLst>
        </xdr:cNvPr>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a:extLst>
            <a:ext uri="{FF2B5EF4-FFF2-40B4-BE49-F238E27FC236}">
              <a16:creationId xmlns:a16="http://schemas.microsoft.com/office/drawing/2014/main" id="{E2F563AA-15C8-4BDE-85F2-3D1DCA08030B}"/>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a:extLst>
            <a:ext uri="{FF2B5EF4-FFF2-40B4-BE49-F238E27FC236}">
              <a16:creationId xmlns:a16="http://schemas.microsoft.com/office/drawing/2014/main" id="{3024A931-1B27-44A7-B9A0-051176B45759}"/>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a:extLst>
            <a:ext uri="{FF2B5EF4-FFF2-40B4-BE49-F238E27FC236}">
              <a16:creationId xmlns:a16="http://schemas.microsoft.com/office/drawing/2014/main" id="{E6ECE05C-27A4-41DA-B2CD-7018F330FADD}"/>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「橋りょう・トンネル」のうち、「橋りょう」については、令和３年度に「渋谷区橋りょう長寿命化修繕計画」を改定し、日常点検・定期点検及び老朽化した橋りょうの補修工事を取り組んでいる。</a:t>
          </a:r>
          <a:endParaRPr lang="ja-JP" altLang="ja-JP" sz="1400">
            <a:effectLst/>
          </a:endParaRPr>
        </a:p>
        <a:p>
          <a:r>
            <a:rPr kumimoji="1" lang="ja-JP" altLang="ja-JP" sz="1100">
              <a:solidFill>
                <a:schemeClr val="dk1"/>
              </a:solidFill>
              <a:effectLst/>
              <a:latin typeface="+mn-lt"/>
              <a:ea typeface="+mn-ea"/>
              <a:cs typeface="+mn-cs"/>
            </a:rPr>
            <a:t>　「トンネル」についても令和２年度に「渋谷区トンネル長寿命化修繕計画」を策定し、橋りょうと同様に予防保全型の管理に取り組んでいる。</a:t>
          </a:r>
          <a:endParaRPr lang="ja-JP" altLang="ja-JP" sz="1400">
            <a:effectLst/>
          </a:endParaRPr>
        </a:p>
        <a:p>
          <a:r>
            <a:rPr kumimoji="1" lang="ja-JP" altLang="ja-JP" sz="1100">
              <a:solidFill>
                <a:schemeClr val="dk1"/>
              </a:solidFill>
              <a:effectLst/>
              <a:latin typeface="+mn-lt"/>
              <a:ea typeface="+mn-ea"/>
              <a:cs typeface="+mn-cs"/>
            </a:rPr>
            <a:t>　「公営住宅」については、平成３０年度に「渋谷区公営住宅長寿命化修繕計画」を改訂し、点検修繕履歴等からライフサイクルコストを精緻に算出し適切な施設管理を行う。</a:t>
          </a:r>
          <a:endParaRPr lang="ja-JP" altLang="ja-JP" sz="1400">
            <a:effectLst/>
          </a:endParaRPr>
        </a:p>
        <a:p>
          <a:r>
            <a:rPr kumimoji="1" lang="ja-JP" altLang="ja-JP" sz="1100">
              <a:solidFill>
                <a:schemeClr val="dk1"/>
              </a:solidFill>
              <a:effectLst/>
              <a:latin typeface="+mn-lt"/>
              <a:ea typeface="+mn-ea"/>
              <a:cs typeface="+mn-cs"/>
            </a:rPr>
            <a:t>　「学校施設」については、令和２年度に「学校施設長寿命化計画」を策定し、ライフサイクルコスト、保全優先度を勘案し、計画的な維持管理・更新に取り組んでいる。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988C08B-2A7E-43B0-9FB6-A7B03759721F}"/>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ABE2F1-CC41-4880-B044-0AC1F3F39F95}"/>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2484982-C012-4DA3-B9DF-32A2CD45F139}"/>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5509A4A-5A12-48B9-9D9C-9CB578D42585}"/>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AB083E1-A320-424B-B20A-7A965A24469A}"/>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9A42122-A69A-484C-90CD-977B1976292E}"/>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1718FCA-5F32-46C6-9F0E-A572ABD22DE6}"/>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EE02A8B-41EC-4997-8B5C-90B4B25F0BD6}"/>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5FB3C36-6E46-4937-88FC-6997762D8C65}"/>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E266992-A366-4CD0-9E67-326C34F8D083}"/>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229,013
219,234
15.11
128,300,159
111,888,354
15,694,555
67,982,236
4,717,123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874BE4-07B6-4FE2-A6BA-D425EFF45F42}"/>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F1158B-9452-466B-9683-9B32401F9ACE}"/>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311813-3E20-463C-B0BE-C603881E20BD}"/>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4DE38CF-E0C5-4B9A-B433-965D03E19692}"/>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6AD903-A9EF-45A1-8632-4BF1F6210BFD}"/>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3B914DB-F137-4682-9EEF-DDE8947521A9}"/>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29635E-B762-472D-B70D-5EEF35837BEB}"/>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02FB1F-C9F5-4928-9450-B7BBD7DD9386}"/>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A349165-AE47-4017-8913-2A2798C26A84}"/>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1E9810-AD36-49A3-BC7C-265F93B17134}"/>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4C9CAB-23E4-478A-A388-CB1B139506EE}"/>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5B33DC0-E6B4-4062-8878-CB3C43D7F66D}"/>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FE64122-F51B-4F11-9A62-DEBDE18FABD5}"/>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C511593-1081-4121-807B-0D23034E03A8}"/>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69768B-E3C5-43B9-81BE-0326E4D4135D}"/>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FBFBB7A-732E-4E55-A59D-4922FD22FBE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741C837-991D-4B04-8C4C-B314F97AB32D}"/>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A374DBF-F67E-4B00-A96F-3C6F14BFF0A8}"/>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97E8168-C6A1-48A9-B2D4-34F2817E74ED}"/>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CE87342-D93D-44FA-9644-ABEDE12EECC4}"/>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E2E6B4A-97EC-41ED-8C2D-D55897EFC5D8}"/>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B655726-0AD8-49F4-B695-DD64052F0E36}"/>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78C7C2E-B734-4C95-850D-A9A20423ECEF}"/>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91FADC6-8DE1-41E9-8EE8-4F7F96F17606}"/>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EC975DC-C2A1-4BF5-BDE3-ABEE57ECE859}"/>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59144CA-9070-478C-8FB1-CC76B20EBEA8}"/>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DA26C93-5C43-48B8-B4D9-7F1972BB1874}"/>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D6AEADA-9057-4C47-92E4-6D172C4CE821}"/>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70835B7-7C70-4EDE-B0BD-28DA52BADCEB}"/>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7E5DDA8-B0AE-4EC8-B391-63B5384C255A}"/>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FB2AF06-96D2-4D4C-9D3C-B019436D08A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4FC01DA5-822D-4C12-B630-AD20834B1BDF}"/>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098269AC-7004-4200-BCDD-23CF4BB1A54E}"/>
            </a:ext>
          </a:extLst>
        </xdr:cNvPr>
        <xdr:cNvCxnSpPr/>
      </xdr:nvCxnSpPr>
      <xdr:spPr>
        <a:xfrm>
          <a:off x="685800" y="7073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a:extLst>
            <a:ext uri="{FF2B5EF4-FFF2-40B4-BE49-F238E27FC236}">
              <a16:creationId xmlns:a16="http://schemas.microsoft.com/office/drawing/2014/main" id="{760F530C-57E3-4373-8021-1BB102BD7B0A}"/>
            </a:ext>
          </a:extLst>
        </xdr:cNvPr>
        <xdr:cNvSpPr txBox="1"/>
      </xdr:nvSpPr>
      <xdr:spPr>
        <a:xfrm>
          <a:off x="339891" y="6938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F43EA4E8-A342-409A-B6D9-C260380D3C26}"/>
            </a:ext>
          </a:extLst>
        </xdr:cNvPr>
        <xdr:cNvCxnSpPr/>
      </xdr:nvCxnSpPr>
      <xdr:spPr>
        <a:xfrm>
          <a:off x="6858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DDBF85BA-E000-47BB-A0BE-D65A8716ACA6}"/>
            </a:ext>
          </a:extLst>
        </xdr:cNvPr>
        <xdr:cNvSpPr txBox="1"/>
      </xdr:nvSpPr>
      <xdr:spPr>
        <a:xfrm>
          <a:off x="339891" y="6658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F4201A1A-C7BC-413D-A656-54F2265AA288}"/>
            </a:ext>
          </a:extLst>
        </xdr:cNvPr>
        <xdr:cNvCxnSpPr/>
      </xdr:nvCxnSpPr>
      <xdr:spPr>
        <a:xfrm>
          <a:off x="685800" y="652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9861E988-EDAB-4762-B9FA-2971CF360FD8}"/>
            </a:ext>
          </a:extLst>
        </xdr:cNvPr>
        <xdr:cNvSpPr txBox="1"/>
      </xdr:nvSpPr>
      <xdr:spPr>
        <a:xfrm>
          <a:off x="339891" y="6385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77D24A09-BF00-448F-AB6A-E96BA9DC47C5}"/>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59168E22-5EEB-417F-A216-B3A49EF90765}"/>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2C57BB8B-B054-466A-85B2-4B50C9AE8C55}"/>
            </a:ext>
          </a:extLst>
        </xdr:cNvPr>
        <xdr:cNvCxnSpPr/>
      </xdr:nvCxnSpPr>
      <xdr:spPr>
        <a:xfrm>
          <a:off x="685800" y="59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0204738D-3B40-44CE-9F17-7D2E5B876BD4}"/>
            </a:ext>
          </a:extLst>
        </xdr:cNvPr>
        <xdr:cNvSpPr txBox="1"/>
      </xdr:nvSpPr>
      <xdr:spPr>
        <a:xfrm>
          <a:off x="339891" y="5833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FD45365D-EE66-49BC-AB27-4B481C761DB7}"/>
            </a:ext>
          </a:extLst>
        </xdr:cNvPr>
        <xdr:cNvCxnSpPr/>
      </xdr:nvCxnSpPr>
      <xdr:spPr>
        <a:xfrm>
          <a:off x="6858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6CDEEF3A-C0EA-4DD0-A2A7-5066406B83E2}"/>
            </a:ext>
          </a:extLst>
        </xdr:cNvPr>
        <xdr:cNvSpPr txBox="1"/>
      </xdr:nvSpPr>
      <xdr:spPr>
        <a:xfrm>
          <a:off x="339891" y="556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D401D080-2302-45A1-B1AA-0BCA8111A426}"/>
            </a:ext>
          </a:extLst>
        </xdr:cNvPr>
        <xdr:cNvCxnSpPr/>
      </xdr:nvCxnSpPr>
      <xdr:spPr>
        <a:xfrm>
          <a:off x="685800" y="542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835585B1-95AD-4930-B336-597E0EA29E7D}"/>
            </a:ext>
          </a:extLst>
        </xdr:cNvPr>
        <xdr:cNvSpPr txBox="1"/>
      </xdr:nvSpPr>
      <xdr:spPr>
        <a:xfrm>
          <a:off x="339891" y="528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A14A545C-5365-4D33-9806-54A929652FA3}"/>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456C28AA-E2D1-474D-B053-3737ABCE11B3}"/>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a:extLst>
            <a:ext uri="{FF2B5EF4-FFF2-40B4-BE49-F238E27FC236}">
              <a16:creationId xmlns:a16="http://schemas.microsoft.com/office/drawing/2014/main" id="{1354092A-FA69-4455-848E-5779C24DEFC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a:extLst>
            <a:ext uri="{FF2B5EF4-FFF2-40B4-BE49-F238E27FC236}">
              <a16:creationId xmlns:a16="http://schemas.microsoft.com/office/drawing/2014/main" id="{627C7ECC-F096-40F5-BCAA-5E905CE4F1F3}"/>
            </a:ext>
          </a:extLst>
        </xdr:cNvPr>
        <xdr:cNvCxnSpPr/>
      </xdr:nvCxnSpPr>
      <xdr:spPr>
        <a:xfrm flipV="1">
          <a:off x="4177665" y="555371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a:extLst>
            <a:ext uri="{FF2B5EF4-FFF2-40B4-BE49-F238E27FC236}">
              <a16:creationId xmlns:a16="http://schemas.microsoft.com/office/drawing/2014/main" id="{2A1DC744-6EA9-4668-BE50-E3D550B9374D}"/>
            </a:ext>
          </a:extLst>
        </xdr:cNvPr>
        <xdr:cNvSpPr txBox="1"/>
      </xdr:nvSpPr>
      <xdr:spPr>
        <a:xfrm>
          <a:off x="42164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a:extLst>
            <a:ext uri="{FF2B5EF4-FFF2-40B4-BE49-F238E27FC236}">
              <a16:creationId xmlns:a16="http://schemas.microsoft.com/office/drawing/2014/main" id="{A4F222E5-3B34-4A81-B623-650671EA8330}"/>
            </a:ext>
          </a:extLst>
        </xdr:cNvPr>
        <xdr:cNvCxnSpPr/>
      </xdr:nvCxnSpPr>
      <xdr:spPr>
        <a:xfrm>
          <a:off x="4108450" y="6931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a:extLst>
            <a:ext uri="{FF2B5EF4-FFF2-40B4-BE49-F238E27FC236}">
              <a16:creationId xmlns:a16="http://schemas.microsoft.com/office/drawing/2014/main" id="{573A28A1-BA67-4C1C-A93B-558DF9EA3130}"/>
            </a:ext>
          </a:extLst>
        </xdr:cNvPr>
        <xdr:cNvSpPr txBox="1"/>
      </xdr:nvSpPr>
      <xdr:spPr>
        <a:xfrm>
          <a:off x="4216400"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a:extLst>
            <a:ext uri="{FF2B5EF4-FFF2-40B4-BE49-F238E27FC236}">
              <a16:creationId xmlns:a16="http://schemas.microsoft.com/office/drawing/2014/main" id="{B624E4E7-7D79-4D4E-8427-68AFC48AE01D}"/>
            </a:ext>
          </a:extLst>
        </xdr:cNvPr>
        <xdr:cNvCxnSpPr/>
      </xdr:nvCxnSpPr>
      <xdr:spPr>
        <a:xfrm>
          <a:off x="4108450" y="555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166705</xdr:rowOff>
    </xdr:from>
    <xdr:ext cx="405111" cy="259045"/>
    <xdr:sp macro="" textlink="">
      <xdr:nvSpPr>
        <xdr:cNvPr id="66" name="【図書館】&#10;有形固定資産減価償却率平均値テキスト">
          <a:extLst>
            <a:ext uri="{FF2B5EF4-FFF2-40B4-BE49-F238E27FC236}">
              <a16:creationId xmlns:a16="http://schemas.microsoft.com/office/drawing/2014/main" id="{2FC0A326-3FED-4B65-BC0D-321EAF9752C1}"/>
            </a:ext>
          </a:extLst>
        </xdr:cNvPr>
        <xdr:cNvSpPr txBox="1"/>
      </xdr:nvSpPr>
      <xdr:spPr>
        <a:xfrm>
          <a:off x="4216400" y="6116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a:extLst>
            <a:ext uri="{FF2B5EF4-FFF2-40B4-BE49-F238E27FC236}">
              <a16:creationId xmlns:a16="http://schemas.microsoft.com/office/drawing/2014/main" id="{FC60FD74-E2BE-43A1-87D8-516468D6C755}"/>
            </a:ext>
          </a:extLst>
        </xdr:cNvPr>
        <xdr:cNvSpPr/>
      </xdr:nvSpPr>
      <xdr:spPr>
        <a:xfrm>
          <a:off x="4127500" y="613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a:extLst>
            <a:ext uri="{FF2B5EF4-FFF2-40B4-BE49-F238E27FC236}">
              <a16:creationId xmlns:a16="http://schemas.microsoft.com/office/drawing/2014/main" id="{16AB52B0-0D0C-4D44-B54C-13B442279A89}"/>
            </a:ext>
          </a:extLst>
        </xdr:cNvPr>
        <xdr:cNvSpPr/>
      </xdr:nvSpPr>
      <xdr:spPr>
        <a:xfrm>
          <a:off x="3384550" y="61261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a:extLst>
            <a:ext uri="{FF2B5EF4-FFF2-40B4-BE49-F238E27FC236}">
              <a16:creationId xmlns:a16="http://schemas.microsoft.com/office/drawing/2014/main" id="{CB67F830-2C0F-4B69-970A-E2A726E786BE}"/>
            </a:ext>
          </a:extLst>
        </xdr:cNvPr>
        <xdr:cNvSpPr/>
      </xdr:nvSpPr>
      <xdr:spPr>
        <a:xfrm>
          <a:off x="257175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a:extLst>
            <a:ext uri="{FF2B5EF4-FFF2-40B4-BE49-F238E27FC236}">
              <a16:creationId xmlns:a16="http://schemas.microsoft.com/office/drawing/2014/main" id="{99C83C48-5096-4159-B6FE-37E0D69B88D9}"/>
            </a:ext>
          </a:extLst>
        </xdr:cNvPr>
        <xdr:cNvSpPr/>
      </xdr:nvSpPr>
      <xdr:spPr>
        <a:xfrm>
          <a:off x="1778000" y="60867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a:extLst>
            <a:ext uri="{FF2B5EF4-FFF2-40B4-BE49-F238E27FC236}">
              <a16:creationId xmlns:a16="http://schemas.microsoft.com/office/drawing/2014/main" id="{F2AC8A7C-F0AD-4C99-B347-79C2A42BAC54}"/>
            </a:ext>
          </a:extLst>
        </xdr:cNvPr>
        <xdr:cNvSpPr/>
      </xdr:nvSpPr>
      <xdr:spPr>
        <a:xfrm>
          <a:off x="984250" y="60210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0388BB6-3379-40A1-90DA-BF6A7A739529}"/>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38E7244-8174-4786-8803-BEF062BB97E3}"/>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574F86D4-270A-456A-938B-62040E83885D}"/>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67F7C3EE-5E90-4F14-BE16-B89B6542008B}"/>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DF4B914A-5601-486D-AF4C-C7FDBF39BF52}"/>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5397</xdr:rowOff>
    </xdr:from>
    <xdr:to>
      <xdr:col>24</xdr:col>
      <xdr:colOff>114300</xdr:colOff>
      <xdr:row>36</xdr:row>
      <xdr:rowOff>106997</xdr:rowOff>
    </xdr:to>
    <xdr:sp macro="" textlink="">
      <xdr:nvSpPr>
        <xdr:cNvPr id="77" name="楕円 76">
          <a:extLst>
            <a:ext uri="{FF2B5EF4-FFF2-40B4-BE49-F238E27FC236}">
              <a16:creationId xmlns:a16="http://schemas.microsoft.com/office/drawing/2014/main" id="{DDB44FD3-17C4-4CA2-9971-A325B4F130AA}"/>
            </a:ext>
          </a:extLst>
        </xdr:cNvPr>
        <xdr:cNvSpPr/>
      </xdr:nvSpPr>
      <xdr:spPr>
        <a:xfrm>
          <a:off x="4127500" y="59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28274</xdr:rowOff>
    </xdr:from>
    <xdr:ext cx="405111" cy="259045"/>
    <xdr:sp macro="" textlink="">
      <xdr:nvSpPr>
        <xdr:cNvPr id="78" name="【図書館】&#10;有形固定資産減価償却率該当値テキスト">
          <a:extLst>
            <a:ext uri="{FF2B5EF4-FFF2-40B4-BE49-F238E27FC236}">
              <a16:creationId xmlns:a16="http://schemas.microsoft.com/office/drawing/2014/main" id="{2C93E677-C061-414D-B46A-0FF0C6F8854B}"/>
            </a:ext>
          </a:extLst>
        </xdr:cNvPr>
        <xdr:cNvSpPr txBox="1"/>
      </xdr:nvSpPr>
      <xdr:spPr>
        <a:xfrm>
          <a:off x="4216400" y="581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119697</xdr:rowOff>
    </xdr:from>
    <xdr:to>
      <xdr:col>20</xdr:col>
      <xdr:colOff>38100</xdr:colOff>
      <xdr:row>36</xdr:row>
      <xdr:rowOff>49847</xdr:rowOff>
    </xdr:to>
    <xdr:sp macro="" textlink="">
      <xdr:nvSpPr>
        <xdr:cNvPr id="79" name="楕円 78">
          <a:extLst>
            <a:ext uri="{FF2B5EF4-FFF2-40B4-BE49-F238E27FC236}">
              <a16:creationId xmlns:a16="http://schemas.microsoft.com/office/drawing/2014/main" id="{FC80C5B9-0575-4F70-9617-E5A2C9A3DBA7}"/>
            </a:ext>
          </a:extLst>
        </xdr:cNvPr>
        <xdr:cNvSpPr/>
      </xdr:nvSpPr>
      <xdr:spPr>
        <a:xfrm>
          <a:off x="3384550" y="59045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170497</xdr:rowOff>
    </xdr:from>
    <xdr:to>
      <xdr:col>24</xdr:col>
      <xdr:colOff>63500</xdr:colOff>
      <xdr:row>36</xdr:row>
      <xdr:rowOff>56197</xdr:rowOff>
    </xdr:to>
    <xdr:cxnSp macro="">
      <xdr:nvCxnSpPr>
        <xdr:cNvPr id="80" name="直線コネクタ 79">
          <a:extLst>
            <a:ext uri="{FF2B5EF4-FFF2-40B4-BE49-F238E27FC236}">
              <a16:creationId xmlns:a16="http://schemas.microsoft.com/office/drawing/2014/main" id="{D44517C6-9690-47D9-99D1-F3BCDAD23BA1}"/>
            </a:ext>
          </a:extLst>
        </xdr:cNvPr>
        <xdr:cNvCxnSpPr/>
      </xdr:nvCxnSpPr>
      <xdr:spPr>
        <a:xfrm>
          <a:off x="3429000" y="5948997"/>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65405</xdr:rowOff>
    </xdr:from>
    <xdr:to>
      <xdr:col>15</xdr:col>
      <xdr:colOff>101600</xdr:colOff>
      <xdr:row>35</xdr:row>
      <xdr:rowOff>167005</xdr:rowOff>
    </xdr:to>
    <xdr:sp macro="" textlink="">
      <xdr:nvSpPr>
        <xdr:cNvPr id="81" name="楕円 80">
          <a:extLst>
            <a:ext uri="{FF2B5EF4-FFF2-40B4-BE49-F238E27FC236}">
              <a16:creationId xmlns:a16="http://schemas.microsoft.com/office/drawing/2014/main" id="{DD9544B8-16AC-45CB-893C-D6D2C0C1D8E9}"/>
            </a:ext>
          </a:extLst>
        </xdr:cNvPr>
        <xdr:cNvSpPr/>
      </xdr:nvSpPr>
      <xdr:spPr>
        <a:xfrm>
          <a:off x="2571750" y="58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116205</xdr:rowOff>
    </xdr:from>
    <xdr:to>
      <xdr:col>19</xdr:col>
      <xdr:colOff>177800</xdr:colOff>
      <xdr:row>35</xdr:row>
      <xdr:rowOff>170497</xdr:rowOff>
    </xdr:to>
    <xdr:cxnSp macro="">
      <xdr:nvCxnSpPr>
        <xdr:cNvPr id="82" name="直線コネクタ 81">
          <a:extLst>
            <a:ext uri="{FF2B5EF4-FFF2-40B4-BE49-F238E27FC236}">
              <a16:creationId xmlns:a16="http://schemas.microsoft.com/office/drawing/2014/main" id="{59C36A5E-32A8-4626-B0BA-E87071F687A9}"/>
            </a:ext>
          </a:extLst>
        </xdr:cNvPr>
        <xdr:cNvCxnSpPr/>
      </xdr:nvCxnSpPr>
      <xdr:spPr>
        <a:xfrm>
          <a:off x="2622550" y="5901055"/>
          <a:ext cx="806450" cy="4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xdr:rowOff>
    </xdr:from>
    <xdr:to>
      <xdr:col>10</xdr:col>
      <xdr:colOff>165100</xdr:colOff>
      <xdr:row>35</xdr:row>
      <xdr:rowOff>109855</xdr:rowOff>
    </xdr:to>
    <xdr:sp macro="" textlink="">
      <xdr:nvSpPr>
        <xdr:cNvPr id="83" name="楕円 82">
          <a:extLst>
            <a:ext uri="{FF2B5EF4-FFF2-40B4-BE49-F238E27FC236}">
              <a16:creationId xmlns:a16="http://schemas.microsoft.com/office/drawing/2014/main" id="{73338703-8DE1-4417-86E3-7F7CAF65B099}"/>
            </a:ext>
          </a:extLst>
        </xdr:cNvPr>
        <xdr:cNvSpPr/>
      </xdr:nvSpPr>
      <xdr:spPr>
        <a:xfrm>
          <a:off x="1778000" y="57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59055</xdr:rowOff>
    </xdr:from>
    <xdr:to>
      <xdr:col>15</xdr:col>
      <xdr:colOff>50800</xdr:colOff>
      <xdr:row>35</xdr:row>
      <xdr:rowOff>116205</xdr:rowOff>
    </xdr:to>
    <xdr:cxnSp macro="">
      <xdr:nvCxnSpPr>
        <xdr:cNvPr id="84" name="直線コネクタ 83">
          <a:extLst>
            <a:ext uri="{FF2B5EF4-FFF2-40B4-BE49-F238E27FC236}">
              <a16:creationId xmlns:a16="http://schemas.microsoft.com/office/drawing/2014/main" id="{990B636D-E468-4ACA-8526-91B4FFF57874}"/>
            </a:ext>
          </a:extLst>
        </xdr:cNvPr>
        <xdr:cNvCxnSpPr/>
      </xdr:nvCxnSpPr>
      <xdr:spPr>
        <a:xfrm>
          <a:off x="1828800" y="5843905"/>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122555</xdr:rowOff>
    </xdr:from>
    <xdr:to>
      <xdr:col>6</xdr:col>
      <xdr:colOff>38100</xdr:colOff>
      <xdr:row>35</xdr:row>
      <xdr:rowOff>52705</xdr:rowOff>
    </xdr:to>
    <xdr:sp macro="" textlink="">
      <xdr:nvSpPr>
        <xdr:cNvPr id="85" name="楕円 84">
          <a:extLst>
            <a:ext uri="{FF2B5EF4-FFF2-40B4-BE49-F238E27FC236}">
              <a16:creationId xmlns:a16="http://schemas.microsoft.com/office/drawing/2014/main" id="{B13808E8-6398-4C4C-AB55-104F9D022A93}"/>
            </a:ext>
          </a:extLst>
        </xdr:cNvPr>
        <xdr:cNvSpPr/>
      </xdr:nvSpPr>
      <xdr:spPr>
        <a:xfrm>
          <a:off x="984250" y="57423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1905</xdr:rowOff>
    </xdr:from>
    <xdr:to>
      <xdr:col>10</xdr:col>
      <xdr:colOff>114300</xdr:colOff>
      <xdr:row>35</xdr:row>
      <xdr:rowOff>59055</xdr:rowOff>
    </xdr:to>
    <xdr:cxnSp macro="">
      <xdr:nvCxnSpPr>
        <xdr:cNvPr id="86" name="直線コネクタ 85">
          <a:extLst>
            <a:ext uri="{FF2B5EF4-FFF2-40B4-BE49-F238E27FC236}">
              <a16:creationId xmlns:a16="http://schemas.microsoft.com/office/drawing/2014/main" id="{643D73E8-FC31-4714-9304-5E262A92DDEA}"/>
            </a:ext>
          </a:extLst>
        </xdr:cNvPr>
        <xdr:cNvCxnSpPr/>
      </xdr:nvCxnSpPr>
      <xdr:spPr>
        <a:xfrm>
          <a:off x="1028700" y="5786755"/>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103840</xdr:rowOff>
    </xdr:from>
    <xdr:ext cx="405111" cy="259045"/>
    <xdr:sp macro="" textlink="">
      <xdr:nvSpPr>
        <xdr:cNvPr id="87" name="n_1aveValue【図書館】&#10;有形固定資産減価償却率">
          <a:extLst>
            <a:ext uri="{FF2B5EF4-FFF2-40B4-BE49-F238E27FC236}">
              <a16:creationId xmlns:a16="http://schemas.microsoft.com/office/drawing/2014/main" id="{021D1075-C2C6-4B7E-9043-64F054BB685B}"/>
            </a:ext>
          </a:extLst>
        </xdr:cNvPr>
        <xdr:cNvSpPr txBox="1"/>
      </xdr:nvSpPr>
      <xdr:spPr>
        <a:xfrm>
          <a:off x="3239144" y="621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112412</xdr:rowOff>
    </xdr:from>
    <xdr:ext cx="405111" cy="259045"/>
    <xdr:sp macro="" textlink="">
      <xdr:nvSpPr>
        <xdr:cNvPr id="88" name="n_2aveValue【図書館】&#10;有形固定資産減価償却率">
          <a:extLst>
            <a:ext uri="{FF2B5EF4-FFF2-40B4-BE49-F238E27FC236}">
              <a16:creationId xmlns:a16="http://schemas.microsoft.com/office/drawing/2014/main" id="{9D1EF3A8-4D09-4D3E-86F4-9A35B6BF23A3}"/>
            </a:ext>
          </a:extLst>
        </xdr:cNvPr>
        <xdr:cNvSpPr txBox="1"/>
      </xdr:nvSpPr>
      <xdr:spPr>
        <a:xfrm>
          <a:off x="24390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58119</xdr:rowOff>
    </xdr:from>
    <xdr:ext cx="405111" cy="259045"/>
    <xdr:sp macro="" textlink="">
      <xdr:nvSpPr>
        <xdr:cNvPr id="89" name="n_3aveValue【図書館】&#10;有形固定資産減価償却率">
          <a:extLst>
            <a:ext uri="{FF2B5EF4-FFF2-40B4-BE49-F238E27FC236}">
              <a16:creationId xmlns:a16="http://schemas.microsoft.com/office/drawing/2014/main" id="{1AEF00A7-C8AB-4443-88DF-CD7AE1C072A6}"/>
            </a:ext>
          </a:extLst>
        </xdr:cNvPr>
        <xdr:cNvSpPr txBox="1"/>
      </xdr:nvSpPr>
      <xdr:spPr>
        <a:xfrm>
          <a:off x="1645294" y="61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163847</xdr:rowOff>
    </xdr:from>
    <xdr:ext cx="405111" cy="259045"/>
    <xdr:sp macro="" textlink="">
      <xdr:nvSpPr>
        <xdr:cNvPr id="90" name="n_4aveValue【図書館】&#10;有形固定資産減価償却率">
          <a:extLst>
            <a:ext uri="{FF2B5EF4-FFF2-40B4-BE49-F238E27FC236}">
              <a16:creationId xmlns:a16="http://schemas.microsoft.com/office/drawing/2014/main" id="{580240A9-CE74-4C7D-8139-27E4CE7B0DE5}"/>
            </a:ext>
          </a:extLst>
        </xdr:cNvPr>
        <xdr:cNvSpPr txBox="1"/>
      </xdr:nvSpPr>
      <xdr:spPr>
        <a:xfrm>
          <a:off x="8515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66374</xdr:rowOff>
    </xdr:from>
    <xdr:ext cx="405111" cy="259045"/>
    <xdr:sp macro="" textlink="">
      <xdr:nvSpPr>
        <xdr:cNvPr id="91" name="n_1mainValue【図書館】&#10;有形固定資産減価償却率">
          <a:extLst>
            <a:ext uri="{FF2B5EF4-FFF2-40B4-BE49-F238E27FC236}">
              <a16:creationId xmlns:a16="http://schemas.microsoft.com/office/drawing/2014/main" id="{6F13F106-B046-41FB-8A9F-76ABCBEB6ECF}"/>
            </a:ext>
          </a:extLst>
        </xdr:cNvPr>
        <xdr:cNvSpPr txBox="1"/>
      </xdr:nvSpPr>
      <xdr:spPr>
        <a:xfrm>
          <a:off x="3239144" y="568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12082</xdr:rowOff>
    </xdr:from>
    <xdr:ext cx="405111" cy="259045"/>
    <xdr:sp macro="" textlink="">
      <xdr:nvSpPr>
        <xdr:cNvPr id="92" name="n_2mainValue【図書館】&#10;有形固定資産減価償却率">
          <a:extLst>
            <a:ext uri="{FF2B5EF4-FFF2-40B4-BE49-F238E27FC236}">
              <a16:creationId xmlns:a16="http://schemas.microsoft.com/office/drawing/2014/main" id="{783D8196-BD52-405A-A948-921EEA023963}"/>
            </a:ext>
          </a:extLst>
        </xdr:cNvPr>
        <xdr:cNvSpPr txBox="1"/>
      </xdr:nvSpPr>
      <xdr:spPr>
        <a:xfrm>
          <a:off x="2439044" y="56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126382</xdr:rowOff>
    </xdr:from>
    <xdr:ext cx="405111" cy="259045"/>
    <xdr:sp macro="" textlink="">
      <xdr:nvSpPr>
        <xdr:cNvPr id="93" name="n_3mainValue【図書館】&#10;有形固定資産減価償却率">
          <a:extLst>
            <a:ext uri="{FF2B5EF4-FFF2-40B4-BE49-F238E27FC236}">
              <a16:creationId xmlns:a16="http://schemas.microsoft.com/office/drawing/2014/main" id="{F272CDF8-60BB-4EB5-A1FE-2B96235B8C91}"/>
            </a:ext>
          </a:extLst>
        </xdr:cNvPr>
        <xdr:cNvSpPr txBox="1"/>
      </xdr:nvSpPr>
      <xdr:spPr>
        <a:xfrm>
          <a:off x="1645294" y="558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69232</xdr:rowOff>
    </xdr:from>
    <xdr:ext cx="405111" cy="259045"/>
    <xdr:sp macro="" textlink="">
      <xdr:nvSpPr>
        <xdr:cNvPr id="94" name="n_4mainValue【図書館】&#10;有形固定資産減価償却率">
          <a:extLst>
            <a:ext uri="{FF2B5EF4-FFF2-40B4-BE49-F238E27FC236}">
              <a16:creationId xmlns:a16="http://schemas.microsoft.com/office/drawing/2014/main" id="{BD38A2CC-D96E-4E3A-8561-90A4433F696F}"/>
            </a:ext>
          </a:extLst>
        </xdr:cNvPr>
        <xdr:cNvSpPr txBox="1"/>
      </xdr:nvSpPr>
      <xdr:spPr>
        <a:xfrm>
          <a:off x="851544" y="552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5648E674-B4C9-4966-9201-EA48B9C7833A}"/>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5208BB0E-DCC3-474C-9C78-F24D6FF5076F}"/>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7AFFA546-7274-4B82-93AC-E33EAEC45AC5}"/>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E32CC63A-8452-489D-B0E6-36CF2A0CC59C}"/>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27EEAA99-DAA9-4AC9-92C9-E59B093E8FE4}"/>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6B24A1AC-7A34-4780-A8C9-F51822D704CC}"/>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C49B03C6-C572-43D4-9862-E9EE1A6E6129}"/>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C816D338-AA65-4414-ABA1-2A8007BEC882}"/>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3" name="テキスト ボックス 102">
          <a:extLst>
            <a:ext uri="{FF2B5EF4-FFF2-40B4-BE49-F238E27FC236}">
              <a16:creationId xmlns:a16="http://schemas.microsoft.com/office/drawing/2014/main" id="{94A72BFC-AE60-47E8-9C78-4C3488DC5200}"/>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594F757E-EB30-4283-A007-2B8BF3F1B5C8}"/>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5" name="直線コネクタ 104">
          <a:extLst>
            <a:ext uri="{FF2B5EF4-FFF2-40B4-BE49-F238E27FC236}">
              <a16:creationId xmlns:a16="http://schemas.microsoft.com/office/drawing/2014/main" id="{18C04B72-F3AC-48DE-A382-7E7A3DA6B720}"/>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6" name="テキスト ボックス 105">
          <a:extLst>
            <a:ext uri="{FF2B5EF4-FFF2-40B4-BE49-F238E27FC236}">
              <a16:creationId xmlns:a16="http://schemas.microsoft.com/office/drawing/2014/main" id="{82870FB8-F52F-4457-ABB8-E69943946521}"/>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7" name="直線コネクタ 106">
          <a:extLst>
            <a:ext uri="{FF2B5EF4-FFF2-40B4-BE49-F238E27FC236}">
              <a16:creationId xmlns:a16="http://schemas.microsoft.com/office/drawing/2014/main" id="{5B36B82D-8493-4E54-9A73-F9BA504E1407}"/>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8" name="テキスト ボックス 107">
          <a:extLst>
            <a:ext uri="{FF2B5EF4-FFF2-40B4-BE49-F238E27FC236}">
              <a16:creationId xmlns:a16="http://schemas.microsoft.com/office/drawing/2014/main" id="{3AA52C02-905C-4BDF-8756-95677547EC9B}"/>
            </a:ext>
          </a:extLst>
        </xdr:cNvPr>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9" name="直線コネクタ 108">
          <a:extLst>
            <a:ext uri="{FF2B5EF4-FFF2-40B4-BE49-F238E27FC236}">
              <a16:creationId xmlns:a16="http://schemas.microsoft.com/office/drawing/2014/main" id="{AC6E13E9-502F-4AAC-A4B3-388066AB7EC3}"/>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10" name="テキスト ボックス 109">
          <a:extLst>
            <a:ext uri="{FF2B5EF4-FFF2-40B4-BE49-F238E27FC236}">
              <a16:creationId xmlns:a16="http://schemas.microsoft.com/office/drawing/2014/main" id="{B887D771-70E1-4AF8-9082-4DB43381347E}"/>
            </a:ext>
          </a:extLst>
        </xdr:cNvPr>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1" name="直線コネクタ 110">
          <a:extLst>
            <a:ext uri="{FF2B5EF4-FFF2-40B4-BE49-F238E27FC236}">
              <a16:creationId xmlns:a16="http://schemas.microsoft.com/office/drawing/2014/main" id="{571AF9D8-2636-4C31-BE52-0868B0AA708B}"/>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12" name="テキスト ボックス 111">
          <a:extLst>
            <a:ext uri="{FF2B5EF4-FFF2-40B4-BE49-F238E27FC236}">
              <a16:creationId xmlns:a16="http://schemas.microsoft.com/office/drawing/2014/main" id="{C7E42A5D-F137-4F7C-976F-0F8AFB5B6C30}"/>
            </a:ext>
          </a:extLst>
        </xdr:cNvPr>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9CD265A1-BB86-44DC-9DA4-82274484E0BF}"/>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a:extLst>
            <a:ext uri="{FF2B5EF4-FFF2-40B4-BE49-F238E27FC236}">
              <a16:creationId xmlns:a16="http://schemas.microsoft.com/office/drawing/2014/main" id="{E8D956EE-E48D-40D5-A814-1812D51D80E8}"/>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a:extLst>
            <a:ext uri="{FF2B5EF4-FFF2-40B4-BE49-F238E27FC236}">
              <a16:creationId xmlns:a16="http://schemas.microsoft.com/office/drawing/2014/main" id="{9EE3A305-FC88-40E9-909D-34D173985157}"/>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6" name="直線コネクタ 115">
          <a:extLst>
            <a:ext uri="{FF2B5EF4-FFF2-40B4-BE49-F238E27FC236}">
              <a16:creationId xmlns:a16="http://schemas.microsoft.com/office/drawing/2014/main" id="{29E6F020-81E8-4CF4-88F9-7BC65B5C8E19}"/>
            </a:ext>
          </a:extLst>
        </xdr:cNvPr>
        <xdr:cNvCxnSpPr/>
      </xdr:nvCxnSpPr>
      <xdr:spPr>
        <a:xfrm flipV="1">
          <a:off x="9429115" y="5881624"/>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7" name="【図書館】&#10;一人当たり面積最小値テキスト">
          <a:extLst>
            <a:ext uri="{FF2B5EF4-FFF2-40B4-BE49-F238E27FC236}">
              <a16:creationId xmlns:a16="http://schemas.microsoft.com/office/drawing/2014/main" id="{3E1B0F27-4479-4934-8595-B85D215ED277}"/>
            </a:ext>
          </a:extLst>
        </xdr:cNvPr>
        <xdr:cNvSpPr txBox="1"/>
      </xdr:nvSpPr>
      <xdr:spPr>
        <a:xfrm>
          <a:off x="9467850" y="687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8" name="直線コネクタ 117">
          <a:extLst>
            <a:ext uri="{FF2B5EF4-FFF2-40B4-BE49-F238E27FC236}">
              <a16:creationId xmlns:a16="http://schemas.microsoft.com/office/drawing/2014/main" id="{7198F508-9D30-49FE-8054-14E40EDCA9D9}"/>
            </a:ext>
          </a:extLst>
        </xdr:cNvPr>
        <xdr:cNvCxnSpPr/>
      </xdr:nvCxnSpPr>
      <xdr:spPr>
        <a:xfrm>
          <a:off x="9359900" y="68722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9" name="【図書館】&#10;一人当たり面積最大値テキスト">
          <a:extLst>
            <a:ext uri="{FF2B5EF4-FFF2-40B4-BE49-F238E27FC236}">
              <a16:creationId xmlns:a16="http://schemas.microsoft.com/office/drawing/2014/main" id="{80A0B781-3326-4314-9D73-27053D0722BE}"/>
            </a:ext>
          </a:extLst>
        </xdr:cNvPr>
        <xdr:cNvSpPr txBox="1"/>
      </xdr:nvSpPr>
      <xdr:spPr>
        <a:xfrm>
          <a:off x="9467850" y="566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20" name="直線コネクタ 119">
          <a:extLst>
            <a:ext uri="{FF2B5EF4-FFF2-40B4-BE49-F238E27FC236}">
              <a16:creationId xmlns:a16="http://schemas.microsoft.com/office/drawing/2014/main" id="{5B119D4D-3DFD-40DD-A822-74F256C146C6}"/>
            </a:ext>
          </a:extLst>
        </xdr:cNvPr>
        <xdr:cNvCxnSpPr/>
      </xdr:nvCxnSpPr>
      <xdr:spPr>
        <a:xfrm>
          <a:off x="9359900" y="58816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1" name="【図書館】&#10;一人当たり面積平均値テキスト">
          <a:extLst>
            <a:ext uri="{FF2B5EF4-FFF2-40B4-BE49-F238E27FC236}">
              <a16:creationId xmlns:a16="http://schemas.microsoft.com/office/drawing/2014/main" id="{E1E432D0-D6BF-407C-8131-399572ABB441}"/>
            </a:ext>
          </a:extLst>
        </xdr:cNvPr>
        <xdr:cNvSpPr txBox="1"/>
      </xdr:nvSpPr>
      <xdr:spPr>
        <a:xfrm>
          <a:off x="9467850" y="668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2" name="フローチャート: 判断 121">
          <a:extLst>
            <a:ext uri="{FF2B5EF4-FFF2-40B4-BE49-F238E27FC236}">
              <a16:creationId xmlns:a16="http://schemas.microsoft.com/office/drawing/2014/main" id="{A9FB9B4F-7B69-4EBA-8FB3-160FB81EFFF9}"/>
            </a:ext>
          </a:extLst>
        </xdr:cNvPr>
        <xdr:cNvSpPr/>
      </xdr:nvSpPr>
      <xdr:spPr>
        <a:xfrm>
          <a:off x="9398000" y="67043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23" name="フローチャート: 判断 122">
          <a:extLst>
            <a:ext uri="{FF2B5EF4-FFF2-40B4-BE49-F238E27FC236}">
              <a16:creationId xmlns:a16="http://schemas.microsoft.com/office/drawing/2014/main" id="{A69EC7D5-50ED-4BFA-B417-515A2B6EA05E}"/>
            </a:ext>
          </a:extLst>
        </xdr:cNvPr>
        <xdr:cNvSpPr/>
      </xdr:nvSpPr>
      <xdr:spPr>
        <a:xfrm>
          <a:off x="8636000" y="6704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4" name="フローチャート: 判断 123">
          <a:extLst>
            <a:ext uri="{FF2B5EF4-FFF2-40B4-BE49-F238E27FC236}">
              <a16:creationId xmlns:a16="http://schemas.microsoft.com/office/drawing/2014/main" id="{C1C0BF8D-5893-4A23-BA37-208A894FA5A5}"/>
            </a:ext>
          </a:extLst>
        </xdr:cNvPr>
        <xdr:cNvSpPr/>
      </xdr:nvSpPr>
      <xdr:spPr>
        <a:xfrm>
          <a:off x="7842250" y="66997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25" name="フローチャート: 判断 124">
          <a:extLst>
            <a:ext uri="{FF2B5EF4-FFF2-40B4-BE49-F238E27FC236}">
              <a16:creationId xmlns:a16="http://schemas.microsoft.com/office/drawing/2014/main" id="{B77E4492-FC33-4BE8-ACA7-9CF924CEFF95}"/>
            </a:ext>
          </a:extLst>
        </xdr:cNvPr>
        <xdr:cNvSpPr/>
      </xdr:nvSpPr>
      <xdr:spPr>
        <a:xfrm>
          <a:off x="7029450" y="6704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89408</xdr:rowOff>
    </xdr:from>
    <xdr:to>
      <xdr:col>36</xdr:col>
      <xdr:colOff>165100</xdr:colOff>
      <xdr:row>41</xdr:row>
      <xdr:rowOff>19558</xdr:rowOff>
    </xdr:to>
    <xdr:sp macro="" textlink="">
      <xdr:nvSpPr>
        <xdr:cNvPr id="126" name="フローチャート: 判断 125">
          <a:extLst>
            <a:ext uri="{FF2B5EF4-FFF2-40B4-BE49-F238E27FC236}">
              <a16:creationId xmlns:a16="http://schemas.microsoft.com/office/drawing/2014/main" id="{143B151E-17E8-47DD-AA2B-4940D3E1E37A}"/>
            </a:ext>
          </a:extLst>
        </xdr:cNvPr>
        <xdr:cNvSpPr/>
      </xdr:nvSpPr>
      <xdr:spPr>
        <a:xfrm>
          <a:off x="6235700" y="6699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CAA4830-1500-4F6D-B81F-A700E453BC3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B52788C-735C-4759-BF95-412962B834EE}"/>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FCC975C-0F7F-4BE6-8EF7-7E0F591A23A7}"/>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2B48B32-669E-4EC5-86C3-115476D5E9E9}"/>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7E97A64-6EB2-490E-AC6A-AB869944DB86}"/>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39116</xdr:rowOff>
    </xdr:from>
    <xdr:to>
      <xdr:col>55</xdr:col>
      <xdr:colOff>50800</xdr:colOff>
      <xdr:row>40</xdr:row>
      <xdr:rowOff>140716</xdr:rowOff>
    </xdr:to>
    <xdr:sp macro="" textlink="">
      <xdr:nvSpPr>
        <xdr:cNvPr id="132" name="楕円 131">
          <a:extLst>
            <a:ext uri="{FF2B5EF4-FFF2-40B4-BE49-F238E27FC236}">
              <a16:creationId xmlns:a16="http://schemas.microsoft.com/office/drawing/2014/main" id="{8E4A7E2F-FD0D-4680-A9AF-E605042613FE}"/>
            </a:ext>
          </a:extLst>
        </xdr:cNvPr>
        <xdr:cNvSpPr/>
      </xdr:nvSpPr>
      <xdr:spPr>
        <a:xfrm>
          <a:off x="9398000" y="66494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61993</xdr:rowOff>
    </xdr:from>
    <xdr:ext cx="469744" cy="259045"/>
    <xdr:sp macro="" textlink="">
      <xdr:nvSpPr>
        <xdr:cNvPr id="133" name="【図書館】&#10;一人当たり面積該当値テキスト">
          <a:extLst>
            <a:ext uri="{FF2B5EF4-FFF2-40B4-BE49-F238E27FC236}">
              <a16:creationId xmlns:a16="http://schemas.microsoft.com/office/drawing/2014/main" id="{B7AC9982-C99C-40E4-8820-CB5FE42B563F}"/>
            </a:ext>
          </a:extLst>
        </xdr:cNvPr>
        <xdr:cNvSpPr txBox="1"/>
      </xdr:nvSpPr>
      <xdr:spPr>
        <a:xfrm>
          <a:off x="9467850" y="650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43688</xdr:rowOff>
    </xdr:from>
    <xdr:to>
      <xdr:col>50</xdr:col>
      <xdr:colOff>165100</xdr:colOff>
      <xdr:row>40</xdr:row>
      <xdr:rowOff>145288</xdr:rowOff>
    </xdr:to>
    <xdr:sp macro="" textlink="">
      <xdr:nvSpPr>
        <xdr:cNvPr id="134" name="楕円 133">
          <a:extLst>
            <a:ext uri="{FF2B5EF4-FFF2-40B4-BE49-F238E27FC236}">
              <a16:creationId xmlns:a16="http://schemas.microsoft.com/office/drawing/2014/main" id="{CE34ECB6-0161-474B-AA6D-BBA0393E3B41}"/>
            </a:ext>
          </a:extLst>
        </xdr:cNvPr>
        <xdr:cNvSpPr/>
      </xdr:nvSpPr>
      <xdr:spPr>
        <a:xfrm>
          <a:off x="8636000" y="66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89916</xdr:rowOff>
    </xdr:from>
    <xdr:to>
      <xdr:col>55</xdr:col>
      <xdr:colOff>0</xdr:colOff>
      <xdr:row>40</xdr:row>
      <xdr:rowOff>94488</xdr:rowOff>
    </xdr:to>
    <xdr:cxnSp macro="">
      <xdr:nvCxnSpPr>
        <xdr:cNvPr id="135" name="直線コネクタ 134">
          <a:extLst>
            <a:ext uri="{FF2B5EF4-FFF2-40B4-BE49-F238E27FC236}">
              <a16:creationId xmlns:a16="http://schemas.microsoft.com/office/drawing/2014/main" id="{18E22BB9-94CF-44EC-B3A2-5A05DE5C90BF}"/>
            </a:ext>
          </a:extLst>
        </xdr:cNvPr>
        <xdr:cNvCxnSpPr/>
      </xdr:nvCxnSpPr>
      <xdr:spPr>
        <a:xfrm flipV="1">
          <a:off x="8686800" y="6700266"/>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43688</xdr:rowOff>
    </xdr:from>
    <xdr:to>
      <xdr:col>46</xdr:col>
      <xdr:colOff>38100</xdr:colOff>
      <xdr:row>40</xdr:row>
      <xdr:rowOff>145288</xdr:rowOff>
    </xdr:to>
    <xdr:sp macro="" textlink="">
      <xdr:nvSpPr>
        <xdr:cNvPr id="136" name="楕円 135">
          <a:extLst>
            <a:ext uri="{FF2B5EF4-FFF2-40B4-BE49-F238E27FC236}">
              <a16:creationId xmlns:a16="http://schemas.microsoft.com/office/drawing/2014/main" id="{1CC54282-542E-4783-957D-2B21ABD646D5}"/>
            </a:ext>
          </a:extLst>
        </xdr:cNvPr>
        <xdr:cNvSpPr/>
      </xdr:nvSpPr>
      <xdr:spPr>
        <a:xfrm>
          <a:off x="7842250" y="66540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94488</xdr:rowOff>
    </xdr:from>
    <xdr:to>
      <xdr:col>50</xdr:col>
      <xdr:colOff>114300</xdr:colOff>
      <xdr:row>40</xdr:row>
      <xdr:rowOff>94488</xdr:rowOff>
    </xdr:to>
    <xdr:cxnSp macro="">
      <xdr:nvCxnSpPr>
        <xdr:cNvPr id="137" name="直線コネクタ 136">
          <a:extLst>
            <a:ext uri="{FF2B5EF4-FFF2-40B4-BE49-F238E27FC236}">
              <a16:creationId xmlns:a16="http://schemas.microsoft.com/office/drawing/2014/main" id="{A5F6FFB9-8E99-4334-AC01-2521F47F3310}"/>
            </a:ext>
          </a:extLst>
        </xdr:cNvPr>
        <xdr:cNvCxnSpPr/>
      </xdr:nvCxnSpPr>
      <xdr:spPr>
        <a:xfrm>
          <a:off x="7886700" y="670483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39116</xdr:rowOff>
    </xdr:from>
    <xdr:to>
      <xdr:col>41</xdr:col>
      <xdr:colOff>101600</xdr:colOff>
      <xdr:row>40</xdr:row>
      <xdr:rowOff>140716</xdr:rowOff>
    </xdr:to>
    <xdr:sp macro="" textlink="">
      <xdr:nvSpPr>
        <xdr:cNvPr id="138" name="楕円 137">
          <a:extLst>
            <a:ext uri="{FF2B5EF4-FFF2-40B4-BE49-F238E27FC236}">
              <a16:creationId xmlns:a16="http://schemas.microsoft.com/office/drawing/2014/main" id="{F871F5A6-7EFB-40A7-A6DE-8A1D4F4E4511}"/>
            </a:ext>
          </a:extLst>
        </xdr:cNvPr>
        <xdr:cNvSpPr/>
      </xdr:nvSpPr>
      <xdr:spPr>
        <a:xfrm>
          <a:off x="7029450" y="66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89916</xdr:rowOff>
    </xdr:from>
    <xdr:to>
      <xdr:col>45</xdr:col>
      <xdr:colOff>177800</xdr:colOff>
      <xdr:row>40</xdr:row>
      <xdr:rowOff>94488</xdr:rowOff>
    </xdr:to>
    <xdr:cxnSp macro="">
      <xdr:nvCxnSpPr>
        <xdr:cNvPr id="139" name="直線コネクタ 138">
          <a:extLst>
            <a:ext uri="{FF2B5EF4-FFF2-40B4-BE49-F238E27FC236}">
              <a16:creationId xmlns:a16="http://schemas.microsoft.com/office/drawing/2014/main" id="{1127B39E-FDEE-4362-8782-B56FF7814D92}"/>
            </a:ext>
          </a:extLst>
        </xdr:cNvPr>
        <xdr:cNvCxnSpPr/>
      </xdr:nvCxnSpPr>
      <xdr:spPr>
        <a:xfrm>
          <a:off x="7080250" y="6700266"/>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39116</xdr:rowOff>
    </xdr:from>
    <xdr:to>
      <xdr:col>36</xdr:col>
      <xdr:colOff>165100</xdr:colOff>
      <xdr:row>40</xdr:row>
      <xdr:rowOff>140716</xdr:rowOff>
    </xdr:to>
    <xdr:sp macro="" textlink="">
      <xdr:nvSpPr>
        <xdr:cNvPr id="140" name="楕円 139">
          <a:extLst>
            <a:ext uri="{FF2B5EF4-FFF2-40B4-BE49-F238E27FC236}">
              <a16:creationId xmlns:a16="http://schemas.microsoft.com/office/drawing/2014/main" id="{484B2E7D-CBCD-4C25-806F-A7D1C8C6984D}"/>
            </a:ext>
          </a:extLst>
        </xdr:cNvPr>
        <xdr:cNvSpPr/>
      </xdr:nvSpPr>
      <xdr:spPr>
        <a:xfrm>
          <a:off x="6235700" y="66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89916</xdr:rowOff>
    </xdr:from>
    <xdr:to>
      <xdr:col>41</xdr:col>
      <xdr:colOff>50800</xdr:colOff>
      <xdr:row>40</xdr:row>
      <xdr:rowOff>89916</xdr:rowOff>
    </xdr:to>
    <xdr:cxnSp macro="">
      <xdr:nvCxnSpPr>
        <xdr:cNvPr id="141" name="直線コネクタ 140">
          <a:extLst>
            <a:ext uri="{FF2B5EF4-FFF2-40B4-BE49-F238E27FC236}">
              <a16:creationId xmlns:a16="http://schemas.microsoft.com/office/drawing/2014/main" id="{BCA48098-A540-423A-A7FC-78743739B686}"/>
            </a:ext>
          </a:extLst>
        </xdr:cNvPr>
        <xdr:cNvCxnSpPr/>
      </xdr:nvCxnSpPr>
      <xdr:spPr>
        <a:xfrm>
          <a:off x="6286500" y="670026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15257</xdr:rowOff>
    </xdr:from>
    <xdr:ext cx="469744" cy="259045"/>
    <xdr:sp macro="" textlink="">
      <xdr:nvSpPr>
        <xdr:cNvPr id="142" name="n_1aveValue【図書館】&#10;一人当たり面積">
          <a:extLst>
            <a:ext uri="{FF2B5EF4-FFF2-40B4-BE49-F238E27FC236}">
              <a16:creationId xmlns:a16="http://schemas.microsoft.com/office/drawing/2014/main" id="{5B0B8412-740E-499E-8FFE-373395AD47E5}"/>
            </a:ext>
          </a:extLst>
        </xdr:cNvPr>
        <xdr:cNvSpPr txBox="1"/>
      </xdr:nvSpPr>
      <xdr:spPr>
        <a:xfrm>
          <a:off x="8458277" y="679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43" name="n_2aveValue【図書館】&#10;一人当たり面積">
          <a:extLst>
            <a:ext uri="{FF2B5EF4-FFF2-40B4-BE49-F238E27FC236}">
              <a16:creationId xmlns:a16="http://schemas.microsoft.com/office/drawing/2014/main" id="{7ECCE6E8-2D87-4FF0-9A8F-6C2E5A0BF41A}"/>
            </a:ext>
          </a:extLst>
        </xdr:cNvPr>
        <xdr:cNvSpPr txBox="1"/>
      </xdr:nvSpPr>
      <xdr:spPr>
        <a:xfrm>
          <a:off x="7677227" y="6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4" name="n_3aveValue【図書館】&#10;一人当たり面積">
          <a:extLst>
            <a:ext uri="{FF2B5EF4-FFF2-40B4-BE49-F238E27FC236}">
              <a16:creationId xmlns:a16="http://schemas.microsoft.com/office/drawing/2014/main" id="{32D7782F-81CB-48CE-BF95-6FC7447A252D}"/>
            </a:ext>
          </a:extLst>
        </xdr:cNvPr>
        <xdr:cNvSpPr txBox="1"/>
      </xdr:nvSpPr>
      <xdr:spPr>
        <a:xfrm>
          <a:off x="6864427" y="679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10685</xdr:rowOff>
    </xdr:from>
    <xdr:ext cx="469744" cy="259045"/>
    <xdr:sp macro="" textlink="">
      <xdr:nvSpPr>
        <xdr:cNvPr id="145" name="n_4aveValue【図書館】&#10;一人当たり面積">
          <a:extLst>
            <a:ext uri="{FF2B5EF4-FFF2-40B4-BE49-F238E27FC236}">
              <a16:creationId xmlns:a16="http://schemas.microsoft.com/office/drawing/2014/main" id="{7C59B146-63B8-436E-BFAD-28533B97A7CD}"/>
            </a:ext>
          </a:extLst>
        </xdr:cNvPr>
        <xdr:cNvSpPr txBox="1"/>
      </xdr:nvSpPr>
      <xdr:spPr>
        <a:xfrm>
          <a:off x="6070677" y="6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161815</xdr:rowOff>
    </xdr:from>
    <xdr:ext cx="469744" cy="259045"/>
    <xdr:sp macro="" textlink="">
      <xdr:nvSpPr>
        <xdr:cNvPr id="146" name="n_1mainValue【図書館】&#10;一人当たり面積">
          <a:extLst>
            <a:ext uri="{FF2B5EF4-FFF2-40B4-BE49-F238E27FC236}">
              <a16:creationId xmlns:a16="http://schemas.microsoft.com/office/drawing/2014/main" id="{885F7BA4-806D-4181-B539-EC81B9B49740}"/>
            </a:ext>
          </a:extLst>
        </xdr:cNvPr>
        <xdr:cNvSpPr txBox="1"/>
      </xdr:nvSpPr>
      <xdr:spPr>
        <a:xfrm>
          <a:off x="8458277" y="644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161815</xdr:rowOff>
    </xdr:from>
    <xdr:ext cx="469744" cy="259045"/>
    <xdr:sp macro="" textlink="">
      <xdr:nvSpPr>
        <xdr:cNvPr id="147" name="n_2mainValue【図書館】&#10;一人当たり面積">
          <a:extLst>
            <a:ext uri="{FF2B5EF4-FFF2-40B4-BE49-F238E27FC236}">
              <a16:creationId xmlns:a16="http://schemas.microsoft.com/office/drawing/2014/main" id="{50BAA8B8-F3B8-4AA3-8CD8-20BF38BD6E80}"/>
            </a:ext>
          </a:extLst>
        </xdr:cNvPr>
        <xdr:cNvSpPr txBox="1"/>
      </xdr:nvSpPr>
      <xdr:spPr>
        <a:xfrm>
          <a:off x="7677227" y="644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157243</xdr:rowOff>
    </xdr:from>
    <xdr:ext cx="469744" cy="259045"/>
    <xdr:sp macro="" textlink="">
      <xdr:nvSpPr>
        <xdr:cNvPr id="148" name="n_3mainValue【図書館】&#10;一人当たり面積">
          <a:extLst>
            <a:ext uri="{FF2B5EF4-FFF2-40B4-BE49-F238E27FC236}">
              <a16:creationId xmlns:a16="http://schemas.microsoft.com/office/drawing/2014/main" id="{FE98C829-BBA8-4F9C-9AA3-83898C17B14F}"/>
            </a:ext>
          </a:extLst>
        </xdr:cNvPr>
        <xdr:cNvSpPr txBox="1"/>
      </xdr:nvSpPr>
      <xdr:spPr>
        <a:xfrm>
          <a:off x="6864427" y="643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157243</xdr:rowOff>
    </xdr:from>
    <xdr:ext cx="469744" cy="259045"/>
    <xdr:sp macro="" textlink="">
      <xdr:nvSpPr>
        <xdr:cNvPr id="149" name="n_4mainValue【図書館】&#10;一人当たり面積">
          <a:extLst>
            <a:ext uri="{FF2B5EF4-FFF2-40B4-BE49-F238E27FC236}">
              <a16:creationId xmlns:a16="http://schemas.microsoft.com/office/drawing/2014/main" id="{C3B8D55D-8A93-4187-9773-57DF0F6D47E2}"/>
            </a:ext>
          </a:extLst>
        </xdr:cNvPr>
        <xdr:cNvSpPr txBox="1"/>
      </xdr:nvSpPr>
      <xdr:spPr>
        <a:xfrm>
          <a:off x="6070677" y="643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B5C4FD8A-14F2-49D4-8A2F-FAE5C84E5E25}"/>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5C524305-BBBF-4312-8E70-523C6750591D}"/>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D20A4E06-3A92-4665-AA55-C0DDF02B62FA}"/>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BB37DF05-5FD2-4A11-9CE8-1A50EAD1D70E}"/>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ECCFD30E-A699-4D62-A9C0-80B75612F481}"/>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C13604E9-D075-46BA-8DD9-C286926DE00F}"/>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6C9EAAB3-17C5-40E7-8A1B-B888CAF086A8}"/>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387A7E44-3BA4-4CDA-9397-4A237AF894AD}"/>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C784B55D-C9E2-4563-98C6-D0707627FC06}"/>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15FEC096-2DE9-4732-B6AF-DDDD638B2DBE}"/>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58D74926-051A-4AB4-B9D3-0545A530F16E}"/>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372B3255-30B0-4D05-8000-09584E5C93B2}"/>
            </a:ext>
          </a:extLst>
        </xdr:cNvPr>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DE77BFF4-F48B-4A5F-B5E9-974C812FDB73}"/>
            </a:ext>
          </a:extLst>
        </xdr:cNvPr>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24843155-3ED1-4885-9298-F52E144CD33F}"/>
            </a:ext>
          </a:extLst>
        </xdr:cNvPr>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B076D893-7E57-457A-816A-087DE8566653}"/>
            </a:ext>
          </a:extLst>
        </xdr:cNvPr>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C5319CA8-B19F-487B-A6C2-7FE044BFD98C}"/>
            </a:ext>
          </a:extLst>
        </xdr:cNvPr>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B016FC3C-A557-4429-822C-799526C780B4}"/>
            </a:ext>
          </a:extLst>
        </xdr:cNvPr>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69E3E9F7-DA8A-4F83-A285-C0817232E974}"/>
            </a:ext>
          </a:extLst>
        </xdr:cNvPr>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4BCCD620-F582-46BD-A1FB-FB39641A4C1A}"/>
            </a:ext>
          </a:extLst>
        </xdr:cNvPr>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40DA56B-A094-4570-A021-7C0B79F09EFA}"/>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CD1D295A-0D09-4626-8151-4F085B5BB35D}"/>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27AA2156-365F-4C72-A7F1-4411D2DF68DE}"/>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72" name="直線コネクタ 171">
          <a:extLst>
            <a:ext uri="{FF2B5EF4-FFF2-40B4-BE49-F238E27FC236}">
              <a16:creationId xmlns:a16="http://schemas.microsoft.com/office/drawing/2014/main" id="{5966DE94-4FBD-421F-8AFF-B54C19F18F45}"/>
            </a:ext>
          </a:extLst>
        </xdr:cNvPr>
        <xdr:cNvCxnSpPr/>
      </xdr:nvCxnSpPr>
      <xdr:spPr>
        <a:xfrm flipV="1">
          <a:off x="4177665" y="9189720"/>
          <a:ext cx="0"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9DEE9136-1830-4AAD-B173-F6A111F703D3}"/>
            </a:ext>
          </a:extLst>
        </xdr:cNvPr>
        <xdr:cNvSpPr txBox="1"/>
      </xdr:nvSpPr>
      <xdr:spPr>
        <a:xfrm>
          <a:off x="4216400" y="1053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74" name="直線コネクタ 173">
          <a:extLst>
            <a:ext uri="{FF2B5EF4-FFF2-40B4-BE49-F238E27FC236}">
              <a16:creationId xmlns:a16="http://schemas.microsoft.com/office/drawing/2014/main" id="{A899DD78-EB99-40D2-A387-619AED1554AF}"/>
            </a:ext>
          </a:extLst>
        </xdr:cNvPr>
        <xdr:cNvCxnSpPr/>
      </xdr:nvCxnSpPr>
      <xdr:spPr>
        <a:xfrm>
          <a:off x="4108450" y="105265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9F79FF5D-AB2C-45B2-AAFE-98C41FBFD491}"/>
            </a:ext>
          </a:extLst>
        </xdr:cNvPr>
        <xdr:cNvSpPr txBox="1"/>
      </xdr:nvSpPr>
      <xdr:spPr>
        <a:xfrm>
          <a:off x="4216400" y="897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a:extLst>
            <a:ext uri="{FF2B5EF4-FFF2-40B4-BE49-F238E27FC236}">
              <a16:creationId xmlns:a16="http://schemas.microsoft.com/office/drawing/2014/main" id="{949463F4-E0DD-41FC-9A99-41F1A16B0F9B}"/>
            </a:ext>
          </a:extLst>
        </xdr:cNvPr>
        <xdr:cNvCxnSpPr/>
      </xdr:nvCxnSpPr>
      <xdr:spPr>
        <a:xfrm>
          <a:off x="4108450" y="918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136669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A0337C96-9A1D-4958-BA99-DFC166F6FEA8}"/>
            </a:ext>
          </a:extLst>
        </xdr:cNvPr>
        <xdr:cNvSpPr txBox="1"/>
      </xdr:nvSpPr>
      <xdr:spPr>
        <a:xfrm>
          <a:off x="4216400" y="97188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8" name="フローチャート: 判断 177">
          <a:extLst>
            <a:ext uri="{FF2B5EF4-FFF2-40B4-BE49-F238E27FC236}">
              <a16:creationId xmlns:a16="http://schemas.microsoft.com/office/drawing/2014/main" id="{65DF43B5-43A9-4518-ABF5-6C229D8265DF}"/>
            </a:ext>
          </a:extLst>
        </xdr:cNvPr>
        <xdr:cNvSpPr/>
      </xdr:nvSpPr>
      <xdr:spPr>
        <a:xfrm>
          <a:off x="4127500" y="98610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9" name="フローチャート: 判断 178">
          <a:extLst>
            <a:ext uri="{FF2B5EF4-FFF2-40B4-BE49-F238E27FC236}">
              <a16:creationId xmlns:a16="http://schemas.microsoft.com/office/drawing/2014/main" id="{4CFCD1F3-1175-4B1E-AA4B-0BEDAAFBD8B5}"/>
            </a:ext>
          </a:extLst>
        </xdr:cNvPr>
        <xdr:cNvSpPr/>
      </xdr:nvSpPr>
      <xdr:spPr>
        <a:xfrm>
          <a:off x="3384550" y="98153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80" name="フローチャート: 判断 179">
          <a:extLst>
            <a:ext uri="{FF2B5EF4-FFF2-40B4-BE49-F238E27FC236}">
              <a16:creationId xmlns:a16="http://schemas.microsoft.com/office/drawing/2014/main" id="{950E6EFE-E463-4683-A5FB-7251751A5F07}"/>
            </a:ext>
          </a:extLst>
        </xdr:cNvPr>
        <xdr:cNvSpPr/>
      </xdr:nvSpPr>
      <xdr:spPr>
        <a:xfrm>
          <a:off x="2571750" y="981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81" name="フローチャート: 判断 180">
          <a:extLst>
            <a:ext uri="{FF2B5EF4-FFF2-40B4-BE49-F238E27FC236}">
              <a16:creationId xmlns:a16="http://schemas.microsoft.com/office/drawing/2014/main" id="{A0E364FF-F0EF-473E-B7AD-5DA5A66DF39B}"/>
            </a:ext>
          </a:extLst>
        </xdr:cNvPr>
        <xdr:cNvSpPr/>
      </xdr:nvSpPr>
      <xdr:spPr>
        <a:xfrm>
          <a:off x="1778000" y="98313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82" name="フローチャート: 判断 181">
          <a:extLst>
            <a:ext uri="{FF2B5EF4-FFF2-40B4-BE49-F238E27FC236}">
              <a16:creationId xmlns:a16="http://schemas.microsoft.com/office/drawing/2014/main" id="{51DB36DE-69E9-45D7-AA7D-24716E002722}"/>
            </a:ext>
          </a:extLst>
        </xdr:cNvPr>
        <xdr:cNvSpPr/>
      </xdr:nvSpPr>
      <xdr:spPr>
        <a:xfrm>
          <a:off x="984250" y="98176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D13E97C-364B-40BB-AA68-13892AF67D8E}"/>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3B3828A-68A0-451A-936E-8385E8FC35D1}"/>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6179806-0A1F-4106-9046-C048C47E333F}"/>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E4BF5BE-0DBA-4241-BE11-0E58FD6CA3E4}"/>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A678428-4EFB-4FA1-BA74-47186F4F3251}"/>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127508</xdr:rowOff>
    </xdr:from>
    <xdr:to>
      <xdr:col>24</xdr:col>
      <xdr:colOff>114300</xdr:colOff>
      <xdr:row>61</xdr:row>
      <xdr:rowOff>57658</xdr:rowOff>
    </xdr:to>
    <xdr:sp macro="" textlink="">
      <xdr:nvSpPr>
        <xdr:cNvPr id="188" name="楕円 187">
          <a:extLst>
            <a:ext uri="{FF2B5EF4-FFF2-40B4-BE49-F238E27FC236}">
              <a16:creationId xmlns:a16="http://schemas.microsoft.com/office/drawing/2014/main" id="{C3819B4D-6DD5-4B1D-8877-E12A5E69D5B5}"/>
            </a:ext>
          </a:extLst>
        </xdr:cNvPr>
        <xdr:cNvSpPr/>
      </xdr:nvSpPr>
      <xdr:spPr>
        <a:xfrm>
          <a:off x="4127500" y="100398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105935</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B1A58F28-062F-4394-AF58-8E0FDC956C61}"/>
            </a:ext>
          </a:extLst>
        </xdr:cNvPr>
        <xdr:cNvSpPr txBox="1"/>
      </xdr:nvSpPr>
      <xdr:spPr>
        <a:xfrm>
          <a:off x="4216400"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90932</xdr:rowOff>
    </xdr:from>
    <xdr:to>
      <xdr:col>20</xdr:col>
      <xdr:colOff>38100</xdr:colOff>
      <xdr:row>61</xdr:row>
      <xdr:rowOff>21082</xdr:rowOff>
    </xdr:to>
    <xdr:sp macro="" textlink="">
      <xdr:nvSpPr>
        <xdr:cNvPr id="190" name="楕円 189">
          <a:extLst>
            <a:ext uri="{FF2B5EF4-FFF2-40B4-BE49-F238E27FC236}">
              <a16:creationId xmlns:a16="http://schemas.microsoft.com/office/drawing/2014/main" id="{EAF57EA0-9FDF-4D3D-9705-5A688328B1FC}"/>
            </a:ext>
          </a:extLst>
        </xdr:cNvPr>
        <xdr:cNvSpPr/>
      </xdr:nvSpPr>
      <xdr:spPr>
        <a:xfrm>
          <a:off x="3384550" y="100032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141732</xdr:rowOff>
    </xdr:from>
    <xdr:to>
      <xdr:col>24</xdr:col>
      <xdr:colOff>63500</xdr:colOff>
      <xdr:row>61</xdr:row>
      <xdr:rowOff>6858</xdr:rowOff>
    </xdr:to>
    <xdr:cxnSp macro="">
      <xdr:nvCxnSpPr>
        <xdr:cNvPr id="191" name="直線コネクタ 190">
          <a:extLst>
            <a:ext uri="{FF2B5EF4-FFF2-40B4-BE49-F238E27FC236}">
              <a16:creationId xmlns:a16="http://schemas.microsoft.com/office/drawing/2014/main" id="{C65E5D2D-22BA-4BC1-9A20-25CD50D8EE10}"/>
            </a:ext>
          </a:extLst>
        </xdr:cNvPr>
        <xdr:cNvCxnSpPr/>
      </xdr:nvCxnSpPr>
      <xdr:spPr>
        <a:xfrm>
          <a:off x="3429000" y="10054082"/>
          <a:ext cx="7493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49784</xdr:rowOff>
    </xdr:from>
    <xdr:to>
      <xdr:col>15</xdr:col>
      <xdr:colOff>101600</xdr:colOff>
      <xdr:row>60</xdr:row>
      <xdr:rowOff>151384</xdr:rowOff>
    </xdr:to>
    <xdr:sp macro="" textlink="">
      <xdr:nvSpPr>
        <xdr:cNvPr id="192" name="楕円 191">
          <a:extLst>
            <a:ext uri="{FF2B5EF4-FFF2-40B4-BE49-F238E27FC236}">
              <a16:creationId xmlns:a16="http://schemas.microsoft.com/office/drawing/2014/main" id="{6A9E0C9E-208D-4CCC-A347-1E79F2F9A527}"/>
            </a:ext>
          </a:extLst>
        </xdr:cNvPr>
        <xdr:cNvSpPr/>
      </xdr:nvSpPr>
      <xdr:spPr>
        <a:xfrm>
          <a:off x="2571750" y="9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100584</xdr:rowOff>
    </xdr:from>
    <xdr:to>
      <xdr:col>19</xdr:col>
      <xdr:colOff>177800</xdr:colOff>
      <xdr:row>60</xdr:row>
      <xdr:rowOff>141732</xdr:rowOff>
    </xdr:to>
    <xdr:cxnSp macro="">
      <xdr:nvCxnSpPr>
        <xdr:cNvPr id="193" name="直線コネクタ 192">
          <a:extLst>
            <a:ext uri="{FF2B5EF4-FFF2-40B4-BE49-F238E27FC236}">
              <a16:creationId xmlns:a16="http://schemas.microsoft.com/office/drawing/2014/main" id="{E63760A7-9ACC-4B29-A1FB-84B525F0AFA1}"/>
            </a:ext>
          </a:extLst>
        </xdr:cNvPr>
        <xdr:cNvCxnSpPr/>
      </xdr:nvCxnSpPr>
      <xdr:spPr>
        <a:xfrm>
          <a:off x="2622550" y="10012934"/>
          <a:ext cx="8064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168656</xdr:rowOff>
    </xdr:from>
    <xdr:to>
      <xdr:col>10</xdr:col>
      <xdr:colOff>165100</xdr:colOff>
      <xdr:row>60</xdr:row>
      <xdr:rowOff>98806</xdr:rowOff>
    </xdr:to>
    <xdr:sp macro="" textlink="">
      <xdr:nvSpPr>
        <xdr:cNvPr id="194" name="楕円 193">
          <a:extLst>
            <a:ext uri="{FF2B5EF4-FFF2-40B4-BE49-F238E27FC236}">
              <a16:creationId xmlns:a16="http://schemas.microsoft.com/office/drawing/2014/main" id="{6C91D91F-A0F5-43A5-A901-6A59BF99ED89}"/>
            </a:ext>
          </a:extLst>
        </xdr:cNvPr>
        <xdr:cNvSpPr/>
      </xdr:nvSpPr>
      <xdr:spPr>
        <a:xfrm>
          <a:off x="1778000" y="99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48006</xdr:rowOff>
    </xdr:from>
    <xdr:to>
      <xdr:col>15</xdr:col>
      <xdr:colOff>50800</xdr:colOff>
      <xdr:row>60</xdr:row>
      <xdr:rowOff>100584</xdr:rowOff>
    </xdr:to>
    <xdr:cxnSp macro="">
      <xdr:nvCxnSpPr>
        <xdr:cNvPr id="195" name="直線コネクタ 194">
          <a:extLst>
            <a:ext uri="{FF2B5EF4-FFF2-40B4-BE49-F238E27FC236}">
              <a16:creationId xmlns:a16="http://schemas.microsoft.com/office/drawing/2014/main" id="{8F165AD5-2C74-4BE8-9503-5ED886D8E35E}"/>
            </a:ext>
          </a:extLst>
        </xdr:cNvPr>
        <xdr:cNvCxnSpPr/>
      </xdr:nvCxnSpPr>
      <xdr:spPr>
        <a:xfrm>
          <a:off x="1828800" y="9960356"/>
          <a:ext cx="7937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148082</xdr:rowOff>
    </xdr:from>
    <xdr:to>
      <xdr:col>6</xdr:col>
      <xdr:colOff>38100</xdr:colOff>
      <xdr:row>60</xdr:row>
      <xdr:rowOff>78232</xdr:rowOff>
    </xdr:to>
    <xdr:sp macro="" textlink="">
      <xdr:nvSpPr>
        <xdr:cNvPr id="196" name="楕円 195">
          <a:extLst>
            <a:ext uri="{FF2B5EF4-FFF2-40B4-BE49-F238E27FC236}">
              <a16:creationId xmlns:a16="http://schemas.microsoft.com/office/drawing/2014/main" id="{AA7923D7-CE0C-4A13-886A-2D6311161EBD}"/>
            </a:ext>
          </a:extLst>
        </xdr:cNvPr>
        <xdr:cNvSpPr/>
      </xdr:nvSpPr>
      <xdr:spPr>
        <a:xfrm>
          <a:off x="984250" y="98953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27432</xdr:rowOff>
    </xdr:from>
    <xdr:to>
      <xdr:col>10</xdr:col>
      <xdr:colOff>114300</xdr:colOff>
      <xdr:row>60</xdr:row>
      <xdr:rowOff>48006</xdr:rowOff>
    </xdr:to>
    <xdr:cxnSp macro="">
      <xdr:nvCxnSpPr>
        <xdr:cNvPr id="197" name="直線コネクタ 196">
          <a:extLst>
            <a:ext uri="{FF2B5EF4-FFF2-40B4-BE49-F238E27FC236}">
              <a16:creationId xmlns:a16="http://schemas.microsoft.com/office/drawing/2014/main" id="{DE4B933A-4760-422C-9D10-9842ABCAC5B5}"/>
            </a:ext>
          </a:extLst>
        </xdr:cNvPr>
        <xdr:cNvCxnSpPr/>
      </xdr:nvCxnSpPr>
      <xdr:spPr>
        <a:xfrm>
          <a:off x="1028700" y="9939782"/>
          <a:ext cx="8001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14749</xdr:rowOff>
    </xdr:from>
    <xdr:ext cx="405111" cy="259045"/>
    <xdr:sp macro="" textlink="">
      <xdr:nvSpPr>
        <xdr:cNvPr id="198" name="n_1aveValue【体育館・プール】&#10;有形固定資産減価償却率">
          <a:extLst>
            <a:ext uri="{FF2B5EF4-FFF2-40B4-BE49-F238E27FC236}">
              <a16:creationId xmlns:a16="http://schemas.microsoft.com/office/drawing/2014/main" id="{23109B6C-C32C-476A-B75E-77BAD0C385C8}"/>
            </a:ext>
          </a:extLst>
        </xdr:cNvPr>
        <xdr:cNvSpPr txBox="1"/>
      </xdr:nvSpPr>
      <xdr:spPr>
        <a:xfrm>
          <a:off x="3239144" y="959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12463</xdr:rowOff>
    </xdr:from>
    <xdr:ext cx="405111" cy="259045"/>
    <xdr:sp macro="" textlink="">
      <xdr:nvSpPr>
        <xdr:cNvPr id="199" name="n_2aveValue【体育館・プール】&#10;有形固定資産減価償却率">
          <a:extLst>
            <a:ext uri="{FF2B5EF4-FFF2-40B4-BE49-F238E27FC236}">
              <a16:creationId xmlns:a16="http://schemas.microsoft.com/office/drawing/2014/main" id="{C7CBA232-E28B-4E4F-866F-D59EF0388F07}"/>
            </a:ext>
          </a:extLst>
        </xdr:cNvPr>
        <xdr:cNvSpPr txBox="1"/>
      </xdr:nvSpPr>
      <xdr:spPr>
        <a:xfrm>
          <a:off x="2439044" y="95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30751</xdr:rowOff>
    </xdr:from>
    <xdr:ext cx="405111" cy="259045"/>
    <xdr:sp macro="" textlink="">
      <xdr:nvSpPr>
        <xdr:cNvPr id="200" name="n_3aveValue【体育館・プール】&#10;有形固定資産減価償却率">
          <a:extLst>
            <a:ext uri="{FF2B5EF4-FFF2-40B4-BE49-F238E27FC236}">
              <a16:creationId xmlns:a16="http://schemas.microsoft.com/office/drawing/2014/main" id="{771E6766-26E7-4F7F-9EDB-62C6713745D4}"/>
            </a:ext>
          </a:extLst>
        </xdr:cNvPr>
        <xdr:cNvSpPr txBox="1"/>
      </xdr:nvSpPr>
      <xdr:spPr>
        <a:xfrm>
          <a:off x="1645294" y="961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17035</xdr:rowOff>
    </xdr:from>
    <xdr:ext cx="405111" cy="259045"/>
    <xdr:sp macro="" textlink="">
      <xdr:nvSpPr>
        <xdr:cNvPr id="201" name="n_4aveValue【体育館・プール】&#10;有形固定資産減価償却率">
          <a:extLst>
            <a:ext uri="{FF2B5EF4-FFF2-40B4-BE49-F238E27FC236}">
              <a16:creationId xmlns:a16="http://schemas.microsoft.com/office/drawing/2014/main" id="{AA981BCA-4D2D-484C-85C2-4DBD0052B629}"/>
            </a:ext>
          </a:extLst>
        </xdr:cNvPr>
        <xdr:cNvSpPr txBox="1"/>
      </xdr:nvSpPr>
      <xdr:spPr>
        <a:xfrm>
          <a:off x="851544" y="959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12209</xdr:rowOff>
    </xdr:from>
    <xdr:ext cx="405111" cy="259045"/>
    <xdr:sp macro="" textlink="">
      <xdr:nvSpPr>
        <xdr:cNvPr id="202" name="n_1mainValue【体育館・プール】&#10;有形固定資産減価償却率">
          <a:extLst>
            <a:ext uri="{FF2B5EF4-FFF2-40B4-BE49-F238E27FC236}">
              <a16:creationId xmlns:a16="http://schemas.microsoft.com/office/drawing/2014/main" id="{202ED703-8D77-47F4-8A52-5ABED5EFBC14}"/>
            </a:ext>
          </a:extLst>
        </xdr:cNvPr>
        <xdr:cNvSpPr txBox="1"/>
      </xdr:nvSpPr>
      <xdr:spPr>
        <a:xfrm>
          <a:off x="3239144" y="10089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142511</xdr:rowOff>
    </xdr:from>
    <xdr:ext cx="405111" cy="259045"/>
    <xdr:sp macro="" textlink="">
      <xdr:nvSpPr>
        <xdr:cNvPr id="203" name="n_2mainValue【体育館・プール】&#10;有形固定資産減価償却率">
          <a:extLst>
            <a:ext uri="{FF2B5EF4-FFF2-40B4-BE49-F238E27FC236}">
              <a16:creationId xmlns:a16="http://schemas.microsoft.com/office/drawing/2014/main" id="{3E51E2C3-F890-46AF-A236-B0D28B79FF2C}"/>
            </a:ext>
          </a:extLst>
        </xdr:cNvPr>
        <xdr:cNvSpPr txBox="1"/>
      </xdr:nvSpPr>
      <xdr:spPr>
        <a:xfrm>
          <a:off x="2439044" y="1005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89933</xdr:rowOff>
    </xdr:from>
    <xdr:ext cx="405111" cy="259045"/>
    <xdr:sp macro="" textlink="">
      <xdr:nvSpPr>
        <xdr:cNvPr id="204" name="n_3mainValue【体育館・プール】&#10;有形固定資産減価償却率">
          <a:extLst>
            <a:ext uri="{FF2B5EF4-FFF2-40B4-BE49-F238E27FC236}">
              <a16:creationId xmlns:a16="http://schemas.microsoft.com/office/drawing/2014/main" id="{57AE6050-6063-4FDB-B0D6-1EAFFFB36793}"/>
            </a:ext>
          </a:extLst>
        </xdr:cNvPr>
        <xdr:cNvSpPr txBox="1"/>
      </xdr:nvSpPr>
      <xdr:spPr>
        <a:xfrm>
          <a:off x="1645294" y="100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69359</xdr:rowOff>
    </xdr:from>
    <xdr:ext cx="405111" cy="259045"/>
    <xdr:sp macro="" textlink="">
      <xdr:nvSpPr>
        <xdr:cNvPr id="205" name="n_4mainValue【体育館・プール】&#10;有形固定資産減価償却率">
          <a:extLst>
            <a:ext uri="{FF2B5EF4-FFF2-40B4-BE49-F238E27FC236}">
              <a16:creationId xmlns:a16="http://schemas.microsoft.com/office/drawing/2014/main" id="{9D11D918-427C-4A67-92D4-39DCD3AAF26E}"/>
            </a:ext>
          </a:extLst>
        </xdr:cNvPr>
        <xdr:cNvSpPr txBox="1"/>
      </xdr:nvSpPr>
      <xdr:spPr>
        <a:xfrm>
          <a:off x="851544" y="998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A0E302A4-6E7C-4155-93C3-3981B65D6726}"/>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64D31FE-9A4A-44BD-B875-C070704C90DC}"/>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D3A547E6-197B-441D-B280-E89688475515}"/>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F580869-47EE-4DCF-AD17-19D64AB4917F}"/>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70C682E2-82C2-4720-B8A2-F719F0E4A2DD}"/>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A759369-B93F-4F52-A276-04E98066E785}"/>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90FF7627-801D-4057-B20B-FC2031FC9D17}"/>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E4AE54E1-8245-4273-9A75-86BBC8E1A336}"/>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8BD8466-AF4A-4B4B-8986-1E13A933F4B7}"/>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D9D2DF21-EE7F-41A7-9536-AA4C2C23A32E}"/>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a:extLst>
            <a:ext uri="{FF2B5EF4-FFF2-40B4-BE49-F238E27FC236}">
              <a16:creationId xmlns:a16="http://schemas.microsoft.com/office/drawing/2014/main" id="{E485CB0C-7BE8-42C6-9596-E942B93C76BB}"/>
            </a:ext>
          </a:extLst>
        </xdr:cNvPr>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FEF892E0-DA51-458B-930F-C0DAD1E99F4D}"/>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E29B40FF-1FB1-4449-937C-D98AB83180E8}"/>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815D1874-DFA6-4B64-8FD4-853BF6F52785}"/>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8B9B7C18-37C6-4B5A-9B15-1DB4D9E04EFC}"/>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7CD5084E-BB5E-4072-8537-285875BFA03C}"/>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AB2DF27F-4183-41B0-8B6D-D64C620C3173}"/>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D608946A-B448-445D-9E83-24DA85B5F734}"/>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8442B3A6-8F6B-417C-84AD-0B8A194E7D0B}"/>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7E76BDFE-9569-46C3-A0C8-E7BDDCFC3665}"/>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AC7006D8-9FEB-4C95-B8A2-6C27EDA53441}"/>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D98665E9-4874-4EED-9626-02099943152D}"/>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709409D2-6BBE-476F-AD2E-A43508BC4F97}"/>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FB73FDB4-BEC1-4D50-9A31-281A72E24DFA}"/>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E2061DBB-523B-4DFE-9AAA-BBDF61B6BC0F}"/>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D5559F0C-73B9-4F0F-955E-7B646888FFDD}"/>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73478</xdr:rowOff>
    </xdr:from>
    <xdr:to>
      <xdr:col>54</xdr:col>
      <xdr:colOff>189865</xdr:colOff>
      <xdr:row>64</xdr:row>
      <xdr:rowOff>54428</xdr:rowOff>
    </xdr:to>
    <xdr:cxnSp macro="">
      <xdr:nvCxnSpPr>
        <xdr:cNvPr id="232" name="直線コネクタ 231">
          <a:extLst>
            <a:ext uri="{FF2B5EF4-FFF2-40B4-BE49-F238E27FC236}">
              <a16:creationId xmlns:a16="http://schemas.microsoft.com/office/drawing/2014/main" id="{1E96A50A-86B0-4C23-B7DF-75406278F80F}"/>
            </a:ext>
          </a:extLst>
        </xdr:cNvPr>
        <xdr:cNvCxnSpPr/>
      </xdr:nvCxnSpPr>
      <xdr:spPr>
        <a:xfrm flipV="1">
          <a:off x="9429115" y="9160328"/>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a:extLst>
            <a:ext uri="{FF2B5EF4-FFF2-40B4-BE49-F238E27FC236}">
              <a16:creationId xmlns:a16="http://schemas.microsoft.com/office/drawing/2014/main" id="{AD41BF44-2B0E-48A4-BC78-D2603C7058F9}"/>
            </a:ext>
          </a:extLst>
        </xdr:cNvPr>
        <xdr:cNvSpPr txBox="1"/>
      </xdr:nvSpPr>
      <xdr:spPr>
        <a:xfrm>
          <a:off x="9467850" y="106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a:extLst>
            <a:ext uri="{FF2B5EF4-FFF2-40B4-BE49-F238E27FC236}">
              <a16:creationId xmlns:a16="http://schemas.microsoft.com/office/drawing/2014/main" id="{5D72D773-7E1D-41DD-A748-65A357DBEA8B}"/>
            </a:ext>
          </a:extLst>
        </xdr:cNvPr>
        <xdr:cNvCxnSpPr/>
      </xdr:nvCxnSpPr>
      <xdr:spPr>
        <a:xfrm>
          <a:off x="9359900" y="10627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20155</xdr:rowOff>
    </xdr:from>
    <xdr:ext cx="469744" cy="259045"/>
    <xdr:sp macro="" textlink="">
      <xdr:nvSpPr>
        <xdr:cNvPr id="235" name="【体育館・プール】&#10;一人当たり面積最大値テキスト">
          <a:extLst>
            <a:ext uri="{FF2B5EF4-FFF2-40B4-BE49-F238E27FC236}">
              <a16:creationId xmlns:a16="http://schemas.microsoft.com/office/drawing/2014/main" id="{5FBA2FCC-E32A-406C-8197-BA35248EF77D}"/>
            </a:ext>
          </a:extLst>
        </xdr:cNvPr>
        <xdr:cNvSpPr txBox="1"/>
      </xdr:nvSpPr>
      <xdr:spPr>
        <a:xfrm>
          <a:off x="9467850" y="894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73478</xdr:rowOff>
    </xdr:from>
    <xdr:to>
      <xdr:col>55</xdr:col>
      <xdr:colOff>88900</xdr:colOff>
      <xdr:row>55</xdr:row>
      <xdr:rowOff>73478</xdr:rowOff>
    </xdr:to>
    <xdr:cxnSp macro="">
      <xdr:nvCxnSpPr>
        <xdr:cNvPr id="236" name="直線コネクタ 235">
          <a:extLst>
            <a:ext uri="{FF2B5EF4-FFF2-40B4-BE49-F238E27FC236}">
              <a16:creationId xmlns:a16="http://schemas.microsoft.com/office/drawing/2014/main" id="{F9490DAF-0972-41CC-B9FE-1BF3D8771170}"/>
            </a:ext>
          </a:extLst>
        </xdr:cNvPr>
        <xdr:cNvCxnSpPr/>
      </xdr:nvCxnSpPr>
      <xdr:spPr>
        <a:xfrm>
          <a:off x="9359900" y="9160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9270</xdr:rowOff>
    </xdr:from>
    <xdr:ext cx="469744" cy="259045"/>
    <xdr:sp macro="" textlink="">
      <xdr:nvSpPr>
        <xdr:cNvPr id="237" name="【体育館・プール】&#10;一人当たり面積平均値テキスト">
          <a:extLst>
            <a:ext uri="{FF2B5EF4-FFF2-40B4-BE49-F238E27FC236}">
              <a16:creationId xmlns:a16="http://schemas.microsoft.com/office/drawing/2014/main" id="{C0AD8ABF-64B4-4E41-B311-A87A43ACA90E}"/>
            </a:ext>
          </a:extLst>
        </xdr:cNvPr>
        <xdr:cNvSpPr txBox="1"/>
      </xdr:nvSpPr>
      <xdr:spPr>
        <a:xfrm>
          <a:off x="9467850" y="1025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8" name="フローチャート: 判断 237">
          <a:extLst>
            <a:ext uri="{FF2B5EF4-FFF2-40B4-BE49-F238E27FC236}">
              <a16:creationId xmlns:a16="http://schemas.microsoft.com/office/drawing/2014/main" id="{051AE216-26F3-4E8A-B7B2-A3BA7EB644F9}"/>
            </a:ext>
          </a:extLst>
        </xdr:cNvPr>
        <xdr:cNvSpPr/>
      </xdr:nvSpPr>
      <xdr:spPr>
        <a:xfrm>
          <a:off x="9398000" y="102733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30843</xdr:rowOff>
    </xdr:from>
    <xdr:to>
      <xdr:col>50</xdr:col>
      <xdr:colOff>165100</xdr:colOff>
      <xdr:row>62</xdr:row>
      <xdr:rowOff>132443</xdr:rowOff>
    </xdr:to>
    <xdr:sp macro="" textlink="">
      <xdr:nvSpPr>
        <xdr:cNvPr id="239" name="フローチャート: 判断 238">
          <a:extLst>
            <a:ext uri="{FF2B5EF4-FFF2-40B4-BE49-F238E27FC236}">
              <a16:creationId xmlns:a16="http://schemas.microsoft.com/office/drawing/2014/main" id="{BBCCF7E0-C9A3-412B-AE27-E209D774712A}"/>
            </a:ext>
          </a:extLst>
        </xdr:cNvPr>
        <xdr:cNvSpPr/>
      </xdr:nvSpPr>
      <xdr:spPr>
        <a:xfrm>
          <a:off x="8636000" y="1027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40" name="フローチャート: 判断 239">
          <a:extLst>
            <a:ext uri="{FF2B5EF4-FFF2-40B4-BE49-F238E27FC236}">
              <a16:creationId xmlns:a16="http://schemas.microsoft.com/office/drawing/2014/main" id="{FECA2AB6-F14A-4257-B4EF-559722C9BD5A}"/>
            </a:ext>
          </a:extLst>
        </xdr:cNvPr>
        <xdr:cNvSpPr/>
      </xdr:nvSpPr>
      <xdr:spPr>
        <a:xfrm>
          <a:off x="7842250" y="102842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52615</xdr:rowOff>
    </xdr:from>
    <xdr:to>
      <xdr:col>41</xdr:col>
      <xdr:colOff>101600</xdr:colOff>
      <xdr:row>62</xdr:row>
      <xdr:rowOff>154215</xdr:rowOff>
    </xdr:to>
    <xdr:sp macro="" textlink="">
      <xdr:nvSpPr>
        <xdr:cNvPr id="241" name="フローチャート: 判断 240">
          <a:extLst>
            <a:ext uri="{FF2B5EF4-FFF2-40B4-BE49-F238E27FC236}">
              <a16:creationId xmlns:a16="http://schemas.microsoft.com/office/drawing/2014/main" id="{5507E6E3-E74B-4F3C-8BFB-8C4EBF0F74F2}"/>
            </a:ext>
          </a:extLst>
        </xdr:cNvPr>
        <xdr:cNvSpPr/>
      </xdr:nvSpPr>
      <xdr:spPr>
        <a:xfrm>
          <a:off x="7029450" y="1029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42" name="フローチャート: 判断 241">
          <a:extLst>
            <a:ext uri="{FF2B5EF4-FFF2-40B4-BE49-F238E27FC236}">
              <a16:creationId xmlns:a16="http://schemas.microsoft.com/office/drawing/2014/main" id="{7F17E107-6312-4AA8-B6AF-F9C2931CBEC7}"/>
            </a:ext>
          </a:extLst>
        </xdr:cNvPr>
        <xdr:cNvSpPr/>
      </xdr:nvSpPr>
      <xdr:spPr>
        <a:xfrm>
          <a:off x="62357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D247035-877D-4237-9D78-10FC76246F89}"/>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42ADB6A-A6DE-4C79-9916-A65035FB881A}"/>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D5D06BE-2FA7-47F0-9D13-DDB27E92782D}"/>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668A7AA-DA39-4F92-9D5F-123F9F3F18D1}"/>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B5E0DC5-B6DB-49CE-BE00-38A1E83E8837}"/>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115207</xdr:rowOff>
    </xdr:from>
    <xdr:to>
      <xdr:col>55</xdr:col>
      <xdr:colOff>50800</xdr:colOff>
      <xdr:row>62</xdr:row>
      <xdr:rowOff>45357</xdr:rowOff>
    </xdr:to>
    <xdr:sp macro="" textlink="">
      <xdr:nvSpPr>
        <xdr:cNvPr id="248" name="楕円 247">
          <a:extLst>
            <a:ext uri="{FF2B5EF4-FFF2-40B4-BE49-F238E27FC236}">
              <a16:creationId xmlns:a16="http://schemas.microsoft.com/office/drawing/2014/main" id="{3A121167-C53C-4700-88C0-920FD001F503}"/>
            </a:ext>
          </a:extLst>
        </xdr:cNvPr>
        <xdr:cNvSpPr/>
      </xdr:nvSpPr>
      <xdr:spPr>
        <a:xfrm>
          <a:off x="9398000" y="101926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138084</xdr:rowOff>
    </xdr:from>
    <xdr:ext cx="469744" cy="259045"/>
    <xdr:sp macro="" textlink="">
      <xdr:nvSpPr>
        <xdr:cNvPr id="249" name="【体育館・プール】&#10;一人当たり面積該当値テキスト">
          <a:extLst>
            <a:ext uri="{FF2B5EF4-FFF2-40B4-BE49-F238E27FC236}">
              <a16:creationId xmlns:a16="http://schemas.microsoft.com/office/drawing/2014/main" id="{EDFE175A-E1D6-4406-8C40-ABB45BB7AAD6}"/>
            </a:ext>
          </a:extLst>
        </xdr:cNvPr>
        <xdr:cNvSpPr txBox="1"/>
      </xdr:nvSpPr>
      <xdr:spPr>
        <a:xfrm>
          <a:off x="9467850" y="1005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52615</xdr:rowOff>
    </xdr:from>
    <xdr:to>
      <xdr:col>50</xdr:col>
      <xdr:colOff>165100</xdr:colOff>
      <xdr:row>62</xdr:row>
      <xdr:rowOff>154215</xdr:rowOff>
    </xdr:to>
    <xdr:sp macro="" textlink="">
      <xdr:nvSpPr>
        <xdr:cNvPr id="250" name="楕円 249">
          <a:extLst>
            <a:ext uri="{FF2B5EF4-FFF2-40B4-BE49-F238E27FC236}">
              <a16:creationId xmlns:a16="http://schemas.microsoft.com/office/drawing/2014/main" id="{315E16E0-EA8C-49EB-B41C-3A0CB52EFCA3}"/>
            </a:ext>
          </a:extLst>
        </xdr:cNvPr>
        <xdr:cNvSpPr/>
      </xdr:nvSpPr>
      <xdr:spPr>
        <a:xfrm>
          <a:off x="8636000" y="102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166007</xdr:rowOff>
    </xdr:from>
    <xdr:to>
      <xdr:col>55</xdr:col>
      <xdr:colOff>0</xdr:colOff>
      <xdr:row>62</xdr:row>
      <xdr:rowOff>103415</xdr:rowOff>
    </xdr:to>
    <xdr:cxnSp macro="">
      <xdr:nvCxnSpPr>
        <xdr:cNvPr id="251" name="直線コネクタ 250">
          <a:extLst>
            <a:ext uri="{FF2B5EF4-FFF2-40B4-BE49-F238E27FC236}">
              <a16:creationId xmlns:a16="http://schemas.microsoft.com/office/drawing/2014/main" id="{7B7158C7-B163-4139-8F51-A4583934F889}"/>
            </a:ext>
          </a:extLst>
        </xdr:cNvPr>
        <xdr:cNvCxnSpPr/>
      </xdr:nvCxnSpPr>
      <xdr:spPr>
        <a:xfrm flipV="1">
          <a:off x="8686800" y="10243457"/>
          <a:ext cx="742950" cy="10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52" name="楕円 251">
          <a:extLst>
            <a:ext uri="{FF2B5EF4-FFF2-40B4-BE49-F238E27FC236}">
              <a16:creationId xmlns:a16="http://schemas.microsoft.com/office/drawing/2014/main" id="{84B6D888-4A48-46FF-8DC7-55752AE90A43}"/>
            </a:ext>
          </a:extLst>
        </xdr:cNvPr>
        <xdr:cNvSpPr/>
      </xdr:nvSpPr>
      <xdr:spPr>
        <a:xfrm>
          <a:off x="7842250" y="102842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92528</xdr:rowOff>
    </xdr:from>
    <xdr:to>
      <xdr:col>50</xdr:col>
      <xdr:colOff>114300</xdr:colOff>
      <xdr:row>62</xdr:row>
      <xdr:rowOff>103415</xdr:rowOff>
    </xdr:to>
    <xdr:cxnSp macro="">
      <xdr:nvCxnSpPr>
        <xdr:cNvPr id="253" name="直線コネクタ 252">
          <a:extLst>
            <a:ext uri="{FF2B5EF4-FFF2-40B4-BE49-F238E27FC236}">
              <a16:creationId xmlns:a16="http://schemas.microsoft.com/office/drawing/2014/main" id="{32E71971-3BF6-4887-B482-9B14E5C6C7C4}"/>
            </a:ext>
          </a:extLst>
        </xdr:cNvPr>
        <xdr:cNvCxnSpPr/>
      </xdr:nvCxnSpPr>
      <xdr:spPr>
        <a:xfrm>
          <a:off x="7886700" y="10335078"/>
          <a:ext cx="8001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41728</xdr:rowOff>
    </xdr:from>
    <xdr:to>
      <xdr:col>41</xdr:col>
      <xdr:colOff>101600</xdr:colOff>
      <xdr:row>62</xdr:row>
      <xdr:rowOff>143328</xdr:rowOff>
    </xdr:to>
    <xdr:sp macro="" textlink="">
      <xdr:nvSpPr>
        <xdr:cNvPr id="254" name="楕円 253">
          <a:extLst>
            <a:ext uri="{FF2B5EF4-FFF2-40B4-BE49-F238E27FC236}">
              <a16:creationId xmlns:a16="http://schemas.microsoft.com/office/drawing/2014/main" id="{161F6E81-9A07-48DC-876C-95E21C672ADF}"/>
            </a:ext>
          </a:extLst>
        </xdr:cNvPr>
        <xdr:cNvSpPr/>
      </xdr:nvSpPr>
      <xdr:spPr>
        <a:xfrm>
          <a:off x="7029450" y="1028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92528</xdr:rowOff>
    </xdr:from>
    <xdr:to>
      <xdr:col>45</xdr:col>
      <xdr:colOff>177800</xdr:colOff>
      <xdr:row>62</xdr:row>
      <xdr:rowOff>92528</xdr:rowOff>
    </xdr:to>
    <xdr:cxnSp macro="">
      <xdr:nvCxnSpPr>
        <xdr:cNvPr id="255" name="直線コネクタ 254">
          <a:extLst>
            <a:ext uri="{FF2B5EF4-FFF2-40B4-BE49-F238E27FC236}">
              <a16:creationId xmlns:a16="http://schemas.microsoft.com/office/drawing/2014/main" id="{94B35CFB-4504-471E-A055-B877B16C5DA4}"/>
            </a:ext>
          </a:extLst>
        </xdr:cNvPr>
        <xdr:cNvCxnSpPr/>
      </xdr:nvCxnSpPr>
      <xdr:spPr>
        <a:xfrm>
          <a:off x="7080250" y="1033507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30843</xdr:rowOff>
    </xdr:from>
    <xdr:to>
      <xdr:col>36</xdr:col>
      <xdr:colOff>165100</xdr:colOff>
      <xdr:row>62</xdr:row>
      <xdr:rowOff>132443</xdr:rowOff>
    </xdr:to>
    <xdr:sp macro="" textlink="">
      <xdr:nvSpPr>
        <xdr:cNvPr id="256" name="楕円 255">
          <a:extLst>
            <a:ext uri="{FF2B5EF4-FFF2-40B4-BE49-F238E27FC236}">
              <a16:creationId xmlns:a16="http://schemas.microsoft.com/office/drawing/2014/main" id="{6867EE55-9F06-4A14-88D4-DE8495C3836E}"/>
            </a:ext>
          </a:extLst>
        </xdr:cNvPr>
        <xdr:cNvSpPr/>
      </xdr:nvSpPr>
      <xdr:spPr>
        <a:xfrm>
          <a:off x="6235700" y="10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81643</xdr:rowOff>
    </xdr:from>
    <xdr:to>
      <xdr:col>41</xdr:col>
      <xdr:colOff>50800</xdr:colOff>
      <xdr:row>62</xdr:row>
      <xdr:rowOff>92528</xdr:rowOff>
    </xdr:to>
    <xdr:cxnSp macro="">
      <xdr:nvCxnSpPr>
        <xdr:cNvPr id="257" name="直線コネクタ 256">
          <a:extLst>
            <a:ext uri="{FF2B5EF4-FFF2-40B4-BE49-F238E27FC236}">
              <a16:creationId xmlns:a16="http://schemas.microsoft.com/office/drawing/2014/main" id="{20573E87-35BD-4C8A-B4ED-03620482B18E}"/>
            </a:ext>
          </a:extLst>
        </xdr:cNvPr>
        <xdr:cNvCxnSpPr/>
      </xdr:nvCxnSpPr>
      <xdr:spPr>
        <a:xfrm>
          <a:off x="6286500" y="10324193"/>
          <a:ext cx="7937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148970</xdr:rowOff>
    </xdr:from>
    <xdr:ext cx="469744" cy="259045"/>
    <xdr:sp macro="" textlink="">
      <xdr:nvSpPr>
        <xdr:cNvPr id="258" name="n_1aveValue【体育館・プール】&#10;一人当たり面積">
          <a:extLst>
            <a:ext uri="{FF2B5EF4-FFF2-40B4-BE49-F238E27FC236}">
              <a16:creationId xmlns:a16="http://schemas.microsoft.com/office/drawing/2014/main" id="{F58044E3-D6A9-4B59-A1A9-797F36DD9049}"/>
            </a:ext>
          </a:extLst>
        </xdr:cNvPr>
        <xdr:cNvSpPr txBox="1"/>
      </xdr:nvSpPr>
      <xdr:spPr>
        <a:xfrm>
          <a:off x="8458277" y="1006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134455</xdr:rowOff>
    </xdr:from>
    <xdr:ext cx="469744" cy="259045"/>
    <xdr:sp macro="" textlink="">
      <xdr:nvSpPr>
        <xdr:cNvPr id="259" name="n_2aveValue【体育館・プール】&#10;一人当たり面積">
          <a:extLst>
            <a:ext uri="{FF2B5EF4-FFF2-40B4-BE49-F238E27FC236}">
              <a16:creationId xmlns:a16="http://schemas.microsoft.com/office/drawing/2014/main" id="{2235D9D4-28E4-4764-89C0-79A1FFC57A6A}"/>
            </a:ext>
          </a:extLst>
        </xdr:cNvPr>
        <xdr:cNvSpPr txBox="1"/>
      </xdr:nvSpPr>
      <xdr:spPr>
        <a:xfrm>
          <a:off x="7677227" y="1037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145342</xdr:rowOff>
    </xdr:from>
    <xdr:ext cx="469744" cy="259045"/>
    <xdr:sp macro="" textlink="">
      <xdr:nvSpPr>
        <xdr:cNvPr id="260" name="n_3aveValue【体育館・プール】&#10;一人当たり面積">
          <a:extLst>
            <a:ext uri="{FF2B5EF4-FFF2-40B4-BE49-F238E27FC236}">
              <a16:creationId xmlns:a16="http://schemas.microsoft.com/office/drawing/2014/main" id="{30CBBE24-BC3A-4036-96AF-76D9BF05BB07}"/>
            </a:ext>
          </a:extLst>
        </xdr:cNvPr>
        <xdr:cNvSpPr txBox="1"/>
      </xdr:nvSpPr>
      <xdr:spPr>
        <a:xfrm>
          <a:off x="6864427" y="1038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6549</xdr:rowOff>
    </xdr:from>
    <xdr:ext cx="469744" cy="259045"/>
    <xdr:sp macro="" textlink="">
      <xdr:nvSpPr>
        <xdr:cNvPr id="261" name="n_4aveValue【体育館・プール】&#10;一人当たり面積">
          <a:extLst>
            <a:ext uri="{FF2B5EF4-FFF2-40B4-BE49-F238E27FC236}">
              <a16:creationId xmlns:a16="http://schemas.microsoft.com/office/drawing/2014/main" id="{5B3AA7CC-1F39-4CE3-84A6-2B9BF97BA931}"/>
            </a:ext>
          </a:extLst>
        </xdr:cNvPr>
        <xdr:cNvSpPr txBox="1"/>
      </xdr:nvSpPr>
      <xdr:spPr>
        <a:xfrm>
          <a:off x="6070677" y="1041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145342</xdr:rowOff>
    </xdr:from>
    <xdr:ext cx="469744" cy="259045"/>
    <xdr:sp macro="" textlink="">
      <xdr:nvSpPr>
        <xdr:cNvPr id="262" name="n_1mainValue【体育館・プール】&#10;一人当たり面積">
          <a:extLst>
            <a:ext uri="{FF2B5EF4-FFF2-40B4-BE49-F238E27FC236}">
              <a16:creationId xmlns:a16="http://schemas.microsoft.com/office/drawing/2014/main" id="{879D6399-E43B-4599-BC47-D07C9C03F62F}"/>
            </a:ext>
          </a:extLst>
        </xdr:cNvPr>
        <xdr:cNvSpPr txBox="1"/>
      </xdr:nvSpPr>
      <xdr:spPr>
        <a:xfrm>
          <a:off x="8458277" y="1038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159855</xdr:rowOff>
    </xdr:from>
    <xdr:ext cx="469744" cy="259045"/>
    <xdr:sp macro="" textlink="">
      <xdr:nvSpPr>
        <xdr:cNvPr id="263" name="n_2mainValue【体育館・プール】&#10;一人当たり面積">
          <a:extLst>
            <a:ext uri="{FF2B5EF4-FFF2-40B4-BE49-F238E27FC236}">
              <a16:creationId xmlns:a16="http://schemas.microsoft.com/office/drawing/2014/main" id="{75B808C4-E7BB-49C8-B744-503F81EEA3A8}"/>
            </a:ext>
          </a:extLst>
        </xdr:cNvPr>
        <xdr:cNvSpPr txBox="1"/>
      </xdr:nvSpPr>
      <xdr:spPr>
        <a:xfrm>
          <a:off x="7677227" y="1007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159855</xdr:rowOff>
    </xdr:from>
    <xdr:ext cx="469744" cy="259045"/>
    <xdr:sp macro="" textlink="">
      <xdr:nvSpPr>
        <xdr:cNvPr id="264" name="n_3mainValue【体育館・プール】&#10;一人当たり面積">
          <a:extLst>
            <a:ext uri="{FF2B5EF4-FFF2-40B4-BE49-F238E27FC236}">
              <a16:creationId xmlns:a16="http://schemas.microsoft.com/office/drawing/2014/main" id="{F192A2FD-E1AD-4A43-8349-A2D1350BCB83}"/>
            </a:ext>
          </a:extLst>
        </xdr:cNvPr>
        <xdr:cNvSpPr txBox="1"/>
      </xdr:nvSpPr>
      <xdr:spPr>
        <a:xfrm>
          <a:off x="6864427" y="1007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148970</xdr:rowOff>
    </xdr:from>
    <xdr:ext cx="469744" cy="259045"/>
    <xdr:sp macro="" textlink="">
      <xdr:nvSpPr>
        <xdr:cNvPr id="265" name="n_4mainValue【体育館・プール】&#10;一人当たり面積">
          <a:extLst>
            <a:ext uri="{FF2B5EF4-FFF2-40B4-BE49-F238E27FC236}">
              <a16:creationId xmlns:a16="http://schemas.microsoft.com/office/drawing/2014/main" id="{EED39BCC-C60B-4C32-AC36-3D3B10977995}"/>
            </a:ext>
          </a:extLst>
        </xdr:cNvPr>
        <xdr:cNvSpPr txBox="1"/>
      </xdr:nvSpPr>
      <xdr:spPr>
        <a:xfrm>
          <a:off x="6070677" y="1006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7221A591-C480-4E5E-BA56-0D906AE67C43}"/>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56E2A500-8D0C-4C7F-B26D-5A71046C3A2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D44661A-139B-4BC5-A660-31CC6FB5B817}"/>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1654E104-3E5B-445A-974F-F1B5BAC26E79}"/>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5EA3AC35-7509-4E8B-8F7B-050E91C99C61}"/>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6BE47DD2-860C-4FF6-B420-3548380FF395}"/>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C34E83D7-E642-4319-88EB-000465D4345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160518C4-B8C2-47DF-8EA7-0F183CDDEE2C}"/>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C7569123-A45A-48FB-8239-1634A2C0F921}"/>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42F4FF66-56ED-4B56-9499-0576BED1690E}"/>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43F1C402-F974-4424-84EC-18F4795B338B}"/>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73634794-A82F-49CB-944C-ACA0C643D136}"/>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AE3FE710-1F0F-4EB0-8B6F-96E5C5CDF14C}"/>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AAF18EAE-8E15-4EDE-9B67-919F5FAC0DDE}"/>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33516822-1A78-4458-9594-017A242ED10B}"/>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350F6419-7541-485E-8EEC-69F198909ADA}"/>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A92F7BB4-01CF-4C10-BBC5-06A54DC0ED9D}"/>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652222B3-7066-4966-BE77-3816A61102C3}"/>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A84B2D98-89C1-45EE-B89A-0423E13716F7}"/>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3A4444F0-DC02-4FFD-AB03-F0D64336620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8CC1D5B8-09B3-4421-8171-2618E21DCC41}"/>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E32A012D-1AF6-4DA0-8E09-AB78C05EE61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9DAE4469-BF07-43A1-B65E-A23394ED4716}"/>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9D7D4CEB-24AB-4A86-9089-6605F7890FCC}"/>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90" name="直線コネクタ 289">
          <a:extLst>
            <a:ext uri="{FF2B5EF4-FFF2-40B4-BE49-F238E27FC236}">
              <a16:creationId xmlns:a16="http://schemas.microsoft.com/office/drawing/2014/main" id="{6F70EC85-3731-4F91-A83D-65BDB502A34E}"/>
            </a:ext>
          </a:extLst>
        </xdr:cNvPr>
        <xdr:cNvCxnSpPr/>
      </xdr:nvCxnSpPr>
      <xdr:spPr>
        <a:xfrm flipV="1">
          <a:off x="4177665" y="12945111"/>
          <a:ext cx="0" cy="141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51C41217-6F04-49A7-B6B5-113257C458A0}"/>
            </a:ext>
          </a:extLst>
        </xdr:cNvPr>
        <xdr:cNvSpPr txBox="1"/>
      </xdr:nvSpPr>
      <xdr:spPr>
        <a:xfrm>
          <a:off x="4216400" y="1436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92" name="直線コネクタ 291">
          <a:extLst>
            <a:ext uri="{FF2B5EF4-FFF2-40B4-BE49-F238E27FC236}">
              <a16:creationId xmlns:a16="http://schemas.microsoft.com/office/drawing/2014/main" id="{F1AF5FA6-0733-4EDD-A4B5-E7E1C3475FED}"/>
            </a:ext>
          </a:extLst>
        </xdr:cNvPr>
        <xdr:cNvCxnSpPr/>
      </xdr:nvCxnSpPr>
      <xdr:spPr>
        <a:xfrm>
          <a:off x="4108450" y="14361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B31E5074-76E0-4A34-8FCD-3D6DC5213A9D}"/>
            </a:ext>
          </a:extLst>
        </xdr:cNvPr>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4" name="直線コネクタ 293">
          <a:extLst>
            <a:ext uri="{FF2B5EF4-FFF2-40B4-BE49-F238E27FC236}">
              <a16:creationId xmlns:a16="http://schemas.microsoft.com/office/drawing/2014/main" id="{EC81418B-BD2D-4900-A1DC-96FEA198F890}"/>
            </a:ext>
          </a:extLst>
        </xdr:cNvPr>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D28B208C-9215-4434-A292-E06BE77D1FD4}"/>
            </a:ext>
          </a:extLst>
        </xdr:cNvPr>
        <xdr:cNvSpPr txBox="1"/>
      </xdr:nvSpPr>
      <xdr:spPr>
        <a:xfrm>
          <a:off x="4216400" y="13575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6" name="フローチャート: 判断 295">
          <a:extLst>
            <a:ext uri="{FF2B5EF4-FFF2-40B4-BE49-F238E27FC236}">
              <a16:creationId xmlns:a16="http://schemas.microsoft.com/office/drawing/2014/main" id="{6A71E9CC-1D6C-4774-9D29-D2DB375BE47D}"/>
            </a:ext>
          </a:extLst>
        </xdr:cNvPr>
        <xdr:cNvSpPr/>
      </xdr:nvSpPr>
      <xdr:spPr>
        <a:xfrm>
          <a:off x="412750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7" name="フローチャート: 判断 296">
          <a:extLst>
            <a:ext uri="{FF2B5EF4-FFF2-40B4-BE49-F238E27FC236}">
              <a16:creationId xmlns:a16="http://schemas.microsoft.com/office/drawing/2014/main" id="{007478C7-BDBB-4166-BD82-481F49335391}"/>
            </a:ext>
          </a:extLst>
        </xdr:cNvPr>
        <xdr:cNvSpPr/>
      </xdr:nvSpPr>
      <xdr:spPr>
        <a:xfrm>
          <a:off x="3384550" y="13569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8" name="フローチャート: 判断 297">
          <a:extLst>
            <a:ext uri="{FF2B5EF4-FFF2-40B4-BE49-F238E27FC236}">
              <a16:creationId xmlns:a16="http://schemas.microsoft.com/office/drawing/2014/main" id="{44A8D32E-C10B-4B3F-A327-1D99687A3444}"/>
            </a:ext>
          </a:extLst>
        </xdr:cNvPr>
        <xdr:cNvSpPr/>
      </xdr:nvSpPr>
      <xdr:spPr>
        <a:xfrm>
          <a:off x="2571750" y="13503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9" name="フローチャート: 判断 298">
          <a:extLst>
            <a:ext uri="{FF2B5EF4-FFF2-40B4-BE49-F238E27FC236}">
              <a16:creationId xmlns:a16="http://schemas.microsoft.com/office/drawing/2014/main" id="{93359875-6707-4008-B18E-8FD56F175B18}"/>
            </a:ext>
          </a:extLst>
        </xdr:cNvPr>
        <xdr:cNvSpPr/>
      </xdr:nvSpPr>
      <xdr:spPr>
        <a:xfrm>
          <a:off x="1778000" y="13484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300" name="フローチャート: 判断 299">
          <a:extLst>
            <a:ext uri="{FF2B5EF4-FFF2-40B4-BE49-F238E27FC236}">
              <a16:creationId xmlns:a16="http://schemas.microsoft.com/office/drawing/2014/main" id="{29FDE2A1-44FF-46ED-AE2F-EF3A1E7F7442}"/>
            </a:ext>
          </a:extLst>
        </xdr:cNvPr>
        <xdr:cNvSpPr/>
      </xdr:nvSpPr>
      <xdr:spPr>
        <a:xfrm>
          <a:off x="984250" y="13404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5F85DF7-5352-4A55-8377-D4AFC7FCCA29}"/>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C3D91B6-C68C-4F8C-BD23-2050F324305F}"/>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54B6EC1-C1A3-4000-BBC5-2140AEAC798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5AED6CD-4CB3-4716-BEA3-7FADC7A5574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6940989-5555-4DD6-A168-77055B72B298}"/>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116839</xdr:rowOff>
    </xdr:from>
    <xdr:to>
      <xdr:col>24</xdr:col>
      <xdr:colOff>114300</xdr:colOff>
      <xdr:row>79</xdr:row>
      <xdr:rowOff>46989</xdr:rowOff>
    </xdr:to>
    <xdr:sp macro="" textlink="">
      <xdr:nvSpPr>
        <xdr:cNvPr id="306" name="楕円 305">
          <a:extLst>
            <a:ext uri="{FF2B5EF4-FFF2-40B4-BE49-F238E27FC236}">
              <a16:creationId xmlns:a16="http://schemas.microsoft.com/office/drawing/2014/main" id="{02A5F769-26D1-4E25-92E1-31D09A8BB737}"/>
            </a:ext>
          </a:extLst>
        </xdr:cNvPr>
        <xdr:cNvSpPr/>
      </xdr:nvSpPr>
      <xdr:spPr>
        <a:xfrm>
          <a:off x="4127500" y="130009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31766</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E78A404B-10FE-4476-B936-68C90D69ADCD}"/>
            </a:ext>
          </a:extLst>
        </xdr:cNvPr>
        <xdr:cNvSpPr txBox="1"/>
      </xdr:nvSpPr>
      <xdr:spPr>
        <a:xfrm>
          <a:off x="4216400" y="1291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101600</xdr:rowOff>
    </xdr:from>
    <xdr:to>
      <xdr:col>20</xdr:col>
      <xdr:colOff>38100</xdr:colOff>
      <xdr:row>79</xdr:row>
      <xdr:rowOff>31750</xdr:rowOff>
    </xdr:to>
    <xdr:sp macro="" textlink="">
      <xdr:nvSpPr>
        <xdr:cNvPr id="308" name="楕円 307">
          <a:extLst>
            <a:ext uri="{FF2B5EF4-FFF2-40B4-BE49-F238E27FC236}">
              <a16:creationId xmlns:a16="http://schemas.microsoft.com/office/drawing/2014/main" id="{4D6F0252-78A6-405C-B1FA-B1235B758088}"/>
            </a:ext>
          </a:extLst>
        </xdr:cNvPr>
        <xdr:cNvSpPr/>
      </xdr:nvSpPr>
      <xdr:spPr>
        <a:xfrm>
          <a:off x="3384550" y="12985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152400</xdr:rowOff>
    </xdr:from>
    <xdr:to>
      <xdr:col>24</xdr:col>
      <xdr:colOff>63500</xdr:colOff>
      <xdr:row>78</xdr:row>
      <xdr:rowOff>167639</xdr:rowOff>
    </xdr:to>
    <xdr:cxnSp macro="">
      <xdr:nvCxnSpPr>
        <xdr:cNvPr id="309" name="直線コネクタ 308">
          <a:extLst>
            <a:ext uri="{FF2B5EF4-FFF2-40B4-BE49-F238E27FC236}">
              <a16:creationId xmlns:a16="http://schemas.microsoft.com/office/drawing/2014/main" id="{77BC26FD-F748-46CC-ABDC-5A84CF370070}"/>
            </a:ext>
          </a:extLst>
        </xdr:cNvPr>
        <xdr:cNvCxnSpPr/>
      </xdr:nvCxnSpPr>
      <xdr:spPr>
        <a:xfrm>
          <a:off x="3429000" y="13036550"/>
          <a:ext cx="7493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52070</xdr:rowOff>
    </xdr:from>
    <xdr:to>
      <xdr:col>15</xdr:col>
      <xdr:colOff>101600</xdr:colOff>
      <xdr:row>79</xdr:row>
      <xdr:rowOff>153670</xdr:rowOff>
    </xdr:to>
    <xdr:sp macro="" textlink="">
      <xdr:nvSpPr>
        <xdr:cNvPr id="310" name="楕円 309">
          <a:extLst>
            <a:ext uri="{FF2B5EF4-FFF2-40B4-BE49-F238E27FC236}">
              <a16:creationId xmlns:a16="http://schemas.microsoft.com/office/drawing/2014/main" id="{532871FE-899B-4823-8E49-B31AF02F0468}"/>
            </a:ext>
          </a:extLst>
        </xdr:cNvPr>
        <xdr:cNvSpPr/>
      </xdr:nvSpPr>
      <xdr:spPr>
        <a:xfrm>
          <a:off x="257175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152400</xdr:rowOff>
    </xdr:from>
    <xdr:to>
      <xdr:col>19</xdr:col>
      <xdr:colOff>177800</xdr:colOff>
      <xdr:row>79</xdr:row>
      <xdr:rowOff>102870</xdr:rowOff>
    </xdr:to>
    <xdr:cxnSp macro="">
      <xdr:nvCxnSpPr>
        <xdr:cNvPr id="311" name="直線コネクタ 310">
          <a:extLst>
            <a:ext uri="{FF2B5EF4-FFF2-40B4-BE49-F238E27FC236}">
              <a16:creationId xmlns:a16="http://schemas.microsoft.com/office/drawing/2014/main" id="{8F838E1F-1A92-4FE4-98BB-B3F9B244EE72}"/>
            </a:ext>
          </a:extLst>
        </xdr:cNvPr>
        <xdr:cNvCxnSpPr/>
      </xdr:nvCxnSpPr>
      <xdr:spPr>
        <a:xfrm flipV="1">
          <a:off x="2622550" y="13036550"/>
          <a:ext cx="806450" cy="1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113030</xdr:rowOff>
    </xdr:from>
    <xdr:to>
      <xdr:col>10</xdr:col>
      <xdr:colOff>165100</xdr:colOff>
      <xdr:row>79</xdr:row>
      <xdr:rowOff>43180</xdr:rowOff>
    </xdr:to>
    <xdr:sp macro="" textlink="">
      <xdr:nvSpPr>
        <xdr:cNvPr id="312" name="楕円 311">
          <a:extLst>
            <a:ext uri="{FF2B5EF4-FFF2-40B4-BE49-F238E27FC236}">
              <a16:creationId xmlns:a16="http://schemas.microsoft.com/office/drawing/2014/main" id="{7A3013FE-4B93-4789-A5A2-8DB77323B4BD}"/>
            </a:ext>
          </a:extLst>
        </xdr:cNvPr>
        <xdr:cNvSpPr/>
      </xdr:nvSpPr>
      <xdr:spPr>
        <a:xfrm>
          <a:off x="1778000" y="12997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163830</xdr:rowOff>
    </xdr:from>
    <xdr:to>
      <xdr:col>15</xdr:col>
      <xdr:colOff>50800</xdr:colOff>
      <xdr:row>79</xdr:row>
      <xdr:rowOff>102870</xdr:rowOff>
    </xdr:to>
    <xdr:cxnSp macro="">
      <xdr:nvCxnSpPr>
        <xdr:cNvPr id="313" name="直線コネクタ 312">
          <a:extLst>
            <a:ext uri="{FF2B5EF4-FFF2-40B4-BE49-F238E27FC236}">
              <a16:creationId xmlns:a16="http://schemas.microsoft.com/office/drawing/2014/main" id="{417C17D1-182E-497E-81C5-488FF537508E}"/>
            </a:ext>
          </a:extLst>
        </xdr:cNvPr>
        <xdr:cNvCxnSpPr/>
      </xdr:nvCxnSpPr>
      <xdr:spPr>
        <a:xfrm>
          <a:off x="1828800" y="13047980"/>
          <a:ext cx="79375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120650</xdr:rowOff>
    </xdr:from>
    <xdr:to>
      <xdr:col>6</xdr:col>
      <xdr:colOff>38100</xdr:colOff>
      <xdr:row>79</xdr:row>
      <xdr:rowOff>50800</xdr:rowOff>
    </xdr:to>
    <xdr:sp macro="" textlink="">
      <xdr:nvSpPr>
        <xdr:cNvPr id="314" name="楕円 313">
          <a:extLst>
            <a:ext uri="{FF2B5EF4-FFF2-40B4-BE49-F238E27FC236}">
              <a16:creationId xmlns:a16="http://schemas.microsoft.com/office/drawing/2014/main" id="{E4BB190B-31C0-4446-8248-506C358BBFE6}"/>
            </a:ext>
          </a:extLst>
        </xdr:cNvPr>
        <xdr:cNvSpPr/>
      </xdr:nvSpPr>
      <xdr:spPr>
        <a:xfrm>
          <a:off x="984250" y="13004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163830</xdr:rowOff>
    </xdr:from>
    <xdr:to>
      <xdr:col>10</xdr:col>
      <xdr:colOff>114300</xdr:colOff>
      <xdr:row>79</xdr:row>
      <xdr:rowOff>0</xdr:rowOff>
    </xdr:to>
    <xdr:cxnSp macro="">
      <xdr:nvCxnSpPr>
        <xdr:cNvPr id="315" name="直線コネクタ 314">
          <a:extLst>
            <a:ext uri="{FF2B5EF4-FFF2-40B4-BE49-F238E27FC236}">
              <a16:creationId xmlns:a16="http://schemas.microsoft.com/office/drawing/2014/main" id="{53595028-E6FC-4DD3-9E4E-F1A937FACCBE}"/>
            </a:ext>
          </a:extLst>
        </xdr:cNvPr>
        <xdr:cNvCxnSpPr/>
      </xdr:nvCxnSpPr>
      <xdr:spPr>
        <a:xfrm flipV="1">
          <a:off x="1028700" y="13047980"/>
          <a:ext cx="8001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118127</xdr:rowOff>
    </xdr:from>
    <xdr:ext cx="405111" cy="259045"/>
    <xdr:sp macro="" textlink="">
      <xdr:nvSpPr>
        <xdr:cNvPr id="316" name="n_1aveValue【福祉施設】&#10;有形固定資産減価償却率">
          <a:extLst>
            <a:ext uri="{FF2B5EF4-FFF2-40B4-BE49-F238E27FC236}">
              <a16:creationId xmlns:a16="http://schemas.microsoft.com/office/drawing/2014/main" id="{0301F3DC-946A-4573-8541-031D3103F2E9}"/>
            </a:ext>
          </a:extLst>
        </xdr:cNvPr>
        <xdr:cNvSpPr txBox="1"/>
      </xdr:nvSpPr>
      <xdr:spPr>
        <a:xfrm>
          <a:off x="3239144" y="1366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317" name="n_2aveValue【福祉施設】&#10;有形固定資産減価償却率">
          <a:extLst>
            <a:ext uri="{FF2B5EF4-FFF2-40B4-BE49-F238E27FC236}">
              <a16:creationId xmlns:a16="http://schemas.microsoft.com/office/drawing/2014/main" id="{99BDDD9C-5C8D-4C63-AF96-0FC9BCD7A675}"/>
            </a:ext>
          </a:extLst>
        </xdr:cNvPr>
        <xdr:cNvSpPr txBox="1"/>
      </xdr:nvSpPr>
      <xdr:spPr>
        <a:xfrm>
          <a:off x="2439044"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318" name="n_3aveValue【福祉施設】&#10;有形固定資産減価償却率">
          <a:extLst>
            <a:ext uri="{FF2B5EF4-FFF2-40B4-BE49-F238E27FC236}">
              <a16:creationId xmlns:a16="http://schemas.microsoft.com/office/drawing/2014/main" id="{F343D489-D9A9-4A2B-826B-080C3D2796A1}"/>
            </a:ext>
          </a:extLst>
        </xdr:cNvPr>
        <xdr:cNvSpPr txBox="1"/>
      </xdr:nvSpPr>
      <xdr:spPr>
        <a:xfrm>
          <a:off x="164529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118127</xdr:rowOff>
    </xdr:from>
    <xdr:ext cx="405111" cy="259045"/>
    <xdr:sp macro="" textlink="">
      <xdr:nvSpPr>
        <xdr:cNvPr id="319" name="n_4aveValue【福祉施設】&#10;有形固定資産減価償却率">
          <a:extLst>
            <a:ext uri="{FF2B5EF4-FFF2-40B4-BE49-F238E27FC236}">
              <a16:creationId xmlns:a16="http://schemas.microsoft.com/office/drawing/2014/main" id="{59D58842-7904-41D9-BBEC-4F01D6DCBAE8}"/>
            </a:ext>
          </a:extLst>
        </xdr:cNvPr>
        <xdr:cNvSpPr txBox="1"/>
      </xdr:nvSpPr>
      <xdr:spPr>
        <a:xfrm>
          <a:off x="8515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48277</xdr:rowOff>
    </xdr:from>
    <xdr:ext cx="405111" cy="259045"/>
    <xdr:sp macro="" textlink="">
      <xdr:nvSpPr>
        <xdr:cNvPr id="320" name="n_1mainValue【福祉施設】&#10;有形固定資産減価償却率">
          <a:extLst>
            <a:ext uri="{FF2B5EF4-FFF2-40B4-BE49-F238E27FC236}">
              <a16:creationId xmlns:a16="http://schemas.microsoft.com/office/drawing/2014/main" id="{61AF49C1-CBA2-4189-9353-5044C9A11E38}"/>
            </a:ext>
          </a:extLst>
        </xdr:cNvPr>
        <xdr:cNvSpPr txBox="1"/>
      </xdr:nvSpPr>
      <xdr:spPr>
        <a:xfrm>
          <a:off x="3239144" y="1276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170197</xdr:rowOff>
    </xdr:from>
    <xdr:ext cx="405111" cy="259045"/>
    <xdr:sp macro="" textlink="">
      <xdr:nvSpPr>
        <xdr:cNvPr id="321" name="n_2mainValue【福祉施設】&#10;有形固定資産減価償却率">
          <a:extLst>
            <a:ext uri="{FF2B5EF4-FFF2-40B4-BE49-F238E27FC236}">
              <a16:creationId xmlns:a16="http://schemas.microsoft.com/office/drawing/2014/main" id="{9C87ACE5-CB54-4590-A532-9F650D4957C5}"/>
            </a:ext>
          </a:extLst>
        </xdr:cNvPr>
        <xdr:cNvSpPr txBox="1"/>
      </xdr:nvSpPr>
      <xdr:spPr>
        <a:xfrm>
          <a:off x="2439044" y="1288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59707</xdr:rowOff>
    </xdr:from>
    <xdr:ext cx="405111" cy="259045"/>
    <xdr:sp macro="" textlink="">
      <xdr:nvSpPr>
        <xdr:cNvPr id="322" name="n_3mainValue【福祉施設】&#10;有形固定資産減価償却率">
          <a:extLst>
            <a:ext uri="{FF2B5EF4-FFF2-40B4-BE49-F238E27FC236}">
              <a16:creationId xmlns:a16="http://schemas.microsoft.com/office/drawing/2014/main" id="{D8255884-487A-4530-94EB-887B4EB55ED5}"/>
            </a:ext>
          </a:extLst>
        </xdr:cNvPr>
        <xdr:cNvSpPr txBox="1"/>
      </xdr:nvSpPr>
      <xdr:spPr>
        <a:xfrm>
          <a:off x="1645294" y="1277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67327</xdr:rowOff>
    </xdr:from>
    <xdr:ext cx="405111" cy="259045"/>
    <xdr:sp macro="" textlink="">
      <xdr:nvSpPr>
        <xdr:cNvPr id="323" name="n_4mainValue【福祉施設】&#10;有形固定資産減価償却率">
          <a:extLst>
            <a:ext uri="{FF2B5EF4-FFF2-40B4-BE49-F238E27FC236}">
              <a16:creationId xmlns:a16="http://schemas.microsoft.com/office/drawing/2014/main" id="{077FF2A9-6FB2-4A9A-879F-0118C4E43A4F}"/>
            </a:ext>
          </a:extLst>
        </xdr:cNvPr>
        <xdr:cNvSpPr txBox="1"/>
      </xdr:nvSpPr>
      <xdr:spPr>
        <a:xfrm>
          <a:off x="851544" y="1278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21A49ED-41A3-460B-A580-F86F56A3A034}"/>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AB51F1F-EDA0-4790-93E1-9DCD37778FBF}"/>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11243BCF-74A8-4ADB-9496-1BF6E997A973}"/>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B4CD545-61AC-47D1-8EC6-377680E7AFE9}"/>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A528E2-86F6-4B02-9A91-F0677752DB95}"/>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757155D4-9E9B-40A5-B303-865E62178E4E}"/>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BF96F447-C239-44B6-8740-0372FB131587}"/>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5CA68A16-FE47-436C-AEAB-584C24BA6D95}"/>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C6AC8CE5-84C2-45A3-872D-D2487EB6BAEA}"/>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8CA23433-514E-4165-B8B8-DEF8EE1521D8}"/>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A53804A0-4D50-4C04-B742-DE2AEBAB168E}"/>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CFA6040F-566B-40FD-BC5A-81CBE0B02C55}"/>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E7783471-AFD0-498B-9ECE-EF6D63D739FD}"/>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71E6A899-2357-44E4-9A60-CDA563D76B13}"/>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2C52AC65-6F1F-4832-8578-457E0D2ED691}"/>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E94A96CA-E413-4084-AC99-02509A86ADC0}"/>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3415ADC4-3295-4D45-88A1-873A17808564}"/>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FD0DDF1B-8052-4D82-905D-3F3A587816D1}"/>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269539D5-8626-4EFA-BDD7-791B1511B6B2}"/>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CF329A23-E389-4AB1-8F6A-EED1FC742109}"/>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9EB2D480-362C-42DB-91E7-048E3495E4EB}"/>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7418A3D6-63D3-4E74-BAFB-16648C5EB0C1}"/>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DFB19443-2C9F-4707-BCD5-88CA6F11D37B}"/>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E35C1894-F9C0-4C28-A486-6DDD7271BA34}"/>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5E2F88F7-43A0-49E1-9AD6-969805C6CFDE}"/>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9" name="直線コネクタ 348">
          <a:extLst>
            <a:ext uri="{FF2B5EF4-FFF2-40B4-BE49-F238E27FC236}">
              <a16:creationId xmlns:a16="http://schemas.microsoft.com/office/drawing/2014/main" id="{3C79F5AC-FCC2-40C1-837A-1FDE19D678B2}"/>
            </a:ext>
          </a:extLst>
        </xdr:cNvPr>
        <xdr:cNvCxnSpPr/>
      </xdr:nvCxnSpPr>
      <xdr:spPr>
        <a:xfrm flipV="1">
          <a:off x="9429115" y="12902656"/>
          <a:ext cx="0" cy="145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50" name="【福祉施設】&#10;一人当たり面積最小値テキスト">
          <a:extLst>
            <a:ext uri="{FF2B5EF4-FFF2-40B4-BE49-F238E27FC236}">
              <a16:creationId xmlns:a16="http://schemas.microsoft.com/office/drawing/2014/main" id="{30D0A061-599A-4818-A30F-B2987C56F658}"/>
            </a:ext>
          </a:extLst>
        </xdr:cNvPr>
        <xdr:cNvSpPr txBox="1"/>
      </xdr:nvSpPr>
      <xdr:spPr>
        <a:xfrm>
          <a:off x="9467850"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51" name="直線コネクタ 350">
          <a:extLst>
            <a:ext uri="{FF2B5EF4-FFF2-40B4-BE49-F238E27FC236}">
              <a16:creationId xmlns:a16="http://schemas.microsoft.com/office/drawing/2014/main" id="{C06CFABA-645D-4D7F-BBDF-2A63B70BB386}"/>
            </a:ext>
          </a:extLst>
        </xdr:cNvPr>
        <xdr:cNvCxnSpPr/>
      </xdr:nvCxnSpPr>
      <xdr:spPr>
        <a:xfrm>
          <a:off x="9359900" y="1435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2" name="【福祉施設】&#10;一人当たり面積最大値テキスト">
          <a:extLst>
            <a:ext uri="{FF2B5EF4-FFF2-40B4-BE49-F238E27FC236}">
              <a16:creationId xmlns:a16="http://schemas.microsoft.com/office/drawing/2014/main" id="{BEB11AFE-120F-4D13-BD61-0FA00DEEEF13}"/>
            </a:ext>
          </a:extLst>
        </xdr:cNvPr>
        <xdr:cNvSpPr txBox="1"/>
      </xdr:nvSpPr>
      <xdr:spPr>
        <a:xfrm>
          <a:off x="9467850" y="1269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3" name="直線コネクタ 352">
          <a:extLst>
            <a:ext uri="{FF2B5EF4-FFF2-40B4-BE49-F238E27FC236}">
              <a16:creationId xmlns:a16="http://schemas.microsoft.com/office/drawing/2014/main" id="{CA9906E8-4E07-4245-BEB4-70F3B5FB0B00}"/>
            </a:ext>
          </a:extLst>
        </xdr:cNvPr>
        <xdr:cNvCxnSpPr/>
      </xdr:nvCxnSpPr>
      <xdr:spPr>
        <a:xfrm>
          <a:off x="9359900" y="12902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54" name="【福祉施設】&#10;一人当たり面積平均値テキスト">
          <a:extLst>
            <a:ext uri="{FF2B5EF4-FFF2-40B4-BE49-F238E27FC236}">
              <a16:creationId xmlns:a16="http://schemas.microsoft.com/office/drawing/2014/main" id="{4D8F76BE-7A7C-4909-A656-682730C1855E}"/>
            </a:ext>
          </a:extLst>
        </xdr:cNvPr>
        <xdr:cNvSpPr txBox="1"/>
      </xdr:nvSpPr>
      <xdr:spPr>
        <a:xfrm>
          <a:off x="9467850" y="1402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55" name="フローチャート: 判断 354">
          <a:extLst>
            <a:ext uri="{FF2B5EF4-FFF2-40B4-BE49-F238E27FC236}">
              <a16:creationId xmlns:a16="http://schemas.microsoft.com/office/drawing/2014/main" id="{ADF0E10F-0635-4EAE-802E-B94A547DEBC9}"/>
            </a:ext>
          </a:extLst>
        </xdr:cNvPr>
        <xdr:cNvSpPr/>
      </xdr:nvSpPr>
      <xdr:spPr>
        <a:xfrm>
          <a:off x="9398000" y="140418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6" name="フローチャート: 判断 355">
          <a:extLst>
            <a:ext uri="{FF2B5EF4-FFF2-40B4-BE49-F238E27FC236}">
              <a16:creationId xmlns:a16="http://schemas.microsoft.com/office/drawing/2014/main" id="{79464572-F136-4646-B205-B780F6003CE0}"/>
            </a:ext>
          </a:extLst>
        </xdr:cNvPr>
        <xdr:cNvSpPr/>
      </xdr:nvSpPr>
      <xdr:spPr>
        <a:xfrm>
          <a:off x="86360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57" name="フローチャート: 判断 356">
          <a:extLst>
            <a:ext uri="{FF2B5EF4-FFF2-40B4-BE49-F238E27FC236}">
              <a16:creationId xmlns:a16="http://schemas.microsoft.com/office/drawing/2014/main" id="{6AF4F5FE-F1E2-4415-8A33-FE8CF04D258F}"/>
            </a:ext>
          </a:extLst>
        </xdr:cNvPr>
        <xdr:cNvSpPr/>
      </xdr:nvSpPr>
      <xdr:spPr>
        <a:xfrm>
          <a:off x="7842250" y="140318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58" name="フローチャート: 判断 357">
          <a:extLst>
            <a:ext uri="{FF2B5EF4-FFF2-40B4-BE49-F238E27FC236}">
              <a16:creationId xmlns:a16="http://schemas.microsoft.com/office/drawing/2014/main" id="{9DAB4681-84D1-41D4-AD0F-7EB3124B47AC}"/>
            </a:ext>
          </a:extLst>
        </xdr:cNvPr>
        <xdr:cNvSpPr/>
      </xdr:nvSpPr>
      <xdr:spPr>
        <a:xfrm>
          <a:off x="7029450" y="1404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59" name="フローチャート: 判断 358">
          <a:extLst>
            <a:ext uri="{FF2B5EF4-FFF2-40B4-BE49-F238E27FC236}">
              <a16:creationId xmlns:a16="http://schemas.microsoft.com/office/drawing/2014/main" id="{BA1D7F43-4044-4F64-9F0E-97028FEADD9B}"/>
            </a:ext>
          </a:extLst>
        </xdr:cNvPr>
        <xdr:cNvSpPr/>
      </xdr:nvSpPr>
      <xdr:spPr>
        <a:xfrm>
          <a:off x="62357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D792986-ED27-4461-811B-C678AD5F019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D8B957D-99DF-4C80-B02C-2D8CF1CE396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F61378E-01C4-486C-90EF-BE5E51BCD72E}"/>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A66C8DC3-44AA-4146-9E7D-45959AD77595}"/>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1E9348B4-BE94-400D-8CF8-ACD82DDA86F7}"/>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104866</xdr:rowOff>
    </xdr:from>
    <xdr:to>
      <xdr:col>55</xdr:col>
      <xdr:colOff>50800</xdr:colOff>
      <xdr:row>81</xdr:row>
      <xdr:rowOff>35016</xdr:rowOff>
    </xdr:to>
    <xdr:sp macro="" textlink="">
      <xdr:nvSpPr>
        <xdr:cNvPr id="365" name="楕円 364">
          <a:extLst>
            <a:ext uri="{FF2B5EF4-FFF2-40B4-BE49-F238E27FC236}">
              <a16:creationId xmlns:a16="http://schemas.microsoft.com/office/drawing/2014/main" id="{FBA2B55C-7D2D-46DF-BD50-D83DD508ED5B}"/>
            </a:ext>
          </a:extLst>
        </xdr:cNvPr>
        <xdr:cNvSpPr/>
      </xdr:nvSpPr>
      <xdr:spPr>
        <a:xfrm>
          <a:off x="9398000" y="133192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127743</xdr:rowOff>
    </xdr:from>
    <xdr:ext cx="469744" cy="259045"/>
    <xdr:sp macro="" textlink="">
      <xdr:nvSpPr>
        <xdr:cNvPr id="366" name="【福祉施設】&#10;一人当たり面積該当値テキスト">
          <a:extLst>
            <a:ext uri="{FF2B5EF4-FFF2-40B4-BE49-F238E27FC236}">
              <a16:creationId xmlns:a16="http://schemas.microsoft.com/office/drawing/2014/main" id="{30029865-C527-4C0D-A586-F14296D259F3}"/>
            </a:ext>
          </a:extLst>
        </xdr:cNvPr>
        <xdr:cNvSpPr txBox="1"/>
      </xdr:nvSpPr>
      <xdr:spPr>
        <a:xfrm>
          <a:off x="9467850" y="1317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88537</xdr:rowOff>
    </xdr:from>
    <xdr:to>
      <xdr:col>50</xdr:col>
      <xdr:colOff>165100</xdr:colOff>
      <xdr:row>81</xdr:row>
      <xdr:rowOff>18687</xdr:rowOff>
    </xdr:to>
    <xdr:sp macro="" textlink="">
      <xdr:nvSpPr>
        <xdr:cNvPr id="367" name="楕円 366">
          <a:extLst>
            <a:ext uri="{FF2B5EF4-FFF2-40B4-BE49-F238E27FC236}">
              <a16:creationId xmlns:a16="http://schemas.microsoft.com/office/drawing/2014/main" id="{093D849E-8FD0-4391-A4AB-B64274563EE2}"/>
            </a:ext>
          </a:extLst>
        </xdr:cNvPr>
        <xdr:cNvSpPr/>
      </xdr:nvSpPr>
      <xdr:spPr>
        <a:xfrm>
          <a:off x="8636000" y="133028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139337</xdr:rowOff>
    </xdr:from>
    <xdr:to>
      <xdr:col>55</xdr:col>
      <xdr:colOff>0</xdr:colOff>
      <xdr:row>80</xdr:row>
      <xdr:rowOff>155666</xdr:rowOff>
    </xdr:to>
    <xdr:cxnSp macro="">
      <xdr:nvCxnSpPr>
        <xdr:cNvPr id="368" name="直線コネクタ 367">
          <a:extLst>
            <a:ext uri="{FF2B5EF4-FFF2-40B4-BE49-F238E27FC236}">
              <a16:creationId xmlns:a16="http://schemas.microsoft.com/office/drawing/2014/main" id="{6E32A31F-4D13-43B6-BF91-6D06F79AB847}"/>
            </a:ext>
          </a:extLst>
        </xdr:cNvPr>
        <xdr:cNvCxnSpPr/>
      </xdr:nvCxnSpPr>
      <xdr:spPr>
        <a:xfrm>
          <a:off x="8686800" y="13353687"/>
          <a:ext cx="7429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28121</xdr:rowOff>
    </xdr:from>
    <xdr:to>
      <xdr:col>46</xdr:col>
      <xdr:colOff>38100</xdr:colOff>
      <xdr:row>81</xdr:row>
      <xdr:rowOff>129721</xdr:rowOff>
    </xdr:to>
    <xdr:sp macro="" textlink="">
      <xdr:nvSpPr>
        <xdr:cNvPr id="369" name="楕円 368">
          <a:extLst>
            <a:ext uri="{FF2B5EF4-FFF2-40B4-BE49-F238E27FC236}">
              <a16:creationId xmlns:a16="http://schemas.microsoft.com/office/drawing/2014/main" id="{5405407E-E14A-4FB1-8C02-A70557736127}"/>
            </a:ext>
          </a:extLst>
        </xdr:cNvPr>
        <xdr:cNvSpPr/>
      </xdr:nvSpPr>
      <xdr:spPr>
        <a:xfrm>
          <a:off x="7842250" y="134075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139337</xdr:rowOff>
    </xdr:from>
    <xdr:to>
      <xdr:col>50</xdr:col>
      <xdr:colOff>114300</xdr:colOff>
      <xdr:row>81</xdr:row>
      <xdr:rowOff>78921</xdr:rowOff>
    </xdr:to>
    <xdr:cxnSp macro="">
      <xdr:nvCxnSpPr>
        <xdr:cNvPr id="370" name="直線コネクタ 369">
          <a:extLst>
            <a:ext uri="{FF2B5EF4-FFF2-40B4-BE49-F238E27FC236}">
              <a16:creationId xmlns:a16="http://schemas.microsoft.com/office/drawing/2014/main" id="{FE26027C-6C6E-47F2-BB97-9300E8FA0721}"/>
            </a:ext>
          </a:extLst>
        </xdr:cNvPr>
        <xdr:cNvCxnSpPr/>
      </xdr:nvCxnSpPr>
      <xdr:spPr>
        <a:xfrm flipV="1">
          <a:off x="7886700" y="13353687"/>
          <a:ext cx="800100" cy="10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15058</xdr:rowOff>
    </xdr:from>
    <xdr:to>
      <xdr:col>41</xdr:col>
      <xdr:colOff>101600</xdr:colOff>
      <xdr:row>81</xdr:row>
      <xdr:rowOff>116658</xdr:rowOff>
    </xdr:to>
    <xdr:sp macro="" textlink="">
      <xdr:nvSpPr>
        <xdr:cNvPr id="371" name="楕円 370">
          <a:extLst>
            <a:ext uri="{FF2B5EF4-FFF2-40B4-BE49-F238E27FC236}">
              <a16:creationId xmlns:a16="http://schemas.microsoft.com/office/drawing/2014/main" id="{A7513486-4A6C-4DB6-A306-07C4B79CF5A2}"/>
            </a:ext>
          </a:extLst>
        </xdr:cNvPr>
        <xdr:cNvSpPr/>
      </xdr:nvSpPr>
      <xdr:spPr>
        <a:xfrm>
          <a:off x="7029450" y="1339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65858</xdr:rowOff>
    </xdr:from>
    <xdr:to>
      <xdr:col>45</xdr:col>
      <xdr:colOff>177800</xdr:colOff>
      <xdr:row>81</xdr:row>
      <xdr:rowOff>78921</xdr:rowOff>
    </xdr:to>
    <xdr:cxnSp macro="">
      <xdr:nvCxnSpPr>
        <xdr:cNvPr id="372" name="直線コネクタ 371">
          <a:extLst>
            <a:ext uri="{FF2B5EF4-FFF2-40B4-BE49-F238E27FC236}">
              <a16:creationId xmlns:a16="http://schemas.microsoft.com/office/drawing/2014/main" id="{59CCCF49-90F1-48A5-AB4E-665CD487CC7C}"/>
            </a:ext>
          </a:extLst>
        </xdr:cNvPr>
        <xdr:cNvCxnSpPr/>
      </xdr:nvCxnSpPr>
      <xdr:spPr>
        <a:xfrm>
          <a:off x="7080250" y="13445308"/>
          <a:ext cx="8064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363</xdr:rowOff>
    </xdr:from>
    <xdr:to>
      <xdr:col>36</xdr:col>
      <xdr:colOff>165100</xdr:colOff>
      <xdr:row>80</xdr:row>
      <xdr:rowOff>101963</xdr:rowOff>
    </xdr:to>
    <xdr:sp macro="" textlink="">
      <xdr:nvSpPr>
        <xdr:cNvPr id="373" name="楕円 372">
          <a:extLst>
            <a:ext uri="{FF2B5EF4-FFF2-40B4-BE49-F238E27FC236}">
              <a16:creationId xmlns:a16="http://schemas.microsoft.com/office/drawing/2014/main" id="{D2A8A9B8-51E9-4955-BA01-560C941E26C9}"/>
            </a:ext>
          </a:extLst>
        </xdr:cNvPr>
        <xdr:cNvSpPr/>
      </xdr:nvSpPr>
      <xdr:spPr>
        <a:xfrm>
          <a:off x="6235700" y="132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51163</xdr:rowOff>
    </xdr:from>
    <xdr:to>
      <xdr:col>41</xdr:col>
      <xdr:colOff>50800</xdr:colOff>
      <xdr:row>81</xdr:row>
      <xdr:rowOff>65858</xdr:rowOff>
    </xdr:to>
    <xdr:cxnSp macro="">
      <xdr:nvCxnSpPr>
        <xdr:cNvPr id="374" name="直線コネクタ 373">
          <a:extLst>
            <a:ext uri="{FF2B5EF4-FFF2-40B4-BE49-F238E27FC236}">
              <a16:creationId xmlns:a16="http://schemas.microsoft.com/office/drawing/2014/main" id="{072ECDEB-BA58-4BE9-BB33-7019A6546231}"/>
            </a:ext>
          </a:extLst>
        </xdr:cNvPr>
        <xdr:cNvCxnSpPr/>
      </xdr:nvCxnSpPr>
      <xdr:spPr>
        <a:xfrm>
          <a:off x="6286500" y="13265513"/>
          <a:ext cx="793750" cy="17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91457</xdr:rowOff>
    </xdr:from>
    <xdr:ext cx="469744" cy="259045"/>
    <xdr:sp macro="" textlink="">
      <xdr:nvSpPr>
        <xdr:cNvPr id="375" name="n_1aveValue【福祉施設】&#10;一人当たり面積">
          <a:extLst>
            <a:ext uri="{FF2B5EF4-FFF2-40B4-BE49-F238E27FC236}">
              <a16:creationId xmlns:a16="http://schemas.microsoft.com/office/drawing/2014/main" id="{538390FF-D483-4A38-A898-74EFFC1912B1}"/>
            </a:ext>
          </a:extLst>
        </xdr:cNvPr>
        <xdr:cNvSpPr txBox="1"/>
      </xdr:nvSpPr>
      <xdr:spPr>
        <a:xfrm>
          <a:off x="845827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78395</xdr:rowOff>
    </xdr:from>
    <xdr:ext cx="469744" cy="259045"/>
    <xdr:sp macro="" textlink="">
      <xdr:nvSpPr>
        <xdr:cNvPr id="376" name="n_2aveValue【福祉施設】&#10;一人当たり面積">
          <a:extLst>
            <a:ext uri="{FF2B5EF4-FFF2-40B4-BE49-F238E27FC236}">
              <a16:creationId xmlns:a16="http://schemas.microsoft.com/office/drawing/2014/main" id="{F2964175-2C59-4193-99B2-53DE11A122A6}"/>
            </a:ext>
          </a:extLst>
        </xdr:cNvPr>
        <xdr:cNvSpPr txBox="1"/>
      </xdr:nvSpPr>
      <xdr:spPr>
        <a:xfrm>
          <a:off x="7677227" y="1411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77" name="n_3aveValue【福祉施設】&#10;一人当たり面積">
          <a:extLst>
            <a:ext uri="{FF2B5EF4-FFF2-40B4-BE49-F238E27FC236}">
              <a16:creationId xmlns:a16="http://schemas.microsoft.com/office/drawing/2014/main" id="{E93D363C-E76B-4643-935F-17556DAC1915}"/>
            </a:ext>
          </a:extLst>
        </xdr:cNvPr>
        <xdr:cNvSpPr txBox="1"/>
      </xdr:nvSpPr>
      <xdr:spPr>
        <a:xfrm>
          <a:off x="6864427" y="1413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114316</xdr:rowOff>
    </xdr:from>
    <xdr:ext cx="469744" cy="259045"/>
    <xdr:sp macro="" textlink="">
      <xdr:nvSpPr>
        <xdr:cNvPr id="378" name="n_4aveValue【福祉施設】&#10;一人当たり面積">
          <a:extLst>
            <a:ext uri="{FF2B5EF4-FFF2-40B4-BE49-F238E27FC236}">
              <a16:creationId xmlns:a16="http://schemas.microsoft.com/office/drawing/2014/main" id="{EDE38F91-B2B9-420F-B2FC-D1C30D6CD41D}"/>
            </a:ext>
          </a:extLst>
        </xdr:cNvPr>
        <xdr:cNvSpPr txBox="1"/>
      </xdr:nvSpPr>
      <xdr:spPr>
        <a:xfrm>
          <a:off x="6070677" y="141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35214</xdr:rowOff>
    </xdr:from>
    <xdr:ext cx="469744" cy="259045"/>
    <xdr:sp macro="" textlink="">
      <xdr:nvSpPr>
        <xdr:cNvPr id="379" name="n_1mainValue【福祉施設】&#10;一人当たり面積">
          <a:extLst>
            <a:ext uri="{FF2B5EF4-FFF2-40B4-BE49-F238E27FC236}">
              <a16:creationId xmlns:a16="http://schemas.microsoft.com/office/drawing/2014/main" id="{EA9F0510-7DAC-4D73-BFA0-0B4D7FFDFDB6}"/>
            </a:ext>
          </a:extLst>
        </xdr:cNvPr>
        <xdr:cNvSpPr txBox="1"/>
      </xdr:nvSpPr>
      <xdr:spPr>
        <a:xfrm>
          <a:off x="8458277" y="1308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146248</xdr:rowOff>
    </xdr:from>
    <xdr:ext cx="469744" cy="259045"/>
    <xdr:sp macro="" textlink="">
      <xdr:nvSpPr>
        <xdr:cNvPr id="380" name="n_2mainValue【福祉施設】&#10;一人当たり面積">
          <a:extLst>
            <a:ext uri="{FF2B5EF4-FFF2-40B4-BE49-F238E27FC236}">
              <a16:creationId xmlns:a16="http://schemas.microsoft.com/office/drawing/2014/main" id="{6C3F676E-61B5-44BA-BEAE-5EBE0E5C5FE3}"/>
            </a:ext>
          </a:extLst>
        </xdr:cNvPr>
        <xdr:cNvSpPr txBox="1"/>
      </xdr:nvSpPr>
      <xdr:spPr>
        <a:xfrm>
          <a:off x="7677227" y="1319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133185</xdr:rowOff>
    </xdr:from>
    <xdr:ext cx="469744" cy="259045"/>
    <xdr:sp macro="" textlink="">
      <xdr:nvSpPr>
        <xdr:cNvPr id="381" name="n_3mainValue【福祉施設】&#10;一人当たり面積">
          <a:extLst>
            <a:ext uri="{FF2B5EF4-FFF2-40B4-BE49-F238E27FC236}">
              <a16:creationId xmlns:a16="http://schemas.microsoft.com/office/drawing/2014/main" id="{E4FB9F32-B7C8-416C-B8B7-1F84C11DEAAA}"/>
            </a:ext>
          </a:extLst>
        </xdr:cNvPr>
        <xdr:cNvSpPr txBox="1"/>
      </xdr:nvSpPr>
      <xdr:spPr>
        <a:xfrm>
          <a:off x="6864427" y="1318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118490</xdr:rowOff>
    </xdr:from>
    <xdr:ext cx="469744" cy="259045"/>
    <xdr:sp macro="" textlink="">
      <xdr:nvSpPr>
        <xdr:cNvPr id="382" name="n_4mainValue【福祉施設】&#10;一人当たり面積">
          <a:extLst>
            <a:ext uri="{FF2B5EF4-FFF2-40B4-BE49-F238E27FC236}">
              <a16:creationId xmlns:a16="http://schemas.microsoft.com/office/drawing/2014/main" id="{A15DF8EC-440B-43AE-82BF-D8874DD98250}"/>
            </a:ext>
          </a:extLst>
        </xdr:cNvPr>
        <xdr:cNvSpPr txBox="1"/>
      </xdr:nvSpPr>
      <xdr:spPr>
        <a:xfrm>
          <a:off x="6070677" y="1300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C72A623-4ED9-4E81-9D29-64B16B3B7D1D}"/>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334E907E-9E9E-4F8C-BB6B-1412F3C86DD6}"/>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ADF9C26C-9913-4D6E-AB47-AB97A38C250D}"/>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E38225AD-31C8-4455-949B-B5A02C0D92DA}"/>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221A38BC-B570-4697-A9D0-ECB061FFF34E}"/>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C019881B-E8ED-46D1-8C35-72778CEF803B}"/>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28C45AE3-5483-4173-AF0F-EA29DE85566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94B16F63-5249-4FC1-856D-1A2E6C2CD69A}"/>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F3995DA7-9637-479C-9EC6-009852E4232D}"/>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7205E5C6-CA26-43C3-B393-94F4C01E16FB}"/>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E3B8F100-81E6-42C3-BE13-EC64B3C15530}"/>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307C35FB-D465-4611-8DB0-877E97347F3A}"/>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a:extLst>
            <a:ext uri="{FF2B5EF4-FFF2-40B4-BE49-F238E27FC236}">
              <a16:creationId xmlns:a16="http://schemas.microsoft.com/office/drawing/2014/main" id="{230165AC-7F37-4210-86DA-8A31EE208407}"/>
            </a:ext>
          </a:extLst>
        </xdr:cNvPr>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E7B21D75-CAF6-48A1-8DD8-986FC8DE75E7}"/>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1CB7AE3B-CD90-46A0-8481-201F8578A10F}"/>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9884131C-D396-4B26-AD54-AF725C780A28}"/>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186A8A6A-AEB5-478B-B2A7-EF01E5B32E96}"/>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2C05BAA4-07C0-4F84-9E3A-F869DC76B9C8}"/>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0CD93542-EC8C-432E-B845-BD467BB6CD9F}"/>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23E60491-CA7B-410D-9616-6F86B20997BB}"/>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5E500CA7-05DF-42B9-BA8E-7E68EACDAE8B}"/>
            </a:ext>
          </a:extLst>
        </xdr:cNvPr>
        <xdr:cNvSpPr txBox="1"/>
      </xdr:nvSpPr>
      <xdr:spPr>
        <a:xfrm>
          <a:off x="38496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D0F6ADA8-D47D-4AEB-A1E4-AADB1C69B393}"/>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78A316BF-1D40-4D80-8454-5E3E9EEC2B6E}"/>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406" name="直線コネクタ 405">
          <a:extLst>
            <a:ext uri="{FF2B5EF4-FFF2-40B4-BE49-F238E27FC236}">
              <a16:creationId xmlns:a16="http://schemas.microsoft.com/office/drawing/2014/main" id="{0C64E6BA-80B5-4586-ABF2-CB8C070DA10D}"/>
            </a:ext>
          </a:extLst>
        </xdr:cNvPr>
        <xdr:cNvCxnSpPr/>
      </xdr:nvCxnSpPr>
      <xdr:spPr>
        <a:xfrm flipV="1">
          <a:off x="4177665" y="16792575"/>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66FE5652-A173-4FCE-93F1-EF321457B4BA}"/>
            </a:ext>
          </a:extLst>
        </xdr:cNvPr>
        <xdr:cNvSpPr txBox="1"/>
      </xdr:nvSpPr>
      <xdr:spPr>
        <a:xfrm>
          <a:off x="4216400"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408" name="直線コネクタ 407">
          <a:extLst>
            <a:ext uri="{FF2B5EF4-FFF2-40B4-BE49-F238E27FC236}">
              <a16:creationId xmlns:a16="http://schemas.microsoft.com/office/drawing/2014/main" id="{9ED80FDD-F2A4-4E11-9E7F-9927B35D5B07}"/>
            </a:ext>
          </a:extLst>
        </xdr:cNvPr>
        <xdr:cNvCxnSpPr/>
      </xdr:nvCxnSpPr>
      <xdr:spPr>
        <a:xfrm>
          <a:off x="4108450" y="18148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6AB16271-8292-4E47-9879-31B153089264}"/>
            </a:ext>
          </a:extLst>
        </xdr:cNvPr>
        <xdr:cNvSpPr txBox="1"/>
      </xdr:nvSpPr>
      <xdr:spPr>
        <a:xfrm>
          <a:off x="4216400" y="1656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10" name="直線コネクタ 409">
          <a:extLst>
            <a:ext uri="{FF2B5EF4-FFF2-40B4-BE49-F238E27FC236}">
              <a16:creationId xmlns:a16="http://schemas.microsoft.com/office/drawing/2014/main" id="{11330322-C4BA-4DAB-A490-8BEE4BC34B9A}"/>
            </a:ext>
          </a:extLst>
        </xdr:cNvPr>
        <xdr:cNvCxnSpPr/>
      </xdr:nvCxnSpPr>
      <xdr:spPr>
        <a:xfrm>
          <a:off x="4108450" y="16792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78122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1E63AFDA-777F-4492-B456-6E60E2A349EC}"/>
            </a:ext>
          </a:extLst>
        </xdr:cNvPr>
        <xdr:cNvSpPr txBox="1"/>
      </xdr:nvSpPr>
      <xdr:spPr>
        <a:xfrm>
          <a:off x="4216400" y="17508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12" name="フローチャート: 判断 411">
          <a:extLst>
            <a:ext uri="{FF2B5EF4-FFF2-40B4-BE49-F238E27FC236}">
              <a16:creationId xmlns:a16="http://schemas.microsoft.com/office/drawing/2014/main" id="{A79EDE80-D684-4063-A756-E9DF3CA41F8D}"/>
            </a:ext>
          </a:extLst>
        </xdr:cNvPr>
        <xdr:cNvSpPr/>
      </xdr:nvSpPr>
      <xdr:spPr>
        <a:xfrm>
          <a:off x="4127500" y="1753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413" name="フローチャート: 判断 412">
          <a:extLst>
            <a:ext uri="{FF2B5EF4-FFF2-40B4-BE49-F238E27FC236}">
              <a16:creationId xmlns:a16="http://schemas.microsoft.com/office/drawing/2014/main" id="{C13AA169-6F1A-4C9F-89ED-DE126D49BDE0}"/>
            </a:ext>
          </a:extLst>
        </xdr:cNvPr>
        <xdr:cNvSpPr/>
      </xdr:nvSpPr>
      <xdr:spPr>
        <a:xfrm>
          <a:off x="3384550" y="175075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a:extLst>
            <a:ext uri="{FF2B5EF4-FFF2-40B4-BE49-F238E27FC236}">
              <a16:creationId xmlns:a16="http://schemas.microsoft.com/office/drawing/2014/main" id="{C2549C05-117A-4555-85D6-0ABC41F5B9B0}"/>
            </a:ext>
          </a:extLst>
        </xdr:cNvPr>
        <xdr:cNvSpPr/>
      </xdr:nvSpPr>
      <xdr:spPr>
        <a:xfrm>
          <a:off x="257175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15" name="フローチャート: 判断 414">
          <a:extLst>
            <a:ext uri="{FF2B5EF4-FFF2-40B4-BE49-F238E27FC236}">
              <a16:creationId xmlns:a16="http://schemas.microsoft.com/office/drawing/2014/main" id="{7228E489-366D-422C-8ACA-887BC38B371E}"/>
            </a:ext>
          </a:extLst>
        </xdr:cNvPr>
        <xdr:cNvSpPr/>
      </xdr:nvSpPr>
      <xdr:spPr>
        <a:xfrm>
          <a:off x="177800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416" name="フローチャート: 判断 415">
          <a:extLst>
            <a:ext uri="{FF2B5EF4-FFF2-40B4-BE49-F238E27FC236}">
              <a16:creationId xmlns:a16="http://schemas.microsoft.com/office/drawing/2014/main" id="{FEABA419-1FD4-4286-B320-74C6F28E151E}"/>
            </a:ext>
          </a:extLst>
        </xdr:cNvPr>
        <xdr:cNvSpPr/>
      </xdr:nvSpPr>
      <xdr:spPr>
        <a:xfrm>
          <a:off x="9842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CF45A62-4146-4970-8FA5-FBD75633673C}"/>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7BE1445-57B0-4EFB-9C2E-634A2B5C54E8}"/>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632CA3B-4FC2-428C-A208-9CF1C921B0BD}"/>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31FF2921-B116-4A8A-8C3A-C6EFF070083C}"/>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118CCD5F-6AAC-40B6-BF66-EA8909257CE2}"/>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168275</xdr:rowOff>
    </xdr:from>
    <xdr:to>
      <xdr:col>24</xdr:col>
      <xdr:colOff>114300</xdr:colOff>
      <xdr:row>101</xdr:row>
      <xdr:rowOff>98425</xdr:rowOff>
    </xdr:to>
    <xdr:sp macro="" textlink="">
      <xdr:nvSpPr>
        <xdr:cNvPr id="422" name="楕円 421">
          <a:extLst>
            <a:ext uri="{FF2B5EF4-FFF2-40B4-BE49-F238E27FC236}">
              <a16:creationId xmlns:a16="http://schemas.microsoft.com/office/drawing/2014/main" id="{9DBADD79-004F-4FDC-B18C-282782E534B2}"/>
            </a:ext>
          </a:extLst>
        </xdr:cNvPr>
        <xdr:cNvSpPr/>
      </xdr:nvSpPr>
      <xdr:spPr>
        <a:xfrm>
          <a:off x="4127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121302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29920D85-A969-441A-9F8D-37878A2136E0}"/>
            </a:ext>
          </a:extLst>
        </xdr:cNvPr>
        <xdr:cNvSpPr txBox="1"/>
      </xdr:nvSpPr>
      <xdr:spPr>
        <a:xfrm>
          <a:off x="4216400" y="1669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103505</xdr:rowOff>
    </xdr:from>
    <xdr:to>
      <xdr:col>20</xdr:col>
      <xdr:colOff>38100</xdr:colOff>
      <xdr:row>101</xdr:row>
      <xdr:rowOff>33655</xdr:rowOff>
    </xdr:to>
    <xdr:sp macro="" textlink="">
      <xdr:nvSpPr>
        <xdr:cNvPr id="424" name="楕円 423">
          <a:extLst>
            <a:ext uri="{FF2B5EF4-FFF2-40B4-BE49-F238E27FC236}">
              <a16:creationId xmlns:a16="http://schemas.microsoft.com/office/drawing/2014/main" id="{0CB5C52A-785F-44C0-BB85-F63B0C5258B7}"/>
            </a:ext>
          </a:extLst>
        </xdr:cNvPr>
        <xdr:cNvSpPr/>
      </xdr:nvSpPr>
      <xdr:spPr>
        <a:xfrm>
          <a:off x="3384550" y="16677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154305</xdr:rowOff>
    </xdr:from>
    <xdr:to>
      <xdr:col>24</xdr:col>
      <xdr:colOff>63500</xdr:colOff>
      <xdr:row>101</xdr:row>
      <xdr:rowOff>47625</xdr:rowOff>
    </xdr:to>
    <xdr:cxnSp macro="">
      <xdr:nvCxnSpPr>
        <xdr:cNvPr id="425" name="直線コネクタ 424">
          <a:extLst>
            <a:ext uri="{FF2B5EF4-FFF2-40B4-BE49-F238E27FC236}">
              <a16:creationId xmlns:a16="http://schemas.microsoft.com/office/drawing/2014/main" id="{14B73F38-5CB8-4359-A623-8BE1E4A91874}"/>
            </a:ext>
          </a:extLst>
        </xdr:cNvPr>
        <xdr:cNvCxnSpPr/>
      </xdr:nvCxnSpPr>
      <xdr:spPr>
        <a:xfrm>
          <a:off x="3429000" y="16727805"/>
          <a:ext cx="7493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40639</xdr:rowOff>
    </xdr:from>
    <xdr:to>
      <xdr:col>15</xdr:col>
      <xdr:colOff>101600</xdr:colOff>
      <xdr:row>100</xdr:row>
      <xdr:rowOff>142239</xdr:rowOff>
    </xdr:to>
    <xdr:sp macro="" textlink="">
      <xdr:nvSpPr>
        <xdr:cNvPr id="426" name="楕円 425">
          <a:extLst>
            <a:ext uri="{FF2B5EF4-FFF2-40B4-BE49-F238E27FC236}">
              <a16:creationId xmlns:a16="http://schemas.microsoft.com/office/drawing/2014/main" id="{395CF5EF-8860-4DB7-9D76-19B7E4DCE1C6}"/>
            </a:ext>
          </a:extLst>
        </xdr:cNvPr>
        <xdr:cNvSpPr/>
      </xdr:nvSpPr>
      <xdr:spPr>
        <a:xfrm>
          <a:off x="2571750" y="166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91439</xdr:rowOff>
    </xdr:from>
    <xdr:to>
      <xdr:col>19</xdr:col>
      <xdr:colOff>177800</xdr:colOff>
      <xdr:row>100</xdr:row>
      <xdr:rowOff>154305</xdr:rowOff>
    </xdr:to>
    <xdr:cxnSp macro="">
      <xdr:nvCxnSpPr>
        <xdr:cNvPr id="427" name="直線コネクタ 426">
          <a:extLst>
            <a:ext uri="{FF2B5EF4-FFF2-40B4-BE49-F238E27FC236}">
              <a16:creationId xmlns:a16="http://schemas.microsoft.com/office/drawing/2014/main" id="{64BDEC3A-7C7C-42B3-B048-AC802D98BBB4}"/>
            </a:ext>
          </a:extLst>
        </xdr:cNvPr>
        <xdr:cNvCxnSpPr/>
      </xdr:nvCxnSpPr>
      <xdr:spPr>
        <a:xfrm>
          <a:off x="2622550" y="16664939"/>
          <a:ext cx="80645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113030</xdr:rowOff>
    </xdr:from>
    <xdr:to>
      <xdr:col>10</xdr:col>
      <xdr:colOff>165100</xdr:colOff>
      <xdr:row>102</xdr:row>
      <xdr:rowOff>43180</xdr:rowOff>
    </xdr:to>
    <xdr:sp macro="" textlink="">
      <xdr:nvSpPr>
        <xdr:cNvPr id="428" name="楕円 427">
          <a:extLst>
            <a:ext uri="{FF2B5EF4-FFF2-40B4-BE49-F238E27FC236}">
              <a16:creationId xmlns:a16="http://schemas.microsoft.com/office/drawing/2014/main" id="{B3A04D40-BBB2-47D3-AA92-BDB99330C304}"/>
            </a:ext>
          </a:extLst>
        </xdr:cNvPr>
        <xdr:cNvSpPr/>
      </xdr:nvSpPr>
      <xdr:spPr>
        <a:xfrm>
          <a:off x="17780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91439</xdr:rowOff>
    </xdr:from>
    <xdr:to>
      <xdr:col>15</xdr:col>
      <xdr:colOff>50800</xdr:colOff>
      <xdr:row>101</xdr:row>
      <xdr:rowOff>163830</xdr:rowOff>
    </xdr:to>
    <xdr:cxnSp macro="">
      <xdr:nvCxnSpPr>
        <xdr:cNvPr id="429" name="直線コネクタ 428">
          <a:extLst>
            <a:ext uri="{FF2B5EF4-FFF2-40B4-BE49-F238E27FC236}">
              <a16:creationId xmlns:a16="http://schemas.microsoft.com/office/drawing/2014/main" id="{706BE929-08FE-443B-AE2F-139F42BF2608}"/>
            </a:ext>
          </a:extLst>
        </xdr:cNvPr>
        <xdr:cNvCxnSpPr/>
      </xdr:nvCxnSpPr>
      <xdr:spPr>
        <a:xfrm flipV="1">
          <a:off x="1828800" y="16664939"/>
          <a:ext cx="79375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71120</xdr:rowOff>
    </xdr:from>
    <xdr:to>
      <xdr:col>6</xdr:col>
      <xdr:colOff>38100</xdr:colOff>
      <xdr:row>102</xdr:row>
      <xdr:rowOff>1270</xdr:rowOff>
    </xdr:to>
    <xdr:sp macro="" textlink="">
      <xdr:nvSpPr>
        <xdr:cNvPr id="430" name="楕円 429">
          <a:extLst>
            <a:ext uri="{FF2B5EF4-FFF2-40B4-BE49-F238E27FC236}">
              <a16:creationId xmlns:a16="http://schemas.microsoft.com/office/drawing/2014/main" id="{397D7594-54AF-49AF-B7C0-6647CF0210DD}"/>
            </a:ext>
          </a:extLst>
        </xdr:cNvPr>
        <xdr:cNvSpPr/>
      </xdr:nvSpPr>
      <xdr:spPr>
        <a:xfrm>
          <a:off x="984250" y="16816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121920</xdr:rowOff>
    </xdr:from>
    <xdr:to>
      <xdr:col>10</xdr:col>
      <xdr:colOff>114300</xdr:colOff>
      <xdr:row>101</xdr:row>
      <xdr:rowOff>163830</xdr:rowOff>
    </xdr:to>
    <xdr:cxnSp macro="">
      <xdr:nvCxnSpPr>
        <xdr:cNvPr id="431" name="直線コネクタ 430">
          <a:extLst>
            <a:ext uri="{FF2B5EF4-FFF2-40B4-BE49-F238E27FC236}">
              <a16:creationId xmlns:a16="http://schemas.microsoft.com/office/drawing/2014/main" id="{346D8D46-B425-4246-833D-B3AEDEBEB921}"/>
            </a:ext>
          </a:extLst>
        </xdr:cNvPr>
        <xdr:cNvCxnSpPr/>
      </xdr:nvCxnSpPr>
      <xdr:spPr>
        <a:xfrm>
          <a:off x="1028700" y="16866870"/>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169563</xdr:rowOff>
    </xdr:from>
    <xdr:ext cx="405111" cy="259045"/>
    <xdr:sp macro="" textlink="">
      <xdr:nvSpPr>
        <xdr:cNvPr id="432" name="n_1aveValue【市民会館】&#10;有形固定資産減価償却率">
          <a:extLst>
            <a:ext uri="{FF2B5EF4-FFF2-40B4-BE49-F238E27FC236}">
              <a16:creationId xmlns:a16="http://schemas.microsoft.com/office/drawing/2014/main" id="{459EDE46-8860-4B44-99E3-6D993D6177EA}"/>
            </a:ext>
          </a:extLst>
        </xdr:cNvPr>
        <xdr:cNvSpPr txBox="1"/>
      </xdr:nvSpPr>
      <xdr:spPr>
        <a:xfrm>
          <a:off x="3239144" y="1760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市民会館】&#10;有形固定資産減価償却率">
          <a:extLst>
            <a:ext uri="{FF2B5EF4-FFF2-40B4-BE49-F238E27FC236}">
              <a16:creationId xmlns:a16="http://schemas.microsoft.com/office/drawing/2014/main" id="{1F60E83B-ECBD-4CDD-B0C3-2897F99830B6}"/>
            </a:ext>
          </a:extLst>
        </xdr:cNvPr>
        <xdr:cNvSpPr txBox="1"/>
      </xdr:nvSpPr>
      <xdr:spPr>
        <a:xfrm>
          <a:off x="24390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167657</xdr:rowOff>
    </xdr:from>
    <xdr:ext cx="405111" cy="259045"/>
    <xdr:sp macro="" textlink="">
      <xdr:nvSpPr>
        <xdr:cNvPr id="434" name="n_3aveValue【市民会館】&#10;有形固定資産減価償却率">
          <a:extLst>
            <a:ext uri="{FF2B5EF4-FFF2-40B4-BE49-F238E27FC236}">
              <a16:creationId xmlns:a16="http://schemas.microsoft.com/office/drawing/2014/main" id="{9E442CCD-A69D-49B5-9C1B-92C7AE9B594B}"/>
            </a:ext>
          </a:extLst>
        </xdr:cNvPr>
        <xdr:cNvSpPr txBox="1"/>
      </xdr:nvSpPr>
      <xdr:spPr>
        <a:xfrm>
          <a:off x="164529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123841</xdr:rowOff>
    </xdr:from>
    <xdr:ext cx="405111" cy="259045"/>
    <xdr:sp macro="" textlink="">
      <xdr:nvSpPr>
        <xdr:cNvPr id="435" name="n_4aveValue【市民会館】&#10;有形固定資産減価償却率">
          <a:extLst>
            <a:ext uri="{FF2B5EF4-FFF2-40B4-BE49-F238E27FC236}">
              <a16:creationId xmlns:a16="http://schemas.microsoft.com/office/drawing/2014/main" id="{0F4755B5-FC1B-47F3-99C8-7411DD434024}"/>
            </a:ext>
          </a:extLst>
        </xdr:cNvPr>
        <xdr:cNvSpPr txBox="1"/>
      </xdr:nvSpPr>
      <xdr:spPr>
        <a:xfrm>
          <a:off x="851544" y="1755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50182</xdr:rowOff>
    </xdr:from>
    <xdr:ext cx="340478" cy="259045"/>
    <xdr:sp macro="" textlink="">
      <xdr:nvSpPr>
        <xdr:cNvPr id="436" name="n_1mainValue【市民会館】&#10;有形固定資産減価償却率">
          <a:extLst>
            <a:ext uri="{FF2B5EF4-FFF2-40B4-BE49-F238E27FC236}">
              <a16:creationId xmlns:a16="http://schemas.microsoft.com/office/drawing/2014/main" id="{83C5A3ED-5F53-41EE-8047-A627C40BFFD7}"/>
            </a:ext>
          </a:extLst>
        </xdr:cNvPr>
        <xdr:cNvSpPr txBox="1"/>
      </xdr:nvSpPr>
      <xdr:spPr>
        <a:xfrm>
          <a:off x="3258761" y="16452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158766</xdr:rowOff>
    </xdr:from>
    <xdr:ext cx="340478" cy="259045"/>
    <xdr:sp macro="" textlink="">
      <xdr:nvSpPr>
        <xdr:cNvPr id="437" name="n_2mainValue【市民会館】&#10;有形固定資産減価償却率">
          <a:extLst>
            <a:ext uri="{FF2B5EF4-FFF2-40B4-BE49-F238E27FC236}">
              <a16:creationId xmlns:a16="http://schemas.microsoft.com/office/drawing/2014/main" id="{88126779-BC88-4F7A-876B-B75E3F1E87D8}"/>
            </a:ext>
          </a:extLst>
        </xdr:cNvPr>
        <xdr:cNvSpPr txBox="1"/>
      </xdr:nvSpPr>
      <xdr:spPr>
        <a:xfrm>
          <a:off x="2471361" y="163893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59707</xdr:rowOff>
    </xdr:from>
    <xdr:ext cx="405111" cy="259045"/>
    <xdr:sp macro="" textlink="">
      <xdr:nvSpPr>
        <xdr:cNvPr id="438" name="n_3mainValue【市民会館】&#10;有形固定資産減価償却率">
          <a:extLst>
            <a:ext uri="{FF2B5EF4-FFF2-40B4-BE49-F238E27FC236}">
              <a16:creationId xmlns:a16="http://schemas.microsoft.com/office/drawing/2014/main" id="{87EE806E-0EE1-490F-9255-51F7E135055D}"/>
            </a:ext>
          </a:extLst>
        </xdr:cNvPr>
        <xdr:cNvSpPr txBox="1"/>
      </xdr:nvSpPr>
      <xdr:spPr>
        <a:xfrm>
          <a:off x="1645294" y="1663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17797</xdr:rowOff>
    </xdr:from>
    <xdr:ext cx="405111" cy="259045"/>
    <xdr:sp macro="" textlink="">
      <xdr:nvSpPr>
        <xdr:cNvPr id="439" name="n_4mainValue【市民会館】&#10;有形固定資産減価償却率">
          <a:extLst>
            <a:ext uri="{FF2B5EF4-FFF2-40B4-BE49-F238E27FC236}">
              <a16:creationId xmlns:a16="http://schemas.microsoft.com/office/drawing/2014/main" id="{16DCC424-D28B-4FDA-93EF-024EB0CB8FAA}"/>
            </a:ext>
          </a:extLst>
        </xdr:cNvPr>
        <xdr:cNvSpPr txBox="1"/>
      </xdr:nvSpPr>
      <xdr:spPr>
        <a:xfrm>
          <a:off x="851544" y="1659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E624BC99-659B-4DF1-8213-3DA73A77E817}"/>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7A854198-9703-4542-A18F-6F5F3F15FE33}"/>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E69E1B80-5BAA-4810-AE3E-E6AC789CAB09}"/>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19D9439C-7E18-423C-9701-3A3FD1D7D986}"/>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5AEF960D-843A-4265-9AD2-737B4F6B0E5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6EEAC2E1-AB33-44D1-849C-254AF8292159}"/>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EFCE03C7-8537-424A-A5DB-D73524557F7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246BE79E-A576-4CCA-B14B-1BE6349ABD16}"/>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E3F1840D-ABEF-4CC2-9209-64D76A1911ED}"/>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E51F9367-5AF6-4BD0-8C28-1880CD667364}"/>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945DD328-748D-459C-AE60-8E0E047A2991}"/>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990B2BEB-869E-4168-9198-7A972DAECE7F}"/>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A0690E1A-AC1B-4ABA-9AAA-DBE6D09633B1}"/>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6DB1ECA4-E0A9-4D52-883E-AEA71305218B}"/>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94789758-0D9F-4C34-8A01-6FE6BB4FC4F9}"/>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6A29A806-45C9-45E0-8039-9D580E2B20A7}"/>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4DDF8A54-154E-4412-86A1-079FA0052ABA}"/>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282E43DD-66DC-46D6-814E-9B76975BA636}"/>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A53372F3-6661-4206-B2F3-03506BD227FB}"/>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68FD71C7-DB7E-4035-BDFA-8B869A8DB484}"/>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2CDE634C-E98C-4FFD-B726-C4BB24F7C25C}"/>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5EAF3724-7CF1-4109-851C-E34590F41511}"/>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C1B192AC-88AB-4F3D-A3A8-01C8750F96B8}"/>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63" name="直線コネクタ 462">
          <a:extLst>
            <a:ext uri="{FF2B5EF4-FFF2-40B4-BE49-F238E27FC236}">
              <a16:creationId xmlns:a16="http://schemas.microsoft.com/office/drawing/2014/main" id="{D20A697B-8BE2-4E6B-B216-22060659EC6D}"/>
            </a:ext>
          </a:extLst>
        </xdr:cNvPr>
        <xdr:cNvCxnSpPr/>
      </xdr:nvCxnSpPr>
      <xdr:spPr>
        <a:xfrm flipV="1">
          <a:off x="9429115" y="16581120"/>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a:extLst>
            <a:ext uri="{FF2B5EF4-FFF2-40B4-BE49-F238E27FC236}">
              <a16:creationId xmlns:a16="http://schemas.microsoft.com/office/drawing/2014/main" id="{4F9DD1C3-7ABB-4147-9A0D-A71C333F2B3B}"/>
            </a:ext>
          </a:extLst>
        </xdr:cNvPr>
        <xdr:cNvSpPr txBox="1"/>
      </xdr:nvSpPr>
      <xdr:spPr>
        <a:xfrm>
          <a:off x="9467850"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a:extLst>
            <a:ext uri="{FF2B5EF4-FFF2-40B4-BE49-F238E27FC236}">
              <a16:creationId xmlns:a16="http://schemas.microsoft.com/office/drawing/2014/main" id="{1E174B3D-A097-4BFE-8913-FE34DF753DA8}"/>
            </a:ext>
          </a:extLst>
        </xdr:cNvPr>
        <xdr:cNvCxnSpPr/>
      </xdr:nvCxnSpPr>
      <xdr:spPr>
        <a:xfrm>
          <a:off x="9359900" y="17998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6" name="【市民会館】&#10;一人当たり面積最大値テキスト">
          <a:extLst>
            <a:ext uri="{FF2B5EF4-FFF2-40B4-BE49-F238E27FC236}">
              <a16:creationId xmlns:a16="http://schemas.microsoft.com/office/drawing/2014/main" id="{03C4D6E0-EB69-4430-87B6-BE2FEE49397F}"/>
            </a:ext>
          </a:extLst>
        </xdr:cNvPr>
        <xdr:cNvSpPr txBox="1"/>
      </xdr:nvSpPr>
      <xdr:spPr>
        <a:xfrm>
          <a:off x="9467850" y="1635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7" name="直線コネクタ 466">
          <a:extLst>
            <a:ext uri="{FF2B5EF4-FFF2-40B4-BE49-F238E27FC236}">
              <a16:creationId xmlns:a16="http://schemas.microsoft.com/office/drawing/2014/main" id="{0AB6D3B1-29B2-46B3-AA64-9169EBF383AB}"/>
            </a:ext>
          </a:extLst>
        </xdr:cNvPr>
        <xdr:cNvCxnSpPr/>
      </xdr:nvCxnSpPr>
      <xdr:spPr>
        <a:xfrm>
          <a:off x="9359900" y="16581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8" name="【市民会館】&#10;一人当たり面積平均値テキスト">
          <a:extLst>
            <a:ext uri="{FF2B5EF4-FFF2-40B4-BE49-F238E27FC236}">
              <a16:creationId xmlns:a16="http://schemas.microsoft.com/office/drawing/2014/main" id="{7D094984-AEE2-43E1-A77A-2984B96965C2}"/>
            </a:ext>
          </a:extLst>
        </xdr:cNvPr>
        <xdr:cNvSpPr txBox="1"/>
      </xdr:nvSpPr>
      <xdr:spPr>
        <a:xfrm>
          <a:off x="9467850" y="17349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9" name="フローチャート: 判断 468">
          <a:extLst>
            <a:ext uri="{FF2B5EF4-FFF2-40B4-BE49-F238E27FC236}">
              <a16:creationId xmlns:a16="http://schemas.microsoft.com/office/drawing/2014/main" id="{FC54AAB4-9D12-4AD6-8482-6662E27EEA4E}"/>
            </a:ext>
          </a:extLst>
        </xdr:cNvPr>
        <xdr:cNvSpPr/>
      </xdr:nvSpPr>
      <xdr:spPr>
        <a:xfrm>
          <a:off x="9398000" y="174980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70" name="フローチャート: 判断 469">
          <a:extLst>
            <a:ext uri="{FF2B5EF4-FFF2-40B4-BE49-F238E27FC236}">
              <a16:creationId xmlns:a16="http://schemas.microsoft.com/office/drawing/2014/main" id="{2AC0BB14-E87B-4B0B-98F4-A2FEDBD4EF57}"/>
            </a:ext>
          </a:extLst>
        </xdr:cNvPr>
        <xdr:cNvSpPr/>
      </xdr:nvSpPr>
      <xdr:spPr>
        <a:xfrm>
          <a:off x="86360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71" name="フローチャート: 判断 470">
          <a:extLst>
            <a:ext uri="{FF2B5EF4-FFF2-40B4-BE49-F238E27FC236}">
              <a16:creationId xmlns:a16="http://schemas.microsoft.com/office/drawing/2014/main" id="{666D9029-7835-4536-AD7F-C2D4BDD93A61}"/>
            </a:ext>
          </a:extLst>
        </xdr:cNvPr>
        <xdr:cNvSpPr/>
      </xdr:nvSpPr>
      <xdr:spPr>
        <a:xfrm>
          <a:off x="7842250" y="17482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2" name="フローチャート: 判断 471">
          <a:extLst>
            <a:ext uri="{FF2B5EF4-FFF2-40B4-BE49-F238E27FC236}">
              <a16:creationId xmlns:a16="http://schemas.microsoft.com/office/drawing/2014/main" id="{EBB27D8D-DD3F-4E5B-9B8E-6D4DA472E62A}"/>
            </a:ext>
          </a:extLst>
        </xdr:cNvPr>
        <xdr:cNvSpPr/>
      </xdr:nvSpPr>
      <xdr:spPr>
        <a:xfrm>
          <a:off x="7029450" y="1748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3" name="フローチャート: 判断 472">
          <a:extLst>
            <a:ext uri="{FF2B5EF4-FFF2-40B4-BE49-F238E27FC236}">
              <a16:creationId xmlns:a16="http://schemas.microsoft.com/office/drawing/2014/main" id="{7D855DFF-9CC0-40CC-B6AB-1960720F5598}"/>
            </a:ext>
          </a:extLst>
        </xdr:cNvPr>
        <xdr:cNvSpPr/>
      </xdr:nvSpPr>
      <xdr:spPr>
        <a:xfrm>
          <a:off x="62357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63CF683-37B6-4147-8080-E7B02B6E5805}"/>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DFA5182-5138-4A71-862A-EB764578D8D7}"/>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66FC200-3D28-4AE5-9B27-663D4C3F943C}"/>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8A7934E-0A0C-4CEF-846A-4BE62C28B4D9}"/>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5BA7CBE4-412E-4D6A-82D6-9B392DF98EE6}"/>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79" name="楕円 478">
          <a:extLst>
            <a:ext uri="{FF2B5EF4-FFF2-40B4-BE49-F238E27FC236}">
              <a16:creationId xmlns:a16="http://schemas.microsoft.com/office/drawing/2014/main" id="{F54CD41D-A79E-47A7-8BD4-9840D3968279}"/>
            </a:ext>
          </a:extLst>
        </xdr:cNvPr>
        <xdr:cNvSpPr/>
      </xdr:nvSpPr>
      <xdr:spPr>
        <a:xfrm>
          <a:off x="939800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60977</xdr:rowOff>
    </xdr:from>
    <xdr:ext cx="469744" cy="259045"/>
    <xdr:sp macro="" textlink="">
      <xdr:nvSpPr>
        <xdr:cNvPr id="480" name="【市民会館】&#10;一人当たり面積該当値テキスト">
          <a:extLst>
            <a:ext uri="{FF2B5EF4-FFF2-40B4-BE49-F238E27FC236}">
              <a16:creationId xmlns:a16="http://schemas.microsoft.com/office/drawing/2014/main" id="{ED53867B-D13A-46D9-862F-678F663270A9}"/>
            </a:ext>
          </a:extLst>
        </xdr:cNvPr>
        <xdr:cNvSpPr txBox="1"/>
      </xdr:nvSpPr>
      <xdr:spPr>
        <a:xfrm>
          <a:off x="9467850"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90170</xdr:rowOff>
    </xdr:from>
    <xdr:to>
      <xdr:col>50</xdr:col>
      <xdr:colOff>165100</xdr:colOff>
      <xdr:row>106</xdr:row>
      <xdr:rowOff>20320</xdr:rowOff>
    </xdr:to>
    <xdr:sp macro="" textlink="">
      <xdr:nvSpPr>
        <xdr:cNvPr id="481" name="楕円 480">
          <a:extLst>
            <a:ext uri="{FF2B5EF4-FFF2-40B4-BE49-F238E27FC236}">
              <a16:creationId xmlns:a16="http://schemas.microsoft.com/office/drawing/2014/main" id="{B786D64A-9113-4AE5-9543-5B7B59131853}"/>
            </a:ext>
          </a:extLst>
        </xdr:cNvPr>
        <xdr:cNvSpPr/>
      </xdr:nvSpPr>
      <xdr:spPr>
        <a:xfrm>
          <a:off x="86360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140970</xdr:rowOff>
    </xdr:to>
    <xdr:cxnSp macro="">
      <xdr:nvCxnSpPr>
        <xdr:cNvPr id="482" name="直線コネクタ 481">
          <a:extLst>
            <a:ext uri="{FF2B5EF4-FFF2-40B4-BE49-F238E27FC236}">
              <a16:creationId xmlns:a16="http://schemas.microsoft.com/office/drawing/2014/main" id="{2E432DE8-8A64-427A-91F0-B73C3502A971}"/>
            </a:ext>
          </a:extLst>
        </xdr:cNvPr>
        <xdr:cNvCxnSpPr/>
      </xdr:nvCxnSpPr>
      <xdr:spPr>
        <a:xfrm flipV="1">
          <a:off x="8686800" y="17564100"/>
          <a:ext cx="7429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83" name="楕円 482">
          <a:extLst>
            <a:ext uri="{FF2B5EF4-FFF2-40B4-BE49-F238E27FC236}">
              <a16:creationId xmlns:a16="http://schemas.microsoft.com/office/drawing/2014/main" id="{4D4B0239-FCD9-4B69-98F3-23782DB3E31D}"/>
            </a:ext>
          </a:extLst>
        </xdr:cNvPr>
        <xdr:cNvSpPr/>
      </xdr:nvSpPr>
      <xdr:spPr>
        <a:xfrm>
          <a:off x="78422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140970</xdr:rowOff>
    </xdr:to>
    <xdr:cxnSp macro="">
      <xdr:nvCxnSpPr>
        <xdr:cNvPr id="484" name="直線コネクタ 483">
          <a:extLst>
            <a:ext uri="{FF2B5EF4-FFF2-40B4-BE49-F238E27FC236}">
              <a16:creationId xmlns:a16="http://schemas.microsoft.com/office/drawing/2014/main" id="{3389ECE0-2A0E-4B4E-9049-DE701B600523}"/>
            </a:ext>
          </a:extLst>
        </xdr:cNvPr>
        <xdr:cNvCxnSpPr/>
      </xdr:nvCxnSpPr>
      <xdr:spPr>
        <a:xfrm>
          <a:off x="7886700" y="1756410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59689</xdr:rowOff>
    </xdr:from>
    <xdr:to>
      <xdr:col>41</xdr:col>
      <xdr:colOff>101600</xdr:colOff>
      <xdr:row>107</xdr:row>
      <xdr:rowOff>161289</xdr:rowOff>
    </xdr:to>
    <xdr:sp macro="" textlink="">
      <xdr:nvSpPr>
        <xdr:cNvPr id="485" name="楕円 484">
          <a:extLst>
            <a:ext uri="{FF2B5EF4-FFF2-40B4-BE49-F238E27FC236}">
              <a16:creationId xmlns:a16="http://schemas.microsoft.com/office/drawing/2014/main" id="{6CAC5594-40B5-4D0A-AF9F-3FF8F41A0011}"/>
            </a:ext>
          </a:extLst>
        </xdr:cNvPr>
        <xdr:cNvSpPr/>
      </xdr:nvSpPr>
      <xdr:spPr>
        <a:xfrm>
          <a:off x="702945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107</xdr:row>
      <xdr:rowOff>110489</xdr:rowOff>
    </xdr:to>
    <xdr:cxnSp macro="">
      <xdr:nvCxnSpPr>
        <xdr:cNvPr id="486" name="直線コネクタ 485">
          <a:extLst>
            <a:ext uri="{FF2B5EF4-FFF2-40B4-BE49-F238E27FC236}">
              <a16:creationId xmlns:a16="http://schemas.microsoft.com/office/drawing/2014/main" id="{36ADDD00-2BC5-4CD9-834C-09FD5244A3CD}"/>
            </a:ext>
          </a:extLst>
        </xdr:cNvPr>
        <xdr:cNvCxnSpPr/>
      </xdr:nvCxnSpPr>
      <xdr:spPr>
        <a:xfrm flipV="1">
          <a:off x="7080250" y="17564100"/>
          <a:ext cx="80645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59689</xdr:rowOff>
    </xdr:from>
    <xdr:to>
      <xdr:col>36</xdr:col>
      <xdr:colOff>165100</xdr:colOff>
      <xdr:row>107</xdr:row>
      <xdr:rowOff>161289</xdr:rowOff>
    </xdr:to>
    <xdr:sp macro="" textlink="">
      <xdr:nvSpPr>
        <xdr:cNvPr id="487" name="楕円 486">
          <a:extLst>
            <a:ext uri="{FF2B5EF4-FFF2-40B4-BE49-F238E27FC236}">
              <a16:creationId xmlns:a16="http://schemas.microsoft.com/office/drawing/2014/main" id="{848FBF65-6844-4BEF-A356-C3EB233CB0F1}"/>
            </a:ext>
          </a:extLst>
        </xdr:cNvPr>
        <xdr:cNvSpPr/>
      </xdr:nvSpPr>
      <xdr:spPr>
        <a:xfrm>
          <a:off x="6235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110489</xdr:rowOff>
    </xdr:from>
    <xdr:to>
      <xdr:col>41</xdr:col>
      <xdr:colOff>50800</xdr:colOff>
      <xdr:row>107</xdr:row>
      <xdr:rowOff>110489</xdr:rowOff>
    </xdr:to>
    <xdr:cxnSp macro="">
      <xdr:nvCxnSpPr>
        <xdr:cNvPr id="488" name="直線コネクタ 487">
          <a:extLst>
            <a:ext uri="{FF2B5EF4-FFF2-40B4-BE49-F238E27FC236}">
              <a16:creationId xmlns:a16="http://schemas.microsoft.com/office/drawing/2014/main" id="{BC064084-C178-4169-9505-AC4FE014D093}"/>
            </a:ext>
          </a:extLst>
        </xdr:cNvPr>
        <xdr:cNvCxnSpPr/>
      </xdr:nvCxnSpPr>
      <xdr:spPr>
        <a:xfrm>
          <a:off x="6286500" y="1788413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489" name="n_1aveValue【市民会館】&#10;一人当たり面積">
          <a:extLst>
            <a:ext uri="{FF2B5EF4-FFF2-40B4-BE49-F238E27FC236}">
              <a16:creationId xmlns:a16="http://schemas.microsoft.com/office/drawing/2014/main" id="{2EE4FCD9-5626-44F2-8006-1E653400FFA7}"/>
            </a:ext>
          </a:extLst>
        </xdr:cNvPr>
        <xdr:cNvSpPr txBox="1"/>
      </xdr:nvSpPr>
      <xdr:spPr>
        <a:xfrm>
          <a:off x="845827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90" name="n_2aveValue【市民会館】&#10;一人当たり面積">
          <a:extLst>
            <a:ext uri="{FF2B5EF4-FFF2-40B4-BE49-F238E27FC236}">
              <a16:creationId xmlns:a16="http://schemas.microsoft.com/office/drawing/2014/main" id="{9609B9C4-ECD9-4BA2-864B-3C9747942247}"/>
            </a:ext>
          </a:extLst>
        </xdr:cNvPr>
        <xdr:cNvSpPr txBox="1"/>
      </xdr:nvSpPr>
      <xdr:spPr>
        <a:xfrm>
          <a:off x="7677227" y="1725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91" name="n_3aveValue【市民会館】&#10;一人当たり面積">
          <a:extLst>
            <a:ext uri="{FF2B5EF4-FFF2-40B4-BE49-F238E27FC236}">
              <a16:creationId xmlns:a16="http://schemas.microsoft.com/office/drawing/2014/main" id="{0C38777A-FACE-4EDD-BC53-55009166AD75}"/>
            </a:ext>
          </a:extLst>
        </xdr:cNvPr>
        <xdr:cNvSpPr txBox="1"/>
      </xdr:nvSpPr>
      <xdr:spPr>
        <a:xfrm>
          <a:off x="6864427" y="1725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92" name="n_4aveValue【市民会館】&#10;一人当たり面積">
          <a:extLst>
            <a:ext uri="{FF2B5EF4-FFF2-40B4-BE49-F238E27FC236}">
              <a16:creationId xmlns:a16="http://schemas.microsoft.com/office/drawing/2014/main" id="{B6B0A609-510F-472F-8BD7-8DF8F9956E18}"/>
            </a:ext>
          </a:extLst>
        </xdr:cNvPr>
        <xdr:cNvSpPr txBox="1"/>
      </xdr:nvSpPr>
      <xdr:spPr>
        <a:xfrm>
          <a:off x="607067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11447</xdr:rowOff>
    </xdr:from>
    <xdr:ext cx="469744" cy="259045"/>
    <xdr:sp macro="" textlink="">
      <xdr:nvSpPr>
        <xdr:cNvPr id="493" name="n_1mainValue【市民会館】&#10;一人当たり面積">
          <a:extLst>
            <a:ext uri="{FF2B5EF4-FFF2-40B4-BE49-F238E27FC236}">
              <a16:creationId xmlns:a16="http://schemas.microsoft.com/office/drawing/2014/main" id="{BB1835C2-4BFA-48F3-AF11-CE77F121C442}"/>
            </a:ext>
          </a:extLst>
        </xdr:cNvPr>
        <xdr:cNvSpPr txBox="1"/>
      </xdr:nvSpPr>
      <xdr:spPr>
        <a:xfrm>
          <a:off x="8458277" y="1761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94" name="n_2mainValue【市民会館】&#10;一人当たり面積">
          <a:extLst>
            <a:ext uri="{FF2B5EF4-FFF2-40B4-BE49-F238E27FC236}">
              <a16:creationId xmlns:a16="http://schemas.microsoft.com/office/drawing/2014/main" id="{D9A04668-54E6-497D-BD70-0D882F1B2CA5}"/>
            </a:ext>
          </a:extLst>
        </xdr:cNvPr>
        <xdr:cNvSpPr txBox="1"/>
      </xdr:nvSpPr>
      <xdr:spPr>
        <a:xfrm>
          <a:off x="76772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152416</xdr:rowOff>
    </xdr:from>
    <xdr:ext cx="469744" cy="259045"/>
    <xdr:sp macro="" textlink="">
      <xdr:nvSpPr>
        <xdr:cNvPr id="495" name="n_3mainValue【市民会館】&#10;一人当たり面積">
          <a:extLst>
            <a:ext uri="{FF2B5EF4-FFF2-40B4-BE49-F238E27FC236}">
              <a16:creationId xmlns:a16="http://schemas.microsoft.com/office/drawing/2014/main" id="{4E2B680C-5CD5-4037-B8F2-6E6C86C1979A}"/>
            </a:ext>
          </a:extLst>
        </xdr:cNvPr>
        <xdr:cNvSpPr txBox="1"/>
      </xdr:nvSpPr>
      <xdr:spPr>
        <a:xfrm>
          <a:off x="68644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152416</xdr:rowOff>
    </xdr:from>
    <xdr:ext cx="469744" cy="259045"/>
    <xdr:sp macro="" textlink="">
      <xdr:nvSpPr>
        <xdr:cNvPr id="496" name="n_4mainValue【市民会館】&#10;一人当たり面積">
          <a:extLst>
            <a:ext uri="{FF2B5EF4-FFF2-40B4-BE49-F238E27FC236}">
              <a16:creationId xmlns:a16="http://schemas.microsoft.com/office/drawing/2014/main" id="{FF4E8098-19A3-4BF9-B81A-2DA80DF71556}"/>
            </a:ext>
          </a:extLst>
        </xdr:cNvPr>
        <xdr:cNvSpPr txBox="1"/>
      </xdr:nvSpPr>
      <xdr:spPr>
        <a:xfrm>
          <a:off x="607067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8D5F1336-05D0-420F-B0E3-AD7B7349E475}"/>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354FD89A-71BD-46D3-B076-4E4449DD9A78}"/>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33714877-A667-44CD-808F-26EAF06F946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BB3C9ACE-0AA9-4F79-B9A1-32860B9C05CB}"/>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C5CF3013-6A99-44AB-88C9-010B49F6485B}"/>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A5000511-BD6E-4512-874D-CC11394EA02A}"/>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CD71A9CB-68B8-46E4-8E28-E436D6C1999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5F89433C-B94C-4301-8C83-F7648B4DB6FE}"/>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1DEA9CBF-90D9-4EC9-96B5-FFB0C273A44D}"/>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502FD57-3FC6-4733-99F0-0BC8FA784D3B}"/>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6E12B3C3-48C0-4DD5-B6AB-C692ECC3EEF5}"/>
            </a:ext>
          </a:extLst>
        </xdr:cNvPr>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11305133-C06D-440E-8E65-C70B66C029F2}"/>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a:extLst>
            <a:ext uri="{FF2B5EF4-FFF2-40B4-BE49-F238E27FC236}">
              <a16:creationId xmlns:a16="http://schemas.microsoft.com/office/drawing/2014/main" id="{D09D96BF-D1EF-4BBC-9EA2-27338838FE33}"/>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542BBD40-0D89-4F49-AE6D-798EF3E98764}"/>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81035E-0105-4BE9-AF11-24B552A5DC6E}"/>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3EC0868-6339-4778-A8B8-1D52FE8946DB}"/>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E5E57308-5400-479E-B6F8-56BF8E865F0A}"/>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DCFDBCCD-3FEC-413D-89EB-70AED86E87DF}"/>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2FB067EF-3FEE-4FD6-A675-D74066E2A7F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367E2770-4883-483B-8AAF-C4C0D670E1C4}"/>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5D982B99-FAD0-4B3C-A715-CB9792692DA4}"/>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3A83250E-6675-4174-AC9D-E5574834D10F}"/>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a:extLst>
            <a:ext uri="{FF2B5EF4-FFF2-40B4-BE49-F238E27FC236}">
              <a16:creationId xmlns:a16="http://schemas.microsoft.com/office/drawing/2014/main" id="{DC9EF247-DDD9-47BE-B87F-A03E48D25B26}"/>
            </a:ext>
          </a:extLst>
        </xdr:cNvPr>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C7B1FDC3-8862-4E22-BF1B-96C251D2699B}"/>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21" name="直線コネクタ 520">
          <a:extLst>
            <a:ext uri="{FF2B5EF4-FFF2-40B4-BE49-F238E27FC236}">
              <a16:creationId xmlns:a16="http://schemas.microsoft.com/office/drawing/2014/main" id="{8EFF659E-DD33-47F4-AE68-2645D6FCF2B6}"/>
            </a:ext>
          </a:extLst>
        </xdr:cNvPr>
        <xdr:cNvCxnSpPr/>
      </xdr:nvCxnSpPr>
      <xdr:spPr>
        <a:xfrm flipV="1">
          <a:off x="14699614" y="688975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E776A0E-71C2-4D0B-ABBB-A453C6312B61}"/>
            </a:ext>
          </a:extLst>
        </xdr:cNvPr>
        <xdr:cNvSpPr txBox="1"/>
      </xdr:nvSpPr>
      <xdr:spPr>
        <a:xfrm>
          <a:off x="14738350" y="698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23" name="直線コネクタ 522">
          <a:extLst>
            <a:ext uri="{FF2B5EF4-FFF2-40B4-BE49-F238E27FC236}">
              <a16:creationId xmlns:a16="http://schemas.microsoft.com/office/drawing/2014/main" id="{B0BC06BC-6BD3-4A94-AE86-FDCC6D5EDEAD}"/>
            </a:ext>
          </a:extLst>
        </xdr:cNvPr>
        <xdr:cNvCxnSpPr/>
      </xdr:nvCxnSpPr>
      <xdr:spPr>
        <a:xfrm>
          <a:off x="1461135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F7438E3C-83E7-4131-95B5-1AAC874FFD9E}"/>
            </a:ext>
          </a:extLst>
        </xdr:cNvPr>
        <xdr:cNvSpPr txBox="1"/>
      </xdr:nvSpPr>
      <xdr:spPr>
        <a:xfrm>
          <a:off x="14738350"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25" name="直線コネクタ 524">
          <a:extLst>
            <a:ext uri="{FF2B5EF4-FFF2-40B4-BE49-F238E27FC236}">
              <a16:creationId xmlns:a16="http://schemas.microsoft.com/office/drawing/2014/main" id="{3D5832D1-F969-41F3-AC2D-C00E7C01D264}"/>
            </a:ext>
          </a:extLst>
        </xdr:cNvPr>
        <xdr:cNvCxnSpPr/>
      </xdr:nvCxnSpPr>
      <xdr:spPr>
        <a:xfrm>
          <a:off x="14611350" y="6889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65C57507-608A-4DDF-8001-9A0A5320355B}"/>
            </a:ext>
          </a:extLst>
        </xdr:cNvPr>
        <xdr:cNvSpPr txBox="1"/>
      </xdr:nvSpPr>
      <xdr:spPr>
        <a:xfrm>
          <a:off x="14738350" y="674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7" name="フローチャート: 判断 526">
          <a:extLst>
            <a:ext uri="{FF2B5EF4-FFF2-40B4-BE49-F238E27FC236}">
              <a16:creationId xmlns:a16="http://schemas.microsoft.com/office/drawing/2014/main" id="{356BD696-A880-4FF1-A539-3D68DEBB9155}"/>
            </a:ext>
          </a:extLst>
        </xdr:cNvPr>
        <xdr:cNvSpPr/>
      </xdr:nvSpPr>
      <xdr:spPr>
        <a:xfrm>
          <a:off x="14649450" y="68389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8" name="フローチャート: 判断 527">
          <a:extLst>
            <a:ext uri="{FF2B5EF4-FFF2-40B4-BE49-F238E27FC236}">
              <a16:creationId xmlns:a16="http://schemas.microsoft.com/office/drawing/2014/main" id="{70CA2655-7A14-4D74-997C-6A01D6C41EB5}"/>
            </a:ext>
          </a:extLst>
        </xdr:cNvPr>
        <xdr:cNvSpPr/>
      </xdr:nvSpPr>
      <xdr:spPr>
        <a:xfrm>
          <a:off x="13887450" y="6750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9" name="フローチャート: 判断 528">
          <a:extLst>
            <a:ext uri="{FF2B5EF4-FFF2-40B4-BE49-F238E27FC236}">
              <a16:creationId xmlns:a16="http://schemas.microsoft.com/office/drawing/2014/main" id="{E5FB449D-BE9E-4B24-B48E-66A0C3F2164D}"/>
            </a:ext>
          </a:extLst>
        </xdr:cNvPr>
        <xdr:cNvSpPr/>
      </xdr:nvSpPr>
      <xdr:spPr>
        <a:xfrm>
          <a:off x="13093700" y="6527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30" name="フローチャート: 判断 529">
          <a:extLst>
            <a:ext uri="{FF2B5EF4-FFF2-40B4-BE49-F238E27FC236}">
              <a16:creationId xmlns:a16="http://schemas.microsoft.com/office/drawing/2014/main" id="{53C57DE9-19BE-4E13-B0D4-2E5E08A10CDA}"/>
            </a:ext>
          </a:extLst>
        </xdr:cNvPr>
        <xdr:cNvSpPr/>
      </xdr:nvSpPr>
      <xdr:spPr>
        <a:xfrm>
          <a:off x="12299950" y="60515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31" name="フローチャート: 判断 530">
          <a:extLst>
            <a:ext uri="{FF2B5EF4-FFF2-40B4-BE49-F238E27FC236}">
              <a16:creationId xmlns:a16="http://schemas.microsoft.com/office/drawing/2014/main" id="{B185B70A-704B-466C-B208-A05C94D623B1}"/>
            </a:ext>
          </a:extLst>
        </xdr:cNvPr>
        <xdr:cNvSpPr/>
      </xdr:nvSpPr>
      <xdr:spPr>
        <a:xfrm>
          <a:off x="11487150" y="5537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9F2B7B1-F018-4754-B18E-F1BF6C98BF8E}"/>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9E3F937-ED39-41D2-B00F-5E1A0DEB3211}"/>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6B6A73A9-FDE8-4F59-A05A-30F9CC3582CD}"/>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97A89BEC-5FC7-4C15-A8BD-0C4FA41358AB}"/>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A92D7F57-6095-4685-A0B1-AD3C92343FD5}"/>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7" name="楕円 536">
          <a:extLst>
            <a:ext uri="{FF2B5EF4-FFF2-40B4-BE49-F238E27FC236}">
              <a16:creationId xmlns:a16="http://schemas.microsoft.com/office/drawing/2014/main" id="{4484DFD0-3EF0-4B57-B30E-09F46DB05F95}"/>
            </a:ext>
          </a:extLst>
        </xdr:cNvPr>
        <xdr:cNvSpPr/>
      </xdr:nvSpPr>
      <xdr:spPr>
        <a:xfrm>
          <a:off x="14649450" y="68389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62FC8715-EFA7-46E9-AF5B-855AB638107C}"/>
            </a:ext>
          </a:extLst>
        </xdr:cNvPr>
        <xdr:cNvSpPr txBox="1"/>
      </xdr:nvSpPr>
      <xdr:spPr>
        <a:xfrm>
          <a:off x="14738350" y="686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9" name="楕円 538">
          <a:extLst>
            <a:ext uri="{FF2B5EF4-FFF2-40B4-BE49-F238E27FC236}">
              <a16:creationId xmlns:a16="http://schemas.microsoft.com/office/drawing/2014/main" id="{A1B14B2C-58E3-4C07-A94F-13745BFEB748}"/>
            </a:ext>
          </a:extLst>
        </xdr:cNvPr>
        <xdr:cNvSpPr/>
      </xdr:nvSpPr>
      <xdr:spPr>
        <a:xfrm>
          <a:off x="13887450" y="6750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40" name="直線コネクタ 539">
          <a:extLst>
            <a:ext uri="{FF2B5EF4-FFF2-40B4-BE49-F238E27FC236}">
              <a16:creationId xmlns:a16="http://schemas.microsoft.com/office/drawing/2014/main" id="{751A4409-975C-431C-9E45-2BA6C14970BB}"/>
            </a:ext>
          </a:extLst>
        </xdr:cNvPr>
        <xdr:cNvCxnSpPr/>
      </xdr:nvCxnSpPr>
      <xdr:spPr>
        <a:xfrm>
          <a:off x="13938250" y="6794500"/>
          <a:ext cx="762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41" name="楕円 540">
          <a:extLst>
            <a:ext uri="{FF2B5EF4-FFF2-40B4-BE49-F238E27FC236}">
              <a16:creationId xmlns:a16="http://schemas.microsoft.com/office/drawing/2014/main" id="{30268B19-7134-4EFA-BC44-00BAF0D29D03}"/>
            </a:ext>
          </a:extLst>
        </xdr:cNvPr>
        <xdr:cNvSpPr/>
      </xdr:nvSpPr>
      <xdr:spPr>
        <a:xfrm>
          <a:off x="1309370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42" name="直線コネクタ 541">
          <a:extLst>
            <a:ext uri="{FF2B5EF4-FFF2-40B4-BE49-F238E27FC236}">
              <a16:creationId xmlns:a16="http://schemas.microsoft.com/office/drawing/2014/main" id="{31DD31BB-295A-4839-A065-C91CCCE56E6A}"/>
            </a:ext>
          </a:extLst>
        </xdr:cNvPr>
        <xdr:cNvCxnSpPr/>
      </xdr:nvCxnSpPr>
      <xdr:spPr>
        <a:xfrm>
          <a:off x="13144500" y="6578600"/>
          <a:ext cx="79375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43" name="楕円 542">
          <a:extLst>
            <a:ext uri="{FF2B5EF4-FFF2-40B4-BE49-F238E27FC236}">
              <a16:creationId xmlns:a16="http://schemas.microsoft.com/office/drawing/2014/main" id="{30CB0DFF-A223-4BE8-ADCB-82A641C70F50}"/>
            </a:ext>
          </a:extLst>
        </xdr:cNvPr>
        <xdr:cNvSpPr/>
      </xdr:nvSpPr>
      <xdr:spPr>
        <a:xfrm>
          <a:off x="12299950" y="60515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44" name="直線コネクタ 543">
          <a:extLst>
            <a:ext uri="{FF2B5EF4-FFF2-40B4-BE49-F238E27FC236}">
              <a16:creationId xmlns:a16="http://schemas.microsoft.com/office/drawing/2014/main" id="{967895BC-EDD0-4BFC-8D0A-1376F0F1128E}"/>
            </a:ext>
          </a:extLst>
        </xdr:cNvPr>
        <xdr:cNvCxnSpPr/>
      </xdr:nvCxnSpPr>
      <xdr:spPr>
        <a:xfrm>
          <a:off x="12344400" y="6102350"/>
          <a:ext cx="8001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45" name="楕円 544">
          <a:extLst>
            <a:ext uri="{FF2B5EF4-FFF2-40B4-BE49-F238E27FC236}">
              <a16:creationId xmlns:a16="http://schemas.microsoft.com/office/drawing/2014/main" id="{0CBF0A7A-219F-4902-B75B-54EF2A213D33}"/>
            </a:ext>
          </a:extLst>
        </xdr:cNvPr>
        <xdr:cNvSpPr/>
      </xdr:nvSpPr>
      <xdr:spPr>
        <a:xfrm>
          <a:off x="11487150" y="5537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6" name="直線コネクタ 545">
          <a:extLst>
            <a:ext uri="{FF2B5EF4-FFF2-40B4-BE49-F238E27FC236}">
              <a16:creationId xmlns:a16="http://schemas.microsoft.com/office/drawing/2014/main" id="{704014E6-299E-4320-AF78-B3B42FD32305}"/>
            </a:ext>
          </a:extLst>
        </xdr:cNvPr>
        <xdr:cNvCxnSpPr/>
      </xdr:nvCxnSpPr>
      <xdr:spPr>
        <a:xfrm>
          <a:off x="11537950" y="5588000"/>
          <a:ext cx="80645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4E4E17C8-4FC9-414D-9444-742F673604C3}"/>
            </a:ext>
          </a:extLst>
        </xdr:cNvPr>
        <xdr:cNvSpPr txBox="1"/>
      </xdr:nvSpPr>
      <xdr:spPr>
        <a:xfrm>
          <a:off x="13742044" y="683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A0AA5DE0-0A11-40BA-B6F0-41EED84B8014}"/>
            </a:ext>
          </a:extLst>
        </xdr:cNvPr>
        <xdr:cNvSpPr txBox="1"/>
      </xdr:nvSpPr>
      <xdr:spPr>
        <a:xfrm>
          <a:off x="1296099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A52268ED-4731-4669-AC9C-48A28E0F4247}"/>
            </a:ext>
          </a:extLst>
        </xdr:cNvPr>
        <xdr:cNvSpPr txBox="1"/>
      </xdr:nvSpPr>
      <xdr:spPr>
        <a:xfrm>
          <a:off x="12167244" y="613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A5C2EE5E-DC3B-411A-BF75-2E78CE83CEF3}"/>
            </a:ext>
          </a:extLst>
        </xdr:cNvPr>
        <xdr:cNvSpPr txBox="1"/>
      </xdr:nvSpPr>
      <xdr:spPr>
        <a:xfrm>
          <a:off x="11354444"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4730391B-E66D-4E04-8529-E62AD6CAE143}"/>
            </a:ext>
          </a:extLst>
        </xdr:cNvPr>
        <xdr:cNvSpPr txBox="1"/>
      </xdr:nvSpPr>
      <xdr:spPr>
        <a:xfrm>
          <a:off x="13742044"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957829A0-DAF0-42E0-A986-C95512629D28}"/>
            </a:ext>
          </a:extLst>
        </xdr:cNvPr>
        <xdr:cNvSpPr txBox="1"/>
      </xdr:nvSpPr>
      <xdr:spPr>
        <a:xfrm>
          <a:off x="1296099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82E5E62B-5C0A-44B2-BFC1-FB42D032AB5E}"/>
            </a:ext>
          </a:extLst>
        </xdr:cNvPr>
        <xdr:cNvSpPr txBox="1"/>
      </xdr:nvSpPr>
      <xdr:spPr>
        <a:xfrm>
          <a:off x="12167244"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C4C040D6-704F-466C-AAE6-003C75585CD2}"/>
            </a:ext>
          </a:extLst>
        </xdr:cNvPr>
        <xdr:cNvSpPr txBox="1"/>
      </xdr:nvSpPr>
      <xdr:spPr>
        <a:xfrm>
          <a:off x="11354444" y="531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B1FB21E6-3967-43A3-9BD2-A3F08D3D10AF}"/>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6F8C0EE7-5CD9-4434-A46B-108C7121F8C3}"/>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3C22BFA5-B866-4FEB-A15A-AFCA9F6103D5}"/>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D40AB273-F6B5-4AA2-A66E-02C32532189F}"/>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C1D91159-5DEF-4322-968A-3B55EB8E6671}"/>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1F2C61A2-6C7A-416B-AA6A-7713DAE4F0B6}"/>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A109506-5AA8-4CDA-8209-DBA213F7EEAB}"/>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53DDE2E9-4F8D-4338-BCB3-D0A42FF92646}"/>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55A773D8-8A84-443D-A7F4-F0F8D26D0D3A}"/>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8509FE23-AFA6-44FE-8EE3-3C11450FDA6A}"/>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8ABC0358-004E-4F77-A363-7214C2E4E73B}"/>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a:extLst>
            <a:ext uri="{FF2B5EF4-FFF2-40B4-BE49-F238E27FC236}">
              <a16:creationId xmlns:a16="http://schemas.microsoft.com/office/drawing/2014/main" id="{08076F3B-B6B7-4BFD-8A42-9DB9F31B1B63}"/>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ECE50D4D-70D9-49B7-BB26-A029BDB0BC97}"/>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8" name="テキスト ボックス 567">
          <a:extLst>
            <a:ext uri="{FF2B5EF4-FFF2-40B4-BE49-F238E27FC236}">
              <a16:creationId xmlns:a16="http://schemas.microsoft.com/office/drawing/2014/main" id="{8368D869-3BD7-47AA-8E92-6158608A9925}"/>
            </a:ext>
          </a:extLst>
        </xdr:cNvPr>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70BA50E9-937C-460B-BD8C-71AB6C4B1204}"/>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a:extLst>
            <a:ext uri="{FF2B5EF4-FFF2-40B4-BE49-F238E27FC236}">
              <a16:creationId xmlns:a16="http://schemas.microsoft.com/office/drawing/2014/main" id="{ECD31B51-6213-413A-8784-3A43659DC236}"/>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4F0CA96E-C7C7-4D99-9BC9-C505A3898F52}"/>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a:extLst>
            <a:ext uri="{FF2B5EF4-FFF2-40B4-BE49-F238E27FC236}">
              <a16:creationId xmlns:a16="http://schemas.microsoft.com/office/drawing/2014/main" id="{77FC2916-7755-43FB-89F4-D9FD1A427F6F}"/>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0B92B8E2-7DFA-4672-A278-84C694C986CD}"/>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a:extLst>
            <a:ext uri="{FF2B5EF4-FFF2-40B4-BE49-F238E27FC236}">
              <a16:creationId xmlns:a16="http://schemas.microsoft.com/office/drawing/2014/main" id="{687CD267-7187-41C8-BC25-B23902EDFDC3}"/>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41B78A33-9CB9-4D28-AAC9-BBBC1D7C549D}"/>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6A5F10DF-D4A0-4C42-8889-95D17A4E0C8A}"/>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A5CD2C16-CA51-438D-AD18-630C103F0163}"/>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8" name="直線コネクタ 577">
          <a:extLst>
            <a:ext uri="{FF2B5EF4-FFF2-40B4-BE49-F238E27FC236}">
              <a16:creationId xmlns:a16="http://schemas.microsoft.com/office/drawing/2014/main" id="{9B394DFE-E571-4C11-9FCA-AD6E6E277461}"/>
            </a:ext>
          </a:extLst>
        </xdr:cNvPr>
        <xdr:cNvCxnSpPr/>
      </xdr:nvCxnSpPr>
      <xdr:spPr>
        <a:xfrm flipV="1">
          <a:off x="19951064" y="5574185"/>
          <a:ext cx="0" cy="140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9" name="【一般廃棄物処理施設】&#10;一人当たり有形固定資産（償却資産）額最小値テキスト">
          <a:extLst>
            <a:ext uri="{FF2B5EF4-FFF2-40B4-BE49-F238E27FC236}">
              <a16:creationId xmlns:a16="http://schemas.microsoft.com/office/drawing/2014/main" id="{F2A52428-3935-4850-958A-0F68BE308B9F}"/>
            </a:ext>
          </a:extLst>
        </xdr:cNvPr>
        <xdr:cNvSpPr txBox="1"/>
      </xdr:nvSpPr>
      <xdr:spPr>
        <a:xfrm>
          <a:off x="19989800" y="6981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80" name="直線コネクタ 579">
          <a:extLst>
            <a:ext uri="{FF2B5EF4-FFF2-40B4-BE49-F238E27FC236}">
              <a16:creationId xmlns:a16="http://schemas.microsoft.com/office/drawing/2014/main" id="{AC13E067-4DC8-419E-8761-C3329FC8977D}"/>
            </a:ext>
          </a:extLst>
        </xdr:cNvPr>
        <xdr:cNvCxnSpPr/>
      </xdr:nvCxnSpPr>
      <xdr:spPr>
        <a:xfrm>
          <a:off x="19881850" y="6978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A8CFEED1-11EF-4F61-B252-7EA89D6F5FFD}"/>
            </a:ext>
          </a:extLst>
        </xdr:cNvPr>
        <xdr:cNvSpPr txBox="1"/>
      </xdr:nvSpPr>
      <xdr:spPr>
        <a:xfrm>
          <a:off x="19989800" y="535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82" name="直線コネクタ 581">
          <a:extLst>
            <a:ext uri="{FF2B5EF4-FFF2-40B4-BE49-F238E27FC236}">
              <a16:creationId xmlns:a16="http://schemas.microsoft.com/office/drawing/2014/main" id="{826D8AB0-B8C4-4228-8732-A6C401F9B85B}"/>
            </a:ext>
          </a:extLst>
        </xdr:cNvPr>
        <xdr:cNvCxnSpPr/>
      </xdr:nvCxnSpPr>
      <xdr:spPr>
        <a:xfrm>
          <a:off x="19881850" y="557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299</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61D0A307-BF25-4006-BA05-B2158DBC5DFC}"/>
            </a:ext>
          </a:extLst>
        </xdr:cNvPr>
        <xdr:cNvSpPr txBox="1"/>
      </xdr:nvSpPr>
      <xdr:spPr>
        <a:xfrm>
          <a:off x="19989800" y="64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84" name="フローチャート: 判断 583">
          <a:extLst>
            <a:ext uri="{FF2B5EF4-FFF2-40B4-BE49-F238E27FC236}">
              <a16:creationId xmlns:a16="http://schemas.microsoft.com/office/drawing/2014/main" id="{AAA6B476-191A-407F-BB8B-CBEA365291A8}"/>
            </a:ext>
          </a:extLst>
        </xdr:cNvPr>
        <xdr:cNvSpPr/>
      </xdr:nvSpPr>
      <xdr:spPr>
        <a:xfrm>
          <a:off x="19900900" y="64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85" name="フローチャート: 判断 584">
          <a:extLst>
            <a:ext uri="{FF2B5EF4-FFF2-40B4-BE49-F238E27FC236}">
              <a16:creationId xmlns:a16="http://schemas.microsoft.com/office/drawing/2014/main" id="{D67480D9-22A1-4516-AD67-B123A877AC65}"/>
            </a:ext>
          </a:extLst>
        </xdr:cNvPr>
        <xdr:cNvSpPr/>
      </xdr:nvSpPr>
      <xdr:spPr>
        <a:xfrm>
          <a:off x="19157950" y="64472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586" name="フローチャート: 判断 585">
          <a:extLst>
            <a:ext uri="{FF2B5EF4-FFF2-40B4-BE49-F238E27FC236}">
              <a16:creationId xmlns:a16="http://schemas.microsoft.com/office/drawing/2014/main" id="{93087D4A-699E-47A6-976F-86FF61DC1803}"/>
            </a:ext>
          </a:extLst>
        </xdr:cNvPr>
        <xdr:cNvSpPr/>
      </xdr:nvSpPr>
      <xdr:spPr>
        <a:xfrm>
          <a:off x="18345150" y="645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587" name="フローチャート: 判断 586">
          <a:extLst>
            <a:ext uri="{FF2B5EF4-FFF2-40B4-BE49-F238E27FC236}">
              <a16:creationId xmlns:a16="http://schemas.microsoft.com/office/drawing/2014/main" id="{93FFD2FB-98CA-4FC1-B0F0-7434AB42093D}"/>
            </a:ext>
          </a:extLst>
        </xdr:cNvPr>
        <xdr:cNvSpPr/>
      </xdr:nvSpPr>
      <xdr:spPr>
        <a:xfrm>
          <a:off x="17551400" y="645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588" name="フローチャート: 判断 587">
          <a:extLst>
            <a:ext uri="{FF2B5EF4-FFF2-40B4-BE49-F238E27FC236}">
              <a16:creationId xmlns:a16="http://schemas.microsoft.com/office/drawing/2014/main" id="{1E3FBD63-AE7B-43BD-A8FA-EAE724D6D6F1}"/>
            </a:ext>
          </a:extLst>
        </xdr:cNvPr>
        <xdr:cNvSpPr/>
      </xdr:nvSpPr>
      <xdr:spPr>
        <a:xfrm>
          <a:off x="16757650" y="63984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F4E8C606-B9C4-48AB-B5E1-4027199F29B9}"/>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C3A05E0-8A8B-491F-85BF-87177130618E}"/>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CBE37EB7-022C-437C-84BF-3952ECBCAA18}"/>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4FE23818-30C2-4E2A-A4F2-174FD8068243}"/>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33BE54EA-4346-4E68-8C44-C5676AB8BFDE}"/>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50302</xdr:rowOff>
    </xdr:from>
    <xdr:to>
      <xdr:col>116</xdr:col>
      <xdr:colOff>114300</xdr:colOff>
      <xdr:row>37</xdr:row>
      <xdr:rowOff>151902</xdr:rowOff>
    </xdr:to>
    <xdr:sp macro="" textlink="">
      <xdr:nvSpPr>
        <xdr:cNvPr id="594" name="楕円 593">
          <a:extLst>
            <a:ext uri="{FF2B5EF4-FFF2-40B4-BE49-F238E27FC236}">
              <a16:creationId xmlns:a16="http://schemas.microsoft.com/office/drawing/2014/main" id="{225E7537-5776-4DD4-98FC-CD32640E7968}"/>
            </a:ext>
          </a:extLst>
        </xdr:cNvPr>
        <xdr:cNvSpPr/>
      </xdr:nvSpPr>
      <xdr:spPr>
        <a:xfrm>
          <a:off x="19900900" y="61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73179</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05B2B53D-BC42-4C2B-AB8A-2414E3F51E10}"/>
            </a:ext>
          </a:extLst>
        </xdr:cNvPr>
        <xdr:cNvSpPr txBox="1"/>
      </xdr:nvSpPr>
      <xdr:spPr>
        <a:xfrm>
          <a:off x="19989800" y="602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66411</xdr:rowOff>
    </xdr:from>
    <xdr:to>
      <xdr:col>112</xdr:col>
      <xdr:colOff>38100</xdr:colOff>
      <xdr:row>37</xdr:row>
      <xdr:rowOff>168011</xdr:rowOff>
    </xdr:to>
    <xdr:sp macro="" textlink="">
      <xdr:nvSpPr>
        <xdr:cNvPr id="596" name="楕円 595">
          <a:extLst>
            <a:ext uri="{FF2B5EF4-FFF2-40B4-BE49-F238E27FC236}">
              <a16:creationId xmlns:a16="http://schemas.microsoft.com/office/drawing/2014/main" id="{1DC7A1FF-FC34-491B-A515-B55399532E91}"/>
            </a:ext>
          </a:extLst>
        </xdr:cNvPr>
        <xdr:cNvSpPr/>
      </xdr:nvSpPr>
      <xdr:spPr>
        <a:xfrm>
          <a:off x="19157950" y="61814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101102</xdr:rowOff>
    </xdr:from>
    <xdr:to>
      <xdr:col>116</xdr:col>
      <xdr:colOff>63500</xdr:colOff>
      <xdr:row>37</xdr:row>
      <xdr:rowOff>117211</xdr:rowOff>
    </xdr:to>
    <xdr:cxnSp macro="">
      <xdr:nvCxnSpPr>
        <xdr:cNvPr id="597" name="直線コネクタ 596">
          <a:extLst>
            <a:ext uri="{FF2B5EF4-FFF2-40B4-BE49-F238E27FC236}">
              <a16:creationId xmlns:a16="http://schemas.microsoft.com/office/drawing/2014/main" id="{A44A7F43-3999-45ED-91BF-3B6CCD8FC939}"/>
            </a:ext>
          </a:extLst>
        </xdr:cNvPr>
        <xdr:cNvCxnSpPr/>
      </xdr:nvCxnSpPr>
      <xdr:spPr>
        <a:xfrm flipV="1">
          <a:off x="19202400" y="6216152"/>
          <a:ext cx="749300" cy="1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97523</xdr:rowOff>
    </xdr:from>
    <xdr:to>
      <xdr:col>107</xdr:col>
      <xdr:colOff>101600</xdr:colOff>
      <xdr:row>38</xdr:row>
      <xdr:rowOff>27673</xdr:rowOff>
    </xdr:to>
    <xdr:sp macro="" textlink="">
      <xdr:nvSpPr>
        <xdr:cNvPr id="598" name="楕円 597">
          <a:extLst>
            <a:ext uri="{FF2B5EF4-FFF2-40B4-BE49-F238E27FC236}">
              <a16:creationId xmlns:a16="http://schemas.microsoft.com/office/drawing/2014/main" id="{C984FAA3-2317-4F6D-A3FE-A3D13125744D}"/>
            </a:ext>
          </a:extLst>
        </xdr:cNvPr>
        <xdr:cNvSpPr/>
      </xdr:nvSpPr>
      <xdr:spPr>
        <a:xfrm>
          <a:off x="18345150" y="62125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117211</xdr:rowOff>
    </xdr:from>
    <xdr:to>
      <xdr:col>111</xdr:col>
      <xdr:colOff>177800</xdr:colOff>
      <xdr:row>37</xdr:row>
      <xdr:rowOff>148323</xdr:rowOff>
    </xdr:to>
    <xdr:cxnSp macro="">
      <xdr:nvCxnSpPr>
        <xdr:cNvPr id="599" name="直線コネクタ 598">
          <a:extLst>
            <a:ext uri="{FF2B5EF4-FFF2-40B4-BE49-F238E27FC236}">
              <a16:creationId xmlns:a16="http://schemas.microsoft.com/office/drawing/2014/main" id="{543F4AA4-7005-46F1-A540-CA60EA1EA9F4}"/>
            </a:ext>
          </a:extLst>
        </xdr:cNvPr>
        <xdr:cNvCxnSpPr/>
      </xdr:nvCxnSpPr>
      <xdr:spPr>
        <a:xfrm flipV="1">
          <a:off x="18395950" y="6232261"/>
          <a:ext cx="80645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95755</xdr:rowOff>
    </xdr:from>
    <xdr:to>
      <xdr:col>102</xdr:col>
      <xdr:colOff>165100</xdr:colOff>
      <xdr:row>38</xdr:row>
      <xdr:rowOff>25905</xdr:rowOff>
    </xdr:to>
    <xdr:sp macro="" textlink="">
      <xdr:nvSpPr>
        <xdr:cNvPr id="600" name="楕円 599">
          <a:extLst>
            <a:ext uri="{FF2B5EF4-FFF2-40B4-BE49-F238E27FC236}">
              <a16:creationId xmlns:a16="http://schemas.microsoft.com/office/drawing/2014/main" id="{067552DF-1EE9-41C0-87BC-62EBD0B0C4CB}"/>
            </a:ext>
          </a:extLst>
        </xdr:cNvPr>
        <xdr:cNvSpPr/>
      </xdr:nvSpPr>
      <xdr:spPr>
        <a:xfrm>
          <a:off x="17551400" y="6210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146555</xdr:rowOff>
    </xdr:from>
    <xdr:to>
      <xdr:col>107</xdr:col>
      <xdr:colOff>50800</xdr:colOff>
      <xdr:row>37</xdr:row>
      <xdr:rowOff>148323</xdr:rowOff>
    </xdr:to>
    <xdr:cxnSp macro="">
      <xdr:nvCxnSpPr>
        <xdr:cNvPr id="601" name="直線コネクタ 600">
          <a:extLst>
            <a:ext uri="{FF2B5EF4-FFF2-40B4-BE49-F238E27FC236}">
              <a16:creationId xmlns:a16="http://schemas.microsoft.com/office/drawing/2014/main" id="{2C0F8928-F741-4FF0-BD5B-103079E91DE6}"/>
            </a:ext>
          </a:extLst>
        </xdr:cNvPr>
        <xdr:cNvCxnSpPr/>
      </xdr:nvCxnSpPr>
      <xdr:spPr>
        <a:xfrm>
          <a:off x="17602200" y="6261605"/>
          <a:ext cx="79375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88516</xdr:rowOff>
    </xdr:from>
    <xdr:to>
      <xdr:col>98</xdr:col>
      <xdr:colOff>38100</xdr:colOff>
      <xdr:row>38</xdr:row>
      <xdr:rowOff>18666</xdr:rowOff>
    </xdr:to>
    <xdr:sp macro="" textlink="">
      <xdr:nvSpPr>
        <xdr:cNvPr id="602" name="楕円 601">
          <a:extLst>
            <a:ext uri="{FF2B5EF4-FFF2-40B4-BE49-F238E27FC236}">
              <a16:creationId xmlns:a16="http://schemas.microsoft.com/office/drawing/2014/main" id="{99C433E4-206C-4A84-B901-AF47DBDFE74F}"/>
            </a:ext>
          </a:extLst>
        </xdr:cNvPr>
        <xdr:cNvSpPr/>
      </xdr:nvSpPr>
      <xdr:spPr>
        <a:xfrm>
          <a:off x="16757650" y="62035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139316</xdr:rowOff>
    </xdr:from>
    <xdr:to>
      <xdr:col>102</xdr:col>
      <xdr:colOff>114300</xdr:colOff>
      <xdr:row>37</xdr:row>
      <xdr:rowOff>146555</xdr:rowOff>
    </xdr:to>
    <xdr:cxnSp macro="">
      <xdr:nvCxnSpPr>
        <xdr:cNvPr id="603" name="直線コネクタ 602">
          <a:extLst>
            <a:ext uri="{FF2B5EF4-FFF2-40B4-BE49-F238E27FC236}">
              <a16:creationId xmlns:a16="http://schemas.microsoft.com/office/drawing/2014/main" id="{98D916B8-2ACC-47BE-B5E0-F423A11293BB}"/>
            </a:ext>
          </a:extLst>
        </xdr:cNvPr>
        <xdr:cNvCxnSpPr/>
      </xdr:nvCxnSpPr>
      <xdr:spPr>
        <a:xfrm>
          <a:off x="16802100" y="6254366"/>
          <a:ext cx="8001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88386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853B3EE6-3908-4C5F-B3D0-307399911FA8}"/>
            </a:ext>
          </a:extLst>
        </xdr:cNvPr>
        <xdr:cNvSpPr txBox="1"/>
      </xdr:nvSpPr>
      <xdr:spPr>
        <a:xfrm>
          <a:off x="18947911" y="653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98246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FA184275-4382-4E59-926F-4265ADA98DE2}"/>
            </a:ext>
          </a:extLst>
        </xdr:cNvPr>
        <xdr:cNvSpPr txBox="1"/>
      </xdr:nvSpPr>
      <xdr:spPr>
        <a:xfrm>
          <a:off x="18166861" y="65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101828</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CC5E2618-1468-4D0E-9950-07735DAD6B22}"/>
            </a:ext>
          </a:extLst>
        </xdr:cNvPr>
        <xdr:cNvSpPr txBox="1"/>
      </xdr:nvSpPr>
      <xdr:spPr>
        <a:xfrm>
          <a:off x="17354061" y="654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39572</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DEFA2B5B-3671-464F-91D1-AD7DB9CFAECA}"/>
            </a:ext>
          </a:extLst>
        </xdr:cNvPr>
        <xdr:cNvSpPr txBox="1"/>
      </xdr:nvSpPr>
      <xdr:spPr>
        <a:xfrm>
          <a:off x="16560311" y="648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13088</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B7F17258-4F23-4660-9A36-619413C2E086}"/>
            </a:ext>
          </a:extLst>
        </xdr:cNvPr>
        <xdr:cNvSpPr txBox="1"/>
      </xdr:nvSpPr>
      <xdr:spPr>
        <a:xfrm>
          <a:off x="18915595" y="596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44200</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EA9B9810-CF32-4FC3-A995-281B20EAB519}"/>
            </a:ext>
          </a:extLst>
        </xdr:cNvPr>
        <xdr:cNvSpPr txBox="1"/>
      </xdr:nvSpPr>
      <xdr:spPr>
        <a:xfrm>
          <a:off x="18166861" y="59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42432</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1D074D80-F79C-40B9-9F94-9DC60827FD0B}"/>
            </a:ext>
          </a:extLst>
        </xdr:cNvPr>
        <xdr:cNvSpPr txBox="1"/>
      </xdr:nvSpPr>
      <xdr:spPr>
        <a:xfrm>
          <a:off x="17354061" y="599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35193</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D84E4196-676F-4EB4-9F0D-A4783E8A88A6}"/>
            </a:ext>
          </a:extLst>
        </xdr:cNvPr>
        <xdr:cNvSpPr txBox="1"/>
      </xdr:nvSpPr>
      <xdr:spPr>
        <a:xfrm>
          <a:off x="16560311" y="598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A512ABCA-5158-43F4-B2E7-31D833D9A21B}"/>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A34027A6-161B-4DBA-854E-10FDD300CCA1}"/>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36D5D61C-BDF0-4173-BD8A-EF171F17A29E}"/>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507F58D-EB6D-4AEE-B6FE-923DA0C64FCD}"/>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6702C8E9-82F3-4FE5-8602-8EC34B224A84}"/>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E2144EC6-C3AC-4543-8277-2ACEC5EFEE71}"/>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E9A63F2-0809-4DE8-BF6F-0FDDA0283545}"/>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16739620-3605-43AE-86F9-5DDD1B3CDF58}"/>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a:extLst>
            <a:ext uri="{FF2B5EF4-FFF2-40B4-BE49-F238E27FC236}">
              <a16:creationId xmlns:a16="http://schemas.microsoft.com/office/drawing/2014/main" id="{B8EA8230-9157-4FF9-8881-FFBA0C67843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a:extLst>
            <a:ext uri="{FF2B5EF4-FFF2-40B4-BE49-F238E27FC236}">
              <a16:creationId xmlns:a16="http://schemas.microsoft.com/office/drawing/2014/main" id="{421015A5-0B70-443B-9E4C-A270C225417A}"/>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a:extLst>
            <a:ext uri="{FF2B5EF4-FFF2-40B4-BE49-F238E27FC236}">
              <a16:creationId xmlns:a16="http://schemas.microsoft.com/office/drawing/2014/main" id="{89D5DDDC-390D-4A75-A5A0-E451AA2F0C29}"/>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a:extLst>
            <a:ext uri="{FF2B5EF4-FFF2-40B4-BE49-F238E27FC236}">
              <a16:creationId xmlns:a16="http://schemas.microsoft.com/office/drawing/2014/main" id="{C2FF6A63-B6BE-496C-B96E-0836A28CF6F2}"/>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a:extLst>
            <a:ext uri="{FF2B5EF4-FFF2-40B4-BE49-F238E27FC236}">
              <a16:creationId xmlns:a16="http://schemas.microsoft.com/office/drawing/2014/main" id="{55F9F7BA-4FA0-4CC4-8434-61A2FF28E654}"/>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a:extLst>
            <a:ext uri="{FF2B5EF4-FFF2-40B4-BE49-F238E27FC236}">
              <a16:creationId xmlns:a16="http://schemas.microsoft.com/office/drawing/2014/main" id="{BE8E04E8-D8D0-44E1-8A6E-2C762A815163}"/>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a:extLst>
            <a:ext uri="{FF2B5EF4-FFF2-40B4-BE49-F238E27FC236}">
              <a16:creationId xmlns:a16="http://schemas.microsoft.com/office/drawing/2014/main" id="{24CC3EAE-77F8-4D76-8938-B7CC79A175DD}"/>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a:extLst>
            <a:ext uri="{FF2B5EF4-FFF2-40B4-BE49-F238E27FC236}">
              <a16:creationId xmlns:a16="http://schemas.microsoft.com/office/drawing/2014/main" id="{3C356F43-D7C3-470C-8B9E-627CBE3B1E64}"/>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166593CB-2173-4379-AD92-10026302CAAF}"/>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29" name="正方形/長方形 628">
          <a:extLst>
            <a:ext uri="{FF2B5EF4-FFF2-40B4-BE49-F238E27FC236}">
              <a16:creationId xmlns:a16="http://schemas.microsoft.com/office/drawing/2014/main" id="{75D47CC3-9557-4AD9-A8C5-6D9E0B42E8BA}"/>
            </a:ext>
          </a:extLst>
        </xdr:cNvPr>
        <xdr:cNvSpPr/>
      </xdr:nvSpPr>
      <xdr:spPr>
        <a:xfrm>
          <a:off x="112077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30" name="正方形/長方形 629">
          <a:extLst>
            <a:ext uri="{FF2B5EF4-FFF2-40B4-BE49-F238E27FC236}">
              <a16:creationId xmlns:a16="http://schemas.microsoft.com/office/drawing/2014/main" id="{23927377-DC15-46D8-8857-1C35306F4EB3}"/>
            </a:ext>
          </a:extLst>
        </xdr:cNvPr>
        <xdr:cNvSpPr/>
      </xdr:nvSpPr>
      <xdr:spPr>
        <a:xfrm>
          <a:off x="112077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31" name="正方形/長方形 630">
          <a:extLst>
            <a:ext uri="{FF2B5EF4-FFF2-40B4-BE49-F238E27FC236}">
              <a16:creationId xmlns:a16="http://schemas.microsoft.com/office/drawing/2014/main" id="{811E0D17-4238-45CC-9853-A6EC2AD51361}"/>
            </a:ext>
          </a:extLst>
        </xdr:cNvPr>
        <xdr:cNvSpPr/>
      </xdr:nvSpPr>
      <xdr:spPr>
        <a:xfrm>
          <a:off x="123444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32" name="正方形/長方形 631">
          <a:extLst>
            <a:ext uri="{FF2B5EF4-FFF2-40B4-BE49-F238E27FC236}">
              <a16:creationId xmlns:a16="http://schemas.microsoft.com/office/drawing/2014/main" id="{CA4EECF6-F419-45D4-A71C-03CB9B3F9856}"/>
            </a:ext>
          </a:extLst>
        </xdr:cNvPr>
        <xdr:cNvSpPr/>
      </xdr:nvSpPr>
      <xdr:spPr>
        <a:xfrm>
          <a:off x="123444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E846B4A8-689A-4EC0-835D-3A097914A587}"/>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ACE7077D-BE8B-4CA9-BBFB-64B58E167096}"/>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35" name="正方形/長方形 634">
          <a:extLst>
            <a:ext uri="{FF2B5EF4-FFF2-40B4-BE49-F238E27FC236}">
              <a16:creationId xmlns:a16="http://schemas.microsoft.com/office/drawing/2014/main" id="{A834791E-FCD9-4462-9178-3715A6F40106}"/>
            </a:ext>
          </a:extLst>
        </xdr:cNvPr>
        <xdr:cNvSpPr/>
      </xdr:nvSpPr>
      <xdr:spPr>
        <a:xfrm>
          <a:off x="16459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36" name="正方形/長方形 635">
          <a:extLst>
            <a:ext uri="{FF2B5EF4-FFF2-40B4-BE49-F238E27FC236}">
              <a16:creationId xmlns:a16="http://schemas.microsoft.com/office/drawing/2014/main" id="{2DBA7D12-9278-4446-9D2A-DEBF5080B5B5}"/>
            </a:ext>
          </a:extLst>
        </xdr:cNvPr>
        <xdr:cNvSpPr/>
      </xdr:nvSpPr>
      <xdr:spPr>
        <a:xfrm>
          <a:off x="16459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37" name="正方形/長方形 636">
          <a:extLst>
            <a:ext uri="{FF2B5EF4-FFF2-40B4-BE49-F238E27FC236}">
              <a16:creationId xmlns:a16="http://schemas.microsoft.com/office/drawing/2014/main" id="{54ADF204-46D2-4537-AAAE-725045B59E0E}"/>
            </a:ext>
          </a:extLst>
        </xdr:cNvPr>
        <xdr:cNvSpPr/>
      </xdr:nvSpPr>
      <xdr:spPr>
        <a:xfrm>
          <a:off x="17614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38" name="正方形/長方形 637">
          <a:extLst>
            <a:ext uri="{FF2B5EF4-FFF2-40B4-BE49-F238E27FC236}">
              <a16:creationId xmlns:a16="http://schemas.microsoft.com/office/drawing/2014/main" id="{B94EFCFD-D5A5-4DF5-B252-E05ADDEF44E4}"/>
            </a:ext>
          </a:extLst>
        </xdr:cNvPr>
        <xdr:cNvSpPr/>
      </xdr:nvSpPr>
      <xdr:spPr>
        <a:xfrm>
          <a:off x="17614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FE089D43-7233-4483-B7EB-ACA125F282DA}"/>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7A1D67E7-C9F6-48A7-96C8-F51AEADB4F04}"/>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9F674CBC-3447-424F-BA0B-270CAFD12A1C}"/>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A497D80E-EEB6-413B-B82F-AE65216F96B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996F808D-59D7-4E6C-80A3-241F2DCFE4C2}"/>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B58466A2-AE78-4FFF-A6DE-AD7A24E64156}"/>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BB31C655-58EA-48B9-8D7B-0B2EF96354E9}"/>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4BAE9724-2C58-49C3-8580-DC3549C61537}"/>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66F0C650-F2A2-4246-85FE-05C26A6CEB8A}"/>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C2B5E64A-EF07-4820-9A8A-196CC4A496D5}"/>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2E493402-3807-4C20-90FE-0B91A9F82B36}"/>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FD36068-7584-4251-9284-66D3E7F011A4}"/>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id="{FC27D065-3620-4939-8F3D-0F88176A9FB7}"/>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2" name="テキスト ボックス 651">
          <a:extLst>
            <a:ext uri="{FF2B5EF4-FFF2-40B4-BE49-F238E27FC236}">
              <a16:creationId xmlns:a16="http://schemas.microsoft.com/office/drawing/2014/main" id="{F7EF34F9-45C3-48E3-B708-A03FE33821C6}"/>
            </a:ext>
          </a:extLst>
        </xdr:cNvPr>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id="{B7622F53-8C80-4A15-82F0-0DAB472D99ED}"/>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id="{A3557D05-3F91-4A78-9E93-F20DB6656B69}"/>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id="{75272CC1-40F1-4772-8AF1-EE0D47AB7E81}"/>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id="{A77158AA-07A5-4B33-8233-B25509949D3C}"/>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id="{107D0F40-2838-4C74-BBA1-8DF47EA31F26}"/>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id="{7FEB2869-36C8-4EC6-B8B3-79ED17317FCE}"/>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id="{49AC038A-4A37-4076-918C-C4BE1A783CAD}"/>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0" name="テキスト ボックス 659">
          <a:extLst>
            <a:ext uri="{FF2B5EF4-FFF2-40B4-BE49-F238E27FC236}">
              <a16:creationId xmlns:a16="http://schemas.microsoft.com/office/drawing/2014/main" id="{370B6AB6-1D4B-40C8-BB63-A7EACE5C1762}"/>
            </a:ext>
          </a:extLst>
        </xdr:cNvPr>
        <xdr:cNvSpPr txBox="1"/>
      </xdr:nvSpPr>
      <xdr:spPr>
        <a:xfrm>
          <a:off x="1090691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14B879E0-CB77-4573-B6AD-0B7BE6926FE3}"/>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9F2B1B66-F0A7-4811-9287-69E095099CAD}"/>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11430</xdr:rowOff>
    </xdr:from>
    <xdr:to>
      <xdr:col>85</xdr:col>
      <xdr:colOff>126364</xdr:colOff>
      <xdr:row>108</xdr:row>
      <xdr:rowOff>72389</xdr:rowOff>
    </xdr:to>
    <xdr:cxnSp macro="">
      <xdr:nvCxnSpPr>
        <xdr:cNvPr id="663" name="直線コネクタ 662">
          <a:extLst>
            <a:ext uri="{FF2B5EF4-FFF2-40B4-BE49-F238E27FC236}">
              <a16:creationId xmlns:a16="http://schemas.microsoft.com/office/drawing/2014/main" id="{EF0D8006-F54F-4D91-B595-7FBC80703BE8}"/>
            </a:ext>
          </a:extLst>
        </xdr:cNvPr>
        <xdr:cNvCxnSpPr/>
      </xdr:nvCxnSpPr>
      <xdr:spPr>
        <a:xfrm flipV="1">
          <a:off x="14699614" y="16927830"/>
          <a:ext cx="0" cy="108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76216</xdr:rowOff>
    </xdr:from>
    <xdr:ext cx="405111" cy="259045"/>
    <xdr:sp macro="" textlink="">
      <xdr:nvSpPr>
        <xdr:cNvPr id="664" name="【庁舎】&#10;有形固定資産減価償却率最小値テキスト">
          <a:extLst>
            <a:ext uri="{FF2B5EF4-FFF2-40B4-BE49-F238E27FC236}">
              <a16:creationId xmlns:a16="http://schemas.microsoft.com/office/drawing/2014/main" id="{275588AD-742B-465D-9EEE-9378AB3310F1}"/>
            </a:ext>
          </a:extLst>
        </xdr:cNvPr>
        <xdr:cNvSpPr txBox="1"/>
      </xdr:nvSpPr>
      <xdr:spPr>
        <a:xfrm>
          <a:off x="14738350"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72389</xdr:rowOff>
    </xdr:from>
    <xdr:to>
      <xdr:col>86</xdr:col>
      <xdr:colOff>25400</xdr:colOff>
      <xdr:row>108</xdr:row>
      <xdr:rowOff>72389</xdr:rowOff>
    </xdr:to>
    <xdr:cxnSp macro="">
      <xdr:nvCxnSpPr>
        <xdr:cNvPr id="665" name="直線コネクタ 664">
          <a:extLst>
            <a:ext uri="{FF2B5EF4-FFF2-40B4-BE49-F238E27FC236}">
              <a16:creationId xmlns:a16="http://schemas.microsoft.com/office/drawing/2014/main" id="{2AF94582-FFB9-4D9E-966F-97F7FEFBAE8B}"/>
            </a:ext>
          </a:extLst>
        </xdr:cNvPr>
        <xdr:cNvCxnSpPr/>
      </xdr:nvCxnSpPr>
      <xdr:spPr>
        <a:xfrm>
          <a:off x="14611350" y="18017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129557</xdr:rowOff>
    </xdr:from>
    <xdr:ext cx="405111" cy="259045"/>
    <xdr:sp macro="" textlink="">
      <xdr:nvSpPr>
        <xdr:cNvPr id="666" name="【庁舎】&#10;有形固定資産減価償却率最大値テキスト">
          <a:extLst>
            <a:ext uri="{FF2B5EF4-FFF2-40B4-BE49-F238E27FC236}">
              <a16:creationId xmlns:a16="http://schemas.microsoft.com/office/drawing/2014/main" id="{37B4F90D-7D4A-4E3C-9F2E-3A4164B89B1B}"/>
            </a:ext>
          </a:extLst>
        </xdr:cNvPr>
        <xdr:cNvSpPr txBox="1"/>
      </xdr:nvSpPr>
      <xdr:spPr>
        <a:xfrm>
          <a:off x="14738350" y="1670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11430</xdr:rowOff>
    </xdr:from>
    <xdr:to>
      <xdr:col>86</xdr:col>
      <xdr:colOff>25400</xdr:colOff>
      <xdr:row>102</xdr:row>
      <xdr:rowOff>11430</xdr:rowOff>
    </xdr:to>
    <xdr:cxnSp macro="">
      <xdr:nvCxnSpPr>
        <xdr:cNvPr id="667" name="直線コネクタ 666">
          <a:extLst>
            <a:ext uri="{FF2B5EF4-FFF2-40B4-BE49-F238E27FC236}">
              <a16:creationId xmlns:a16="http://schemas.microsoft.com/office/drawing/2014/main" id="{3151F739-FE9C-40B7-9F1F-77ED4C8FB20D}"/>
            </a:ext>
          </a:extLst>
        </xdr:cNvPr>
        <xdr:cNvCxnSpPr/>
      </xdr:nvCxnSpPr>
      <xdr:spPr>
        <a:xfrm>
          <a:off x="14611350" y="16927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668" name="【庁舎】&#10;有形固定資産減価償却率平均値テキスト">
          <a:extLst>
            <a:ext uri="{FF2B5EF4-FFF2-40B4-BE49-F238E27FC236}">
              <a16:creationId xmlns:a16="http://schemas.microsoft.com/office/drawing/2014/main" id="{BF7D558C-B41D-40BD-B700-994BE3EBC676}"/>
            </a:ext>
          </a:extLst>
        </xdr:cNvPr>
        <xdr:cNvSpPr txBox="1"/>
      </xdr:nvSpPr>
      <xdr:spPr>
        <a:xfrm>
          <a:off x="14738350" y="17466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69" name="フローチャート: 判断 668">
          <a:extLst>
            <a:ext uri="{FF2B5EF4-FFF2-40B4-BE49-F238E27FC236}">
              <a16:creationId xmlns:a16="http://schemas.microsoft.com/office/drawing/2014/main" id="{AC7F02C5-673A-4618-B2C1-97B59D514BE2}"/>
            </a:ext>
          </a:extLst>
        </xdr:cNvPr>
        <xdr:cNvSpPr/>
      </xdr:nvSpPr>
      <xdr:spPr>
        <a:xfrm>
          <a:off x="14649450" y="1748853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670" name="フローチャート: 判断 669">
          <a:extLst>
            <a:ext uri="{FF2B5EF4-FFF2-40B4-BE49-F238E27FC236}">
              <a16:creationId xmlns:a16="http://schemas.microsoft.com/office/drawing/2014/main" id="{938A4F22-7DDE-4B8E-B753-B7B9F2C50D0A}"/>
            </a:ext>
          </a:extLst>
        </xdr:cNvPr>
        <xdr:cNvSpPr/>
      </xdr:nvSpPr>
      <xdr:spPr>
        <a:xfrm>
          <a:off x="13887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33020</xdr:rowOff>
    </xdr:from>
    <xdr:to>
      <xdr:col>76</xdr:col>
      <xdr:colOff>165100</xdr:colOff>
      <xdr:row>105</xdr:row>
      <xdr:rowOff>134620</xdr:rowOff>
    </xdr:to>
    <xdr:sp macro="" textlink="">
      <xdr:nvSpPr>
        <xdr:cNvPr id="671" name="フローチャート: 判断 670">
          <a:extLst>
            <a:ext uri="{FF2B5EF4-FFF2-40B4-BE49-F238E27FC236}">
              <a16:creationId xmlns:a16="http://schemas.microsoft.com/office/drawing/2014/main" id="{B62E42BD-9357-478F-AE47-FDD899D16375}"/>
            </a:ext>
          </a:extLst>
        </xdr:cNvPr>
        <xdr:cNvSpPr/>
      </xdr:nvSpPr>
      <xdr:spPr>
        <a:xfrm>
          <a:off x="130937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34925</xdr:rowOff>
    </xdr:from>
    <xdr:to>
      <xdr:col>72</xdr:col>
      <xdr:colOff>38100</xdr:colOff>
      <xdr:row>105</xdr:row>
      <xdr:rowOff>136525</xdr:rowOff>
    </xdr:to>
    <xdr:sp macro="" textlink="">
      <xdr:nvSpPr>
        <xdr:cNvPr id="672" name="フローチャート: 判断 671">
          <a:extLst>
            <a:ext uri="{FF2B5EF4-FFF2-40B4-BE49-F238E27FC236}">
              <a16:creationId xmlns:a16="http://schemas.microsoft.com/office/drawing/2014/main" id="{BD62AC01-D702-4BA4-B102-D9294FE13338}"/>
            </a:ext>
          </a:extLst>
        </xdr:cNvPr>
        <xdr:cNvSpPr/>
      </xdr:nvSpPr>
      <xdr:spPr>
        <a:xfrm>
          <a:off x="12299950" y="174656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12064</xdr:rowOff>
    </xdr:from>
    <xdr:to>
      <xdr:col>67</xdr:col>
      <xdr:colOff>101600</xdr:colOff>
      <xdr:row>105</xdr:row>
      <xdr:rowOff>113664</xdr:rowOff>
    </xdr:to>
    <xdr:sp macro="" textlink="">
      <xdr:nvSpPr>
        <xdr:cNvPr id="673" name="フローチャート: 判断 672">
          <a:extLst>
            <a:ext uri="{FF2B5EF4-FFF2-40B4-BE49-F238E27FC236}">
              <a16:creationId xmlns:a16="http://schemas.microsoft.com/office/drawing/2014/main" id="{2F9EADE8-D87B-4384-8100-8C1405F58EFB}"/>
            </a:ext>
          </a:extLst>
        </xdr:cNvPr>
        <xdr:cNvSpPr/>
      </xdr:nvSpPr>
      <xdr:spPr>
        <a:xfrm>
          <a:off x="11487150" y="17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C9FCC6FB-25AC-4017-AA32-6B1835232CC4}"/>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10039AF-AF26-444B-A1F8-AB77DCBA1BC4}"/>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6EB3CD79-8BF2-41E5-A2CE-F5F53F4FE70C}"/>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8EA95D0B-C999-4B7F-9577-6A7647DD466B}"/>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D1FA6554-CF9D-4215-8226-BEE1059CCC34}"/>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132080</xdr:rowOff>
    </xdr:from>
    <xdr:to>
      <xdr:col>85</xdr:col>
      <xdr:colOff>177800</xdr:colOff>
      <xdr:row>102</xdr:row>
      <xdr:rowOff>62230</xdr:rowOff>
    </xdr:to>
    <xdr:sp macro="" textlink="">
      <xdr:nvSpPr>
        <xdr:cNvPr id="679" name="楕円 678">
          <a:extLst>
            <a:ext uri="{FF2B5EF4-FFF2-40B4-BE49-F238E27FC236}">
              <a16:creationId xmlns:a16="http://schemas.microsoft.com/office/drawing/2014/main" id="{67BC2159-7677-4F35-B96A-93A975DC1E94}"/>
            </a:ext>
          </a:extLst>
        </xdr:cNvPr>
        <xdr:cNvSpPr/>
      </xdr:nvSpPr>
      <xdr:spPr>
        <a:xfrm>
          <a:off x="14649450" y="168770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85107</xdr:rowOff>
    </xdr:from>
    <xdr:ext cx="405111" cy="259045"/>
    <xdr:sp macro="" textlink="">
      <xdr:nvSpPr>
        <xdr:cNvPr id="680" name="【庁舎】&#10;有形固定資産減価償却率該当値テキスト">
          <a:extLst>
            <a:ext uri="{FF2B5EF4-FFF2-40B4-BE49-F238E27FC236}">
              <a16:creationId xmlns:a16="http://schemas.microsoft.com/office/drawing/2014/main" id="{905283DA-7D08-4BA5-80CD-75A388D3A9DB}"/>
            </a:ext>
          </a:extLst>
        </xdr:cNvPr>
        <xdr:cNvSpPr txBox="1"/>
      </xdr:nvSpPr>
      <xdr:spPr>
        <a:xfrm>
          <a:off x="14738350" y="1683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65405</xdr:rowOff>
    </xdr:from>
    <xdr:to>
      <xdr:col>81</xdr:col>
      <xdr:colOff>101600</xdr:colOff>
      <xdr:row>101</xdr:row>
      <xdr:rowOff>167005</xdr:rowOff>
    </xdr:to>
    <xdr:sp macro="" textlink="">
      <xdr:nvSpPr>
        <xdr:cNvPr id="681" name="楕円 680">
          <a:extLst>
            <a:ext uri="{FF2B5EF4-FFF2-40B4-BE49-F238E27FC236}">
              <a16:creationId xmlns:a16="http://schemas.microsoft.com/office/drawing/2014/main" id="{906F5C30-92A0-48B2-B661-A564292A3B2C}"/>
            </a:ext>
          </a:extLst>
        </xdr:cNvPr>
        <xdr:cNvSpPr/>
      </xdr:nvSpPr>
      <xdr:spPr>
        <a:xfrm>
          <a:off x="1388745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116205</xdr:rowOff>
    </xdr:from>
    <xdr:to>
      <xdr:col>85</xdr:col>
      <xdr:colOff>127000</xdr:colOff>
      <xdr:row>102</xdr:row>
      <xdr:rowOff>11430</xdr:rowOff>
    </xdr:to>
    <xdr:cxnSp macro="">
      <xdr:nvCxnSpPr>
        <xdr:cNvPr id="682" name="直線コネクタ 681">
          <a:extLst>
            <a:ext uri="{FF2B5EF4-FFF2-40B4-BE49-F238E27FC236}">
              <a16:creationId xmlns:a16="http://schemas.microsoft.com/office/drawing/2014/main" id="{2EA92BF0-A194-40A8-9B6C-6D7B7A7BA56B}"/>
            </a:ext>
          </a:extLst>
        </xdr:cNvPr>
        <xdr:cNvCxnSpPr/>
      </xdr:nvCxnSpPr>
      <xdr:spPr>
        <a:xfrm>
          <a:off x="13938250" y="16861155"/>
          <a:ext cx="762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12064</xdr:rowOff>
    </xdr:from>
    <xdr:to>
      <xdr:col>76</xdr:col>
      <xdr:colOff>165100</xdr:colOff>
      <xdr:row>101</xdr:row>
      <xdr:rowOff>113664</xdr:rowOff>
    </xdr:to>
    <xdr:sp macro="" textlink="">
      <xdr:nvSpPr>
        <xdr:cNvPr id="683" name="楕円 682">
          <a:extLst>
            <a:ext uri="{FF2B5EF4-FFF2-40B4-BE49-F238E27FC236}">
              <a16:creationId xmlns:a16="http://schemas.microsoft.com/office/drawing/2014/main" id="{2CBEEA9C-4D75-4BA2-B667-F780382667C3}"/>
            </a:ext>
          </a:extLst>
        </xdr:cNvPr>
        <xdr:cNvSpPr/>
      </xdr:nvSpPr>
      <xdr:spPr>
        <a:xfrm>
          <a:off x="13093700" y="1675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62864</xdr:rowOff>
    </xdr:from>
    <xdr:to>
      <xdr:col>81</xdr:col>
      <xdr:colOff>50800</xdr:colOff>
      <xdr:row>101</xdr:row>
      <xdr:rowOff>116205</xdr:rowOff>
    </xdr:to>
    <xdr:cxnSp macro="">
      <xdr:nvCxnSpPr>
        <xdr:cNvPr id="684" name="直線コネクタ 683">
          <a:extLst>
            <a:ext uri="{FF2B5EF4-FFF2-40B4-BE49-F238E27FC236}">
              <a16:creationId xmlns:a16="http://schemas.microsoft.com/office/drawing/2014/main" id="{9300DE70-EF0E-46A1-971D-4541BE3335B7}"/>
            </a:ext>
          </a:extLst>
        </xdr:cNvPr>
        <xdr:cNvCxnSpPr/>
      </xdr:nvCxnSpPr>
      <xdr:spPr>
        <a:xfrm>
          <a:off x="13144500" y="16807814"/>
          <a:ext cx="79375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170180</xdr:rowOff>
    </xdr:from>
    <xdr:to>
      <xdr:col>72</xdr:col>
      <xdr:colOff>38100</xdr:colOff>
      <xdr:row>101</xdr:row>
      <xdr:rowOff>100330</xdr:rowOff>
    </xdr:to>
    <xdr:sp macro="" textlink="">
      <xdr:nvSpPr>
        <xdr:cNvPr id="685" name="楕円 684">
          <a:extLst>
            <a:ext uri="{FF2B5EF4-FFF2-40B4-BE49-F238E27FC236}">
              <a16:creationId xmlns:a16="http://schemas.microsoft.com/office/drawing/2014/main" id="{908B394B-3504-45D9-A270-8A133A86BE16}"/>
            </a:ext>
          </a:extLst>
        </xdr:cNvPr>
        <xdr:cNvSpPr/>
      </xdr:nvSpPr>
      <xdr:spPr>
        <a:xfrm>
          <a:off x="12299950" y="16743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49530</xdr:rowOff>
    </xdr:from>
    <xdr:to>
      <xdr:col>76</xdr:col>
      <xdr:colOff>114300</xdr:colOff>
      <xdr:row>101</xdr:row>
      <xdr:rowOff>62864</xdr:rowOff>
    </xdr:to>
    <xdr:cxnSp macro="">
      <xdr:nvCxnSpPr>
        <xdr:cNvPr id="686" name="直線コネクタ 685">
          <a:extLst>
            <a:ext uri="{FF2B5EF4-FFF2-40B4-BE49-F238E27FC236}">
              <a16:creationId xmlns:a16="http://schemas.microsoft.com/office/drawing/2014/main" id="{F20C2715-0499-4AD2-9E5D-8066BD9510E2}"/>
            </a:ext>
          </a:extLst>
        </xdr:cNvPr>
        <xdr:cNvCxnSpPr/>
      </xdr:nvCxnSpPr>
      <xdr:spPr>
        <a:xfrm>
          <a:off x="12344400" y="16794480"/>
          <a:ext cx="8001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59689</xdr:rowOff>
    </xdr:from>
    <xdr:to>
      <xdr:col>67</xdr:col>
      <xdr:colOff>101600</xdr:colOff>
      <xdr:row>103</xdr:row>
      <xdr:rowOff>161289</xdr:rowOff>
    </xdr:to>
    <xdr:sp macro="" textlink="">
      <xdr:nvSpPr>
        <xdr:cNvPr id="687" name="楕円 686">
          <a:extLst>
            <a:ext uri="{FF2B5EF4-FFF2-40B4-BE49-F238E27FC236}">
              <a16:creationId xmlns:a16="http://schemas.microsoft.com/office/drawing/2014/main" id="{834E5117-2009-41E2-B0AA-06DB557EEA0D}"/>
            </a:ext>
          </a:extLst>
        </xdr:cNvPr>
        <xdr:cNvSpPr/>
      </xdr:nvSpPr>
      <xdr:spPr>
        <a:xfrm>
          <a:off x="1148715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49530</xdr:rowOff>
    </xdr:from>
    <xdr:to>
      <xdr:col>71</xdr:col>
      <xdr:colOff>177800</xdr:colOff>
      <xdr:row>103</xdr:row>
      <xdr:rowOff>110489</xdr:rowOff>
    </xdr:to>
    <xdr:cxnSp macro="">
      <xdr:nvCxnSpPr>
        <xdr:cNvPr id="688" name="直線コネクタ 687">
          <a:extLst>
            <a:ext uri="{FF2B5EF4-FFF2-40B4-BE49-F238E27FC236}">
              <a16:creationId xmlns:a16="http://schemas.microsoft.com/office/drawing/2014/main" id="{BC9CE61D-18AA-4EAF-8B0A-6B813CE25D6E}"/>
            </a:ext>
          </a:extLst>
        </xdr:cNvPr>
        <xdr:cNvCxnSpPr/>
      </xdr:nvCxnSpPr>
      <xdr:spPr>
        <a:xfrm flipV="1">
          <a:off x="11537950" y="16794480"/>
          <a:ext cx="806450" cy="40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129557</xdr:rowOff>
    </xdr:from>
    <xdr:ext cx="405111" cy="259045"/>
    <xdr:sp macro="" textlink="">
      <xdr:nvSpPr>
        <xdr:cNvPr id="689" name="n_1aveValue【庁舎】&#10;有形固定資産減価償却率">
          <a:extLst>
            <a:ext uri="{FF2B5EF4-FFF2-40B4-BE49-F238E27FC236}">
              <a16:creationId xmlns:a16="http://schemas.microsoft.com/office/drawing/2014/main" id="{AF1D500B-56BD-426C-AA61-FA41B1090C83}"/>
            </a:ext>
          </a:extLst>
        </xdr:cNvPr>
        <xdr:cNvSpPr txBox="1"/>
      </xdr:nvSpPr>
      <xdr:spPr>
        <a:xfrm>
          <a:off x="137420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125747</xdr:rowOff>
    </xdr:from>
    <xdr:ext cx="405111" cy="259045"/>
    <xdr:sp macro="" textlink="">
      <xdr:nvSpPr>
        <xdr:cNvPr id="690" name="n_2aveValue【庁舎】&#10;有形固定資産減価償却率">
          <a:extLst>
            <a:ext uri="{FF2B5EF4-FFF2-40B4-BE49-F238E27FC236}">
              <a16:creationId xmlns:a16="http://schemas.microsoft.com/office/drawing/2014/main" id="{AD67E31B-DC60-4824-B2B8-DB59A8CD6C6D}"/>
            </a:ext>
          </a:extLst>
        </xdr:cNvPr>
        <xdr:cNvSpPr txBox="1"/>
      </xdr:nvSpPr>
      <xdr:spPr>
        <a:xfrm>
          <a:off x="12960994" y="1755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127652</xdr:rowOff>
    </xdr:from>
    <xdr:ext cx="405111" cy="259045"/>
    <xdr:sp macro="" textlink="">
      <xdr:nvSpPr>
        <xdr:cNvPr id="691" name="n_3aveValue【庁舎】&#10;有形固定資産減価償却率">
          <a:extLst>
            <a:ext uri="{FF2B5EF4-FFF2-40B4-BE49-F238E27FC236}">
              <a16:creationId xmlns:a16="http://schemas.microsoft.com/office/drawing/2014/main" id="{BCEBAED4-9DB5-42E8-A166-98A50C6FF2E5}"/>
            </a:ext>
          </a:extLst>
        </xdr:cNvPr>
        <xdr:cNvSpPr txBox="1"/>
      </xdr:nvSpPr>
      <xdr:spPr>
        <a:xfrm>
          <a:off x="12167244" y="1755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104791</xdr:rowOff>
    </xdr:from>
    <xdr:ext cx="405111" cy="259045"/>
    <xdr:sp macro="" textlink="">
      <xdr:nvSpPr>
        <xdr:cNvPr id="692" name="n_4aveValue【庁舎】&#10;有形固定資産減価償却率">
          <a:extLst>
            <a:ext uri="{FF2B5EF4-FFF2-40B4-BE49-F238E27FC236}">
              <a16:creationId xmlns:a16="http://schemas.microsoft.com/office/drawing/2014/main" id="{E144322E-1404-4859-B1A2-52D548F2E732}"/>
            </a:ext>
          </a:extLst>
        </xdr:cNvPr>
        <xdr:cNvSpPr txBox="1"/>
      </xdr:nvSpPr>
      <xdr:spPr>
        <a:xfrm>
          <a:off x="11354444" y="1753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12082</xdr:rowOff>
    </xdr:from>
    <xdr:ext cx="405111" cy="259045"/>
    <xdr:sp macro="" textlink="">
      <xdr:nvSpPr>
        <xdr:cNvPr id="693" name="n_1mainValue【庁舎】&#10;有形固定資産減価償却率">
          <a:extLst>
            <a:ext uri="{FF2B5EF4-FFF2-40B4-BE49-F238E27FC236}">
              <a16:creationId xmlns:a16="http://schemas.microsoft.com/office/drawing/2014/main" id="{0C3A233D-3174-4F92-9FD6-C01C30B6BD52}"/>
            </a:ext>
          </a:extLst>
        </xdr:cNvPr>
        <xdr:cNvSpPr txBox="1"/>
      </xdr:nvSpPr>
      <xdr:spPr>
        <a:xfrm>
          <a:off x="13742044" y="1658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130191</xdr:rowOff>
    </xdr:from>
    <xdr:ext cx="405111" cy="259045"/>
    <xdr:sp macro="" textlink="">
      <xdr:nvSpPr>
        <xdr:cNvPr id="694" name="n_2mainValue【庁舎】&#10;有形固定資産減価償却率">
          <a:extLst>
            <a:ext uri="{FF2B5EF4-FFF2-40B4-BE49-F238E27FC236}">
              <a16:creationId xmlns:a16="http://schemas.microsoft.com/office/drawing/2014/main" id="{29DD37FB-AFF7-4C93-9F1A-50B443D80F12}"/>
            </a:ext>
          </a:extLst>
        </xdr:cNvPr>
        <xdr:cNvSpPr txBox="1"/>
      </xdr:nvSpPr>
      <xdr:spPr>
        <a:xfrm>
          <a:off x="12960994" y="1653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116857</xdr:rowOff>
    </xdr:from>
    <xdr:ext cx="405111" cy="259045"/>
    <xdr:sp macro="" textlink="">
      <xdr:nvSpPr>
        <xdr:cNvPr id="695" name="n_3mainValue【庁舎】&#10;有形固定資産減価償却率">
          <a:extLst>
            <a:ext uri="{FF2B5EF4-FFF2-40B4-BE49-F238E27FC236}">
              <a16:creationId xmlns:a16="http://schemas.microsoft.com/office/drawing/2014/main" id="{0699199A-3211-4FB4-AD65-7B2C63AD4932}"/>
            </a:ext>
          </a:extLst>
        </xdr:cNvPr>
        <xdr:cNvSpPr txBox="1"/>
      </xdr:nvSpPr>
      <xdr:spPr>
        <a:xfrm>
          <a:off x="12167244" y="1651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696" name="n_4mainValue【庁舎】&#10;有形固定資産減価償却率">
          <a:extLst>
            <a:ext uri="{FF2B5EF4-FFF2-40B4-BE49-F238E27FC236}">
              <a16:creationId xmlns:a16="http://schemas.microsoft.com/office/drawing/2014/main" id="{AD6F01A2-8C87-4190-A4E1-020AF5E205B9}"/>
            </a:ext>
          </a:extLst>
        </xdr:cNvPr>
        <xdr:cNvSpPr txBox="1"/>
      </xdr:nvSpPr>
      <xdr:spPr>
        <a:xfrm>
          <a:off x="113544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B4CA386C-5F4F-47FE-AF76-81C8033AD3B6}"/>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50C3D2F7-A4E1-4475-93A2-74EC1C6F0CD3}"/>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12C0EDC3-E746-4DCC-8253-44858231FC6E}"/>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3A0668B6-35D8-4640-8EE8-0CB923A4F856}"/>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791C5A78-1EBF-4D99-82B8-5C30366DC0C1}"/>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44967453-85D5-412C-A565-86F11C8F29E7}"/>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85C40EFF-4A04-43B8-AFF1-DFB5C2201323}"/>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98F402A8-94AB-4E47-B436-6DB65F666B02}"/>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102EE54-23E9-4598-87B8-07D4545397C7}"/>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1E9CFC07-E615-44C4-B2E1-939F17AA81CA}"/>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13823426-0B56-4AE5-894E-40AAFD4BD4E2}"/>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66BE151E-BB6E-49DD-95BB-726620936DAE}"/>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245D16E5-7E72-413A-B89B-B9359F3CDEB5}"/>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1C51A305-2C5A-4194-932E-21FF0073F846}"/>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D8B3FBC4-0CB0-4829-9BF0-FB67930328E4}"/>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72E6F602-028D-4D85-9587-B77A0933D8A5}"/>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D7AC3F74-C74D-400F-B939-AFEC6A97600B}"/>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7CB0DE9B-76B6-4AC9-B680-D0B04A31CAB8}"/>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772E11A8-17B0-465D-B52C-8FBF4E5C6786}"/>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CDCCCE45-3DE4-4FC3-A12A-8AC1084C140F}"/>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A1AF8D65-7CBA-438C-8981-00A350283E0E}"/>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A6B2ACD4-0DB4-4DC6-A91E-BE34B726724D}"/>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a:extLst>
            <a:ext uri="{FF2B5EF4-FFF2-40B4-BE49-F238E27FC236}">
              <a16:creationId xmlns:a16="http://schemas.microsoft.com/office/drawing/2014/main" id="{7AC50AD5-FEF5-4A99-88A2-6CB7E9F26CEC}"/>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60961</xdr:rowOff>
    </xdr:from>
    <xdr:to>
      <xdr:col>116</xdr:col>
      <xdr:colOff>62864</xdr:colOff>
      <xdr:row>108</xdr:row>
      <xdr:rowOff>22861</xdr:rowOff>
    </xdr:to>
    <xdr:cxnSp macro="">
      <xdr:nvCxnSpPr>
        <xdr:cNvPr id="720" name="直線コネクタ 719">
          <a:extLst>
            <a:ext uri="{FF2B5EF4-FFF2-40B4-BE49-F238E27FC236}">
              <a16:creationId xmlns:a16="http://schemas.microsoft.com/office/drawing/2014/main" id="{CBD35B40-7B24-4A08-9B37-422BFFD9FD2B}"/>
            </a:ext>
          </a:extLst>
        </xdr:cNvPr>
        <xdr:cNvCxnSpPr/>
      </xdr:nvCxnSpPr>
      <xdr:spPr>
        <a:xfrm flipV="1">
          <a:off x="19951064" y="164630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21" name="【庁舎】&#10;一人当たり面積最小値テキスト">
          <a:extLst>
            <a:ext uri="{FF2B5EF4-FFF2-40B4-BE49-F238E27FC236}">
              <a16:creationId xmlns:a16="http://schemas.microsoft.com/office/drawing/2014/main" id="{D2CB52B0-F560-45D3-A38B-4BB168485A38}"/>
            </a:ext>
          </a:extLst>
        </xdr:cNvPr>
        <xdr:cNvSpPr txBox="1"/>
      </xdr:nvSpPr>
      <xdr:spPr>
        <a:xfrm>
          <a:off x="19989800"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22" name="直線コネクタ 721">
          <a:extLst>
            <a:ext uri="{FF2B5EF4-FFF2-40B4-BE49-F238E27FC236}">
              <a16:creationId xmlns:a16="http://schemas.microsoft.com/office/drawing/2014/main" id="{B0F5308F-ED57-4338-8FF3-F67215F18DEC}"/>
            </a:ext>
          </a:extLst>
        </xdr:cNvPr>
        <xdr:cNvCxnSpPr/>
      </xdr:nvCxnSpPr>
      <xdr:spPr>
        <a:xfrm>
          <a:off x="19881850" y="1796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7638</xdr:rowOff>
    </xdr:from>
    <xdr:ext cx="469744" cy="259045"/>
    <xdr:sp macro="" textlink="">
      <xdr:nvSpPr>
        <xdr:cNvPr id="723" name="【庁舎】&#10;一人当たり面積最大値テキスト">
          <a:extLst>
            <a:ext uri="{FF2B5EF4-FFF2-40B4-BE49-F238E27FC236}">
              <a16:creationId xmlns:a16="http://schemas.microsoft.com/office/drawing/2014/main" id="{465DD083-1397-4463-8091-0997AF7152B8}"/>
            </a:ext>
          </a:extLst>
        </xdr:cNvPr>
        <xdr:cNvSpPr txBox="1"/>
      </xdr:nvSpPr>
      <xdr:spPr>
        <a:xfrm>
          <a:off x="19989800" y="1623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60961</xdr:rowOff>
    </xdr:from>
    <xdr:to>
      <xdr:col>116</xdr:col>
      <xdr:colOff>152400</xdr:colOff>
      <xdr:row>99</xdr:row>
      <xdr:rowOff>60961</xdr:rowOff>
    </xdr:to>
    <xdr:cxnSp macro="">
      <xdr:nvCxnSpPr>
        <xdr:cNvPr id="724" name="直線コネクタ 723">
          <a:extLst>
            <a:ext uri="{FF2B5EF4-FFF2-40B4-BE49-F238E27FC236}">
              <a16:creationId xmlns:a16="http://schemas.microsoft.com/office/drawing/2014/main" id="{A868ABE5-F0F9-4DBA-8B38-89DD6C998C0B}"/>
            </a:ext>
          </a:extLst>
        </xdr:cNvPr>
        <xdr:cNvCxnSpPr/>
      </xdr:nvCxnSpPr>
      <xdr:spPr>
        <a:xfrm>
          <a:off x="19881850" y="16463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110507</xdr:rowOff>
    </xdr:from>
    <xdr:ext cx="469744" cy="259045"/>
    <xdr:sp macro="" textlink="">
      <xdr:nvSpPr>
        <xdr:cNvPr id="725" name="【庁舎】&#10;一人当たり面積平均値テキスト">
          <a:extLst>
            <a:ext uri="{FF2B5EF4-FFF2-40B4-BE49-F238E27FC236}">
              <a16:creationId xmlns:a16="http://schemas.microsoft.com/office/drawing/2014/main" id="{C4480BC5-BA4B-4770-B81B-04B9FE5A6854}"/>
            </a:ext>
          </a:extLst>
        </xdr:cNvPr>
        <xdr:cNvSpPr txBox="1"/>
      </xdr:nvSpPr>
      <xdr:spPr>
        <a:xfrm>
          <a:off x="19989800" y="17541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726" name="フローチャート: 判断 725">
          <a:extLst>
            <a:ext uri="{FF2B5EF4-FFF2-40B4-BE49-F238E27FC236}">
              <a16:creationId xmlns:a16="http://schemas.microsoft.com/office/drawing/2014/main" id="{27AE0042-CEA1-434C-9604-09761D5D114C}"/>
            </a:ext>
          </a:extLst>
        </xdr:cNvPr>
        <xdr:cNvSpPr/>
      </xdr:nvSpPr>
      <xdr:spPr>
        <a:xfrm>
          <a:off x="19900900" y="1756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27" name="フローチャート: 判断 726">
          <a:extLst>
            <a:ext uri="{FF2B5EF4-FFF2-40B4-BE49-F238E27FC236}">
              <a16:creationId xmlns:a16="http://schemas.microsoft.com/office/drawing/2014/main" id="{1146F17C-4ECC-4D17-8AE9-E262851B16DA}"/>
            </a:ext>
          </a:extLst>
        </xdr:cNvPr>
        <xdr:cNvSpPr/>
      </xdr:nvSpPr>
      <xdr:spPr>
        <a:xfrm>
          <a:off x="19157950" y="17562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132080</xdr:rowOff>
    </xdr:from>
    <xdr:to>
      <xdr:col>107</xdr:col>
      <xdr:colOff>101600</xdr:colOff>
      <xdr:row>106</xdr:row>
      <xdr:rowOff>62230</xdr:rowOff>
    </xdr:to>
    <xdr:sp macro="" textlink="">
      <xdr:nvSpPr>
        <xdr:cNvPr id="728" name="フローチャート: 判断 727">
          <a:extLst>
            <a:ext uri="{FF2B5EF4-FFF2-40B4-BE49-F238E27FC236}">
              <a16:creationId xmlns:a16="http://schemas.microsoft.com/office/drawing/2014/main" id="{062D10DC-4F9B-46CF-BD29-CEDD0E46B054}"/>
            </a:ext>
          </a:extLst>
        </xdr:cNvPr>
        <xdr:cNvSpPr/>
      </xdr:nvSpPr>
      <xdr:spPr>
        <a:xfrm>
          <a:off x="18345150" y="1756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729" name="フローチャート: 判断 728">
          <a:extLst>
            <a:ext uri="{FF2B5EF4-FFF2-40B4-BE49-F238E27FC236}">
              <a16:creationId xmlns:a16="http://schemas.microsoft.com/office/drawing/2014/main" id="{F9893B6E-C31F-4A9C-951B-F21ED76BACCE}"/>
            </a:ext>
          </a:extLst>
        </xdr:cNvPr>
        <xdr:cNvSpPr/>
      </xdr:nvSpPr>
      <xdr:spPr>
        <a:xfrm>
          <a:off x="175514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730" name="フローチャート: 判断 729">
          <a:extLst>
            <a:ext uri="{FF2B5EF4-FFF2-40B4-BE49-F238E27FC236}">
              <a16:creationId xmlns:a16="http://schemas.microsoft.com/office/drawing/2014/main" id="{F7D3BE95-AB9B-4529-B38E-9555835F176B}"/>
            </a:ext>
          </a:extLst>
        </xdr:cNvPr>
        <xdr:cNvSpPr/>
      </xdr:nvSpPr>
      <xdr:spPr>
        <a:xfrm>
          <a:off x="16757650" y="175933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31F7F39D-D7DB-4D1C-BB3E-E6CFDDAA14B2}"/>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5B31DFDD-3A0F-4CAC-AD29-B95DA04B9A54}"/>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B9BE84E2-6237-4C1C-8543-E9DED60B9B0D}"/>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BAAE285-AF30-4480-A229-85711B913822}"/>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69D75A46-4931-422C-95AF-5E237FFD3FB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36830</xdr:rowOff>
    </xdr:from>
    <xdr:to>
      <xdr:col>116</xdr:col>
      <xdr:colOff>114300</xdr:colOff>
      <xdr:row>104</xdr:row>
      <xdr:rowOff>138430</xdr:rowOff>
    </xdr:to>
    <xdr:sp macro="" textlink="">
      <xdr:nvSpPr>
        <xdr:cNvPr id="736" name="楕円 735">
          <a:extLst>
            <a:ext uri="{FF2B5EF4-FFF2-40B4-BE49-F238E27FC236}">
              <a16:creationId xmlns:a16="http://schemas.microsoft.com/office/drawing/2014/main" id="{CDD5F181-13D5-4AC9-8037-A5E4101D0850}"/>
            </a:ext>
          </a:extLst>
        </xdr:cNvPr>
        <xdr:cNvSpPr/>
      </xdr:nvSpPr>
      <xdr:spPr>
        <a:xfrm>
          <a:off x="199009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59707</xdr:rowOff>
    </xdr:from>
    <xdr:ext cx="469744" cy="259045"/>
    <xdr:sp macro="" textlink="">
      <xdr:nvSpPr>
        <xdr:cNvPr id="737" name="【庁舎】&#10;一人当たり面積該当値テキスト">
          <a:extLst>
            <a:ext uri="{FF2B5EF4-FFF2-40B4-BE49-F238E27FC236}">
              <a16:creationId xmlns:a16="http://schemas.microsoft.com/office/drawing/2014/main" id="{2D421B1E-D8A6-44F0-BBCF-677885993C7B}"/>
            </a:ext>
          </a:extLst>
        </xdr:cNvPr>
        <xdr:cNvSpPr txBox="1"/>
      </xdr:nvSpPr>
      <xdr:spPr>
        <a:xfrm>
          <a:off x="19989800" y="1714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97789</xdr:rowOff>
    </xdr:from>
    <xdr:to>
      <xdr:col>112</xdr:col>
      <xdr:colOff>38100</xdr:colOff>
      <xdr:row>104</xdr:row>
      <xdr:rowOff>27939</xdr:rowOff>
    </xdr:to>
    <xdr:sp macro="" textlink="">
      <xdr:nvSpPr>
        <xdr:cNvPr id="738" name="楕円 737">
          <a:extLst>
            <a:ext uri="{FF2B5EF4-FFF2-40B4-BE49-F238E27FC236}">
              <a16:creationId xmlns:a16="http://schemas.microsoft.com/office/drawing/2014/main" id="{9CC1F558-6D50-4D5D-A01B-0797AF7A33AE}"/>
            </a:ext>
          </a:extLst>
        </xdr:cNvPr>
        <xdr:cNvSpPr/>
      </xdr:nvSpPr>
      <xdr:spPr>
        <a:xfrm>
          <a:off x="19157950" y="171856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148589</xdr:rowOff>
    </xdr:from>
    <xdr:to>
      <xdr:col>116</xdr:col>
      <xdr:colOff>63500</xdr:colOff>
      <xdr:row>104</xdr:row>
      <xdr:rowOff>87630</xdr:rowOff>
    </xdr:to>
    <xdr:cxnSp macro="">
      <xdr:nvCxnSpPr>
        <xdr:cNvPr id="739" name="直線コネクタ 738">
          <a:extLst>
            <a:ext uri="{FF2B5EF4-FFF2-40B4-BE49-F238E27FC236}">
              <a16:creationId xmlns:a16="http://schemas.microsoft.com/office/drawing/2014/main" id="{E9D0FA51-7178-4698-9B2A-7E95C402C382}"/>
            </a:ext>
          </a:extLst>
        </xdr:cNvPr>
        <xdr:cNvCxnSpPr/>
      </xdr:nvCxnSpPr>
      <xdr:spPr>
        <a:xfrm>
          <a:off x="19202400" y="17236439"/>
          <a:ext cx="7493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105411</xdr:rowOff>
    </xdr:from>
    <xdr:to>
      <xdr:col>107</xdr:col>
      <xdr:colOff>101600</xdr:colOff>
      <xdr:row>104</xdr:row>
      <xdr:rowOff>35561</xdr:rowOff>
    </xdr:to>
    <xdr:sp macro="" textlink="">
      <xdr:nvSpPr>
        <xdr:cNvPr id="740" name="楕円 739">
          <a:extLst>
            <a:ext uri="{FF2B5EF4-FFF2-40B4-BE49-F238E27FC236}">
              <a16:creationId xmlns:a16="http://schemas.microsoft.com/office/drawing/2014/main" id="{41F3E81F-E642-4255-80B8-BD1AAD56E4CB}"/>
            </a:ext>
          </a:extLst>
        </xdr:cNvPr>
        <xdr:cNvSpPr/>
      </xdr:nvSpPr>
      <xdr:spPr>
        <a:xfrm>
          <a:off x="1834515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148589</xdr:rowOff>
    </xdr:from>
    <xdr:to>
      <xdr:col>111</xdr:col>
      <xdr:colOff>177800</xdr:colOff>
      <xdr:row>103</xdr:row>
      <xdr:rowOff>156211</xdr:rowOff>
    </xdr:to>
    <xdr:cxnSp macro="">
      <xdr:nvCxnSpPr>
        <xdr:cNvPr id="741" name="直線コネクタ 740">
          <a:extLst>
            <a:ext uri="{FF2B5EF4-FFF2-40B4-BE49-F238E27FC236}">
              <a16:creationId xmlns:a16="http://schemas.microsoft.com/office/drawing/2014/main" id="{95B6E302-9859-4B56-BE1E-A652BD89E464}"/>
            </a:ext>
          </a:extLst>
        </xdr:cNvPr>
        <xdr:cNvCxnSpPr/>
      </xdr:nvCxnSpPr>
      <xdr:spPr>
        <a:xfrm flipV="1">
          <a:off x="18395950" y="17236439"/>
          <a:ext cx="8064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93980</xdr:rowOff>
    </xdr:from>
    <xdr:to>
      <xdr:col>102</xdr:col>
      <xdr:colOff>165100</xdr:colOff>
      <xdr:row>104</xdr:row>
      <xdr:rowOff>24130</xdr:rowOff>
    </xdr:to>
    <xdr:sp macro="" textlink="">
      <xdr:nvSpPr>
        <xdr:cNvPr id="742" name="楕円 741">
          <a:extLst>
            <a:ext uri="{FF2B5EF4-FFF2-40B4-BE49-F238E27FC236}">
              <a16:creationId xmlns:a16="http://schemas.microsoft.com/office/drawing/2014/main" id="{E755E5DB-C468-4186-A642-E390D6D2D4C2}"/>
            </a:ext>
          </a:extLst>
        </xdr:cNvPr>
        <xdr:cNvSpPr/>
      </xdr:nvSpPr>
      <xdr:spPr>
        <a:xfrm>
          <a:off x="175514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144780</xdr:rowOff>
    </xdr:from>
    <xdr:to>
      <xdr:col>107</xdr:col>
      <xdr:colOff>50800</xdr:colOff>
      <xdr:row>103</xdr:row>
      <xdr:rowOff>156211</xdr:rowOff>
    </xdr:to>
    <xdr:cxnSp macro="">
      <xdr:nvCxnSpPr>
        <xdr:cNvPr id="743" name="直線コネクタ 742">
          <a:extLst>
            <a:ext uri="{FF2B5EF4-FFF2-40B4-BE49-F238E27FC236}">
              <a16:creationId xmlns:a16="http://schemas.microsoft.com/office/drawing/2014/main" id="{74608049-F9B7-4F3A-A09D-8DF264057268}"/>
            </a:ext>
          </a:extLst>
        </xdr:cNvPr>
        <xdr:cNvCxnSpPr/>
      </xdr:nvCxnSpPr>
      <xdr:spPr>
        <a:xfrm>
          <a:off x="17602200" y="17232630"/>
          <a:ext cx="7937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744" name="楕円 743">
          <a:extLst>
            <a:ext uri="{FF2B5EF4-FFF2-40B4-BE49-F238E27FC236}">
              <a16:creationId xmlns:a16="http://schemas.microsoft.com/office/drawing/2014/main" id="{E3E8F03E-6A00-4907-92C2-E1DAED8640FA}"/>
            </a:ext>
          </a:extLst>
        </xdr:cNvPr>
        <xdr:cNvSpPr/>
      </xdr:nvSpPr>
      <xdr:spPr>
        <a:xfrm>
          <a:off x="16757650" y="17680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144780</xdr:rowOff>
    </xdr:from>
    <xdr:to>
      <xdr:col>102</xdr:col>
      <xdr:colOff>114300</xdr:colOff>
      <xdr:row>106</xdr:row>
      <xdr:rowOff>129539</xdr:rowOff>
    </xdr:to>
    <xdr:cxnSp macro="">
      <xdr:nvCxnSpPr>
        <xdr:cNvPr id="745" name="直線コネクタ 744">
          <a:extLst>
            <a:ext uri="{FF2B5EF4-FFF2-40B4-BE49-F238E27FC236}">
              <a16:creationId xmlns:a16="http://schemas.microsoft.com/office/drawing/2014/main" id="{0911A74D-E135-43CC-AF53-9AE8A7EA3D74}"/>
            </a:ext>
          </a:extLst>
        </xdr:cNvPr>
        <xdr:cNvCxnSpPr/>
      </xdr:nvCxnSpPr>
      <xdr:spPr>
        <a:xfrm flipV="1">
          <a:off x="16802100" y="17232630"/>
          <a:ext cx="800100" cy="49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746" name="n_1aveValue【庁舎】&#10;一人当たり面積">
          <a:extLst>
            <a:ext uri="{FF2B5EF4-FFF2-40B4-BE49-F238E27FC236}">
              <a16:creationId xmlns:a16="http://schemas.microsoft.com/office/drawing/2014/main" id="{1103EF6B-BCC0-446F-974B-6CA6AD13B988}"/>
            </a:ext>
          </a:extLst>
        </xdr:cNvPr>
        <xdr:cNvSpPr txBox="1"/>
      </xdr:nvSpPr>
      <xdr:spPr>
        <a:xfrm>
          <a:off x="18980227" y="1765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53357</xdr:rowOff>
    </xdr:from>
    <xdr:ext cx="469744" cy="259045"/>
    <xdr:sp macro="" textlink="">
      <xdr:nvSpPr>
        <xdr:cNvPr id="747" name="n_2aveValue【庁舎】&#10;一人当たり面積">
          <a:extLst>
            <a:ext uri="{FF2B5EF4-FFF2-40B4-BE49-F238E27FC236}">
              <a16:creationId xmlns:a16="http://schemas.microsoft.com/office/drawing/2014/main" id="{2D6AA401-32D2-4A64-8A9B-C4575D933E2D}"/>
            </a:ext>
          </a:extLst>
        </xdr:cNvPr>
        <xdr:cNvSpPr txBox="1"/>
      </xdr:nvSpPr>
      <xdr:spPr>
        <a:xfrm>
          <a:off x="18180127" y="1765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68597</xdr:rowOff>
    </xdr:from>
    <xdr:ext cx="469744" cy="259045"/>
    <xdr:sp macro="" textlink="">
      <xdr:nvSpPr>
        <xdr:cNvPr id="748" name="n_3aveValue【庁舎】&#10;一人当たり面積">
          <a:extLst>
            <a:ext uri="{FF2B5EF4-FFF2-40B4-BE49-F238E27FC236}">
              <a16:creationId xmlns:a16="http://schemas.microsoft.com/office/drawing/2014/main" id="{1380E140-FF7E-4063-ADB7-F344D916097C}"/>
            </a:ext>
          </a:extLst>
        </xdr:cNvPr>
        <xdr:cNvSpPr txBox="1"/>
      </xdr:nvSpPr>
      <xdr:spPr>
        <a:xfrm>
          <a:off x="17386377" y="176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109238</xdr:rowOff>
    </xdr:from>
    <xdr:ext cx="469744" cy="259045"/>
    <xdr:sp macro="" textlink="">
      <xdr:nvSpPr>
        <xdr:cNvPr id="749" name="n_4aveValue【庁舎】&#10;一人当たり面積">
          <a:extLst>
            <a:ext uri="{FF2B5EF4-FFF2-40B4-BE49-F238E27FC236}">
              <a16:creationId xmlns:a16="http://schemas.microsoft.com/office/drawing/2014/main" id="{0C4AFC2B-5236-4692-A09C-2D400A3645ED}"/>
            </a:ext>
          </a:extLst>
        </xdr:cNvPr>
        <xdr:cNvSpPr txBox="1"/>
      </xdr:nvSpPr>
      <xdr:spPr>
        <a:xfrm>
          <a:off x="165926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44466</xdr:rowOff>
    </xdr:from>
    <xdr:ext cx="469744" cy="259045"/>
    <xdr:sp macro="" textlink="">
      <xdr:nvSpPr>
        <xdr:cNvPr id="750" name="n_1mainValue【庁舎】&#10;一人当たり面積">
          <a:extLst>
            <a:ext uri="{FF2B5EF4-FFF2-40B4-BE49-F238E27FC236}">
              <a16:creationId xmlns:a16="http://schemas.microsoft.com/office/drawing/2014/main" id="{692D453E-F47F-4339-ADDC-62C7D2ECC4FF}"/>
            </a:ext>
          </a:extLst>
        </xdr:cNvPr>
        <xdr:cNvSpPr txBox="1"/>
      </xdr:nvSpPr>
      <xdr:spPr>
        <a:xfrm>
          <a:off x="18980227" y="169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52088</xdr:rowOff>
    </xdr:from>
    <xdr:ext cx="469744" cy="259045"/>
    <xdr:sp macro="" textlink="">
      <xdr:nvSpPr>
        <xdr:cNvPr id="751" name="n_2mainValue【庁舎】&#10;一人当たり面積">
          <a:extLst>
            <a:ext uri="{FF2B5EF4-FFF2-40B4-BE49-F238E27FC236}">
              <a16:creationId xmlns:a16="http://schemas.microsoft.com/office/drawing/2014/main" id="{9E217FA7-E078-4BC1-8442-C4E552A81A1F}"/>
            </a:ext>
          </a:extLst>
        </xdr:cNvPr>
        <xdr:cNvSpPr txBox="1"/>
      </xdr:nvSpPr>
      <xdr:spPr>
        <a:xfrm>
          <a:off x="18180127"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40657</xdr:rowOff>
    </xdr:from>
    <xdr:ext cx="469744" cy="259045"/>
    <xdr:sp macro="" textlink="">
      <xdr:nvSpPr>
        <xdr:cNvPr id="752" name="n_3mainValue【庁舎】&#10;一人当たり面積">
          <a:extLst>
            <a:ext uri="{FF2B5EF4-FFF2-40B4-BE49-F238E27FC236}">
              <a16:creationId xmlns:a16="http://schemas.microsoft.com/office/drawing/2014/main" id="{D5A16A7A-5F0C-4AF9-98D5-49CE506DA5AE}"/>
            </a:ext>
          </a:extLst>
        </xdr:cNvPr>
        <xdr:cNvSpPr txBox="1"/>
      </xdr:nvSpPr>
      <xdr:spPr>
        <a:xfrm>
          <a:off x="17386377" y="1695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753" name="n_4mainValue【庁舎】&#10;一人当たり面積">
          <a:extLst>
            <a:ext uri="{FF2B5EF4-FFF2-40B4-BE49-F238E27FC236}">
              <a16:creationId xmlns:a16="http://schemas.microsoft.com/office/drawing/2014/main" id="{94CD52A0-D863-4F86-8872-2380D6F11805}"/>
            </a:ext>
          </a:extLst>
        </xdr:cNvPr>
        <xdr:cNvSpPr txBox="1"/>
      </xdr:nvSpPr>
      <xdr:spPr>
        <a:xfrm>
          <a:off x="16592627" y="1777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7398415D-3A40-4043-9306-05AEB13E0BC3}"/>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94D6AEB3-864E-4B95-BE8D-6C2EF8664037}"/>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CD3E8614-C360-46EF-8BC8-39B25E48376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「体育館・プール」は、渋谷区スポーツセンターが、建築後</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年を経過しており減価償却率を引き上げている要因となっている。</a:t>
          </a:r>
          <a:endParaRPr lang="ja-JP" altLang="ja-JP">
            <a:effectLst/>
          </a:endParaRPr>
        </a:p>
        <a:p>
          <a:r>
            <a:rPr lang="ja-JP" altLang="ja-JP" sz="1100">
              <a:solidFill>
                <a:schemeClr val="dk1"/>
              </a:solidFill>
              <a:effectLst/>
              <a:latin typeface="+mn-lt"/>
              <a:ea typeface="+mn-ea"/>
              <a:cs typeface="+mn-cs"/>
            </a:rPr>
            <a:t>　「福祉施設」は、老朽化した高齢者福祉施設の建替えにより、令和２年度に渋谷区かんなみの杜（特別養護老人ホーム）が竣工したことで減価償却率が引き下げられ、その後推移している。</a:t>
          </a:r>
          <a:endParaRPr lang="ja-JP" altLang="ja-JP">
            <a:effectLst/>
          </a:endParaRPr>
        </a:p>
        <a:p>
          <a:r>
            <a:rPr lang="ja-JP" altLang="ja-JP" sz="1100">
              <a:solidFill>
                <a:schemeClr val="dk1"/>
              </a:solidFill>
              <a:effectLst/>
              <a:latin typeface="+mn-lt"/>
              <a:ea typeface="+mn-ea"/>
              <a:cs typeface="+mn-cs"/>
            </a:rPr>
            <a:t>　「庁舎」は、平成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月に区役所本庁舎が竣工したことにより、また、「市民会館」は、令和元年</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月に渋谷公会堂が竣工したことにより、それぞれ減価償却率が引き下げられ、その後、低い位置で推移している。</a:t>
          </a:r>
          <a:endParaRPr lang="ja-JP" altLang="ja-JP">
            <a:effectLst/>
          </a:endParaRPr>
        </a:p>
        <a:p>
          <a:r>
            <a:rPr lang="ja-JP" altLang="ja-JP" sz="1100">
              <a:solidFill>
                <a:schemeClr val="dk1"/>
              </a:solidFill>
              <a:effectLst/>
              <a:latin typeface="+mn-lt"/>
              <a:ea typeface="+mn-ea"/>
              <a:cs typeface="+mn-cs"/>
            </a:rPr>
            <a:t>　これらの区の公共施設（建築物）については、令和２年度末に「一般建物施設長寿命化計画」を策定し、補修や改修を適切に実施し、施設の長寿命化を図っている。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229,013
219,234
15.11
128,300,159
111,888,354
15,694,555
67,982,236
4,717,123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分子となる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が前年度から横ばいであった。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分母となる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経済労働費に係る経常的経費及び</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民生費に係る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投資的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財政力指数は、過去</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年間の平均で計算するため、結果として財政力指数</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同じ値とな</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った。</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21772</xdr:rowOff>
    </xdr:from>
    <xdr:to>
      <xdr:col>23</xdr:col>
      <xdr:colOff>133350</xdr:colOff>
      <xdr:row>38</xdr:row>
      <xdr:rowOff>21772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536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21772</xdr:rowOff>
    </xdr:from>
    <xdr:to>
      <xdr:col>19</xdr:col>
      <xdr:colOff>133350</xdr:colOff>
      <xdr:row>38</xdr:row>
      <xdr:rowOff>21772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53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4535</xdr:rowOff>
    </xdr:from>
    <xdr:to>
      <xdr:col>15</xdr:col>
      <xdr:colOff>82550</xdr:colOff>
      <xdr:row>38</xdr:row>
      <xdr:rowOff>21772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5196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4535</xdr:rowOff>
    </xdr:from>
    <xdr:to>
      <xdr:col>11</xdr:col>
      <xdr:colOff>31750</xdr:colOff>
      <xdr:row>38</xdr:row>
      <xdr:rowOff>21772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5196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142422</xdr:rowOff>
    </xdr:from>
    <xdr:to>
      <xdr:col>23</xdr:col>
      <xdr:colOff>184150</xdr:colOff>
      <xdr:row>38</xdr:row>
      <xdr:rowOff>72572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158949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142422</xdr:rowOff>
    </xdr:from>
    <xdr:to>
      <xdr:col>19</xdr:col>
      <xdr:colOff>184150</xdr:colOff>
      <xdr:row>38</xdr:row>
      <xdr:rowOff>72572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82749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142422</xdr:rowOff>
    </xdr:from>
    <xdr:to>
      <xdr:col>15</xdr:col>
      <xdr:colOff>133350</xdr:colOff>
      <xdr:row>38</xdr:row>
      <xdr:rowOff>72572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82749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125186</xdr:rowOff>
    </xdr:from>
    <xdr:to>
      <xdr:col>11</xdr:col>
      <xdr:colOff>82550</xdr:colOff>
      <xdr:row>38</xdr:row>
      <xdr:rowOff>55336</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65513</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142422</xdr:rowOff>
    </xdr:from>
    <xdr:to>
      <xdr:col>7</xdr:col>
      <xdr:colOff>31750</xdr:colOff>
      <xdr:row>38</xdr:row>
      <xdr:rowOff>72572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82749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分子となる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経費充当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一般財源等総</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額は物件費・扶助費の増により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億円の増であったが、特別区財政調整交付金、地方消費税交付金、特別区税等の増により分母となる経常的一般財源等総額が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億円の増となったため、前年度比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62</xdr:row>
      <xdr:rowOff>157056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36530"/>
          <a:ext cx="8382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157056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62609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28363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6260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68580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6582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91457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0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46583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人件費及び施設の維持補修費は減少したものの、電算システムの運用経費の増等により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が増加し、全体として前年度を上回った。</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41534</xdr:rowOff>
    </xdr:from>
    <xdr:to>
      <xdr:col>23</xdr:col>
      <xdr:colOff>133350</xdr:colOff>
      <xdr:row>82</xdr:row>
      <xdr:rowOff>159790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00434"/>
          <a:ext cx="838200" cy="1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98824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1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27964</xdr:rowOff>
    </xdr:from>
    <xdr:to>
      <xdr:col>19</xdr:col>
      <xdr:colOff>133350</xdr:colOff>
      <xdr:row>82</xdr:row>
      <xdr:rowOff>41534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86864"/>
          <a:ext cx="8890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132872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2294</xdr:rowOff>
    </xdr:from>
    <xdr:to>
      <xdr:col>15</xdr:col>
      <xdr:colOff>82550</xdr:colOff>
      <xdr:row>82</xdr:row>
      <xdr:rowOff>27964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1194"/>
          <a:ext cx="889000" cy="2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152908</xdr:rowOff>
    </xdr:from>
    <xdr:to>
      <xdr:col>11</xdr:col>
      <xdr:colOff>31750</xdr:colOff>
      <xdr:row>82</xdr:row>
      <xdr:rowOff>2294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40358"/>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79726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76706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2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108990</xdr:rowOff>
    </xdr:from>
    <xdr:to>
      <xdr:col>23</xdr:col>
      <xdr:colOff>184150</xdr:colOff>
      <xdr:row>83</xdr:row>
      <xdr:rowOff>39140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81067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162184</xdr:rowOff>
    </xdr:from>
    <xdr:to>
      <xdr:col>19</xdr:col>
      <xdr:colOff>184150</xdr:colOff>
      <xdr:row>82</xdr:row>
      <xdr:rowOff>92334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77111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36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148614</xdr:rowOff>
    </xdr:from>
    <xdr:to>
      <xdr:col>15</xdr:col>
      <xdr:colOff>133350</xdr:colOff>
      <xdr:row>82</xdr:row>
      <xdr:rowOff>78764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63541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2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122944</xdr:rowOff>
    </xdr:from>
    <xdr:to>
      <xdr:col>11</xdr:col>
      <xdr:colOff>82550</xdr:colOff>
      <xdr:row>82</xdr:row>
      <xdr:rowOff>53094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37871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102108</xdr:rowOff>
    </xdr:from>
    <xdr:to>
      <xdr:col>7</xdr:col>
      <xdr:colOff>31750</xdr:colOff>
      <xdr:row>82</xdr:row>
      <xdr:rowOff>32258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8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17035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7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職員の給与水準は、特別区人事委員会勧告に基づき、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区内の民間従業員の給与水準と均衡させている。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ポイント下回るとともに、類似団体内平均値を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ポイント下回っており、団体内順位は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位となっている。今後も職務・職責を的確に反映した給与制度の推進により引き続き、給与の適正化に努めていく。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63500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63500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133350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122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167821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簡素で効率的な組織と職員定数の適正化を目指し、積極的な行財政改革に取り組み、平成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年から行財政改革を行ってきた結果、平成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年度までに職員定数を合計で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その後も多様化・高度化する行政課題へ対応するため事務事業の見直し、組織改編、業務委託等をさらに進めている。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ポイントの差があり、昨年度の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ポイントより広がっていることから、今後も職員数の適正化に向けて、一層の取り組みを図っていく。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89505</xdr:rowOff>
    </xdr:from>
    <xdr:to>
      <xdr:col>81</xdr:col>
      <xdr:colOff>44450</xdr:colOff>
      <xdr:row>61</xdr:row>
      <xdr:rowOff>96399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4795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82610</xdr:rowOff>
    </xdr:from>
    <xdr:to>
      <xdr:col>77</xdr:col>
      <xdr:colOff>44450</xdr:colOff>
      <xdr:row>61</xdr:row>
      <xdr:rowOff>89505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4106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82610</xdr:rowOff>
    </xdr:from>
    <xdr:to>
      <xdr:col>72</xdr:col>
      <xdr:colOff>203200</xdr:colOff>
      <xdr:row>61</xdr:row>
      <xdr:rowOff>83759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54106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79163</xdr:rowOff>
    </xdr:from>
    <xdr:to>
      <xdr:col>68</xdr:col>
      <xdr:colOff>152400</xdr:colOff>
      <xdr:row>61</xdr:row>
      <xdr:rowOff>83759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3761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45599</xdr:rowOff>
    </xdr:from>
    <xdr:to>
      <xdr:col>81</xdr:col>
      <xdr:colOff>95250</xdr:colOff>
      <xdr:row>61</xdr:row>
      <xdr:rowOff>147199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17676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7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38705</xdr:rowOff>
    </xdr:from>
    <xdr:to>
      <xdr:col>77</xdr:col>
      <xdr:colOff>95250</xdr:colOff>
      <xdr:row>61</xdr:row>
      <xdr:rowOff>140305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125082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8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31810</xdr:rowOff>
    </xdr:from>
    <xdr:to>
      <xdr:col>73</xdr:col>
      <xdr:colOff>44450</xdr:colOff>
      <xdr:row>61</xdr:row>
      <xdr:rowOff>133410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32959</xdr:rowOff>
    </xdr:from>
    <xdr:to>
      <xdr:col>68</xdr:col>
      <xdr:colOff>203200</xdr:colOff>
      <xdr:row>61</xdr:row>
      <xdr:rowOff>134559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119336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従前より地方債発行を必要最低限に抑え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、類似団体内平均値と比較しても下回る状況が続いている。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105410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105410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129540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39</xdr:row>
      <xdr:rowOff>129540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前年度までと同様、地方債の現在高や退職手当などの区が将来負担すべき負担額より、基金など負担額に充当できる財源が上回っているため、「将来負担比率」は算定されない状況が続いている。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229,013
219,234
15.11
128,300,159
111,888,354
15,694,555
67,982,236
4,717,123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類似団体内平均値と比べると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回っている状態であり、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定員の適正化に取り組む。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40</xdr:row>
      <xdr:rowOff>78015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27800"/>
          <a:ext cx="8382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118835</xdr:rowOff>
    </xdr:from>
    <xdr:to>
      <xdr:col>19</xdr:col>
      <xdr:colOff>187325</xdr:colOff>
      <xdr:row>40</xdr:row>
      <xdr:rowOff>78015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805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163484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0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118835</xdr:rowOff>
    </xdr:from>
    <xdr:to>
      <xdr:col>15</xdr:col>
      <xdr:colOff>98425</xdr:colOff>
      <xdr:row>40</xdr:row>
      <xdr:rowOff>61685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8053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61685</xdr:rowOff>
    </xdr:from>
    <xdr:to>
      <xdr:col>11</xdr:col>
      <xdr:colOff>9525</xdr:colOff>
      <xdr:row>41</xdr:row>
      <xdr:rowOff>86178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196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49184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8362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149877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27215</xdr:rowOff>
    </xdr:from>
    <xdr:to>
      <xdr:col>20</xdr:col>
      <xdr:colOff>38100</xdr:colOff>
      <xdr:row>40</xdr:row>
      <xdr:rowOff>128815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113592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68035</xdr:rowOff>
    </xdr:from>
    <xdr:to>
      <xdr:col>15</xdr:col>
      <xdr:colOff>149225</xdr:colOff>
      <xdr:row>39</xdr:row>
      <xdr:rowOff>169635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154412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10885</xdr:rowOff>
    </xdr:from>
    <xdr:to>
      <xdr:col>11</xdr:col>
      <xdr:colOff>60325</xdr:colOff>
      <xdr:row>40</xdr:row>
      <xdr:rowOff>112485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97262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35378</xdr:rowOff>
    </xdr:from>
    <xdr:to>
      <xdr:col>6</xdr:col>
      <xdr:colOff>171450</xdr:colOff>
      <xdr:row>41</xdr:row>
      <xdr:rowOff>136978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0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121755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電算システムの運用経費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の増などにより、物件費が約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経常一般財源の増により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1814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745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103613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33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16</xdr:row>
      <xdr:rowOff>1814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668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170543</xdr:rowOff>
    </xdr:from>
    <xdr:to>
      <xdr:col>73</xdr:col>
      <xdr:colOff>180975</xdr:colOff>
      <xdr:row>15</xdr:row>
      <xdr:rowOff>97064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570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xdr:rowOff>
    </xdr:from>
    <xdr:to>
      <xdr:col>69</xdr:col>
      <xdr:colOff>92075</xdr:colOff>
      <xdr:row>14</xdr:row>
      <xdr:rowOff>170543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407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94541</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6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119743</xdr:rowOff>
    </xdr:from>
    <xdr:to>
      <xdr:col>69</xdr:col>
      <xdr:colOff>142875</xdr:colOff>
      <xdr:row>15</xdr:row>
      <xdr:rowOff>49893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127907</xdr:rowOff>
    </xdr:from>
    <xdr:to>
      <xdr:col>65</xdr:col>
      <xdr:colOff>53975</xdr:colOff>
      <xdr:row>14</xdr:row>
      <xdr:rowOff>58057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42834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子ども医療費助成や</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民営保育所への補助金</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などにより、扶助費は約</a:t>
          </a:r>
          <a:r>
            <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それ以上に経常一般財源の増となったことにより</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b="0" i="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20320</xdr:rowOff>
    </xdr:from>
    <xdr:to>
      <xdr:col>24</xdr:col>
      <xdr:colOff>25400</xdr:colOff>
      <xdr:row>56</xdr:row>
      <xdr:rowOff>81280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21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139717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1008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56</xdr:row>
      <xdr:rowOff>111760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8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111760</xdr:rowOff>
    </xdr:from>
    <xdr:to>
      <xdr:col>15</xdr:col>
      <xdr:colOff>98425</xdr:colOff>
      <xdr:row>56</xdr:row>
      <xdr:rowOff>111760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1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97807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111760</xdr:rowOff>
    </xdr:from>
    <xdr:to>
      <xdr:col>11</xdr:col>
      <xdr:colOff>9525</xdr:colOff>
      <xdr:row>56</xdr:row>
      <xdr:rowOff>111760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1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113047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140970</xdr:rowOff>
    </xdr:from>
    <xdr:to>
      <xdr:col>24</xdr:col>
      <xdr:colOff>76200</xdr:colOff>
      <xdr:row>56</xdr:row>
      <xdr:rowOff>71120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157497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142257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60960</xdr:rowOff>
    </xdr:from>
    <xdr:to>
      <xdr:col>15</xdr:col>
      <xdr:colOff>149225</xdr:colOff>
      <xdr:row>56</xdr:row>
      <xdr:rowOff>162560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60960</xdr:rowOff>
    </xdr:from>
    <xdr:to>
      <xdr:col>11</xdr:col>
      <xdr:colOff>60325</xdr:colOff>
      <xdr:row>56</xdr:row>
      <xdr:rowOff>162560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1287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60960</xdr:rowOff>
    </xdr:from>
    <xdr:to>
      <xdr:col>6</xdr:col>
      <xdr:colOff>171450</xdr:colOff>
      <xdr:row>56</xdr:row>
      <xdr:rowOff>162560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各特別会計への繰出金の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によって、分子である経常的経費が約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となったことから、その他に係る経常収支比率は前年度より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88900</xdr:rowOff>
    </xdr:from>
    <xdr:to>
      <xdr:col>82</xdr:col>
      <xdr:colOff>107950</xdr:colOff>
      <xdr:row>56</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186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143527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1008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56</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71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56</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165100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38100</xdr:rowOff>
    </xdr:from>
    <xdr:to>
      <xdr:col>82</xdr:col>
      <xdr:colOff>158750</xdr:colOff>
      <xdr:row>55</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54627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渋谷公会堂運営管理に係る経費の減など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により、補助費等に係る経常経費収支比率は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3449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47007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161290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3449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46990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46990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地方債の償還が進むとともに、従前より新規発行を必要最低限に抑えていることで、元利償還金は年々減少しており、公債費に係る経常収支比率は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860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928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35561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997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127000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65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物件費や扶助費が増となったが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他の経費が減少したため全体として減となり、公債費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以外に係る経常収支比率は前年度より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82</xdr:row>
      <xdr:rowOff>50800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7728"/>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167822</xdr:rowOff>
    </xdr:from>
    <xdr:to>
      <xdr:col>82</xdr:col>
      <xdr:colOff>107950</xdr:colOff>
      <xdr:row>77</xdr:row>
      <xdr:rowOff>58964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683672"/>
          <a:ext cx="838200" cy="57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135363</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163286</xdr:rowOff>
    </xdr:from>
    <xdr:to>
      <xdr:col>82</xdr:col>
      <xdr:colOff>158750</xdr:colOff>
      <xdr:row>79</xdr:row>
      <xdr:rowOff>93436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151493</xdr:rowOff>
    </xdr:from>
    <xdr:to>
      <xdr:col>78</xdr:col>
      <xdr:colOff>69850</xdr:colOff>
      <xdr:row>77</xdr:row>
      <xdr:rowOff>58964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010243"/>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29936</xdr:rowOff>
    </xdr:from>
    <xdr:to>
      <xdr:col>78</xdr:col>
      <xdr:colOff>120650</xdr:colOff>
      <xdr:row>81</xdr:row>
      <xdr:rowOff>131536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9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116313</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40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151493</xdr:rowOff>
    </xdr:from>
    <xdr:to>
      <xdr:col>73</xdr:col>
      <xdr:colOff>180975</xdr:colOff>
      <xdr:row>75</xdr:row>
      <xdr:rowOff>162379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010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46264</xdr:rowOff>
    </xdr:from>
    <xdr:to>
      <xdr:col>74</xdr:col>
      <xdr:colOff>31750</xdr:colOff>
      <xdr:row>79</xdr:row>
      <xdr:rowOff>147864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162379</xdr:rowOff>
    </xdr:from>
    <xdr:to>
      <xdr:col>69</xdr:col>
      <xdr:colOff>92075</xdr:colOff>
      <xdr:row>76</xdr:row>
      <xdr:rowOff>1814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021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46264</xdr:rowOff>
    </xdr:from>
    <xdr:to>
      <xdr:col>69</xdr:col>
      <xdr:colOff>142875</xdr:colOff>
      <xdr:row>79</xdr:row>
      <xdr:rowOff>147864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132641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15620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117022</xdr:rowOff>
    </xdr:from>
    <xdr:to>
      <xdr:col>82</xdr:col>
      <xdr:colOff>158750</xdr:colOff>
      <xdr:row>74</xdr:row>
      <xdr:rowOff>47172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133549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8164</xdr:rowOff>
    </xdr:from>
    <xdr:to>
      <xdr:col>78</xdr:col>
      <xdr:colOff>120650</xdr:colOff>
      <xdr:row>77</xdr:row>
      <xdr:rowOff>109764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119941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7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100693</xdr:rowOff>
    </xdr:from>
    <xdr:to>
      <xdr:col>74</xdr:col>
      <xdr:colOff>31750</xdr:colOff>
      <xdr:row>76</xdr:row>
      <xdr:rowOff>30843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111578</xdr:rowOff>
    </xdr:from>
    <xdr:to>
      <xdr:col>69</xdr:col>
      <xdr:colOff>142875</xdr:colOff>
      <xdr:row>76</xdr:row>
      <xdr:rowOff>41728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51905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62792</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117649</xdr:rowOff>
    </xdr:from>
    <xdr:to>
      <xdr:col>29</xdr:col>
      <xdr:colOff>127000</xdr:colOff>
      <xdr:row>17</xdr:row>
      <xdr:rowOff>120381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79924"/>
          <a:ext cx="647700" cy="2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19375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53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113491</xdr:rowOff>
    </xdr:from>
    <xdr:to>
      <xdr:col>26</xdr:col>
      <xdr:colOff>50800</xdr:colOff>
      <xdr:row>17</xdr:row>
      <xdr:rowOff>120381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75766"/>
          <a:ext cx="698500" cy="6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134612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109812</xdr:rowOff>
    </xdr:from>
    <xdr:to>
      <xdr:col>22</xdr:col>
      <xdr:colOff>114300</xdr:colOff>
      <xdr:row>17</xdr:row>
      <xdr:rowOff>113491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72087"/>
          <a:ext cx="698500" cy="3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150886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101146</xdr:rowOff>
    </xdr:from>
    <xdr:to>
      <xdr:col>18</xdr:col>
      <xdr:colOff>177800</xdr:colOff>
      <xdr:row>17</xdr:row>
      <xdr:rowOff>109812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63421"/>
          <a:ext cx="698500" cy="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141186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66849</xdr:rowOff>
    </xdr:from>
    <xdr:to>
      <xdr:col>29</xdr:col>
      <xdr:colOff>177800</xdr:colOff>
      <xdr:row>17</xdr:row>
      <xdr:rowOff>168449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29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83376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7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69581</xdr:rowOff>
    </xdr:from>
    <xdr:to>
      <xdr:col>26</xdr:col>
      <xdr:colOff>101600</xdr:colOff>
      <xdr:row>17</xdr:row>
      <xdr:rowOff>171181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3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9908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62691</xdr:rowOff>
    </xdr:from>
    <xdr:to>
      <xdr:col>22</xdr:col>
      <xdr:colOff>165100</xdr:colOff>
      <xdr:row>17</xdr:row>
      <xdr:rowOff>164291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3018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9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59012</xdr:rowOff>
    </xdr:from>
    <xdr:to>
      <xdr:col>19</xdr:col>
      <xdr:colOff>38100</xdr:colOff>
      <xdr:row>17</xdr:row>
      <xdr:rowOff>160612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1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170789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50346</xdr:rowOff>
    </xdr:from>
    <xdr:to>
      <xdr:col>15</xdr:col>
      <xdr:colOff>101600</xdr:colOff>
      <xdr:row>17</xdr:row>
      <xdr:rowOff>151946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1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162123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92177</xdr:rowOff>
    </xdr:from>
    <xdr:to>
      <xdr:col>29</xdr:col>
      <xdr:colOff>127000</xdr:colOff>
      <xdr:row>37</xdr:row>
      <xdr:rowOff>114960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16877"/>
          <a:ext cx="647700" cy="22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167098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7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47523</xdr:rowOff>
    </xdr:from>
    <xdr:to>
      <xdr:col>26</xdr:col>
      <xdr:colOff>50800</xdr:colOff>
      <xdr:row>37</xdr:row>
      <xdr:rowOff>114960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172223"/>
          <a:ext cx="6985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104157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46304</xdr:rowOff>
    </xdr:from>
    <xdr:to>
      <xdr:col>22</xdr:col>
      <xdr:colOff>114300</xdr:colOff>
      <xdr:row>37</xdr:row>
      <xdr:rowOff>47523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71004"/>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151172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38303</xdr:rowOff>
    </xdr:from>
    <xdr:to>
      <xdr:col>18</xdr:col>
      <xdr:colOff>177800</xdr:colOff>
      <xdr:row>37</xdr:row>
      <xdr:rowOff>46304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63003"/>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113301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41377</xdr:rowOff>
    </xdr:from>
    <xdr:to>
      <xdr:col>29</xdr:col>
      <xdr:colOff>177800</xdr:colOff>
      <xdr:row>37</xdr:row>
      <xdr:rowOff>142977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6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13454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64160</xdr:rowOff>
    </xdr:from>
    <xdr:to>
      <xdr:col>26</xdr:col>
      <xdr:colOff>101600</xdr:colOff>
      <xdr:row>37</xdr:row>
      <xdr:rowOff>165760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88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150537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7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168173</xdr:rowOff>
    </xdr:from>
    <xdr:to>
      <xdr:col>22</xdr:col>
      <xdr:colOff>165100</xdr:colOff>
      <xdr:row>37</xdr:row>
      <xdr:rowOff>98323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2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83100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0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166954</xdr:rowOff>
    </xdr:from>
    <xdr:to>
      <xdr:col>19</xdr:col>
      <xdr:colOff>38100</xdr:colOff>
      <xdr:row>37</xdr:row>
      <xdr:rowOff>97104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2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81881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0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158953</xdr:rowOff>
    </xdr:from>
    <xdr:to>
      <xdr:col>15</xdr:col>
      <xdr:colOff>101600</xdr:colOff>
      <xdr:row>37</xdr:row>
      <xdr:rowOff>89103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1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73880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9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229,013
219,234
15.11
128,300,159
111,888,354
15,694,555
67,982,236
4,717,123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57894</xdr:rowOff>
    </xdr:from>
    <xdr:to>
      <xdr:col>24</xdr:col>
      <xdr:colOff>63500</xdr:colOff>
      <xdr:row>36</xdr:row>
      <xdr:rowOff>58024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30094"/>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163339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57894</xdr:rowOff>
    </xdr:from>
    <xdr:to>
      <xdr:col>19</xdr:col>
      <xdr:colOff>177800</xdr:colOff>
      <xdr:row>36</xdr:row>
      <xdr:rowOff>72807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30094"/>
          <a:ext cx="889000" cy="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103337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72807</xdr:rowOff>
    </xdr:from>
    <xdr:to>
      <xdr:col>15</xdr:col>
      <xdr:colOff>50800</xdr:colOff>
      <xdr:row>36</xdr:row>
      <xdr:rowOff>93022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45007"/>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128516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77346</xdr:rowOff>
    </xdr:from>
    <xdr:to>
      <xdr:col>10</xdr:col>
      <xdr:colOff>114300</xdr:colOff>
      <xdr:row>36</xdr:row>
      <xdr:rowOff>93022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49546"/>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135385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125871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7224</xdr:rowOff>
    </xdr:from>
    <xdr:to>
      <xdr:col>24</xdr:col>
      <xdr:colOff>114300</xdr:colOff>
      <xdr:row>36</xdr:row>
      <xdr:rowOff>108824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30101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3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7094</xdr:rowOff>
    </xdr:from>
    <xdr:to>
      <xdr:col>20</xdr:col>
      <xdr:colOff>38100</xdr:colOff>
      <xdr:row>36</xdr:row>
      <xdr:rowOff>108694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125221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5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22007</xdr:rowOff>
    </xdr:from>
    <xdr:to>
      <xdr:col>15</xdr:col>
      <xdr:colOff>101600</xdr:colOff>
      <xdr:row>36</xdr:row>
      <xdr:rowOff>123607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140134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42222</xdr:rowOff>
    </xdr:from>
    <xdr:to>
      <xdr:col>10</xdr:col>
      <xdr:colOff>165100</xdr:colOff>
      <xdr:row>36</xdr:row>
      <xdr:rowOff>143822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160349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8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26546</xdr:rowOff>
    </xdr:from>
    <xdr:to>
      <xdr:col>6</xdr:col>
      <xdr:colOff>38100</xdr:colOff>
      <xdr:row>36</xdr:row>
      <xdr:rowOff>128146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144673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7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137299</xdr:rowOff>
    </xdr:from>
    <xdr:to>
      <xdr:col>24</xdr:col>
      <xdr:colOff>63500</xdr:colOff>
      <xdr:row>57</xdr:row>
      <xdr:rowOff>23381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67049"/>
          <a:ext cx="838200" cy="22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14360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87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23381</xdr:rowOff>
    </xdr:from>
    <xdr:to>
      <xdr:col>19</xdr:col>
      <xdr:colOff>177800</xdr:colOff>
      <xdr:row>57</xdr:row>
      <xdr:rowOff>48260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96031"/>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74322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1001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48260</xdr:rowOff>
    </xdr:from>
    <xdr:to>
      <xdr:col>15</xdr:col>
      <xdr:colOff>50800</xdr:colOff>
      <xdr:row>57</xdr:row>
      <xdr:rowOff>94582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20910"/>
          <a:ext cx="889000" cy="4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100352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94582</xdr:rowOff>
    </xdr:from>
    <xdr:to>
      <xdr:col>10</xdr:col>
      <xdr:colOff>114300</xdr:colOff>
      <xdr:row>57</xdr:row>
      <xdr:rowOff>135182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67232"/>
          <a:ext cx="8890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152374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165320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86499</xdr:rowOff>
    </xdr:from>
    <xdr:to>
      <xdr:col>24</xdr:col>
      <xdr:colOff>114300</xdr:colOff>
      <xdr:row>56</xdr:row>
      <xdr:rowOff>16649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109376</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6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144031</xdr:rowOff>
    </xdr:from>
    <xdr:to>
      <xdr:col>20</xdr:col>
      <xdr:colOff>38100</xdr:colOff>
      <xdr:row>57</xdr:row>
      <xdr:rowOff>74181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4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90708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2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168910</xdr:rowOff>
    </xdr:from>
    <xdr:to>
      <xdr:col>15</xdr:col>
      <xdr:colOff>101600</xdr:colOff>
      <xdr:row>57</xdr:row>
      <xdr:rowOff>99060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115587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43782</xdr:rowOff>
    </xdr:from>
    <xdr:to>
      <xdr:col>10</xdr:col>
      <xdr:colOff>165100</xdr:colOff>
      <xdr:row>57</xdr:row>
      <xdr:rowOff>145382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161909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9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84382</xdr:rowOff>
    </xdr:from>
    <xdr:to>
      <xdr:col>6</xdr:col>
      <xdr:colOff>38100</xdr:colOff>
      <xdr:row>58</xdr:row>
      <xdr:rowOff>14532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5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31059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6807</xdr:rowOff>
    </xdr:from>
    <xdr:to>
      <xdr:col>24</xdr:col>
      <xdr:colOff>63500</xdr:colOff>
      <xdr:row>78</xdr:row>
      <xdr:rowOff>75997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79907"/>
          <a:ext cx="8382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83126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152425</xdr:rowOff>
    </xdr:from>
    <xdr:to>
      <xdr:col>19</xdr:col>
      <xdr:colOff>177800</xdr:colOff>
      <xdr:row>78</xdr:row>
      <xdr:rowOff>6807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54075"/>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156660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152425</xdr:rowOff>
    </xdr:from>
    <xdr:to>
      <xdr:col>15</xdr:col>
      <xdr:colOff>50800</xdr:colOff>
      <xdr:row>78</xdr:row>
      <xdr:rowOff>35916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54075"/>
          <a:ext cx="889000" cy="5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137837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22200</xdr:rowOff>
    </xdr:from>
    <xdr:to>
      <xdr:col>10</xdr:col>
      <xdr:colOff>114300</xdr:colOff>
      <xdr:row>78</xdr:row>
      <xdr:rowOff>35916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95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162755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11650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25197</xdr:rowOff>
    </xdr:from>
    <xdr:to>
      <xdr:col>24</xdr:col>
      <xdr:colOff>114300</xdr:colOff>
      <xdr:row>78</xdr:row>
      <xdr:rowOff>126797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111574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127457</xdr:rowOff>
    </xdr:from>
    <xdr:to>
      <xdr:col>20</xdr:col>
      <xdr:colOff>38100</xdr:colOff>
      <xdr:row>78</xdr:row>
      <xdr:rowOff>57607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48734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2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101625</xdr:rowOff>
    </xdr:from>
    <xdr:to>
      <xdr:col>15</xdr:col>
      <xdr:colOff>101600</xdr:colOff>
      <xdr:row>78</xdr:row>
      <xdr:rowOff>31775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22902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9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156566</xdr:rowOff>
    </xdr:from>
    <xdr:to>
      <xdr:col>10</xdr:col>
      <xdr:colOff>165100</xdr:colOff>
      <xdr:row>78</xdr:row>
      <xdr:rowOff>86716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77843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142850</xdr:rowOff>
    </xdr:from>
    <xdr:to>
      <xdr:col>6</xdr:col>
      <xdr:colOff>38100</xdr:colOff>
      <xdr:row>78</xdr:row>
      <xdr:rowOff>73000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64127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170484</xdr:rowOff>
    </xdr:from>
    <xdr:to>
      <xdr:col>24</xdr:col>
      <xdr:colOff>62865</xdr:colOff>
      <xdr:row>97</xdr:row>
      <xdr:rowOff>18605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00984"/>
          <a:ext cx="1270" cy="1048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22432</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5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18605</xdr:rowOff>
    </xdr:from>
    <xdr:to>
      <xdr:col>24</xdr:col>
      <xdr:colOff>152400</xdr:colOff>
      <xdr:row>97</xdr:row>
      <xdr:rowOff>18605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117161</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7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170484</xdr:rowOff>
    </xdr:from>
    <xdr:to>
      <xdr:col>24</xdr:col>
      <xdr:colOff>152400</xdr:colOff>
      <xdr:row>90</xdr:row>
      <xdr:rowOff>170484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0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18605</xdr:rowOff>
    </xdr:from>
    <xdr:to>
      <xdr:col>24</xdr:col>
      <xdr:colOff>63500</xdr:colOff>
      <xdr:row>98</xdr:row>
      <xdr:rowOff>69735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49255"/>
          <a:ext cx="838200" cy="2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24489</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69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1612</xdr:rowOff>
    </xdr:from>
    <xdr:to>
      <xdr:col>24</xdr:col>
      <xdr:colOff>114300</xdr:colOff>
      <xdr:row>94</xdr:row>
      <xdr:rowOff>103212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69735</xdr:rowOff>
    </xdr:from>
    <xdr:to>
      <xdr:col>19</xdr:col>
      <xdr:colOff>177800</xdr:colOff>
      <xdr:row>98</xdr:row>
      <xdr:rowOff>135319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71835"/>
          <a:ext cx="889000" cy="6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104484</xdr:rowOff>
    </xdr:from>
    <xdr:to>
      <xdr:col>20</xdr:col>
      <xdr:colOff>38100</xdr:colOff>
      <xdr:row>96</xdr:row>
      <xdr:rowOff>34634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51161</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6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135319</xdr:rowOff>
    </xdr:from>
    <xdr:to>
      <xdr:col>15</xdr:col>
      <xdr:colOff>50800</xdr:colOff>
      <xdr:row>99</xdr:row>
      <xdr:rowOff>9131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37419"/>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24561</xdr:rowOff>
    </xdr:from>
    <xdr:to>
      <xdr:col>15</xdr:col>
      <xdr:colOff>101600</xdr:colOff>
      <xdr:row>96</xdr:row>
      <xdr:rowOff>126161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142688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2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7886</xdr:rowOff>
    </xdr:from>
    <xdr:to>
      <xdr:col>10</xdr:col>
      <xdr:colOff>114300</xdr:colOff>
      <xdr:row>99</xdr:row>
      <xdr:rowOff>9131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81436"/>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78880</xdr:rowOff>
    </xdr:from>
    <xdr:to>
      <xdr:col>10</xdr:col>
      <xdr:colOff>165100</xdr:colOff>
      <xdr:row>97</xdr:row>
      <xdr:rowOff>9030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25557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1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88379</xdr:rowOff>
    </xdr:from>
    <xdr:to>
      <xdr:col>6</xdr:col>
      <xdr:colOff>38100</xdr:colOff>
      <xdr:row>97</xdr:row>
      <xdr:rowOff>18529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4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35056</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32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139255</xdr:rowOff>
    </xdr:from>
    <xdr:to>
      <xdr:col>24</xdr:col>
      <xdr:colOff>114300</xdr:colOff>
      <xdr:row>97</xdr:row>
      <xdr:rowOff>69405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54182</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1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18935</xdr:rowOff>
    </xdr:from>
    <xdr:to>
      <xdr:col>20</xdr:col>
      <xdr:colOff>38100</xdr:colOff>
      <xdr:row>98</xdr:row>
      <xdr:rowOff>120535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111662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91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84519</xdr:rowOff>
    </xdr:from>
    <xdr:to>
      <xdr:col>15</xdr:col>
      <xdr:colOff>101600</xdr:colOff>
      <xdr:row>99</xdr:row>
      <xdr:rowOff>14669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5796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129781</xdr:rowOff>
    </xdr:from>
    <xdr:to>
      <xdr:col>10</xdr:col>
      <xdr:colOff>165100</xdr:colOff>
      <xdr:row>99</xdr:row>
      <xdr:rowOff>59931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51058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128536</xdr:rowOff>
    </xdr:from>
    <xdr:to>
      <xdr:col>6</xdr:col>
      <xdr:colOff>38100</xdr:colOff>
      <xdr:row>99</xdr:row>
      <xdr:rowOff>58686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49813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2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168177</xdr:rowOff>
    </xdr:from>
    <xdr:to>
      <xdr:col>54</xdr:col>
      <xdr:colOff>189865</xdr:colOff>
      <xdr:row>38</xdr:row>
      <xdr:rowOff>51558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654577"/>
          <a:ext cx="1270" cy="9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55385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7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51558</xdr:rowOff>
    </xdr:from>
    <xdr:to>
      <xdr:col>55</xdr:col>
      <xdr:colOff>88900</xdr:colOff>
      <xdr:row>38</xdr:row>
      <xdr:rowOff>51558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6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114854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42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168177</xdr:rowOff>
    </xdr:from>
    <xdr:to>
      <xdr:col>55</xdr:col>
      <xdr:colOff>88900</xdr:colOff>
      <xdr:row>32</xdr:row>
      <xdr:rowOff>168177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65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14786</xdr:rowOff>
    </xdr:from>
    <xdr:to>
      <xdr:col>55</xdr:col>
      <xdr:colOff>0</xdr:colOff>
      <xdr:row>37</xdr:row>
      <xdr:rowOff>71283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29736"/>
          <a:ext cx="838200" cy="108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58031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40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79604</xdr:rowOff>
    </xdr:from>
    <xdr:to>
      <xdr:col>55</xdr:col>
      <xdr:colOff>50800</xdr:colOff>
      <xdr:row>38</xdr:row>
      <xdr:rowOff>9754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14786</xdr:rowOff>
    </xdr:from>
    <xdr:to>
      <xdr:col>50</xdr:col>
      <xdr:colOff>114300</xdr:colOff>
      <xdr:row>37</xdr:row>
      <xdr:rowOff>145426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29736"/>
          <a:ext cx="889000" cy="115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41896</xdr:rowOff>
    </xdr:from>
    <xdr:to>
      <xdr:col>50</xdr:col>
      <xdr:colOff>165100</xdr:colOff>
      <xdr:row>31</xdr:row>
      <xdr:rowOff>143496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134623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145426</xdr:rowOff>
    </xdr:from>
    <xdr:to>
      <xdr:col>45</xdr:col>
      <xdr:colOff>177800</xdr:colOff>
      <xdr:row>37</xdr:row>
      <xdr:rowOff>145480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89076"/>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143133</xdr:rowOff>
    </xdr:from>
    <xdr:to>
      <xdr:col>46</xdr:col>
      <xdr:colOff>38100</xdr:colOff>
      <xdr:row>38</xdr:row>
      <xdr:rowOff>73282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86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64409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5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145480</xdr:rowOff>
    </xdr:from>
    <xdr:to>
      <xdr:col>41</xdr:col>
      <xdr:colOff>50800</xdr:colOff>
      <xdr:row>38</xdr:row>
      <xdr:rowOff>5262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89130"/>
          <a:ext cx="889000" cy="3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164904</xdr:rowOff>
    </xdr:from>
    <xdr:to>
      <xdr:col>41</xdr:col>
      <xdr:colOff>101600</xdr:colOff>
      <xdr:row>38</xdr:row>
      <xdr:rowOff>95054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0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6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6952</xdr:rowOff>
    </xdr:from>
    <xdr:to>
      <xdr:col>36</xdr:col>
      <xdr:colOff>165100</xdr:colOff>
      <xdr:row>38</xdr:row>
      <xdr:rowOff>108552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2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99679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6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20483</xdr:rowOff>
    </xdr:from>
    <xdr:to>
      <xdr:col>55</xdr:col>
      <xdr:colOff>50800</xdr:colOff>
      <xdr:row>37</xdr:row>
      <xdr:rowOff>122083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43360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135436</xdr:rowOff>
    </xdr:from>
    <xdr:to>
      <xdr:col>50</xdr:col>
      <xdr:colOff>165100</xdr:colOff>
      <xdr:row>31</xdr:row>
      <xdr:rowOff>65586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82113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5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94626</xdr:rowOff>
    </xdr:from>
    <xdr:to>
      <xdr:col>46</xdr:col>
      <xdr:colOff>38100</xdr:colOff>
      <xdr:row>38</xdr:row>
      <xdr:rowOff>24776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3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41303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21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94680</xdr:rowOff>
    </xdr:from>
    <xdr:to>
      <xdr:col>41</xdr:col>
      <xdr:colOff>101600</xdr:colOff>
      <xdr:row>38</xdr:row>
      <xdr:rowOff>24830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3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41357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21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125911</xdr:rowOff>
    </xdr:from>
    <xdr:to>
      <xdr:col>36</xdr:col>
      <xdr:colOff>165100</xdr:colOff>
      <xdr:row>38</xdr:row>
      <xdr:rowOff>56062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695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72588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24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40429</xdr:rowOff>
    </xdr:from>
    <xdr:to>
      <xdr:col>55</xdr:col>
      <xdr:colOff>0</xdr:colOff>
      <xdr:row>57</xdr:row>
      <xdr:rowOff>159689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13079"/>
          <a:ext cx="838200" cy="1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40429</xdr:rowOff>
    </xdr:from>
    <xdr:to>
      <xdr:col>50</xdr:col>
      <xdr:colOff>114300</xdr:colOff>
      <xdr:row>57</xdr:row>
      <xdr:rowOff>127813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13079"/>
          <a:ext cx="889000" cy="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122351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91420</xdr:rowOff>
    </xdr:from>
    <xdr:to>
      <xdr:col>45</xdr:col>
      <xdr:colOff>177800</xdr:colOff>
      <xdr:row>57</xdr:row>
      <xdr:rowOff>127813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864070"/>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142191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91420</xdr:rowOff>
    </xdr:from>
    <xdr:to>
      <xdr:col>41</xdr:col>
      <xdr:colOff>50800</xdr:colOff>
      <xdr:row>57</xdr:row>
      <xdr:rowOff>117883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64070"/>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150810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108889</xdr:rowOff>
    </xdr:from>
    <xdr:to>
      <xdr:col>55</xdr:col>
      <xdr:colOff>50800</xdr:colOff>
      <xdr:row>58</xdr:row>
      <xdr:rowOff>39039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23816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161079</xdr:rowOff>
    </xdr:from>
    <xdr:to>
      <xdr:col>50</xdr:col>
      <xdr:colOff>165100</xdr:colOff>
      <xdr:row>57</xdr:row>
      <xdr:rowOff>91229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6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107756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5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77013</xdr:rowOff>
    </xdr:from>
    <xdr:to>
      <xdr:col>46</xdr:col>
      <xdr:colOff>38100</xdr:colOff>
      <xdr:row>58</xdr:row>
      <xdr:rowOff>7163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169740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4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40620</xdr:rowOff>
    </xdr:from>
    <xdr:to>
      <xdr:col>41</xdr:col>
      <xdr:colOff>101600</xdr:colOff>
      <xdr:row>57</xdr:row>
      <xdr:rowOff>142220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133347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67083</xdr:rowOff>
    </xdr:from>
    <xdr:to>
      <xdr:col>36</xdr:col>
      <xdr:colOff>165100</xdr:colOff>
      <xdr:row>57</xdr:row>
      <xdr:rowOff>168683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159810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3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25267</xdr:rowOff>
    </xdr:from>
    <xdr:to>
      <xdr:col>55</xdr:col>
      <xdr:colOff>0</xdr:colOff>
      <xdr:row>78</xdr:row>
      <xdr:rowOff>144405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226917"/>
          <a:ext cx="838200" cy="29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25267</xdr:rowOff>
    </xdr:from>
    <xdr:to>
      <xdr:col>50</xdr:col>
      <xdr:colOff>114300</xdr:colOff>
      <xdr:row>78</xdr:row>
      <xdr:rowOff>34258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226917"/>
          <a:ext cx="889000" cy="18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110952</xdr:rowOff>
    </xdr:from>
    <xdr:ext cx="469744"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04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21019</xdr:rowOff>
    </xdr:from>
    <xdr:to>
      <xdr:col>45</xdr:col>
      <xdr:colOff>177800</xdr:colOff>
      <xdr:row>78</xdr:row>
      <xdr:rowOff>34258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22669"/>
          <a:ext cx="889000" cy="18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118763</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15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21019</xdr:rowOff>
    </xdr:from>
    <xdr:to>
      <xdr:col>41</xdr:col>
      <xdr:colOff>50800</xdr:colOff>
      <xdr:row>78</xdr:row>
      <xdr:rowOff>597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22669"/>
          <a:ext cx="889000" cy="15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145432</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129221</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50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93605</xdr:rowOff>
    </xdr:from>
    <xdr:to>
      <xdr:col>55</xdr:col>
      <xdr:colOff>50800</xdr:colOff>
      <xdr:row>79</xdr:row>
      <xdr:rowOff>23755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8532</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145917</xdr:rowOff>
    </xdr:from>
    <xdr:to>
      <xdr:col>50</xdr:col>
      <xdr:colOff>165100</xdr:colOff>
      <xdr:row>77</xdr:row>
      <xdr:rowOff>76067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92594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95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154908</xdr:rowOff>
    </xdr:from>
    <xdr:to>
      <xdr:col>46</xdr:col>
      <xdr:colOff>38100</xdr:colOff>
      <xdr:row>78</xdr:row>
      <xdr:rowOff>85058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5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101585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13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141669</xdr:rowOff>
    </xdr:from>
    <xdr:to>
      <xdr:col>41</xdr:col>
      <xdr:colOff>101600</xdr:colOff>
      <xdr:row>77</xdr:row>
      <xdr:rowOff>71819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1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88346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9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121247</xdr:rowOff>
    </xdr:from>
    <xdr:to>
      <xdr:col>36</xdr:col>
      <xdr:colOff>165100</xdr:colOff>
      <xdr:row>78</xdr:row>
      <xdr:rowOff>51397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67924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24809</xdr:rowOff>
    </xdr:from>
    <xdr:to>
      <xdr:col>55</xdr:col>
      <xdr:colOff>0</xdr:colOff>
      <xdr:row>97</xdr:row>
      <xdr:rowOff>9131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484009"/>
          <a:ext cx="838200" cy="15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57123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4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24809</xdr:rowOff>
    </xdr:from>
    <xdr:to>
      <xdr:col>50</xdr:col>
      <xdr:colOff>114300</xdr:colOff>
      <xdr:row>97</xdr:row>
      <xdr:rowOff>18047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484009"/>
          <a:ext cx="889000" cy="16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114209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18047</xdr:rowOff>
    </xdr:from>
    <xdr:to>
      <xdr:col>45</xdr:col>
      <xdr:colOff>177800</xdr:colOff>
      <xdr:row>97</xdr:row>
      <xdr:rowOff>36410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48697"/>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36410</xdr:rowOff>
    </xdr:from>
    <xdr:to>
      <xdr:col>41</xdr:col>
      <xdr:colOff>50800</xdr:colOff>
      <xdr:row>98</xdr:row>
      <xdr:rowOff>11531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667060"/>
          <a:ext cx="889000" cy="1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106118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2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16184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129781</xdr:rowOff>
    </xdr:from>
    <xdr:to>
      <xdr:col>55</xdr:col>
      <xdr:colOff>50800</xdr:colOff>
      <xdr:row>97</xdr:row>
      <xdr:rowOff>59931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108208</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6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145459</xdr:rowOff>
    </xdr:from>
    <xdr:to>
      <xdr:col>50</xdr:col>
      <xdr:colOff>165100</xdr:colOff>
      <xdr:row>96</xdr:row>
      <xdr:rowOff>75609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92136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20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138697</xdr:rowOff>
    </xdr:from>
    <xdr:to>
      <xdr:col>46</xdr:col>
      <xdr:colOff>38100</xdr:colOff>
      <xdr:row>97</xdr:row>
      <xdr:rowOff>68847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5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59974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6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157060</xdr:rowOff>
    </xdr:from>
    <xdr:to>
      <xdr:col>41</xdr:col>
      <xdr:colOff>101600</xdr:colOff>
      <xdr:row>97</xdr:row>
      <xdr:rowOff>87210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78337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132181</xdr:rowOff>
    </xdr:from>
    <xdr:to>
      <xdr:col>36</xdr:col>
      <xdr:colOff>165100</xdr:colOff>
      <xdr:row>98</xdr:row>
      <xdr:rowOff>62331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53458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5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116731</xdr:rowOff>
    </xdr:from>
    <xdr:to>
      <xdr:col>85</xdr:col>
      <xdr:colOff>127000</xdr:colOff>
      <xdr:row>76</xdr:row>
      <xdr:rowOff>159403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146931"/>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49511</xdr:rowOff>
    </xdr:from>
    <xdr:ext cx="469744"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3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161471</xdr:rowOff>
    </xdr:from>
    <xdr:to>
      <xdr:col>81</xdr:col>
      <xdr:colOff>50800</xdr:colOff>
      <xdr:row>76</xdr:row>
      <xdr:rowOff>116731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020221"/>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17289</xdr:rowOff>
    </xdr:from>
    <xdr:ext cx="469744"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46428" y="127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108458</xdr:rowOff>
    </xdr:from>
    <xdr:to>
      <xdr:col>76</xdr:col>
      <xdr:colOff>114300</xdr:colOff>
      <xdr:row>75</xdr:row>
      <xdr:rowOff>161471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967208"/>
          <a:ext cx="8890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11466</xdr:rowOff>
    </xdr:from>
    <xdr:to>
      <xdr:col>71</xdr:col>
      <xdr:colOff>177800</xdr:colOff>
      <xdr:row>75</xdr:row>
      <xdr:rowOff>108458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870216"/>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160509</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68428" y="130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41455</xdr:rowOff>
    </xdr:from>
    <xdr:ext cx="469744"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79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108603</xdr:rowOff>
    </xdr:from>
    <xdr:to>
      <xdr:col>85</xdr:col>
      <xdr:colOff>177800</xdr:colOff>
      <xdr:row>77</xdr:row>
      <xdr:rowOff>38753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87030</xdr:rowOff>
    </xdr:from>
    <xdr:ext cx="469744"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1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65931</xdr:rowOff>
    </xdr:from>
    <xdr:to>
      <xdr:col>81</xdr:col>
      <xdr:colOff>101600</xdr:colOff>
      <xdr:row>76</xdr:row>
      <xdr:rowOff>167531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158658</xdr:rowOff>
    </xdr:from>
    <xdr:ext cx="469744"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46428" y="131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110672</xdr:rowOff>
    </xdr:from>
    <xdr:to>
      <xdr:col>76</xdr:col>
      <xdr:colOff>165100</xdr:colOff>
      <xdr:row>76</xdr:row>
      <xdr:rowOff>40822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9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31948</xdr:rowOff>
    </xdr:from>
    <xdr:ext cx="469744"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57428" y="130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57658</xdr:rowOff>
    </xdr:from>
    <xdr:to>
      <xdr:col>72</xdr:col>
      <xdr:colOff>38100</xdr:colOff>
      <xdr:row>75</xdr:row>
      <xdr:rowOff>159258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4335</xdr:rowOff>
    </xdr:from>
    <xdr:ext cx="469744"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68428" y="1269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132116</xdr:rowOff>
    </xdr:from>
    <xdr:to>
      <xdr:col>67</xdr:col>
      <xdr:colOff>101600</xdr:colOff>
      <xdr:row>75</xdr:row>
      <xdr:rowOff>62266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8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53393</xdr:rowOff>
    </xdr:from>
    <xdr:ext cx="469744"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79428" y="1291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56555</xdr:rowOff>
    </xdr:from>
    <xdr:to>
      <xdr:col>85</xdr:col>
      <xdr:colOff>127000</xdr:colOff>
      <xdr:row>97</xdr:row>
      <xdr:rowOff>115142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172855"/>
          <a:ext cx="838200" cy="57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50345</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50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26347</xdr:rowOff>
    </xdr:from>
    <xdr:to>
      <xdr:col>81</xdr:col>
      <xdr:colOff>50800</xdr:colOff>
      <xdr:row>97</xdr:row>
      <xdr:rowOff>115142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142647"/>
          <a:ext cx="889000" cy="60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24040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8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26347</xdr:rowOff>
    </xdr:from>
    <xdr:to>
      <xdr:col>76</xdr:col>
      <xdr:colOff>114300</xdr:colOff>
      <xdr:row>95</xdr:row>
      <xdr:rowOff>166446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142647"/>
          <a:ext cx="889000" cy="3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96212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166446</xdr:rowOff>
    </xdr:from>
    <xdr:to>
      <xdr:col>71</xdr:col>
      <xdr:colOff>177800</xdr:colOff>
      <xdr:row>97</xdr:row>
      <xdr:rowOff>1022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454196"/>
          <a:ext cx="889000" cy="17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7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148545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5755</xdr:rowOff>
    </xdr:from>
    <xdr:to>
      <xdr:col>85</xdr:col>
      <xdr:colOff>177800</xdr:colOff>
      <xdr:row>94</xdr:row>
      <xdr:rowOff>107355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1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28632</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9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64342</xdr:rowOff>
    </xdr:from>
    <xdr:to>
      <xdr:col>81</xdr:col>
      <xdr:colOff>101600</xdr:colOff>
      <xdr:row>97</xdr:row>
      <xdr:rowOff>165942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69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11019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4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146997</xdr:rowOff>
    </xdr:from>
    <xdr:to>
      <xdr:col>76</xdr:col>
      <xdr:colOff>165100</xdr:colOff>
      <xdr:row>94</xdr:row>
      <xdr:rowOff>77147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0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93674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586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115646</xdr:rowOff>
    </xdr:from>
    <xdr:to>
      <xdr:col>72</xdr:col>
      <xdr:colOff>38100</xdr:colOff>
      <xdr:row>96</xdr:row>
      <xdr:rowOff>45796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4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62323</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1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121672</xdr:rowOff>
    </xdr:from>
    <xdr:to>
      <xdr:col>67</xdr:col>
      <xdr:colOff>101600</xdr:colOff>
      <xdr:row>97</xdr:row>
      <xdr:rowOff>51822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5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68349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35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116840</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6631940"/>
          <a:ext cx="1269"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101617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63517</xdr:rowOff>
    </xdr:from>
    <xdr:ext cx="249299"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6407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116840</xdr:rowOff>
    </xdr:from>
    <xdr:to>
      <xdr:col>116</xdr:col>
      <xdr:colOff>152400</xdr:colOff>
      <xdr:row>38</xdr:row>
      <xdr:rowOff>116840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19067</xdr:rowOff>
    </xdr:from>
    <xdr:ext cx="249299"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5341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98552</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5242052"/>
          <a:ext cx="889000" cy="14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38608</xdr:rowOff>
    </xdr:from>
    <xdr:to>
      <xdr:col>107</xdr:col>
      <xdr:colOff>101600</xdr:colOff>
      <xdr:row>38</xdr:row>
      <xdr:rowOff>140208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156735</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77333" y="6328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98552</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5242052"/>
          <a:ext cx="889000" cy="14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90187</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88333" y="660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146067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61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47752</xdr:rowOff>
    </xdr:from>
    <xdr:to>
      <xdr:col>102</xdr:col>
      <xdr:colOff>165100</xdr:colOff>
      <xdr:row>30</xdr:row>
      <xdr:rowOff>149352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51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165879</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496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92347</xdr:rowOff>
    </xdr:from>
    <xdr:to>
      <xdr:col>116</xdr:col>
      <xdr:colOff>63500</xdr:colOff>
      <xdr:row>59</xdr:row>
      <xdr:rowOff>94633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1020789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7056</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7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92891</xdr:rowOff>
    </xdr:from>
    <xdr:to>
      <xdr:col>111</xdr:col>
      <xdr:colOff>177800</xdr:colOff>
      <xdr:row>59</xdr:row>
      <xdr:rowOff>94633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208441"/>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84998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89408</xdr:rowOff>
    </xdr:from>
    <xdr:to>
      <xdr:col>107</xdr:col>
      <xdr:colOff>50800</xdr:colOff>
      <xdr:row>59</xdr:row>
      <xdr:rowOff>92891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204958"/>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46462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87884</xdr:rowOff>
    </xdr:from>
    <xdr:to>
      <xdr:col>102</xdr:col>
      <xdr:colOff>114300</xdr:colOff>
      <xdr:row>59</xdr:row>
      <xdr:rowOff>89408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20343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39061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113845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41547</xdr:rowOff>
    </xdr:from>
    <xdr:to>
      <xdr:col>116</xdr:col>
      <xdr:colOff>114300</xdr:colOff>
      <xdr:row>59</xdr:row>
      <xdr:rowOff>143147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1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127924</xdr:rowOff>
    </xdr:from>
    <xdr:ext cx="313932"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720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43833</xdr:rowOff>
    </xdr:from>
    <xdr:to>
      <xdr:col>112</xdr:col>
      <xdr:colOff>38100</xdr:colOff>
      <xdr:row>59</xdr:row>
      <xdr:rowOff>145433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136560</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66333" y="10252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42091</xdr:rowOff>
    </xdr:from>
    <xdr:to>
      <xdr:col>107</xdr:col>
      <xdr:colOff>101600</xdr:colOff>
      <xdr:row>59</xdr:row>
      <xdr:rowOff>143691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1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134818</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77333" y="102503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38608</xdr:rowOff>
    </xdr:from>
    <xdr:to>
      <xdr:col>102</xdr:col>
      <xdr:colOff>165100</xdr:colOff>
      <xdr:row>59</xdr:row>
      <xdr:rowOff>140208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131335</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88333" y="10246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37084</xdr:rowOff>
    </xdr:from>
    <xdr:to>
      <xdr:col>98</xdr:col>
      <xdr:colOff>38100</xdr:colOff>
      <xdr:row>59</xdr:row>
      <xdr:rowOff>138684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1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129811</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7017" y="1024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37653</xdr:rowOff>
    </xdr:from>
    <xdr:to>
      <xdr:col>116</xdr:col>
      <xdr:colOff>62864</xdr:colOff>
      <xdr:row>77</xdr:row>
      <xdr:rowOff>89819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82053"/>
          <a:ext cx="1269" cy="90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93646</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29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89819</xdr:rowOff>
    </xdr:from>
    <xdr:to>
      <xdr:col>116</xdr:col>
      <xdr:colOff>152400</xdr:colOff>
      <xdr:row>77</xdr:row>
      <xdr:rowOff>89819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29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155780</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15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37653</xdr:rowOff>
    </xdr:from>
    <xdr:to>
      <xdr:col>116</xdr:col>
      <xdr:colOff>152400</xdr:colOff>
      <xdr:row>72</xdr:row>
      <xdr:rowOff>37653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8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31847</xdr:rowOff>
    </xdr:from>
    <xdr:to>
      <xdr:col>116</xdr:col>
      <xdr:colOff>63500</xdr:colOff>
      <xdr:row>75</xdr:row>
      <xdr:rowOff>87305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2376247"/>
          <a:ext cx="838200" cy="56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19595</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878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41168</xdr:rowOff>
    </xdr:from>
    <xdr:to>
      <xdr:col>116</xdr:col>
      <xdr:colOff>114300</xdr:colOff>
      <xdr:row>75</xdr:row>
      <xdr:rowOff>142768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31847</xdr:rowOff>
    </xdr:from>
    <xdr:to>
      <xdr:col>111</xdr:col>
      <xdr:colOff>177800</xdr:colOff>
      <xdr:row>74</xdr:row>
      <xdr:rowOff>130053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376247"/>
          <a:ext cx="889000" cy="44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15473</xdr:rowOff>
    </xdr:from>
    <xdr:to>
      <xdr:col>112</xdr:col>
      <xdr:colOff>38100</xdr:colOff>
      <xdr:row>75</xdr:row>
      <xdr:rowOff>117073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108200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96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37881</xdr:rowOff>
    </xdr:from>
    <xdr:to>
      <xdr:col>107</xdr:col>
      <xdr:colOff>50800</xdr:colOff>
      <xdr:row>74</xdr:row>
      <xdr:rowOff>130053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725181"/>
          <a:ext cx="889000" cy="9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8982</xdr:rowOff>
    </xdr:from>
    <xdr:to>
      <xdr:col>107</xdr:col>
      <xdr:colOff>101600</xdr:colOff>
      <xdr:row>75</xdr:row>
      <xdr:rowOff>110582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101709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9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141483</xdr:rowOff>
    </xdr:from>
    <xdr:to>
      <xdr:col>102</xdr:col>
      <xdr:colOff>114300</xdr:colOff>
      <xdr:row>74</xdr:row>
      <xdr:rowOff>37881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314433"/>
          <a:ext cx="889000" cy="4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22606</xdr:rowOff>
    </xdr:from>
    <xdr:to>
      <xdr:col>102</xdr:col>
      <xdr:colOff>165100</xdr:colOff>
      <xdr:row>75</xdr:row>
      <xdr:rowOff>124206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115333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9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3632</xdr:rowOff>
    </xdr:from>
    <xdr:to>
      <xdr:col>98</xdr:col>
      <xdr:colOff>38100</xdr:colOff>
      <xdr:row>75</xdr:row>
      <xdr:rowOff>105232</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96359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95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36505</xdr:rowOff>
    </xdr:from>
    <xdr:to>
      <xdr:col>116</xdr:col>
      <xdr:colOff>114300</xdr:colOff>
      <xdr:row>75</xdr:row>
      <xdr:rowOff>138105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59382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74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152497</xdr:rowOff>
    </xdr:from>
    <xdr:to>
      <xdr:col>112</xdr:col>
      <xdr:colOff>38100</xdr:colOff>
      <xdr:row>72</xdr:row>
      <xdr:rowOff>82647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3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99174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10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79253</xdr:rowOff>
    </xdr:from>
    <xdr:to>
      <xdr:col>107</xdr:col>
      <xdr:colOff>101600</xdr:colOff>
      <xdr:row>75</xdr:row>
      <xdr:rowOff>9403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7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25930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54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158531</xdr:rowOff>
    </xdr:from>
    <xdr:to>
      <xdr:col>102</xdr:col>
      <xdr:colOff>165100</xdr:colOff>
      <xdr:row>74</xdr:row>
      <xdr:rowOff>88681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6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105208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4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90683</xdr:rowOff>
    </xdr:from>
    <xdr:to>
      <xdr:col>98</xdr:col>
      <xdr:colOff>38100</xdr:colOff>
      <xdr:row>72</xdr:row>
      <xdr:rowOff>20833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26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37360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03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488,568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主な構成項目である人件費は、住民一人当たり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81,003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と横ばいであった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。類似団体内平均値を上回っており、より一層定員の適正化を推進していく。</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増加している主な項目のうち、</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127,815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30,050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％の増と類似団体内平均値と比べても大きくなっている。主な増加要因は、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臨時的な事業である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ワクチン接種体制確保に係る経費、及び電算システムの運用経費等の増により経常的な経費も増加している。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55,092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35,088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175.4%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となっている。区民生活に直結する公共インフラ・公共施設の老朽化対応等の将来負担に備えるために都市整備基金を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億円積み立てたこと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るものである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229,013
219,234
15.11
128,300,159
111,888,354
15,694,555
67,982,236
4,717,123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107124</xdr:rowOff>
    </xdr:from>
    <xdr:to>
      <xdr:col>24</xdr:col>
      <xdr:colOff>63500</xdr:colOff>
      <xdr:row>35</xdr:row>
      <xdr:rowOff>118173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07874"/>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146956</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104648</xdr:rowOff>
    </xdr:from>
    <xdr:to>
      <xdr:col>19</xdr:col>
      <xdr:colOff>177800</xdr:colOff>
      <xdr:row>35</xdr:row>
      <xdr:rowOff>107124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05398"/>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83138</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28258</xdr:rowOff>
    </xdr:from>
    <xdr:to>
      <xdr:col>15</xdr:col>
      <xdr:colOff>50800</xdr:colOff>
      <xdr:row>35</xdr:row>
      <xdr:rowOff>104648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857558"/>
          <a:ext cx="889000" cy="24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72280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28258</xdr:rowOff>
    </xdr:from>
    <xdr:to>
      <xdr:col>10</xdr:col>
      <xdr:colOff>114300</xdr:colOff>
      <xdr:row>35</xdr:row>
      <xdr:rowOff>104839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857558"/>
          <a:ext cx="889000" cy="2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69804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68089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67373</xdr:rowOff>
    </xdr:from>
    <xdr:to>
      <xdr:col>24</xdr:col>
      <xdr:colOff>114300</xdr:colOff>
      <xdr:row>35</xdr:row>
      <xdr:rowOff>168973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6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90250</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1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56324</xdr:rowOff>
    </xdr:from>
    <xdr:to>
      <xdr:col>20</xdr:col>
      <xdr:colOff>38100</xdr:colOff>
      <xdr:row>35</xdr:row>
      <xdr:rowOff>157924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3001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83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53848</xdr:rowOff>
    </xdr:from>
    <xdr:to>
      <xdr:col>15</xdr:col>
      <xdr:colOff>101600</xdr:colOff>
      <xdr:row>35</xdr:row>
      <xdr:rowOff>155448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148908</xdr:rowOff>
    </xdr:from>
    <xdr:to>
      <xdr:col>10</xdr:col>
      <xdr:colOff>165100</xdr:colOff>
      <xdr:row>34</xdr:row>
      <xdr:rowOff>79058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80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95585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58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54039</xdr:rowOff>
    </xdr:from>
    <xdr:to>
      <xdr:col>6</xdr:col>
      <xdr:colOff>38100</xdr:colOff>
      <xdr:row>35</xdr:row>
      <xdr:rowOff>155639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716</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83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111669</xdr:rowOff>
    </xdr:from>
    <xdr:to>
      <xdr:col>24</xdr:col>
      <xdr:colOff>62865</xdr:colOff>
      <xdr:row>59</xdr:row>
      <xdr:rowOff>83051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55619"/>
          <a:ext cx="1270" cy="134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86878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20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83051</xdr:rowOff>
    </xdr:from>
    <xdr:to>
      <xdr:col>24</xdr:col>
      <xdr:colOff>152400</xdr:colOff>
      <xdr:row>59</xdr:row>
      <xdr:rowOff>83051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9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58346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63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111669</xdr:rowOff>
    </xdr:from>
    <xdr:to>
      <xdr:col>24</xdr:col>
      <xdr:colOff>152400</xdr:colOff>
      <xdr:row>51</xdr:row>
      <xdr:rowOff>111669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64055</xdr:rowOff>
    </xdr:from>
    <xdr:to>
      <xdr:col>24</xdr:col>
      <xdr:colOff>63500</xdr:colOff>
      <xdr:row>54</xdr:row>
      <xdr:rowOff>74102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36555"/>
          <a:ext cx="838200" cy="69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58901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3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80474</xdr:rowOff>
    </xdr:from>
    <xdr:to>
      <xdr:col>24</xdr:col>
      <xdr:colOff>114300</xdr:colOff>
      <xdr:row>58</xdr:row>
      <xdr:rowOff>10624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64055</xdr:rowOff>
    </xdr:from>
    <xdr:to>
      <xdr:col>19</xdr:col>
      <xdr:colOff>177800</xdr:colOff>
      <xdr:row>54</xdr:row>
      <xdr:rowOff>96396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36555"/>
          <a:ext cx="889000" cy="7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115254</xdr:rowOff>
    </xdr:from>
    <xdr:to>
      <xdr:col>20</xdr:col>
      <xdr:colOff>38100</xdr:colOff>
      <xdr:row>52</xdr:row>
      <xdr:rowOff>45404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8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36531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95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96396</xdr:rowOff>
    </xdr:from>
    <xdr:to>
      <xdr:col>15</xdr:col>
      <xdr:colOff>50800</xdr:colOff>
      <xdr:row>55</xdr:row>
      <xdr:rowOff>1941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354696"/>
          <a:ext cx="889000" cy="7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10544</xdr:rowOff>
    </xdr:from>
    <xdr:to>
      <xdr:col>15</xdr:col>
      <xdr:colOff>101600</xdr:colOff>
      <xdr:row>58</xdr:row>
      <xdr:rowOff>112144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103271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4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1941</xdr:rowOff>
    </xdr:from>
    <xdr:to>
      <xdr:col>10</xdr:col>
      <xdr:colOff>114300</xdr:colOff>
      <xdr:row>56</xdr:row>
      <xdr:rowOff>126278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431691"/>
          <a:ext cx="889000" cy="29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20124</xdr:rowOff>
    </xdr:from>
    <xdr:to>
      <xdr:col>10</xdr:col>
      <xdr:colOff>165100</xdr:colOff>
      <xdr:row>58</xdr:row>
      <xdr:rowOff>121724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112851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50027</xdr:rowOff>
    </xdr:from>
    <xdr:to>
      <xdr:col>6</xdr:col>
      <xdr:colOff>38100</xdr:colOff>
      <xdr:row>58</xdr:row>
      <xdr:rowOff>151627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142754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23302</xdr:rowOff>
    </xdr:from>
    <xdr:to>
      <xdr:col>24</xdr:col>
      <xdr:colOff>114300</xdr:colOff>
      <xdr:row>54</xdr:row>
      <xdr:rowOff>124902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2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46179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13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13255</xdr:rowOff>
    </xdr:from>
    <xdr:to>
      <xdr:col>20</xdr:col>
      <xdr:colOff>38100</xdr:colOff>
      <xdr:row>50</xdr:row>
      <xdr:rowOff>114855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5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131382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36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45596</xdr:rowOff>
    </xdr:from>
    <xdr:to>
      <xdr:col>15</xdr:col>
      <xdr:colOff>101600</xdr:colOff>
      <xdr:row>54</xdr:row>
      <xdr:rowOff>147196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0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163723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07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122591</xdr:rowOff>
    </xdr:from>
    <xdr:to>
      <xdr:col>10</xdr:col>
      <xdr:colOff>165100</xdr:colOff>
      <xdr:row>55</xdr:row>
      <xdr:rowOff>52741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38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69268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15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75478</xdr:rowOff>
    </xdr:from>
    <xdr:to>
      <xdr:col>6</xdr:col>
      <xdr:colOff>38100</xdr:colOff>
      <xdr:row>57</xdr:row>
      <xdr:rowOff>5628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22155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91999</xdr:rowOff>
    </xdr:from>
    <xdr:to>
      <xdr:col>24</xdr:col>
      <xdr:colOff>63500</xdr:colOff>
      <xdr:row>77</xdr:row>
      <xdr:rowOff>113226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29364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119060</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06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91999</xdr:rowOff>
    </xdr:from>
    <xdr:to>
      <xdr:col>19</xdr:col>
      <xdr:colOff>177800</xdr:colOff>
      <xdr:row>78</xdr:row>
      <xdr:rowOff>117940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93649"/>
          <a:ext cx="889000" cy="19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109883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96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117940</xdr:rowOff>
    </xdr:from>
    <xdr:to>
      <xdr:col>15</xdr:col>
      <xdr:colOff>50800</xdr:colOff>
      <xdr:row>79</xdr:row>
      <xdr:rowOff>11912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91040"/>
          <a:ext cx="889000" cy="6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160338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131983</xdr:rowOff>
    </xdr:from>
    <xdr:to>
      <xdr:col>10</xdr:col>
      <xdr:colOff>114300</xdr:colOff>
      <xdr:row>79</xdr:row>
      <xdr:rowOff>11912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33633"/>
          <a:ext cx="889000" cy="22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79469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69211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62426</xdr:rowOff>
    </xdr:from>
    <xdr:to>
      <xdr:col>24</xdr:col>
      <xdr:colOff>114300</xdr:colOff>
      <xdr:row>77</xdr:row>
      <xdr:rowOff>164026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40853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4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41199</xdr:rowOff>
    </xdr:from>
    <xdr:to>
      <xdr:col>20</xdr:col>
      <xdr:colOff>38100</xdr:colOff>
      <xdr:row>77</xdr:row>
      <xdr:rowOff>142799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133926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3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67140</xdr:rowOff>
    </xdr:from>
    <xdr:to>
      <xdr:col>15</xdr:col>
      <xdr:colOff>101600</xdr:colOff>
      <xdr:row>78</xdr:row>
      <xdr:rowOff>168740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159867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3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132562</xdr:rowOff>
    </xdr:from>
    <xdr:to>
      <xdr:col>10</xdr:col>
      <xdr:colOff>165100</xdr:colOff>
      <xdr:row>79</xdr:row>
      <xdr:rowOff>62712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53839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9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81183</xdr:rowOff>
    </xdr:from>
    <xdr:to>
      <xdr:col>6</xdr:col>
      <xdr:colOff>38100</xdr:colOff>
      <xdr:row>78</xdr:row>
      <xdr:rowOff>11333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27860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05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75398</xdr:rowOff>
    </xdr:from>
    <xdr:to>
      <xdr:col>24</xdr:col>
      <xdr:colOff>63500</xdr:colOff>
      <xdr:row>97</xdr:row>
      <xdr:rowOff>59054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363148"/>
          <a:ext cx="838200" cy="3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95952</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5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59054</xdr:rowOff>
    </xdr:from>
    <xdr:to>
      <xdr:col>19</xdr:col>
      <xdr:colOff>177800</xdr:colOff>
      <xdr:row>97</xdr:row>
      <xdr:rowOff>169418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689704"/>
          <a:ext cx="889000" cy="1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121473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169418</xdr:rowOff>
    </xdr:from>
    <xdr:to>
      <xdr:col>15</xdr:col>
      <xdr:colOff>50800</xdr:colOff>
      <xdr:row>98</xdr:row>
      <xdr:rowOff>32764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800068"/>
          <a:ext cx="889000" cy="3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3270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9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32764</xdr:rowOff>
    </xdr:from>
    <xdr:to>
      <xdr:col>10</xdr:col>
      <xdr:colOff>114300</xdr:colOff>
      <xdr:row>98</xdr:row>
      <xdr:rowOff>44276</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834864"/>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16888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22668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9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24598</xdr:rowOff>
    </xdr:from>
    <xdr:to>
      <xdr:col>24</xdr:col>
      <xdr:colOff>114300</xdr:colOff>
      <xdr:row>95</xdr:row>
      <xdr:rowOff>126198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31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47475</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16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8254</xdr:rowOff>
    </xdr:from>
    <xdr:to>
      <xdr:col>20</xdr:col>
      <xdr:colOff>38100</xdr:colOff>
      <xdr:row>97</xdr:row>
      <xdr:rowOff>109854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63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126381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41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118618</xdr:rowOff>
    </xdr:from>
    <xdr:to>
      <xdr:col>15</xdr:col>
      <xdr:colOff>101600</xdr:colOff>
      <xdr:row>98</xdr:row>
      <xdr:rowOff>48768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74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65295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5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153414</xdr:rowOff>
    </xdr:from>
    <xdr:to>
      <xdr:col>10</xdr:col>
      <xdr:colOff>165100</xdr:colOff>
      <xdr:row>98</xdr:row>
      <xdr:rowOff>83564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78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100091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55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164926</xdr:rowOff>
    </xdr:from>
    <xdr:to>
      <xdr:col>6</xdr:col>
      <xdr:colOff>38100</xdr:colOff>
      <xdr:row>98</xdr:row>
      <xdr:rowOff>95076</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79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111603</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57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139243</xdr:rowOff>
    </xdr:from>
    <xdr:to>
      <xdr:col>55</xdr:col>
      <xdr:colOff>0</xdr:colOff>
      <xdr:row>36</xdr:row>
      <xdr:rowOff>147015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311443"/>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123105</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5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147015</xdr:rowOff>
    </xdr:from>
    <xdr:to>
      <xdr:col>50</xdr:col>
      <xdr:colOff>114300</xdr:colOff>
      <xdr:row>36</xdr:row>
      <xdr:rowOff>152502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31921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43552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152044</xdr:rowOff>
    </xdr:from>
    <xdr:to>
      <xdr:col>45</xdr:col>
      <xdr:colOff>177800</xdr:colOff>
      <xdr:row>36</xdr:row>
      <xdr:rowOff>152502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32424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29837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152044</xdr:rowOff>
    </xdr:from>
    <xdr:to>
      <xdr:col>41</xdr:col>
      <xdr:colOff>50800</xdr:colOff>
      <xdr:row>36</xdr:row>
      <xdr:rowOff>164846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324244"/>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24808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35120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2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111320</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12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96215</xdr:rowOff>
    </xdr:from>
    <xdr:to>
      <xdr:col>50</xdr:col>
      <xdr:colOff>165100</xdr:colOff>
      <xdr:row>37</xdr:row>
      <xdr:rowOff>26365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2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42892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043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101702</xdr:rowOff>
    </xdr:from>
    <xdr:to>
      <xdr:col>46</xdr:col>
      <xdr:colOff>38100</xdr:colOff>
      <xdr:row>37</xdr:row>
      <xdr:rowOff>31852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2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48379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049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101244</xdr:rowOff>
    </xdr:from>
    <xdr:to>
      <xdr:col>41</xdr:col>
      <xdr:colOff>101600</xdr:colOff>
      <xdr:row>37</xdr:row>
      <xdr:rowOff>31394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47921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048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114046</xdr:rowOff>
    </xdr:from>
    <xdr:to>
      <xdr:col>36</xdr:col>
      <xdr:colOff>165100</xdr:colOff>
      <xdr:row>37</xdr:row>
      <xdr:rowOff>44196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35323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37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161142</xdr:rowOff>
    </xdr:from>
    <xdr:to>
      <xdr:col>55</xdr:col>
      <xdr:colOff>0</xdr:colOff>
      <xdr:row>76</xdr:row>
      <xdr:rowOff>171292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191342"/>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125401</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84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171292</xdr:rowOff>
    </xdr:from>
    <xdr:to>
      <xdr:col>50</xdr:col>
      <xdr:colOff>114300</xdr:colOff>
      <xdr:row>77</xdr:row>
      <xdr:rowOff>108108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201492"/>
          <a:ext cx="889000" cy="10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65295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108108</xdr:rowOff>
    </xdr:from>
    <xdr:to>
      <xdr:col>45</xdr:col>
      <xdr:colOff>177800</xdr:colOff>
      <xdr:row>78</xdr:row>
      <xdr:rowOff>7386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09758"/>
          <a:ext cx="889000" cy="7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116501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7386</xdr:rowOff>
    </xdr:from>
    <xdr:to>
      <xdr:col>41</xdr:col>
      <xdr:colOff>50800</xdr:colOff>
      <xdr:row>78</xdr:row>
      <xdr:rowOff>25309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80486"/>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6225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110342</xdr:rowOff>
    </xdr:from>
    <xdr:to>
      <xdr:col>55</xdr:col>
      <xdr:colOff>50800</xdr:colOff>
      <xdr:row>77</xdr:row>
      <xdr:rowOff>40492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14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88769</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1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120492</xdr:rowOff>
    </xdr:from>
    <xdr:to>
      <xdr:col>50</xdr:col>
      <xdr:colOff>165100</xdr:colOff>
      <xdr:row>77</xdr:row>
      <xdr:rowOff>50642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41769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24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57308</xdr:rowOff>
    </xdr:from>
    <xdr:to>
      <xdr:col>46</xdr:col>
      <xdr:colOff>38100</xdr:colOff>
      <xdr:row>77</xdr:row>
      <xdr:rowOff>158908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150035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35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128036</xdr:rowOff>
    </xdr:from>
    <xdr:to>
      <xdr:col>41</xdr:col>
      <xdr:colOff>101600</xdr:colOff>
      <xdr:row>78</xdr:row>
      <xdr:rowOff>58186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49313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145959</xdr:rowOff>
    </xdr:from>
    <xdr:to>
      <xdr:col>36</xdr:col>
      <xdr:colOff>165100</xdr:colOff>
      <xdr:row>78</xdr:row>
      <xdr:rowOff>76109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67236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4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12925</xdr:rowOff>
    </xdr:from>
    <xdr:to>
      <xdr:col>55</xdr:col>
      <xdr:colOff>0</xdr:colOff>
      <xdr:row>97</xdr:row>
      <xdr:rowOff>70946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643575"/>
          <a:ext cx="838200" cy="5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12925</xdr:rowOff>
    </xdr:from>
    <xdr:to>
      <xdr:col>50</xdr:col>
      <xdr:colOff>114300</xdr:colOff>
      <xdr:row>97</xdr:row>
      <xdr:rowOff>88853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43575"/>
          <a:ext cx="889000" cy="7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64366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88853</xdr:rowOff>
    </xdr:from>
    <xdr:to>
      <xdr:col>45</xdr:col>
      <xdr:colOff>177800</xdr:colOff>
      <xdr:row>97</xdr:row>
      <xdr:rowOff>115272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719503"/>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98279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115272</xdr:rowOff>
    </xdr:from>
    <xdr:to>
      <xdr:col>41</xdr:col>
      <xdr:colOff>50800</xdr:colOff>
      <xdr:row>97</xdr:row>
      <xdr:rowOff>118331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45922"/>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138121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20146</xdr:rowOff>
    </xdr:from>
    <xdr:to>
      <xdr:col>55</xdr:col>
      <xdr:colOff>50800</xdr:colOff>
      <xdr:row>97</xdr:row>
      <xdr:rowOff>121746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170023</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2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133575</xdr:rowOff>
    </xdr:from>
    <xdr:to>
      <xdr:col>50</xdr:col>
      <xdr:colOff>165100</xdr:colOff>
      <xdr:row>97</xdr:row>
      <xdr:rowOff>63725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80252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36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38053</xdr:rowOff>
    </xdr:from>
    <xdr:to>
      <xdr:col>46</xdr:col>
      <xdr:colOff>38100</xdr:colOff>
      <xdr:row>97</xdr:row>
      <xdr:rowOff>139653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6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130780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6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64472</xdr:rowOff>
    </xdr:from>
    <xdr:to>
      <xdr:col>41</xdr:col>
      <xdr:colOff>101600</xdr:colOff>
      <xdr:row>97</xdr:row>
      <xdr:rowOff>166072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157199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67531</xdr:rowOff>
    </xdr:from>
    <xdr:to>
      <xdr:col>36</xdr:col>
      <xdr:colOff>165100</xdr:colOff>
      <xdr:row>97</xdr:row>
      <xdr:rowOff>169131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160258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9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118669</xdr:rowOff>
    </xdr:from>
    <xdr:to>
      <xdr:col>85</xdr:col>
      <xdr:colOff>127000</xdr:colOff>
      <xdr:row>36</xdr:row>
      <xdr:rowOff>7569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119419"/>
          <a:ext cx="8382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128409</xdr:rowOff>
    </xdr:from>
    <xdr:ext cx="469744"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0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118669</xdr:rowOff>
    </xdr:from>
    <xdr:to>
      <xdr:col>81</xdr:col>
      <xdr:colOff>50800</xdr:colOff>
      <xdr:row>37</xdr:row>
      <xdr:rowOff>29058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19419"/>
          <a:ext cx="889000" cy="2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34591</xdr:rowOff>
    </xdr:from>
    <xdr:ext cx="469744"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46428" y="637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36190</xdr:rowOff>
    </xdr:from>
    <xdr:to>
      <xdr:col>76</xdr:col>
      <xdr:colOff>114300</xdr:colOff>
      <xdr:row>37</xdr:row>
      <xdr:rowOff>29058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208390"/>
          <a:ext cx="889000" cy="16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36190</xdr:rowOff>
    </xdr:from>
    <xdr:to>
      <xdr:col>71</xdr:col>
      <xdr:colOff>177800</xdr:colOff>
      <xdr:row>37</xdr:row>
      <xdr:rowOff>7661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08390"/>
          <a:ext cx="889000" cy="14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95673</xdr:rowOff>
    </xdr:from>
    <xdr:ext cx="469744"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68428" y="643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97228</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79428" y="64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128219</xdr:rowOff>
    </xdr:from>
    <xdr:to>
      <xdr:col>85</xdr:col>
      <xdr:colOff>177800</xdr:colOff>
      <xdr:row>36</xdr:row>
      <xdr:rowOff>58369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151096</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8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67869</xdr:rowOff>
    </xdr:from>
    <xdr:to>
      <xdr:col>81</xdr:col>
      <xdr:colOff>101600</xdr:colOff>
      <xdr:row>35</xdr:row>
      <xdr:rowOff>169469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14546</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46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149708</xdr:rowOff>
    </xdr:from>
    <xdr:to>
      <xdr:col>76</xdr:col>
      <xdr:colOff>165100</xdr:colOff>
      <xdr:row>37</xdr:row>
      <xdr:rowOff>79858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70985</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4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156840</xdr:rowOff>
    </xdr:from>
    <xdr:to>
      <xdr:col>72</xdr:col>
      <xdr:colOff>38100</xdr:colOff>
      <xdr:row>36</xdr:row>
      <xdr:rowOff>86990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5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103517</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593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128311</xdr:rowOff>
    </xdr:from>
    <xdr:to>
      <xdr:col>67</xdr:col>
      <xdr:colOff>101600</xdr:colOff>
      <xdr:row>37</xdr:row>
      <xdr:rowOff>58461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0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74988</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07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5958</xdr:rowOff>
    </xdr:from>
    <xdr:to>
      <xdr:col>85</xdr:col>
      <xdr:colOff>127000</xdr:colOff>
      <xdr:row>58</xdr:row>
      <xdr:rowOff>58079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950058"/>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27794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28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5958</xdr:rowOff>
    </xdr:from>
    <xdr:to>
      <xdr:col>81</xdr:col>
      <xdr:colOff>50800</xdr:colOff>
      <xdr:row>58</xdr:row>
      <xdr:rowOff>58123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950058"/>
          <a:ext cx="889000" cy="5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29786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58123</xdr:rowOff>
    </xdr:from>
    <xdr:to>
      <xdr:col>76</xdr:col>
      <xdr:colOff>114300</xdr:colOff>
      <xdr:row>58</xdr:row>
      <xdr:rowOff>111473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10002223"/>
          <a:ext cx="889000" cy="5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30428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111473</xdr:rowOff>
    </xdr:from>
    <xdr:to>
      <xdr:col>71</xdr:col>
      <xdr:colOff>177800</xdr:colOff>
      <xdr:row>58</xdr:row>
      <xdr:rowOff>149268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55573"/>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43894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81602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7279</xdr:rowOff>
    </xdr:from>
    <xdr:to>
      <xdr:col>85</xdr:col>
      <xdr:colOff>177800</xdr:colOff>
      <xdr:row>58</xdr:row>
      <xdr:rowOff>108879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5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93656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126608</xdr:rowOff>
    </xdr:from>
    <xdr:to>
      <xdr:col>81</xdr:col>
      <xdr:colOff>101600</xdr:colOff>
      <xdr:row>58</xdr:row>
      <xdr:rowOff>56758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47885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7323</xdr:rowOff>
    </xdr:from>
    <xdr:to>
      <xdr:col>76</xdr:col>
      <xdr:colOff>165100</xdr:colOff>
      <xdr:row>58</xdr:row>
      <xdr:rowOff>108923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100050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4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60673</xdr:rowOff>
    </xdr:from>
    <xdr:to>
      <xdr:col>72</xdr:col>
      <xdr:colOff>38100</xdr:colOff>
      <xdr:row>58</xdr:row>
      <xdr:rowOff>162273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00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153400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9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98468</xdr:rowOff>
    </xdr:from>
    <xdr:to>
      <xdr:col>67</xdr:col>
      <xdr:colOff>101600</xdr:colOff>
      <xdr:row>59</xdr:row>
      <xdr:rowOff>28618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19745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3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116731</xdr:rowOff>
    </xdr:from>
    <xdr:to>
      <xdr:col>85</xdr:col>
      <xdr:colOff>127000</xdr:colOff>
      <xdr:row>96</xdr:row>
      <xdr:rowOff>159403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575931"/>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49184</xdr:rowOff>
    </xdr:from>
    <xdr:ext cx="469744"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6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161471</xdr:rowOff>
    </xdr:from>
    <xdr:to>
      <xdr:col>81</xdr:col>
      <xdr:colOff>50800</xdr:colOff>
      <xdr:row>96</xdr:row>
      <xdr:rowOff>116731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449221"/>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16636</xdr:rowOff>
    </xdr:from>
    <xdr:ext cx="469744"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46428" y="161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108458</xdr:rowOff>
    </xdr:from>
    <xdr:to>
      <xdr:col>76</xdr:col>
      <xdr:colOff>114300</xdr:colOff>
      <xdr:row>95</xdr:row>
      <xdr:rowOff>161471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396208"/>
          <a:ext cx="8890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11466</xdr:rowOff>
    </xdr:from>
    <xdr:to>
      <xdr:col>71</xdr:col>
      <xdr:colOff>177800</xdr:colOff>
      <xdr:row>95</xdr:row>
      <xdr:rowOff>108458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299216"/>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159746</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68428" y="1644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40912</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79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108603</xdr:rowOff>
    </xdr:from>
    <xdr:to>
      <xdr:col>85</xdr:col>
      <xdr:colOff>177800</xdr:colOff>
      <xdr:row>97</xdr:row>
      <xdr:rowOff>38753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87030</xdr:rowOff>
    </xdr:from>
    <xdr:ext cx="469744"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4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65931</xdr:rowOff>
    </xdr:from>
    <xdr:to>
      <xdr:col>81</xdr:col>
      <xdr:colOff>101600</xdr:colOff>
      <xdr:row>96</xdr:row>
      <xdr:rowOff>167531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5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158658</xdr:rowOff>
    </xdr:from>
    <xdr:ext cx="469744"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46428" y="1661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110671</xdr:rowOff>
    </xdr:from>
    <xdr:to>
      <xdr:col>76</xdr:col>
      <xdr:colOff>165100</xdr:colOff>
      <xdr:row>96</xdr:row>
      <xdr:rowOff>40821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39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31948</xdr:rowOff>
    </xdr:from>
    <xdr:ext cx="469744"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57428" y="1649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57658</xdr:rowOff>
    </xdr:from>
    <xdr:to>
      <xdr:col>72</xdr:col>
      <xdr:colOff>38100</xdr:colOff>
      <xdr:row>95</xdr:row>
      <xdr:rowOff>159258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3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4335</xdr:rowOff>
    </xdr:from>
    <xdr:ext cx="469744"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68428" y="1612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132116</xdr:rowOff>
    </xdr:from>
    <xdr:to>
      <xdr:col>67</xdr:col>
      <xdr:colOff>101600</xdr:colOff>
      <xdr:row>95</xdr:row>
      <xdr:rowOff>62266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24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53393</xdr:rowOff>
    </xdr:from>
    <xdr:ext cx="469744"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79428" y="1634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111,026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63,923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円減となったが、類似団体内平均値を上回っている。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区民生活に直結する公共インフラ・公共施設の老朽化対応等の将来負担に備えるために都市整備基金の積立をしたこと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63,438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19,999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円増となり、類似団体内平均値を上回るが、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新型コロナウイルスワクチン接種体制確保</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に伴う経費の増が主な要因である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分母である標準財政規模は、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分子である実質収支は、効率的な業務執行や経費削減努力の結果等により不用額発生した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ことや、コロナ禍においても株価が好調に推移したこと等により特別区民税が増収になったことにより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収支比率は前年度比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すべての会計で実質赤字額がないため、「連結実質赤字比率」は算定されていない。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区財政の健全性を示すものであり、引き続き継続していけるよう、健全な財政運営に努める。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 thickBot="1" x14ac:dyDescent="0.25">
      <c r="B2" s="173" t="s">
        <v>81</v>
      </c>
      <c r="C2" s="173"/>
      <c r="D2" s="174"/>
    </row>
    <row r="3" spans="1:119" ht="18.75" customHeight="1" thickBot="1" x14ac:dyDescent="0.25">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2">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128300159</v>
      </c>
      <c r="BO4" s="381"/>
      <c r="BP4" s="381"/>
      <c r="BQ4" s="381"/>
      <c r="BR4" s="381"/>
      <c r="BS4" s="381"/>
      <c r="BT4" s="381"/>
      <c r="BU4" s="382"/>
      <c r="BV4" s="380">
        <v>134070098</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23.1</v>
      </c>
      <c r="CU4" s="387"/>
      <c r="CV4" s="387"/>
      <c r="CW4" s="387"/>
      <c r="CX4" s="387"/>
      <c r="CY4" s="387"/>
      <c r="CZ4" s="387"/>
      <c r="DA4" s="388"/>
      <c r="DB4" s="386">
        <v>11.4</v>
      </c>
      <c r="DC4" s="387"/>
      <c r="DD4" s="387"/>
      <c r="DE4" s="387"/>
      <c r="DF4" s="387"/>
      <c r="DG4" s="387"/>
      <c r="DH4" s="387"/>
      <c r="DI4" s="388"/>
    </row>
    <row r="5" spans="1:119" ht="18.75" customHeight="1" x14ac:dyDescent="0.2">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111888354</v>
      </c>
      <c r="BO5" s="418"/>
      <c r="BP5" s="418"/>
      <c r="BQ5" s="418"/>
      <c r="BR5" s="418"/>
      <c r="BS5" s="418"/>
      <c r="BT5" s="418"/>
      <c r="BU5" s="419"/>
      <c r="BV5" s="417">
        <v>125725902</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69.3</v>
      </c>
      <c r="CU5" s="415"/>
      <c r="CV5" s="415"/>
      <c r="CW5" s="415"/>
      <c r="CX5" s="415"/>
      <c r="CY5" s="415"/>
      <c r="CZ5" s="415"/>
      <c r="DA5" s="416"/>
      <c r="DB5" s="414">
        <v>74.900000000000006</v>
      </c>
      <c r="DC5" s="415"/>
      <c r="DD5" s="415"/>
      <c r="DE5" s="415"/>
      <c r="DF5" s="415"/>
      <c r="DG5" s="415"/>
      <c r="DH5" s="415"/>
      <c r="DI5" s="416"/>
    </row>
    <row r="6" spans="1:119" ht="18.75" customHeight="1" x14ac:dyDescent="0.2">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102</v>
      </c>
      <c r="AV6" s="450"/>
      <c r="AW6" s="450"/>
      <c r="AX6" s="450"/>
      <c r="AY6" s="451" t="s">
        <v>103</v>
      </c>
      <c r="AZ6" s="452"/>
      <c r="BA6" s="452"/>
      <c r="BB6" s="452"/>
      <c r="BC6" s="452"/>
      <c r="BD6" s="452"/>
      <c r="BE6" s="452"/>
      <c r="BF6" s="452"/>
      <c r="BG6" s="452"/>
      <c r="BH6" s="452"/>
      <c r="BI6" s="452"/>
      <c r="BJ6" s="452"/>
      <c r="BK6" s="452"/>
      <c r="BL6" s="452"/>
      <c r="BM6" s="453"/>
      <c r="BN6" s="417">
        <v>16411805</v>
      </c>
      <c r="BO6" s="418"/>
      <c r="BP6" s="418"/>
      <c r="BQ6" s="418"/>
      <c r="BR6" s="418"/>
      <c r="BS6" s="418"/>
      <c r="BT6" s="418"/>
      <c r="BU6" s="419"/>
      <c r="BV6" s="417">
        <v>8344196</v>
      </c>
      <c r="BW6" s="418"/>
      <c r="BX6" s="418"/>
      <c r="BY6" s="418"/>
      <c r="BZ6" s="418"/>
      <c r="CA6" s="418"/>
      <c r="CB6" s="418"/>
      <c r="CC6" s="419"/>
      <c r="CD6" s="420" t="s">
        <v>104</v>
      </c>
      <c r="CE6" s="421"/>
      <c r="CF6" s="421"/>
      <c r="CG6" s="421"/>
      <c r="CH6" s="421"/>
      <c r="CI6" s="421"/>
      <c r="CJ6" s="421"/>
      <c r="CK6" s="421"/>
      <c r="CL6" s="421"/>
      <c r="CM6" s="421"/>
      <c r="CN6" s="421"/>
      <c r="CO6" s="421"/>
      <c r="CP6" s="421"/>
      <c r="CQ6" s="421"/>
      <c r="CR6" s="421"/>
      <c r="CS6" s="422"/>
      <c r="CT6" s="454">
        <v>69.3</v>
      </c>
      <c r="CU6" s="455"/>
      <c r="CV6" s="455"/>
      <c r="CW6" s="455"/>
      <c r="CX6" s="455"/>
      <c r="CY6" s="455"/>
      <c r="CZ6" s="455"/>
      <c r="DA6" s="456"/>
      <c r="DB6" s="454">
        <v>74.900000000000006</v>
      </c>
      <c r="DC6" s="455"/>
      <c r="DD6" s="455"/>
      <c r="DE6" s="455"/>
      <c r="DF6" s="455"/>
      <c r="DG6" s="455"/>
      <c r="DH6" s="455"/>
      <c r="DI6" s="456"/>
    </row>
    <row r="7" spans="1:119" ht="18.75" customHeight="1" x14ac:dyDescent="0.2">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105</v>
      </c>
      <c r="AN7" s="447"/>
      <c r="AO7" s="447"/>
      <c r="AP7" s="447"/>
      <c r="AQ7" s="447"/>
      <c r="AR7" s="447"/>
      <c r="AS7" s="447"/>
      <c r="AT7" s="448"/>
      <c r="AU7" s="449" t="s">
        <v>106</v>
      </c>
      <c r="AV7" s="450"/>
      <c r="AW7" s="450"/>
      <c r="AX7" s="450"/>
      <c r="AY7" s="451" t="s">
        <v>107</v>
      </c>
      <c r="AZ7" s="452"/>
      <c r="BA7" s="452"/>
      <c r="BB7" s="452"/>
      <c r="BC7" s="452"/>
      <c r="BD7" s="452"/>
      <c r="BE7" s="452"/>
      <c r="BF7" s="452"/>
      <c r="BG7" s="452"/>
      <c r="BH7" s="452"/>
      <c r="BI7" s="452"/>
      <c r="BJ7" s="452"/>
      <c r="BK7" s="452"/>
      <c r="BL7" s="452"/>
      <c r="BM7" s="453"/>
      <c r="BN7" s="417">
        <v>717250</v>
      </c>
      <c r="BO7" s="418"/>
      <c r="BP7" s="418"/>
      <c r="BQ7" s="418"/>
      <c r="BR7" s="418"/>
      <c r="BS7" s="418"/>
      <c r="BT7" s="418"/>
      <c r="BU7" s="419"/>
      <c r="BV7" s="417">
        <v>924930</v>
      </c>
      <c r="BW7" s="418"/>
      <c r="BX7" s="418"/>
      <c r="BY7" s="418"/>
      <c r="BZ7" s="418"/>
      <c r="CA7" s="418"/>
      <c r="CB7" s="418"/>
      <c r="CC7" s="419"/>
      <c r="CD7" s="420" t="s">
        <v>108</v>
      </c>
      <c r="CE7" s="421"/>
      <c r="CF7" s="421"/>
      <c r="CG7" s="421"/>
      <c r="CH7" s="421"/>
      <c r="CI7" s="421"/>
      <c r="CJ7" s="421"/>
      <c r="CK7" s="421"/>
      <c r="CL7" s="421"/>
      <c r="CM7" s="421"/>
      <c r="CN7" s="421"/>
      <c r="CO7" s="421"/>
      <c r="CP7" s="421"/>
      <c r="CQ7" s="421"/>
      <c r="CR7" s="421"/>
      <c r="CS7" s="422"/>
      <c r="CT7" s="417">
        <v>67982236</v>
      </c>
      <c r="CU7" s="418"/>
      <c r="CV7" s="418"/>
      <c r="CW7" s="418"/>
      <c r="CX7" s="418"/>
      <c r="CY7" s="418"/>
      <c r="CZ7" s="418"/>
      <c r="DA7" s="419"/>
      <c r="DB7" s="417">
        <v>65345124</v>
      </c>
      <c r="DC7" s="418"/>
      <c r="DD7" s="418"/>
      <c r="DE7" s="418"/>
      <c r="DF7" s="418"/>
      <c r="DG7" s="418"/>
      <c r="DH7" s="418"/>
      <c r="DI7" s="419"/>
    </row>
    <row r="8" spans="1:119" ht="18.75" customHeight="1" thickBot="1" x14ac:dyDescent="0.25">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109</v>
      </c>
      <c r="AN8" s="447"/>
      <c r="AO8" s="447"/>
      <c r="AP8" s="447"/>
      <c r="AQ8" s="447"/>
      <c r="AR8" s="447"/>
      <c r="AS8" s="447"/>
      <c r="AT8" s="448"/>
      <c r="AU8" s="449" t="s">
        <v>110</v>
      </c>
      <c r="AV8" s="450"/>
      <c r="AW8" s="450"/>
      <c r="AX8" s="450"/>
      <c r="AY8" s="451" t="s">
        <v>111</v>
      </c>
      <c r="AZ8" s="452"/>
      <c r="BA8" s="452"/>
      <c r="BB8" s="452"/>
      <c r="BC8" s="452"/>
      <c r="BD8" s="452"/>
      <c r="BE8" s="452"/>
      <c r="BF8" s="452"/>
      <c r="BG8" s="452"/>
      <c r="BH8" s="452"/>
      <c r="BI8" s="452"/>
      <c r="BJ8" s="452"/>
      <c r="BK8" s="452"/>
      <c r="BL8" s="452"/>
      <c r="BM8" s="453"/>
      <c r="BN8" s="417">
        <v>15694555</v>
      </c>
      <c r="BO8" s="418"/>
      <c r="BP8" s="418"/>
      <c r="BQ8" s="418"/>
      <c r="BR8" s="418"/>
      <c r="BS8" s="418"/>
      <c r="BT8" s="418"/>
      <c r="BU8" s="419"/>
      <c r="BV8" s="417">
        <v>7419266</v>
      </c>
      <c r="BW8" s="418"/>
      <c r="BX8" s="418"/>
      <c r="BY8" s="418"/>
      <c r="BZ8" s="418"/>
      <c r="CA8" s="418"/>
      <c r="CB8" s="418"/>
      <c r="CC8" s="419"/>
      <c r="CD8" s="420" t="s">
        <v>112</v>
      </c>
      <c r="CE8" s="421"/>
      <c r="CF8" s="421"/>
      <c r="CG8" s="421"/>
      <c r="CH8" s="421"/>
      <c r="CI8" s="421"/>
      <c r="CJ8" s="421"/>
      <c r="CK8" s="421"/>
      <c r="CL8" s="421"/>
      <c r="CM8" s="421"/>
      <c r="CN8" s="421"/>
      <c r="CO8" s="421"/>
      <c r="CP8" s="421"/>
      <c r="CQ8" s="421"/>
      <c r="CR8" s="421"/>
      <c r="CS8" s="422"/>
      <c r="CT8" s="457">
        <v>0.96</v>
      </c>
      <c r="CU8" s="458"/>
      <c r="CV8" s="458"/>
      <c r="CW8" s="458"/>
      <c r="CX8" s="458"/>
      <c r="CY8" s="458"/>
      <c r="CZ8" s="458"/>
      <c r="DA8" s="459"/>
      <c r="DB8" s="457">
        <v>0.96</v>
      </c>
      <c r="DC8" s="458"/>
      <c r="DD8" s="458"/>
      <c r="DE8" s="458"/>
      <c r="DF8" s="458"/>
      <c r="DG8" s="458"/>
      <c r="DH8" s="458"/>
      <c r="DI8" s="459"/>
    </row>
    <row r="9" spans="1:119" ht="18.75" customHeight="1" thickBot="1" x14ac:dyDescent="0.25">
      <c r="A9" s="172"/>
      <c r="B9" s="411" t="s">
        <v>113</v>
      </c>
      <c r="C9" s="412"/>
      <c r="D9" s="412"/>
      <c r="E9" s="412"/>
      <c r="F9" s="412"/>
      <c r="G9" s="412"/>
      <c r="H9" s="412"/>
      <c r="I9" s="412"/>
      <c r="J9" s="412"/>
      <c r="K9" s="460"/>
      <c r="L9" s="461" t="s">
        <v>114</v>
      </c>
      <c r="M9" s="462"/>
      <c r="N9" s="462"/>
      <c r="O9" s="462"/>
      <c r="P9" s="462"/>
      <c r="Q9" s="463"/>
      <c r="R9" s="464">
        <v>243883</v>
      </c>
      <c r="S9" s="465"/>
      <c r="T9" s="465"/>
      <c r="U9" s="465"/>
      <c r="V9" s="466"/>
      <c r="W9" s="374" t="s">
        <v>115</v>
      </c>
      <c r="X9" s="375"/>
      <c r="Y9" s="375"/>
      <c r="Z9" s="375"/>
      <c r="AA9" s="375"/>
      <c r="AB9" s="375"/>
      <c r="AC9" s="375"/>
      <c r="AD9" s="375"/>
      <c r="AE9" s="375"/>
      <c r="AF9" s="375"/>
      <c r="AG9" s="375"/>
      <c r="AH9" s="375"/>
      <c r="AI9" s="375"/>
      <c r="AJ9" s="375"/>
      <c r="AK9" s="375"/>
      <c r="AL9" s="376"/>
      <c r="AM9" s="446" t="s">
        <v>116</v>
      </c>
      <c r="AN9" s="447"/>
      <c r="AO9" s="447"/>
      <c r="AP9" s="447"/>
      <c r="AQ9" s="447"/>
      <c r="AR9" s="447"/>
      <c r="AS9" s="447"/>
      <c r="AT9" s="448"/>
      <c r="AU9" s="449" t="s">
        <v>110</v>
      </c>
      <c r="AV9" s="450"/>
      <c r="AW9" s="450"/>
      <c r="AX9" s="450"/>
      <c r="AY9" s="451" t="s">
        <v>117</v>
      </c>
      <c r="AZ9" s="452"/>
      <c r="BA9" s="452"/>
      <c r="BB9" s="452"/>
      <c r="BC9" s="452"/>
      <c r="BD9" s="452"/>
      <c r="BE9" s="452"/>
      <c r="BF9" s="452"/>
      <c r="BG9" s="452"/>
      <c r="BH9" s="452"/>
      <c r="BI9" s="452"/>
      <c r="BJ9" s="452"/>
      <c r="BK9" s="452"/>
      <c r="BL9" s="452"/>
      <c r="BM9" s="453"/>
      <c r="BN9" s="417">
        <v>8275289</v>
      </c>
      <c r="BO9" s="418"/>
      <c r="BP9" s="418"/>
      <c r="BQ9" s="418"/>
      <c r="BR9" s="418"/>
      <c r="BS9" s="418"/>
      <c r="BT9" s="418"/>
      <c r="BU9" s="419"/>
      <c r="BV9" s="417">
        <v>-358215</v>
      </c>
      <c r="BW9" s="418"/>
      <c r="BX9" s="418"/>
      <c r="BY9" s="418"/>
      <c r="BZ9" s="418"/>
      <c r="CA9" s="418"/>
      <c r="CB9" s="418"/>
      <c r="CC9" s="419"/>
      <c r="CD9" s="420" t="s">
        <v>118</v>
      </c>
      <c r="CE9" s="421"/>
      <c r="CF9" s="421"/>
      <c r="CG9" s="421"/>
      <c r="CH9" s="421"/>
      <c r="CI9" s="421"/>
      <c r="CJ9" s="421"/>
      <c r="CK9" s="421"/>
      <c r="CL9" s="421"/>
      <c r="CM9" s="421"/>
      <c r="CN9" s="421"/>
      <c r="CO9" s="421"/>
      <c r="CP9" s="421"/>
      <c r="CQ9" s="421"/>
      <c r="CR9" s="421"/>
      <c r="CS9" s="422"/>
      <c r="CT9" s="414">
        <v>1</v>
      </c>
      <c r="CU9" s="415"/>
      <c r="CV9" s="415"/>
      <c r="CW9" s="415"/>
      <c r="CX9" s="415"/>
      <c r="CY9" s="415"/>
      <c r="CZ9" s="415"/>
      <c r="DA9" s="416"/>
      <c r="DB9" s="414">
        <v>1.3</v>
      </c>
      <c r="DC9" s="415"/>
      <c r="DD9" s="415"/>
      <c r="DE9" s="415"/>
      <c r="DF9" s="415"/>
      <c r="DG9" s="415"/>
      <c r="DH9" s="415"/>
      <c r="DI9" s="416"/>
    </row>
    <row r="10" spans="1:119" ht="18.75" customHeight="1" thickBot="1" x14ac:dyDescent="0.25">
      <c r="A10" s="172"/>
      <c r="B10" s="411"/>
      <c r="C10" s="412"/>
      <c r="D10" s="412"/>
      <c r="E10" s="412"/>
      <c r="F10" s="412"/>
      <c r="G10" s="412"/>
      <c r="H10" s="412"/>
      <c r="I10" s="412"/>
      <c r="J10" s="412"/>
      <c r="K10" s="460"/>
      <c r="L10" s="467" t="s">
        <v>119</v>
      </c>
      <c r="M10" s="447"/>
      <c r="N10" s="447"/>
      <c r="O10" s="447"/>
      <c r="P10" s="447"/>
      <c r="Q10" s="448"/>
      <c r="R10" s="468">
        <v>224533</v>
      </c>
      <c r="S10" s="469"/>
      <c r="T10" s="469"/>
      <c r="U10" s="469"/>
      <c r="V10" s="470"/>
      <c r="W10" s="405"/>
      <c r="X10" s="406"/>
      <c r="Y10" s="406"/>
      <c r="Z10" s="406"/>
      <c r="AA10" s="406"/>
      <c r="AB10" s="406"/>
      <c r="AC10" s="406"/>
      <c r="AD10" s="406"/>
      <c r="AE10" s="406"/>
      <c r="AF10" s="406"/>
      <c r="AG10" s="406"/>
      <c r="AH10" s="406"/>
      <c r="AI10" s="406"/>
      <c r="AJ10" s="406"/>
      <c r="AK10" s="406"/>
      <c r="AL10" s="409"/>
      <c r="AM10" s="446" t="s">
        <v>120</v>
      </c>
      <c r="AN10" s="447"/>
      <c r="AO10" s="447"/>
      <c r="AP10" s="447"/>
      <c r="AQ10" s="447"/>
      <c r="AR10" s="447"/>
      <c r="AS10" s="447"/>
      <c r="AT10" s="448"/>
      <c r="AU10" s="449" t="s">
        <v>110</v>
      </c>
      <c r="AV10" s="450"/>
      <c r="AW10" s="450"/>
      <c r="AX10" s="450"/>
      <c r="AY10" s="451" t="s">
        <v>121</v>
      </c>
      <c r="AZ10" s="452"/>
      <c r="BA10" s="452"/>
      <c r="BB10" s="452"/>
      <c r="BC10" s="452"/>
      <c r="BD10" s="452"/>
      <c r="BE10" s="452"/>
      <c r="BF10" s="452"/>
      <c r="BG10" s="452"/>
      <c r="BH10" s="452"/>
      <c r="BI10" s="452"/>
      <c r="BJ10" s="452"/>
      <c r="BK10" s="452"/>
      <c r="BL10" s="452"/>
      <c r="BM10" s="453"/>
      <c r="BN10" s="417">
        <v>6037368</v>
      </c>
      <c r="BO10" s="418"/>
      <c r="BP10" s="418"/>
      <c r="BQ10" s="418"/>
      <c r="BR10" s="418"/>
      <c r="BS10" s="418"/>
      <c r="BT10" s="418"/>
      <c r="BU10" s="419"/>
      <c r="BV10" s="417">
        <v>4031502</v>
      </c>
      <c r="BW10" s="418"/>
      <c r="BX10" s="418"/>
      <c r="BY10" s="418"/>
      <c r="BZ10" s="418"/>
      <c r="CA10" s="418"/>
      <c r="CB10" s="418"/>
      <c r="CC10" s="419"/>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411"/>
      <c r="C11" s="412"/>
      <c r="D11" s="412"/>
      <c r="E11" s="412"/>
      <c r="F11" s="412"/>
      <c r="G11" s="412"/>
      <c r="H11" s="412"/>
      <c r="I11" s="412"/>
      <c r="J11" s="412"/>
      <c r="K11" s="460"/>
      <c r="L11" s="471" t="s">
        <v>123</v>
      </c>
      <c r="M11" s="472"/>
      <c r="N11" s="472"/>
      <c r="O11" s="472"/>
      <c r="P11" s="472"/>
      <c r="Q11" s="473"/>
      <c r="R11" s="474" t="s">
        <v>124</v>
      </c>
      <c r="S11" s="475"/>
      <c r="T11" s="475"/>
      <c r="U11" s="475"/>
      <c r="V11" s="476"/>
      <c r="W11" s="405"/>
      <c r="X11" s="406"/>
      <c r="Y11" s="406"/>
      <c r="Z11" s="406"/>
      <c r="AA11" s="406"/>
      <c r="AB11" s="406"/>
      <c r="AC11" s="406"/>
      <c r="AD11" s="406"/>
      <c r="AE11" s="406"/>
      <c r="AF11" s="406"/>
      <c r="AG11" s="406"/>
      <c r="AH11" s="406"/>
      <c r="AI11" s="406"/>
      <c r="AJ11" s="406"/>
      <c r="AK11" s="406"/>
      <c r="AL11" s="409"/>
      <c r="AM11" s="446" t="s">
        <v>125</v>
      </c>
      <c r="AN11" s="447"/>
      <c r="AO11" s="447"/>
      <c r="AP11" s="447"/>
      <c r="AQ11" s="447"/>
      <c r="AR11" s="447"/>
      <c r="AS11" s="447"/>
      <c r="AT11" s="448"/>
      <c r="AU11" s="449" t="s">
        <v>126</v>
      </c>
      <c r="AV11" s="450"/>
      <c r="AW11" s="450"/>
      <c r="AX11" s="450"/>
      <c r="AY11" s="451" t="s">
        <v>127</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128</v>
      </c>
      <c r="CE11" s="421"/>
      <c r="CF11" s="421"/>
      <c r="CG11" s="421"/>
      <c r="CH11" s="421"/>
      <c r="CI11" s="421"/>
      <c r="CJ11" s="421"/>
      <c r="CK11" s="421"/>
      <c r="CL11" s="421"/>
      <c r="CM11" s="421"/>
      <c r="CN11" s="421"/>
      <c r="CO11" s="421"/>
      <c r="CP11" s="421"/>
      <c r="CQ11" s="421"/>
      <c r="CR11" s="421"/>
      <c r="CS11" s="422"/>
      <c r="CT11" s="457" t="s">
        <v>129</v>
      </c>
      <c r="CU11" s="458"/>
      <c r="CV11" s="458"/>
      <c r="CW11" s="458"/>
      <c r="CX11" s="458"/>
      <c r="CY11" s="458"/>
      <c r="CZ11" s="458"/>
      <c r="DA11" s="459"/>
      <c r="DB11" s="457" t="s">
        <v>130</v>
      </c>
      <c r="DC11" s="458"/>
      <c r="DD11" s="458"/>
      <c r="DE11" s="458"/>
      <c r="DF11" s="458"/>
      <c r="DG11" s="458"/>
      <c r="DH11" s="458"/>
      <c r="DI11" s="459"/>
    </row>
    <row r="12" spans="1:119" ht="18.75" customHeight="1" x14ac:dyDescent="0.2">
      <c r="A12" s="172"/>
      <c r="B12" s="477" t="s">
        <v>131</v>
      </c>
      <c r="C12" s="478"/>
      <c r="D12" s="478"/>
      <c r="E12" s="478"/>
      <c r="F12" s="478"/>
      <c r="G12" s="478"/>
      <c r="H12" s="478"/>
      <c r="I12" s="478"/>
      <c r="J12" s="478"/>
      <c r="K12" s="479"/>
      <c r="L12" s="486" t="s">
        <v>132</v>
      </c>
      <c r="M12" s="487"/>
      <c r="N12" s="487"/>
      <c r="O12" s="487"/>
      <c r="P12" s="487"/>
      <c r="Q12" s="488"/>
      <c r="R12" s="489">
        <v>229013</v>
      </c>
      <c r="S12" s="490"/>
      <c r="T12" s="490"/>
      <c r="U12" s="490"/>
      <c r="V12" s="491"/>
      <c r="W12" s="492" t="s">
        <v>1</v>
      </c>
      <c r="X12" s="450"/>
      <c r="Y12" s="450"/>
      <c r="Z12" s="450"/>
      <c r="AA12" s="450"/>
      <c r="AB12" s="493"/>
      <c r="AC12" s="494" t="s">
        <v>133</v>
      </c>
      <c r="AD12" s="495"/>
      <c r="AE12" s="495"/>
      <c r="AF12" s="495"/>
      <c r="AG12" s="496"/>
      <c r="AH12" s="494" t="s">
        <v>134</v>
      </c>
      <c r="AI12" s="495"/>
      <c r="AJ12" s="495"/>
      <c r="AK12" s="495"/>
      <c r="AL12" s="497"/>
      <c r="AM12" s="446" t="s">
        <v>135</v>
      </c>
      <c r="AN12" s="447"/>
      <c r="AO12" s="447"/>
      <c r="AP12" s="447"/>
      <c r="AQ12" s="447"/>
      <c r="AR12" s="447"/>
      <c r="AS12" s="447"/>
      <c r="AT12" s="448"/>
      <c r="AU12" s="449" t="s">
        <v>136</v>
      </c>
      <c r="AV12" s="450"/>
      <c r="AW12" s="450"/>
      <c r="AX12" s="450"/>
      <c r="AY12" s="451" t="s">
        <v>137</v>
      </c>
      <c r="AZ12" s="452"/>
      <c r="BA12" s="452"/>
      <c r="BB12" s="452"/>
      <c r="BC12" s="452"/>
      <c r="BD12" s="452"/>
      <c r="BE12" s="452"/>
      <c r="BF12" s="452"/>
      <c r="BG12" s="452"/>
      <c r="BH12" s="452"/>
      <c r="BI12" s="452"/>
      <c r="BJ12" s="452"/>
      <c r="BK12" s="452"/>
      <c r="BL12" s="452"/>
      <c r="BM12" s="453"/>
      <c r="BN12" s="417">
        <v>1500000</v>
      </c>
      <c r="BO12" s="418"/>
      <c r="BP12" s="418"/>
      <c r="BQ12" s="418"/>
      <c r="BR12" s="418"/>
      <c r="BS12" s="418"/>
      <c r="BT12" s="418"/>
      <c r="BU12" s="419"/>
      <c r="BV12" s="417">
        <v>0</v>
      </c>
      <c r="BW12" s="418"/>
      <c r="BX12" s="418"/>
      <c r="BY12" s="418"/>
      <c r="BZ12" s="418"/>
      <c r="CA12" s="418"/>
      <c r="CB12" s="418"/>
      <c r="CC12" s="419"/>
      <c r="CD12" s="420" t="s">
        <v>138</v>
      </c>
      <c r="CE12" s="421"/>
      <c r="CF12" s="421"/>
      <c r="CG12" s="421"/>
      <c r="CH12" s="421"/>
      <c r="CI12" s="421"/>
      <c r="CJ12" s="421"/>
      <c r="CK12" s="421"/>
      <c r="CL12" s="421"/>
      <c r="CM12" s="421"/>
      <c r="CN12" s="421"/>
      <c r="CO12" s="421"/>
      <c r="CP12" s="421"/>
      <c r="CQ12" s="421"/>
      <c r="CR12" s="421"/>
      <c r="CS12" s="422"/>
      <c r="CT12" s="457" t="s">
        <v>130</v>
      </c>
      <c r="CU12" s="458"/>
      <c r="CV12" s="458"/>
      <c r="CW12" s="458"/>
      <c r="CX12" s="458"/>
      <c r="CY12" s="458"/>
      <c r="CZ12" s="458"/>
      <c r="DA12" s="459"/>
      <c r="DB12" s="457" t="s">
        <v>129</v>
      </c>
      <c r="DC12" s="458"/>
      <c r="DD12" s="458"/>
      <c r="DE12" s="458"/>
      <c r="DF12" s="458"/>
      <c r="DG12" s="458"/>
      <c r="DH12" s="458"/>
      <c r="DI12" s="459"/>
    </row>
    <row r="13" spans="1:119" ht="18.75" customHeight="1" x14ac:dyDescent="0.2">
      <c r="A13" s="172"/>
      <c r="B13" s="480"/>
      <c r="C13" s="481"/>
      <c r="D13" s="481"/>
      <c r="E13" s="481"/>
      <c r="F13" s="481"/>
      <c r="G13" s="481"/>
      <c r="H13" s="481"/>
      <c r="I13" s="481"/>
      <c r="J13" s="481"/>
      <c r="K13" s="482"/>
      <c r="L13" s="181"/>
      <c r="M13" s="508" t="s">
        <v>139</v>
      </c>
      <c r="N13" s="509"/>
      <c r="O13" s="509"/>
      <c r="P13" s="509"/>
      <c r="Q13" s="510"/>
      <c r="R13" s="501">
        <v>219234</v>
      </c>
      <c r="S13" s="502"/>
      <c r="T13" s="502"/>
      <c r="U13" s="502"/>
      <c r="V13" s="503"/>
      <c r="W13" s="433" t="s">
        <v>140</v>
      </c>
      <c r="X13" s="434"/>
      <c r="Y13" s="434"/>
      <c r="Z13" s="434"/>
      <c r="AA13" s="434"/>
      <c r="AB13" s="424"/>
      <c r="AC13" s="468">
        <v>70</v>
      </c>
      <c r="AD13" s="469"/>
      <c r="AE13" s="469"/>
      <c r="AF13" s="469"/>
      <c r="AG13" s="511"/>
      <c r="AH13" s="468">
        <v>71</v>
      </c>
      <c r="AI13" s="469"/>
      <c r="AJ13" s="469"/>
      <c r="AK13" s="469"/>
      <c r="AL13" s="470"/>
      <c r="AM13" s="446" t="s">
        <v>141</v>
      </c>
      <c r="AN13" s="447"/>
      <c r="AO13" s="447"/>
      <c r="AP13" s="447"/>
      <c r="AQ13" s="447"/>
      <c r="AR13" s="447"/>
      <c r="AS13" s="447"/>
      <c r="AT13" s="448"/>
      <c r="AU13" s="449" t="s">
        <v>106</v>
      </c>
      <c r="AV13" s="450"/>
      <c r="AW13" s="450"/>
      <c r="AX13" s="450"/>
      <c r="AY13" s="451" t="s">
        <v>142</v>
      </c>
      <c r="AZ13" s="452"/>
      <c r="BA13" s="452"/>
      <c r="BB13" s="452"/>
      <c r="BC13" s="452"/>
      <c r="BD13" s="452"/>
      <c r="BE13" s="452"/>
      <c r="BF13" s="452"/>
      <c r="BG13" s="452"/>
      <c r="BH13" s="452"/>
      <c r="BI13" s="452"/>
      <c r="BJ13" s="452"/>
      <c r="BK13" s="452"/>
      <c r="BL13" s="452"/>
      <c r="BM13" s="453"/>
      <c r="BN13" s="417">
        <v>12812657</v>
      </c>
      <c r="BO13" s="418"/>
      <c r="BP13" s="418"/>
      <c r="BQ13" s="418"/>
      <c r="BR13" s="418"/>
      <c r="BS13" s="418"/>
      <c r="BT13" s="418"/>
      <c r="BU13" s="419"/>
      <c r="BV13" s="417">
        <v>3673287</v>
      </c>
      <c r="BW13" s="418"/>
      <c r="BX13" s="418"/>
      <c r="BY13" s="418"/>
      <c r="BZ13" s="418"/>
      <c r="CA13" s="418"/>
      <c r="CB13" s="418"/>
      <c r="CC13" s="419"/>
      <c r="CD13" s="420" t="s">
        <v>143</v>
      </c>
      <c r="CE13" s="421"/>
      <c r="CF13" s="421"/>
      <c r="CG13" s="421"/>
      <c r="CH13" s="421"/>
      <c r="CI13" s="421"/>
      <c r="CJ13" s="421"/>
      <c r="CK13" s="421"/>
      <c r="CL13" s="421"/>
      <c r="CM13" s="421"/>
      <c r="CN13" s="421"/>
      <c r="CO13" s="421"/>
      <c r="CP13" s="421"/>
      <c r="CQ13" s="421"/>
      <c r="CR13" s="421"/>
      <c r="CS13" s="422"/>
      <c r="CT13" s="414">
        <v>-3.8</v>
      </c>
      <c r="CU13" s="415"/>
      <c r="CV13" s="415"/>
      <c r="CW13" s="415"/>
      <c r="CX13" s="415"/>
      <c r="CY13" s="415"/>
      <c r="CZ13" s="415"/>
      <c r="DA13" s="416"/>
      <c r="DB13" s="414">
        <v>-3.8</v>
      </c>
      <c r="DC13" s="415"/>
      <c r="DD13" s="415"/>
      <c r="DE13" s="415"/>
      <c r="DF13" s="415"/>
      <c r="DG13" s="415"/>
      <c r="DH13" s="415"/>
      <c r="DI13" s="416"/>
    </row>
    <row r="14" spans="1:119" ht="18.75" customHeight="1" thickBot="1" x14ac:dyDescent="0.25">
      <c r="A14" s="172"/>
      <c r="B14" s="480"/>
      <c r="C14" s="481"/>
      <c r="D14" s="481"/>
      <c r="E14" s="481"/>
      <c r="F14" s="481"/>
      <c r="G14" s="481"/>
      <c r="H14" s="481"/>
      <c r="I14" s="481"/>
      <c r="J14" s="481"/>
      <c r="K14" s="482"/>
      <c r="L14" s="498" t="s">
        <v>144</v>
      </c>
      <c r="M14" s="499"/>
      <c r="N14" s="499"/>
      <c r="O14" s="499"/>
      <c r="P14" s="499"/>
      <c r="Q14" s="500"/>
      <c r="R14" s="501">
        <v>230506</v>
      </c>
      <c r="S14" s="502"/>
      <c r="T14" s="502"/>
      <c r="U14" s="502"/>
      <c r="V14" s="503"/>
      <c r="W14" s="407"/>
      <c r="X14" s="408"/>
      <c r="Y14" s="408"/>
      <c r="Z14" s="408"/>
      <c r="AA14" s="408"/>
      <c r="AB14" s="397"/>
      <c r="AC14" s="504">
        <v>0.1</v>
      </c>
      <c r="AD14" s="505"/>
      <c r="AE14" s="505"/>
      <c r="AF14" s="505"/>
      <c r="AG14" s="506"/>
      <c r="AH14" s="504">
        <v>0.1</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145</v>
      </c>
      <c r="CE14" s="513"/>
      <c r="CF14" s="513"/>
      <c r="CG14" s="513"/>
      <c r="CH14" s="513"/>
      <c r="CI14" s="513"/>
      <c r="CJ14" s="513"/>
      <c r="CK14" s="513"/>
      <c r="CL14" s="513"/>
      <c r="CM14" s="513"/>
      <c r="CN14" s="513"/>
      <c r="CO14" s="513"/>
      <c r="CP14" s="513"/>
      <c r="CQ14" s="513"/>
      <c r="CR14" s="513"/>
      <c r="CS14" s="514"/>
      <c r="CT14" s="515" t="s">
        <v>146</v>
      </c>
      <c r="CU14" s="516"/>
      <c r="CV14" s="516"/>
      <c r="CW14" s="516"/>
      <c r="CX14" s="516"/>
      <c r="CY14" s="516"/>
      <c r="CZ14" s="516"/>
      <c r="DA14" s="517"/>
      <c r="DB14" s="515" t="s">
        <v>130</v>
      </c>
      <c r="DC14" s="516"/>
      <c r="DD14" s="516"/>
      <c r="DE14" s="516"/>
      <c r="DF14" s="516"/>
      <c r="DG14" s="516"/>
      <c r="DH14" s="516"/>
      <c r="DI14" s="517"/>
    </row>
    <row r="15" spans="1:119" ht="18.75" customHeight="1" x14ac:dyDescent="0.2">
      <c r="A15" s="172"/>
      <c r="B15" s="480"/>
      <c r="C15" s="481"/>
      <c r="D15" s="481"/>
      <c r="E15" s="481"/>
      <c r="F15" s="481"/>
      <c r="G15" s="481"/>
      <c r="H15" s="481"/>
      <c r="I15" s="481"/>
      <c r="J15" s="481"/>
      <c r="K15" s="482"/>
      <c r="L15" s="181"/>
      <c r="M15" s="508" t="s">
        <v>139</v>
      </c>
      <c r="N15" s="509"/>
      <c r="O15" s="509"/>
      <c r="P15" s="509"/>
      <c r="Q15" s="510"/>
      <c r="R15" s="501">
        <v>219929</v>
      </c>
      <c r="S15" s="502"/>
      <c r="T15" s="502"/>
      <c r="U15" s="502"/>
      <c r="V15" s="503"/>
      <c r="W15" s="433" t="s">
        <v>147</v>
      </c>
      <c r="X15" s="434"/>
      <c r="Y15" s="434"/>
      <c r="Z15" s="434"/>
      <c r="AA15" s="434"/>
      <c r="AB15" s="424"/>
      <c r="AC15" s="468">
        <v>8101</v>
      </c>
      <c r="AD15" s="469"/>
      <c r="AE15" s="469"/>
      <c r="AF15" s="469"/>
      <c r="AG15" s="511"/>
      <c r="AH15" s="468">
        <v>8229</v>
      </c>
      <c r="AI15" s="469"/>
      <c r="AJ15" s="469"/>
      <c r="AK15" s="469"/>
      <c r="AL15" s="470"/>
      <c r="AM15" s="446"/>
      <c r="AN15" s="447"/>
      <c r="AO15" s="447"/>
      <c r="AP15" s="447"/>
      <c r="AQ15" s="447"/>
      <c r="AR15" s="447"/>
      <c r="AS15" s="447"/>
      <c r="AT15" s="448"/>
      <c r="AU15" s="449"/>
      <c r="AV15" s="450"/>
      <c r="AW15" s="450"/>
      <c r="AX15" s="450"/>
      <c r="AY15" s="377" t="s">
        <v>148</v>
      </c>
      <c r="AZ15" s="378"/>
      <c r="BA15" s="378"/>
      <c r="BB15" s="378"/>
      <c r="BC15" s="378"/>
      <c r="BD15" s="378"/>
      <c r="BE15" s="378"/>
      <c r="BF15" s="378"/>
      <c r="BG15" s="378"/>
      <c r="BH15" s="378"/>
      <c r="BI15" s="378"/>
      <c r="BJ15" s="378"/>
      <c r="BK15" s="378"/>
      <c r="BL15" s="378"/>
      <c r="BM15" s="379"/>
      <c r="BN15" s="380">
        <v>53440280</v>
      </c>
      <c r="BO15" s="381"/>
      <c r="BP15" s="381"/>
      <c r="BQ15" s="381"/>
      <c r="BR15" s="381"/>
      <c r="BS15" s="381"/>
      <c r="BT15" s="381"/>
      <c r="BU15" s="382"/>
      <c r="BV15" s="380">
        <v>53430380</v>
      </c>
      <c r="BW15" s="381"/>
      <c r="BX15" s="381"/>
      <c r="BY15" s="381"/>
      <c r="BZ15" s="381"/>
      <c r="CA15" s="381"/>
      <c r="CB15" s="381"/>
      <c r="CC15" s="382"/>
      <c r="CD15" s="518" t="s">
        <v>149</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80"/>
      <c r="C16" s="481"/>
      <c r="D16" s="481"/>
      <c r="E16" s="481"/>
      <c r="F16" s="481"/>
      <c r="G16" s="481"/>
      <c r="H16" s="481"/>
      <c r="I16" s="481"/>
      <c r="J16" s="481"/>
      <c r="K16" s="482"/>
      <c r="L16" s="498" t="s">
        <v>150</v>
      </c>
      <c r="M16" s="521"/>
      <c r="N16" s="521"/>
      <c r="O16" s="521"/>
      <c r="P16" s="521"/>
      <c r="Q16" s="522"/>
      <c r="R16" s="523" t="s">
        <v>151</v>
      </c>
      <c r="S16" s="524"/>
      <c r="T16" s="524"/>
      <c r="U16" s="524"/>
      <c r="V16" s="525"/>
      <c r="W16" s="407"/>
      <c r="X16" s="408"/>
      <c r="Y16" s="408"/>
      <c r="Z16" s="408"/>
      <c r="AA16" s="408"/>
      <c r="AB16" s="397"/>
      <c r="AC16" s="504">
        <v>9.1</v>
      </c>
      <c r="AD16" s="505"/>
      <c r="AE16" s="505"/>
      <c r="AF16" s="505"/>
      <c r="AG16" s="506"/>
      <c r="AH16" s="504">
        <v>10.6</v>
      </c>
      <c r="AI16" s="505"/>
      <c r="AJ16" s="505"/>
      <c r="AK16" s="505"/>
      <c r="AL16" s="507"/>
      <c r="AM16" s="446"/>
      <c r="AN16" s="447"/>
      <c r="AO16" s="447"/>
      <c r="AP16" s="447"/>
      <c r="AQ16" s="447"/>
      <c r="AR16" s="447"/>
      <c r="AS16" s="447"/>
      <c r="AT16" s="448"/>
      <c r="AU16" s="449"/>
      <c r="AV16" s="450"/>
      <c r="AW16" s="450"/>
      <c r="AX16" s="450"/>
      <c r="AY16" s="451" t="s">
        <v>152</v>
      </c>
      <c r="AZ16" s="452"/>
      <c r="BA16" s="452"/>
      <c r="BB16" s="452"/>
      <c r="BC16" s="452"/>
      <c r="BD16" s="452"/>
      <c r="BE16" s="452"/>
      <c r="BF16" s="452"/>
      <c r="BG16" s="452"/>
      <c r="BH16" s="452"/>
      <c r="BI16" s="452"/>
      <c r="BJ16" s="452"/>
      <c r="BK16" s="452"/>
      <c r="BL16" s="452"/>
      <c r="BM16" s="453"/>
      <c r="BN16" s="417">
        <v>57107357</v>
      </c>
      <c r="BO16" s="418"/>
      <c r="BP16" s="418"/>
      <c r="BQ16" s="418"/>
      <c r="BR16" s="418"/>
      <c r="BS16" s="418"/>
      <c r="BT16" s="418"/>
      <c r="BU16" s="419"/>
      <c r="BV16" s="417">
        <v>53656189</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2"/>
      <c r="B17" s="483"/>
      <c r="C17" s="484"/>
      <c r="D17" s="484"/>
      <c r="E17" s="484"/>
      <c r="F17" s="484"/>
      <c r="G17" s="484"/>
      <c r="H17" s="484"/>
      <c r="I17" s="484"/>
      <c r="J17" s="484"/>
      <c r="K17" s="485"/>
      <c r="L17" s="186"/>
      <c r="M17" s="528" t="s">
        <v>153</v>
      </c>
      <c r="N17" s="529"/>
      <c r="O17" s="529"/>
      <c r="P17" s="529"/>
      <c r="Q17" s="530"/>
      <c r="R17" s="523" t="s">
        <v>154</v>
      </c>
      <c r="S17" s="524"/>
      <c r="T17" s="524"/>
      <c r="U17" s="524"/>
      <c r="V17" s="525"/>
      <c r="W17" s="433" t="s">
        <v>155</v>
      </c>
      <c r="X17" s="434"/>
      <c r="Y17" s="434"/>
      <c r="Z17" s="434"/>
      <c r="AA17" s="434"/>
      <c r="AB17" s="424"/>
      <c r="AC17" s="468">
        <v>81314</v>
      </c>
      <c r="AD17" s="469"/>
      <c r="AE17" s="469"/>
      <c r="AF17" s="469"/>
      <c r="AG17" s="511"/>
      <c r="AH17" s="468">
        <v>69211</v>
      </c>
      <c r="AI17" s="469"/>
      <c r="AJ17" s="469"/>
      <c r="AK17" s="469"/>
      <c r="AL17" s="470"/>
      <c r="AM17" s="446"/>
      <c r="AN17" s="447"/>
      <c r="AO17" s="447"/>
      <c r="AP17" s="447"/>
      <c r="AQ17" s="447"/>
      <c r="AR17" s="447"/>
      <c r="AS17" s="447"/>
      <c r="AT17" s="448"/>
      <c r="AU17" s="449"/>
      <c r="AV17" s="450"/>
      <c r="AW17" s="450"/>
      <c r="AX17" s="450"/>
      <c r="AY17" s="451" t="s">
        <v>156</v>
      </c>
      <c r="AZ17" s="452"/>
      <c r="BA17" s="452"/>
      <c r="BB17" s="452"/>
      <c r="BC17" s="452"/>
      <c r="BD17" s="452"/>
      <c r="BE17" s="452"/>
      <c r="BF17" s="452"/>
      <c r="BG17" s="452"/>
      <c r="BH17" s="452"/>
      <c r="BI17" s="452"/>
      <c r="BJ17" s="452"/>
      <c r="BK17" s="452"/>
      <c r="BL17" s="452"/>
      <c r="BM17" s="453"/>
      <c r="BN17" s="417">
        <v>67982236</v>
      </c>
      <c r="BO17" s="418"/>
      <c r="BP17" s="418"/>
      <c r="BQ17" s="418"/>
      <c r="BR17" s="418"/>
      <c r="BS17" s="418"/>
      <c r="BT17" s="418"/>
      <c r="BU17" s="419"/>
      <c r="BV17" s="417">
        <v>65345124</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2"/>
      <c r="B18" s="539" t="s">
        <v>157</v>
      </c>
      <c r="C18" s="460"/>
      <c r="D18" s="460"/>
      <c r="E18" s="540"/>
      <c r="F18" s="540"/>
      <c r="G18" s="540"/>
      <c r="H18" s="540"/>
      <c r="I18" s="540"/>
      <c r="J18" s="540"/>
      <c r="K18" s="540"/>
      <c r="L18" s="541">
        <v>15.11</v>
      </c>
      <c r="M18" s="541"/>
      <c r="N18" s="541"/>
      <c r="O18" s="541"/>
      <c r="P18" s="541"/>
      <c r="Q18" s="541"/>
      <c r="R18" s="542"/>
      <c r="S18" s="542"/>
      <c r="T18" s="542"/>
      <c r="U18" s="542"/>
      <c r="V18" s="543"/>
      <c r="W18" s="435"/>
      <c r="X18" s="436"/>
      <c r="Y18" s="436"/>
      <c r="Z18" s="436"/>
      <c r="AA18" s="436"/>
      <c r="AB18" s="427"/>
      <c r="AC18" s="544">
        <v>90.9</v>
      </c>
      <c r="AD18" s="545"/>
      <c r="AE18" s="545"/>
      <c r="AF18" s="545"/>
      <c r="AG18" s="546"/>
      <c r="AH18" s="544">
        <v>89.3</v>
      </c>
      <c r="AI18" s="545"/>
      <c r="AJ18" s="545"/>
      <c r="AK18" s="545"/>
      <c r="AL18" s="547"/>
      <c r="AM18" s="446"/>
      <c r="AN18" s="447"/>
      <c r="AO18" s="447"/>
      <c r="AP18" s="447"/>
      <c r="AQ18" s="447"/>
      <c r="AR18" s="447"/>
      <c r="AS18" s="447"/>
      <c r="AT18" s="448"/>
      <c r="AU18" s="449"/>
      <c r="AV18" s="450"/>
      <c r="AW18" s="450"/>
      <c r="AX18" s="450"/>
      <c r="AY18" s="451" t="s">
        <v>158</v>
      </c>
      <c r="AZ18" s="452"/>
      <c r="BA18" s="452"/>
      <c r="BB18" s="452"/>
      <c r="BC18" s="452"/>
      <c r="BD18" s="452"/>
      <c r="BE18" s="452"/>
      <c r="BF18" s="452"/>
      <c r="BG18" s="452"/>
      <c r="BH18" s="452"/>
      <c r="BI18" s="452"/>
      <c r="BJ18" s="452"/>
      <c r="BK18" s="452"/>
      <c r="BL18" s="452"/>
      <c r="BM18" s="453"/>
      <c r="BN18" s="417">
        <v>53702331</v>
      </c>
      <c r="BO18" s="418"/>
      <c r="BP18" s="418"/>
      <c r="BQ18" s="418"/>
      <c r="BR18" s="418"/>
      <c r="BS18" s="418"/>
      <c r="BT18" s="418"/>
      <c r="BU18" s="419"/>
      <c r="BV18" s="417">
        <v>52303756</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2"/>
      <c r="B19" s="539" t="s">
        <v>159</v>
      </c>
      <c r="C19" s="460"/>
      <c r="D19" s="460"/>
      <c r="E19" s="540"/>
      <c r="F19" s="540"/>
      <c r="G19" s="540"/>
      <c r="H19" s="540"/>
      <c r="I19" s="540"/>
      <c r="J19" s="540"/>
      <c r="K19" s="540"/>
      <c r="L19" s="548">
        <v>16141</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160</v>
      </c>
      <c r="AZ19" s="452"/>
      <c r="BA19" s="452"/>
      <c r="BB19" s="452"/>
      <c r="BC19" s="452"/>
      <c r="BD19" s="452"/>
      <c r="BE19" s="452"/>
      <c r="BF19" s="452"/>
      <c r="BG19" s="452"/>
      <c r="BH19" s="452"/>
      <c r="BI19" s="452"/>
      <c r="BJ19" s="452"/>
      <c r="BK19" s="452"/>
      <c r="BL19" s="452"/>
      <c r="BM19" s="453"/>
      <c r="BN19" s="417">
        <v>95560753</v>
      </c>
      <c r="BO19" s="418"/>
      <c r="BP19" s="418"/>
      <c r="BQ19" s="418"/>
      <c r="BR19" s="418"/>
      <c r="BS19" s="418"/>
      <c r="BT19" s="418"/>
      <c r="BU19" s="419"/>
      <c r="BV19" s="417">
        <v>83306484</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2"/>
      <c r="B20" s="539" t="s">
        <v>161</v>
      </c>
      <c r="C20" s="460"/>
      <c r="D20" s="460"/>
      <c r="E20" s="540"/>
      <c r="F20" s="540"/>
      <c r="G20" s="540"/>
      <c r="H20" s="540"/>
      <c r="I20" s="540"/>
      <c r="J20" s="540"/>
      <c r="K20" s="540"/>
      <c r="L20" s="548">
        <v>149967</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2"/>
      <c r="B21" s="557" t="s">
        <v>162</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2">
      <c r="A22" s="172"/>
      <c r="B22" s="587" t="s">
        <v>163</v>
      </c>
      <c r="C22" s="561"/>
      <c r="D22" s="562"/>
      <c r="E22" s="429" t="s">
        <v>1</v>
      </c>
      <c r="F22" s="434"/>
      <c r="G22" s="434"/>
      <c r="H22" s="434"/>
      <c r="I22" s="434"/>
      <c r="J22" s="434"/>
      <c r="K22" s="424"/>
      <c r="L22" s="429" t="s">
        <v>164</v>
      </c>
      <c r="M22" s="434"/>
      <c r="N22" s="434"/>
      <c r="O22" s="434"/>
      <c r="P22" s="424"/>
      <c r="Q22" s="592" t="s">
        <v>165</v>
      </c>
      <c r="R22" s="593"/>
      <c r="S22" s="593"/>
      <c r="T22" s="593"/>
      <c r="U22" s="593"/>
      <c r="V22" s="594"/>
      <c r="W22" s="560" t="s">
        <v>166</v>
      </c>
      <c r="X22" s="561"/>
      <c r="Y22" s="562"/>
      <c r="Z22" s="429" t="s">
        <v>1</v>
      </c>
      <c r="AA22" s="434"/>
      <c r="AB22" s="434"/>
      <c r="AC22" s="434"/>
      <c r="AD22" s="434"/>
      <c r="AE22" s="434"/>
      <c r="AF22" s="434"/>
      <c r="AG22" s="424"/>
      <c r="AH22" s="598" t="s">
        <v>167</v>
      </c>
      <c r="AI22" s="434"/>
      <c r="AJ22" s="434"/>
      <c r="AK22" s="434"/>
      <c r="AL22" s="424"/>
      <c r="AM22" s="598" t="s">
        <v>168</v>
      </c>
      <c r="AN22" s="599"/>
      <c r="AO22" s="599"/>
      <c r="AP22" s="599"/>
      <c r="AQ22" s="599"/>
      <c r="AR22" s="600"/>
      <c r="AS22" s="592" t="s">
        <v>165</v>
      </c>
      <c r="AT22" s="593"/>
      <c r="AU22" s="593"/>
      <c r="AV22" s="593"/>
      <c r="AW22" s="593"/>
      <c r="AX22" s="604"/>
      <c r="AY22" s="377" t="s">
        <v>169</v>
      </c>
      <c r="AZ22" s="378"/>
      <c r="BA22" s="378"/>
      <c r="BB22" s="378"/>
      <c r="BC22" s="378"/>
      <c r="BD22" s="378"/>
      <c r="BE22" s="378"/>
      <c r="BF22" s="378"/>
      <c r="BG22" s="378"/>
      <c r="BH22" s="378"/>
      <c r="BI22" s="378"/>
      <c r="BJ22" s="378"/>
      <c r="BK22" s="378"/>
      <c r="BL22" s="378"/>
      <c r="BM22" s="379"/>
      <c r="BN22" s="380">
        <v>4717123</v>
      </c>
      <c r="BO22" s="381"/>
      <c r="BP22" s="381"/>
      <c r="BQ22" s="381"/>
      <c r="BR22" s="381"/>
      <c r="BS22" s="381"/>
      <c r="BT22" s="381"/>
      <c r="BU22" s="382"/>
      <c r="BV22" s="380">
        <v>5617267</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2">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170</v>
      </c>
      <c r="AZ23" s="452"/>
      <c r="BA23" s="452"/>
      <c r="BB23" s="452"/>
      <c r="BC23" s="452"/>
      <c r="BD23" s="452"/>
      <c r="BE23" s="452"/>
      <c r="BF23" s="452"/>
      <c r="BG23" s="452"/>
      <c r="BH23" s="452"/>
      <c r="BI23" s="452"/>
      <c r="BJ23" s="452"/>
      <c r="BK23" s="452"/>
      <c r="BL23" s="452"/>
      <c r="BM23" s="453"/>
      <c r="BN23" s="417">
        <v>4650417</v>
      </c>
      <c r="BO23" s="418"/>
      <c r="BP23" s="418"/>
      <c r="BQ23" s="418"/>
      <c r="BR23" s="418"/>
      <c r="BS23" s="418"/>
      <c r="BT23" s="418"/>
      <c r="BU23" s="419"/>
      <c r="BV23" s="417">
        <v>5539443</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2"/>
      <c r="B24" s="588"/>
      <c r="C24" s="564"/>
      <c r="D24" s="565"/>
      <c r="E24" s="467" t="s">
        <v>171</v>
      </c>
      <c r="F24" s="447"/>
      <c r="G24" s="447"/>
      <c r="H24" s="447"/>
      <c r="I24" s="447"/>
      <c r="J24" s="447"/>
      <c r="K24" s="448"/>
      <c r="L24" s="468">
        <v>1</v>
      </c>
      <c r="M24" s="469"/>
      <c r="N24" s="469"/>
      <c r="O24" s="469"/>
      <c r="P24" s="511"/>
      <c r="Q24" s="468">
        <v>11111</v>
      </c>
      <c r="R24" s="469"/>
      <c r="S24" s="469"/>
      <c r="T24" s="469"/>
      <c r="U24" s="469"/>
      <c r="V24" s="511"/>
      <c r="W24" s="563"/>
      <c r="X24" s="564"/>
      <c r="Y24" s="565"/>
      <c r="Z24" s="467" t="s">
        <v>172</v>
      </c>
      <c r="AA24" s="447"/>
      <c r="AB24" s="447"/>
      <c r="AC24" s="447"/>
      <c r="AD24" s="447"/>
      <c r="AE24" s="447"/>
      <c r="AF24" s="447"/>
      <c r="AG24" s="448"/>
      <c r="AH24" s="468">
        <v>1899</v>
      </c>
      <c r="AI24" s="469"/>
      <c r="AJ24" s="469"/>
      <c r="AK24" s="469"/>
      <c r="AL24" s="511"/>
      <c r="AM24" s="468">
        <v>5573565</v>
      </c>
      <c r="AN24" s="469"/>
      <c r="AO24" s="469"/>
      <c r="AP24" s="469"/>
      <c r="AQ24" s="469"/>
      <c r="AR24" s="511"/>
      <c r="AS24" s="468">
        <v>2935</v>
      </c>
      <c r="AT24" s="469"/>
      <c r="AU24" s="469"/>
      <c r="AV24" s="469"/>
      <c r="AW24" s="469"/>
      <c r="AX24" s="470"/>
      <c r="AY24" s="533" t="s">
        <v>173</v>
      </c>
      <c r="AZ24" s="534"/>
      <c r="BA24" s="534"/>
      <c r="BB24" s="534"/>
      <c r="BC24" s="534"/>
      <c r="BD24" s="534"/>
      <c r="BE24" s="534"/>
      <c r="BF24" s="534"/>
      <c r="BG24" s="534"/>
      <c r="BH24" s="534"/>
      <c r="BI24" s="534"/>
      <c r="BJ24" s="534"/>
      <c r="BK24" s="534"/>
      <c r="BL24" s="534"/>
      <c r="BM24" s="535"/>
      <c r="BN24" s="417">
        <v>4717123</v>
      </c>
      <c r="BO24" s="418"/>
      <c r="BP24" s="418"/>
      <c r="BQ24" s="418"/>
      <c r="BR24" s="418"/>
      <c r="BS24" s="418"/>
      <c r="BT24" s="418"/>
      <c r="BU24" s="419"/>
      <c r="BV24" s="417">
        <v>5617267</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2">
      <c r="A25" s="172"/>
      <c r="B25" s="588"/>
      <c r="C25" s="564"/>
      <c r="D25" s="565"/>
      <c r="E25" s="467" t="s">
        <v>174</v>
      </c>
      <c r="F25" s="447"/>
      <c r="G25" s="447"/>
      <c r="H25" s="447"/>
      <c r="I25" s="447"/>
      <c r="J25" s="447"/>
      <c r="K25" s="448"/>
      <c r="L25" s="468">
        <v>2</v>
      </c>
      <c r="M25" s="469"/>
      <c r="N25" s="469"/>
      <c r="O25" s="469"/>
      <c r="P25" s="511"/>
      <c r="Q25" s="468">
        <v>9081</v>
      </c>
      <c r="R25" s="469"/>
      <c r="S25" s="469"/>
      <c r="T25" s="469"/>
      <c r="U25" s="469"/>
      <c r="V25" s="511"/>
      <c r="W25" s="563"/>
      <c r="X25" s="564"/>
      <c r="Y25" s="565"/>
      <c r="Z25" s="467" t="s">
        <v>175</v>
      </c>
      <c r="AA25" s="447"/>
      <c r="AB25" s="447"/>
      <c r="AC25" s="447"/>
      <c r="AD25" s="447"/>
      <c r="AE25" s="447"/>
      <c r="AF25" s="447"/>
      <c r="AG25" s="448"/>
      <c r="AH25" s="468" t="s">
        <v>176</v>
      </c>
      <c r="AI25" s="469"/>
      <c r="AJ25" s="469"/>
      <c r="AK25" s="469"/>
      <c r="AL25" s="511"/>
      <c r="AM25" s="468" t="s">
        <v>177</v>
      </c>
      <c r="AN25" s="469"/>
      <c r="AO25" s="469"/>
      <c r="AP25" s="469"/>
      <c r="AQ25" s="469"/>
      <c r="AR25" s="511"/>
      <c r="AS25" s="468" t="s">
        <v>177</v>
      </c>
      <c r="AT25" s="469"/>
      <c r="AU25" s="469"/>
      <c r="AV25" s="469"/>
      <c r="AW25" s="469"/>
      <c r="AX25" s="470"/>
      <c r="AY25" s="377" t="s">
        <v>178</v>
      </c>
      <c r="AZ25" s="378"/>
      <c r="BA25" s="378"/>
      <c r="BB25" s="378"/>
      <c r="BC25" s="378"/>
      <c r="BD25" s="378"/>
      <c r="BE25" s="378"/>
      <c r="BF25" s="378"/>
      <c r="BG25" s="378"/>
      <c r="BH25" s="378"/>
      <c r="BI25" s="378"/>
      <c r="BJ25" s="378"/>
      <c r="BK25" s="378"/>
      <c r="BL25" s="378"/>
      <c r="BM25" s="379"/>
      <c r="BN25" s="380">
        <v>13972391</v>
      </c>
      <c r="BO25" s="381"/>
      <c r="BP25" s="381"/>
      <c r="BQ25" s="381"/>
      <c r="BR25" s="381"/>
      <c r="BS25" s="381"/>
      <c r="BT25" s="381"/>
      <c r="BU25" s="382"/>
      <c r="BV25" s="380">
        <v>7606670</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2">
      <c r="A26" s="172"/>
      <c r="B26" s="588"/>
      <c r="C26" s="564"/>
      <c r="D26" s="565"/>
      <c r="E26" s="467" t="s">
        <v>179</v>
      </c>
      <c r="F26" s="447"/>
      <c r="G26" s="447"/>
      <c r="H26" s="447"/>
      <c r="I26" s="447"/>
      <c r="J26" s="447"/>
      <c r="K26" s="448"/>
      <c r="L26" s="468">
        <v>1</v>
      </c>
      <c r="M26" s="469"/>
      <c r="N26" s="469"/>
      <c r="O26" s="469"/>
      <c r="P26" s="511"/>
      <c r="Q26" s="468">
        <v>8153</v>
      </c>
      <c r="R26" s="469"/>
      <c r="S26" s="469"/>
      <c r="T26" s="469"/>
      <c r="U26" s="469"/>
      <c r="V26" s="511"/>
      <c r="W26" s="563"/>
      <c r="X26" s="564"/>
      <c r="Y26" s="565"/>
      <c r="Z26" s="467" t="s">
        <v>180</v>
      </c>
      <c r="AA26" s="569"/>
      <c r="AB26" s="569"/>
      <c r="AC26" s="569"/>
      <c r="AD26" s="569"/>
      <c r="AE26" s="569"/>
      <c r="AF26" s="569"/>
      <c r="AG26" s="570"/>
      <c r="AH26" s="468">
        <v>294</v>
      </c>
      <c r="AI26" s="469"/>
      <c r="AJ26" s="469"/>
      <c r="AK26" s="469"/>
      <c r="AL26" s="511"/>
      <c r="AM26" s="468">
        <v>863478</v>
      </c>
      <c r="AN26" s="469"/>
      <c r="AO26" s="469"/>
      <c r="AP26" s="469"/>
      <c r="AQ26" s="469"/>
      <c r="AR26" s="511"/>
      <c r="AS26" s="468">
        <v>2937</v>
      </c>
      <c r="AT26" s="469"/>
      <c r="AU26" s="469"/>
      <c r="AV26" s="469"/>
      <c r="AW26" s="469"/>
      <c r="AX26" s="470"/>
      <c r="AY26" s="420" t="s">
        <v>181</v>
      </c>
      <c r="AZ26" s="421"/>
      <c r="BA26" s="421"/>
      <c r="BB26" s="421"/>
      <c r="BC26" s="421"/>
      <c r="BD26" s="421"/>
      <c r="BE26" s="421"/>
      <c r="BF26" s="421"/>
      <c r="BG26" s="421"/>
      <c r="BH26" s="421"/>
      <c r="BI26" s="421"/>
      <c r="BJ26" s="421"/>
      <c r="BK26" s="421"/>
      <c r="BL26" s="421"/>
      <c r="BM26" s="422"/>
      <c r="BN26" s="417">
        <v>300000</v>
      </c>
      <c r="BO26" s="418"/>
      <c r="BP26" s="418"/>
      <c r="BQ26" s="418"/>
      <c r="BR26" s="418"/>
      <c r="BS26" s="418"/>
      <c r="BT26" s="418"/>
      <c r="BU26" s="419"/>
      <c r="BV26" s="417">
        <v>200000</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2"/>
      <c r="B27" s="588"/>
      <c r="C27" s="564"/>
      <c r="D27" s="565"/>
      <c r="E27" s="467" t="s">
        <v>182</v>
      </c>
      <c r="F27" s="447"/>
      <c r="G27" s="447"/>
      <c r="H27" s="447"/>
      <c r="I27" s="447"/>
      <c r="J27" s="447"/>
      <c r="K27" s="448"/>
      <c r="L27" s="468">
        <v>1</v>
      </c>
      <c r="M27" s="469"/>
      <c r="N27" s="469"/>
      <c r="O27" s="469"/>
      <c r="P27" s="511"/>
      <c r="Q27" s="468">
        <v>9203</v>
      </c>
      <c r="R27" s="469"/>
      <c r="S27" s="469"/>
      <c r="T27" s="469"/>
      <c r="U27" s="469"/>
      <c r="V27" s="511"/>
      <c r="W27" s="563"/>
      <c r="X27" s="564"/>
      <c r="Y27" s="565"/>
      <c r="Z27" s="467" t="s">
        <v>183</v>
      </c>
      <c r="AA27" s="447"/>
      <c r="AB27" s="447"/>
      <c r="AC27" s="447"/>
      <c r="AD27" s="447"/>
      <c r="AE27" s="447"/>
      <c r="AF27" s="447"/>
      <c r="AG27" s="448"/>
      <c r="AH27" s="468">
        <v>26</v>
      </c>
      <c r="AI27" s="469"/>
      <c r="AJ27" s="469"/>
      <c r="AK27" s="469"/>
      <c r="AL27" s="511"/>
      <c r="AM27" s="468">
        <v>89304</v>
      </c>
      <c r="AN27" s="469"/>
      <c r="AO27" s="469"/>
      <c r="AP27" s="469"/>
      <c r="AQ27" s="469"/>
      <c r="AR27" s="511"/>
      <c r="AS27" s="468">
        <v>3435</v>
      </c>
      <c r="AT27" s="469"/>
      <c r="AU27" s="469"/>
      <c r="AV27" s="469"/>
      <c r="AW27" s="469"/>
      <c r="AX27" s="470"/>
      <c r="AY27" s="512" t="s">
        <v>184</v>
      </c>
      <c r="AZ27" s="513"/>
      <c r="BA27" s="513"/>
      <c r="BB27" s="513"/>
      <c r="BC27" s="513"/>
      <c r="BD27" s="513"/>
      <c r="BE27" s="513"/>
      <c r="BF27" s="513"/>
      <c r="BG27" s="513"/>
      <c r="BH27" s="513"/>
      <c r="BI27" s="513"/>
      <c r="BJ27" s="513"/>
      <c r="BK27" s="513"/>
      <c r="BL27" s="513"/>
      <c r="BM27" s="514"/>
      <c r="BN27" s="536" t="s">
        <v>176</v>
      </c>
      <c r="BO27" s="537"/>
      <c r="BP27" s="537"/>
      <c r="BQ27" s="537"/>
      <c r="BR27" s="537"/>
      <c r="BS27" s="537"/>
      <c r="BT27" s="537"/>
      <c r="BU27" s="538"/>
      <c r="BV27" s="536" t="s">
        <v>176</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2">
      <c r="A28" s="172"/>
      <c r="B28" s="588"/>
      <c r="C28" s="564"/>
      <c r="D28" s="565"/>
      <c r="E28" s="467" t="s">
        <v>185</v>
      </c>
      <c r="F28" s="447"/>
      <c r="G28" s="447"/>
      <c r="H28" s="447"/>
      <c r="I28" s="447"/>
      <c r="J28" s="447"/>
      <c r="K28" s="448"/>
      <c r="L28" s="468">
        <v>1</v>
      </c>
      <c r="M28" s="469"/>
      <c r="N28" s="469"/>
      <c r="O28" s="469"/>
      <c r="P28" s="511"/>
      <c r="Q28" s="468">
        <v>7678</v>
      </c>
      <c r="R28" s="469"/>
      <c r="S28" s="469"/>
      <c r="T28" s="469"/>
      <c r="U28" s="469"/>
      <c r="V28" s="511"/>
      <c r="W28" s="563"/>
      <c r="X28" s="564"/>
      <c r="Y28" s="565"/>
      <c r="Z28" s="467" t="s">
        <v>186</v>
      </c>
      <c r="AA28" s="447"/>
      <c r="AB28" s="447"/>
      <c r="AC28" s="447"/>
      <c r="AD28" s="447"/>
      <c r="AE28" s="447"/>
      <c r="AF28" s="447"/>
      <c r="AG28" s="448"/>
      <c r="AH28" s="468" t="s">
        <v>187</v>
      </c>
      <c r="AI28" s="469"/>
      <c r="AJ28" s="469"/>
      <c r="AK28" s="469"/>
      <c r="AL28" s="511"/>
      <c r="AM28" s="468" t="s">
        <v>176</v>
      </c>
      <c r="AN28" s="469"/>
      <c r="AO28" s="469"/>
      <c r="AP28" s="469"/>
      <c r="AQ28" s="469"/>
      <c r="AR28" s="511"/>
      <c r="AS28" s="468" t="s">
        <v>176</v>
      </c>
      <c r="AT28" s="469"/>
      <c r="AU28" s="469"/>
      <c r="AV28" s="469"/>
      <c r="AW28" s="469"/>
      <c r="AX28" s="470"/>
      <c r="AY28" s="571" t="s">
        <v>188</v>
      </c>
      <c r="AZ28" s="572"/>
      <c r="BA28" s="572"/>
      <c r="BB28" s="573"/>
      <c r="BC28" s="377" t="s">
        <v>48</v>
      </c>
      <c r="BD28" s="378"/>
      <c r="BE28" s="378"/>
      <c r="BF28" s="378"/>
      <c r="BG28" s="378"/>
      <c r="BH28" s="378"/>
      <c r="BI28" s="378"/>
      <c r="BJ28" s="378"/>
      <c r="BK28" s="378"/>
      <c r="BL28" s="378"/>
      <c r="BM28" s="379"/>
      <c r="BN28" s="380">
        <v>44627276</v>
      </c>
      <c r="BO28" s="381"/>
      <c r="BP28" s="381"/>
      <c r="BQ28" s="381"/>
      <c r="BR28" s="381"/>
      <c r="BS28" s="381"/>
      <c r="BT28" s="381"/>
      <c r="BU28" s="382"/>
      <c r="BV28" s="380">
        <v>40089908</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2">
      <c r="A29" s="172"/>
      <c r="B29" s="588"/>
      <c r="C29" s="564"/>
      <c r="D29" s="565"/>
      <c r="E29" s="467" t="s">
        <v>189</v>
      </c>
      <c r="F29" s="447"/>
      <c r="G29" s="447"/>
      <c r="H29" s="447"/>
      <c r="I29" s="447"/>
      <c r="J29" s="447"/>
      <c r="K29" s="448"/>
      <c r="L29" s="468">
        <v>32</v>
      </c>
      <c r="M29" s="469"/>
      <c r="N29" s="469"/>
      <c r="O29" s="469"/>
      <c r="P29" s="511"/>
      <c r="Q29" s="468">
        <v>6111</v>
      </c>
      <c r="R29" s="469"/>
      <c r="S29" s="469"/>
      <c r="T29" s="469"/>
      <c r="U29" s="469"/>
      <c r="V29" s="511"/>
      <c r="W29" s="566"/>
      <c r="X29" s="567"/>
      <c r="Y29" s="568"/>
      <c r="Z29" s="467" t="s">
        <v>190</v>
      </c>
      <c r="AA29" s="447"/>
      <c r="AB29" s="447"/>
      <c r="AC29" s="447"/>
      <c r="AD29" s="447"/>
      <c r="AE29" s="447"/>
      <c r="AF29" s="447"/>
      <c r="AG29" s="448"/>
      <c r="AH29" s="468">
        <v>1925</v>
      </c>
      <c r="AI29" s="469"/>
      <c r="AJ29" s="469"/>
      <c r="AK29" s="469"/>
      <c r="AL29" s="511"/>
      <c r="AM29" s="468">
        <v>5662869</v>
      </c>
      <c r="AN29" s="469"/>
      <c r="AO29" s="469"/>
      <c r="AP29" s="469"/>
      <c r="AQ29" s="469"/>
      <c r="AR29" s="511"/>
      <c r="AS29" s="468">
        <v>2942</v>
      </c>
      <c r="AT29" s="469"/>
      <c r="AU29" s="469"/>
      <c r="AV29" s="469"/>
      <c r="AW29" s="469"/>
      <c r="AX29" s="470"/>
      <c r="AY29" s="574"/>
      <c r="AZ29" s="575"/>
      <c r="BA29" s="575"/>
      <c r="BB29" s="576"/>
      <c r="BC29" s="451" t="s">
        <v>191</v>
      </c>
      <c r="BD29" s="452"/>
      <c r="BE29" s="452"/>
      <c r="BF29" s="452"/>
      <c r="BG29" s="452"/>
      <c r="BH29" s="452"/>
      <c r="BI29" s="452"/>
      <c r="BJ29" s="452"/>
      <c r="BK29" s="452"/>
      <c r="BL29" s="452"/>
      <c r="BM29" s="453"/>
      <c r="BN29" s="417" t="s">
        <v>176</v>
      </c>
      <c r="BO29" s="418"/>
      <c r="BP29" s="418"/>
      <c r="BQ29" s="418"/>
      <c r="BR29" s="418"/>
      <c r="BS29" s="418"/>
      <c r="BT29" s="418"/>
      <c r="BU29" s="419"/>
      <c r="BV29" s="417" t="s">
        <v>176</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192</v>
      </c>
      <c r="X30" s="585"/>
      <c r="Y30" s="585"/>
      <c r="Z30" s="585"/>
      <c r="AA30" s="585"/>
      <c r="AB30" s="585"/>
      <c r="AC30" s="585"/>
      <c r="AD30" s="585"/>
      <c r="AE30" s="585"/>
      <c r="AF30" s="585"/>
      <c r="AG30" s="586"/>
      <c r="AH30" s="544">
        <v>98.1</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77994100</v>
      </c>
      <c r="BO30" s="537"/>
      <c r="BP30" s="537"/>
      <c r="BQ30" s="537"/>
      <c r="BR30" s="537"/>
      <c r="BS30" s="537"/>
      <c r="BT30" s="537"/>
      <c r="BU30" s="538"/>
      <c r="BV30" s="536">
        <v>71614739</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80" t="s">
        <v>193</v>
      </c>
      <c r="D32" s="580"/>
      <c r="E32" s="580"/>
      <c r="F32" s="580"/>
      <c r="G32" s="580"/>
      <c r="H32" s="580"/>
      <c r="I32" s="580"/>
      <c r="J32" s="580"/>
      <c r="K32" s="580"/>
      <c r="L32" s="580"/>
      <c r="M32" s="580"/>
      <c r="N32" s="580"/>
      <c r="O32" s="580"/>
      <c r="P32" s="580"/>
      <c r="Q32" s="580"/>
      <c r="R32" s="580"/>
      <c r="S32" s="580"/>
      <c r="U32" s="421" t="s">
        <v>194</v>
      </c>
      <c r="V32" s="421"/>
      <c r="W32" s="421"/>
      <c r="X32" s="421"/>
      <c r="Y32" s="421"/>
      <c r="Z32" s="421"/>
      <c r="AA32" s="421"/>
      <c r="AB32" s="421"/>
      <c r="AC32" s="421"/>
      <c r="AD32" s="421"/>
      <c r="AE32" s="421"/>
      <c r="AF32" s="421"/>
      <c r="AG32" s="421"/>
      <c r="AH32" s="421"/>
      <c r="AI32" s="421"/>
      <c r="AJ32" s="421"/>
      <c r="AK32" s="421"/>
      <c r="AM32" s="421" t="s">
        <v>195</v>
      </c>
      <c r="AN32" s="421"/>
      <c r="AO32" s="421"/>
      <c r="AP32" s="421"/>
      <c r="AQ32" s="421"/>
      <c r="AR32" s="421"/>
      <c r="AS32" s="421"/>
      <c r="AT32" s="421"/>
      <c r="AU32" s="421"/>
      <c r="AV32" s="421"/>
      <c r="AW32" s="421"/>
      <c r="AX32" s="421"/>
      <c r="AY32" s="421"/>
      <c r="AZ32" s="421"/>
      <c r="BA32" s="421"/>
      <c r="BB32" s="421"/>
      <c r="BC32" s="421"/>
      <c r="BE32" s="421" t="s">
        <v>196</v>
      </c>
      <c r="BF32" s="421"/>
      <c r="BG32" s="421"/>
      <c r="BH32" s="421"/>
      <c r="BI32" s="421"/>
      <c r="BJ32" s="421"/>
      <c r="BK32" s="421"/>
      <c r="BL32" s="421"/>
      <c r="BM32" s="421"/>
      <c r="BN32" s="421"/>
      <c r="BO32" s="421"/>
      <c r="BP32" s="421"/>
      <c r="BQ32" s="421"/>
      <c r="BR32" s="421"/>
      <c r="BS32" s="421"/>
      <c r="BT32" s="421"/>
      <c r="BU32" s="421"/>
      <c r="BW32" s="421" t="s">
        <v>197</v>
      </c>
      <c r="BX32" s="421"/>
      <c r="BY32" s="421"/>
      <c r="BZ32" s="421"/>
      <c r="CA32" s="421"/>
      <c r="CB32" s="421"/>
      <c r="CC32" s="421"/>
      <c r="CD32" s="421"/>
      <c r="CE32" s="421"/>
      <c r="CF32" s="421"/>
      <c r="CG32" s="421"/>
      <c r="CH32" s="421"/>
      <c r="CI32" s="421"/>
      <c r="CJ32" s="421"/>
      <c r="CK32" s="421"/>
      <c r="CL32" s="421"/>
      <c r="CM32" s="421"/>
      <c r="CO32" s="421" t="s">
        <v>198</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2">
      <c r="A33" s="172"/>
      <c r="B33" s="196"/>
      <c r="C33" s="441" t="s">
        <v>199</v>
      </c>
      <c r="D33" s="441"/>
      <c r="E33" s="406" t="s">
        <v>200</v>
      </c>
      <c r="F33" s="406"/>
      <c r="G33" s="406"/>
      <c r="H33" s="406"/>
      <c r="I33" s="406"/>
      <c r="J33" s="406"/>
      <c r="K33" s="406"/>
      <c r="L33" s="406"/>
      <c r="M33" s="406"/>
      <c r="N33" s="406"/>
      <c r="O33" s="406"/>
      <c r="P33" s="406"/>
      <c r="Q33" s="406"/>
      <c r="R33" s="406"/>
      <c r="S33" s="406"/>
      <c r="T33" s="197"/>
      <c r="U33" s="441" t="s">
        <v>201</v>
      </c>
      <c r="V33" s="441"/>
      <c r="W33" s="406" t="s">
        <v>202</v>
      </c>
      <c r="X33" s="406"/>
      <c r="Y33" s="406"/>
      <c r="Z33" s="406"/>
      <c r="AA33" s="406"/>
      <c r="AB33" s="406"/>
      <c r="AC33" s="406"/>
      <c r="AD33" s="406"/>
      <c r="AE33" s="406"/>
      <c r="AF33" s="406"/>
      <c r="AG33" s="406"/>
      <c r="AH33" s="406"/>
      <c r="AI33" s="406"/>
      <c r="AJ33" s="406"/>
      <c r="AK33" s="406"/>
      <c r="AL33" s="197"/>
      <c r="AM33" s="441" t="s">
        <v>199</v>
      </c>
      <c r="AN33" s="441"/>
      <c r="AO33" s="406" t="s">
        <v>202</v>
      </c>
      <c r="AP33" s="406"/>
      <c r="AQ33" s="406"/>
      <c r="AR33" s="406"/>
      <c r="AS33" s="406"/>
      <c r="AT33" s="406"/>
      <c r="AU33" s="406"/>
      <c r="AV33" s="406"/>
      <c r="AW33" s="406"/>
      <c r="AX33" s="406"/>
      <c r="AY33" s="406"/>
      <c r="AZ33" s="406"/>
      <c r="BA33" s="406"/>
      <c r="BB33" s="406"/>
      <c r="BC33" s="406"/>
      <c r="BD33" s="198"/>
      <c r="BE33" s="406" t="s">
        <v>203</v>
      </c>
      <c r="BF33" s="406"/>
      <c r="BG33" s="406" t="s">
        <v>204</v>
      </c>
      <c r="BH33" s="406"/>
      <c r="BI33" s="406"/>
      <c r="BJ33" s="406"/>
      <c r="BK33" s="406"/>
      <c r="BL33" s="406"/>
      <c r="BM33" s="406"/>
      <c r="BN33" s="406"/>
      <c r="BO33" s="406"/>
      <c r="BP33" s="406"/>
      <c r="BQ33" s="406"/>
      <c r="BR33" s="406"/>
      <c r="BS33" s="406"/>
      <c r="BT33" s="406"/>
      <c r="BU33" s="406"/>
      <c r="BV33" s="198"/>
      <c r="BW33" s="441" t="s">
        <v>203</v>
      </c>
      <c r="BX33" s="441"/>
      <c r="BY33" s="406" t="s">
        <v>205</v>
      </c>
      <c r="BZ33" s="406"/>
      <c r="CA33" s="406"/>
      <c r="CB33" s="406"/>
      <c r="CC33" s="406"/>
      <c r="CD33" s="406"/>
      <c r="CE33" s="406"/>
      <c r="CF33" s="406"/>
      <c r="CG33" s="406"/>
      <c r="CH33" s="406"/>
      <c r="CI33" s="406"/>
      <c r="CJ33" s="406"/>
      <c r="CK33" s="406"/>
      <c r="CL33" s="406"/>
      <c r="CM33" s="406"/>
      <c r="CN33" s="197"/>
      <c r="CO33" s="441" t="s">
        <v>199</v>
      </c>
      <c r="CP33" s="441"/>
      <c r="CQ33" s="406" t="s">
        <v>206</v>
      </c>
      <c r="CR33" s="406"/>
      <c r="CS33" s="406"/>
      <c r="CT33" s="406"/>
      <c r="CU33" s="406"/>
      <c r="CV33" s="406"/>
      <c r="CW33" s="406"/>
      <c r="CX33" s="406"/>
      <c r="CY33" s="406"/>
      <c r="CZ33" s="406"/>
      <c r="DA33" s="406"/>
      <c r="DB33" s="406"/>
      <c r="DC33" s="406"/>
      <c r="DD33" s="406"/>
      <c r="DE33" s="406"/>
      <c r="DF33" s="197"/>
      <c r="DG33" s="606" t="s">
        <v>207</v>
      </c>
      <c r="DH33" s="606"/>
      <c r="DI33" s="199"/>
    </row>
    <row r="34" spans="1:113" ht="32.25" customHeight="1" x14ac:dyDescent="0.2">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国民健康保険事業会計</v>
      </c>
      <c r="X34" s="608"/>
      <c r="Y34" s="608"/>
      <c r="Z34" s="608"/>
      <c r="AA34" s="608"/>
      <c r="AB34" s="608"/>
      <c r="AC34" s="608"/>
      <c r="AD34" s="608"/>
      <c r="AE34" s="608"/>
      <c r="AF34" s="608"/>
      <c r="AG34" s="608"/>
      <c r="AH34" s="608"/>
      <c r="AI34" s="608"/>
      <c r="AJ34" s="608"/>
      <c r="AK34" s="608"/>
      <c r="AL34" s="172"/>
      <c r="AM34" s="607" t="str">
        <f>IF(AO34="","",MAX(C34:D43,U34:V43)+1)</f>
        <v/>
      </c>
      <c r="AN34" s="607"/>
      <c r="AO34" s="608"/>
      <c r="AP34" s="608"/>
      <c r="AQ34" s="608"/>
      <c r="AR34" s="608"/>
      <c r="AS34" s="608"/>
      <c r="AT34" s="608"/>
      <c r="AU34" s="608"/>
      <c r="AV34" s="608"/>
      <c r="AW34" s="608"/>
      <c r="AX34" s="608"/>
      <c r="AY34" s="608"/>
      <c r="AZ34" s="608"/>
      <c r="BA34" s="608"/>
      <c r="BB34" s="608"/>
      <c r="BC34" s="608"/>
      <c r="BD34" s="172"/>
      <c r="BE34" s="607" t="str">
        <f>IF(BG34="","",MAX(C34:D43,U34:V43,AM34:AN43)+1)</f>
        <v/>
      </c>
      <c r="BF34" s="607"/>
      <c r="BG34" s="608"/>
      <c r="BH34" s="608"/>
      <c r="BI34" s="608"/>
      <c r="BJ34" s="608"/>
      <c r="BK34" s="608"/>
      <c r="BL34" s="608"/>
      <c r="BM34" s="608"/>
      <c r="BN34" s="608"/>
      <c r="BO34" s="608"/>
      <c r="BP34" s="608"/>
      <c r="BQ34" s="608"/>
      <c r="BR34" s="608"/>
      <c r="BS34" s="608"/>
      <c r="BT34" s="608"/>
      <c r="BU34" s="608"/>
      <c r="BV34" s="172"/>
      <c r="BW34" s="607">
        <f>IF(BY34="","",MAX(C34:D43,U34:V43,AM34:AN43,BE34:BF43)+1)</f>
        <v>5</v>
      </c>
      <c r="BX34" s="607"/>
      <c r="BY34" s="608" t="str">
        <f>IF('各会計、関係団体の財政状況及び健全化判断比率'!B68="","",'各会計、関係団体の財政状況及び健全化判断比率'!B68)</f>
        <v>特別区人事・厚生事務組合</v>
      </c>
      <c r="BZ34" s="608"/>
      <c r="CA34" s="608"/>
      <c r="CB34" s="608"/>
      <c r="CC34" s="608"/>
      <c r="CD34" s="608"/>
      <c r="CE34" s="608"/>
      <c r="CF34" s="608"/>
      <c r="CG34" s="608"/>
      <c r="CH34" s="608"/>
      <c r="CI34" s="608"/>
      <c r="CJ34" s="608"/>
      <c r="CK34" s="608"/>
      <c r="CL34" s="608"/>
      <c r="CM34" s="608"/>
      <c r="CN34" s="172"/>
      <c r="CO34" s="607">
        <f>IF(CQ34="","",MAX(C34:D43,U34:V43,AM34:AN43,BE34:BF43,BW34:BX43)+1)</f>
        <v>10</v>
      </c>
      <c r="CP34" s="607"/>
      <c r="CQ34" s="608" t="str">
        <f>IF('各会計、関係団体の財政状況及び健全化判断比率'!BS7="","",'各会計、関係団体の財政状況及び健全化判断比率'!BS7)</f>
        <v>渋谷都市整備公社</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〇</v>
      </c>
      <c r="DH34" s="609"/>
      <c r="DI34" s="199"/>
    </row>
    <row r="35" spans="1:113" ht="32.25" customHeight="1" x14ac:dyDescent="0.2">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介護保険事業会計</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6</v>
      </c>
      <c r="BX35" s="607"/>
      <c r="BY35" s="608" t="str">
        <f>IF('各会計、関係団体の財政状況及び健全化判断比率'!B69="","",'各会計、関係団体の財政状況及び健全化判断比率'!B69)</f>
        <v>特別区競馬組合</v>
      </c>
      <c r="BZ35" s="608"/>
      <c r="CA35" s="608"/>
      <c r="CB35" s="608"/>
      <c r="CC35" s="608"/>
      <c r="CD35" s="608"/>
      <c r="CE35" s="608"/>
      <c r="CF35" s="608"/>
      <c r="CG35" s="608"/>
      <c r="CH35" s="608"/>
      <c r="CI35" s="608"/>
      <c r="CJ35" s="608"/>
      <c r="CK35" s="608"/>
      <c r="CL35" s="608"/>
      <c r="CM35" s="608"/>
      <c r="CN35" s="172"/>
      <c r="CO35" s="607">
        <f t="shared" ref="CO35:CO43" si="3">IF(CQ35="","",CO34+1)</f>
        <v>11</v>
      </c>
      <c r="CP35" s="607"/>
      <c r="CQ35" s="608" t="str">
        <f>IF('各会計、関係団体の財政状況及び健全化判断比率'!BS8="","",'各会計、関係団体の財政状況及び健全化判断比率'!BS8)</f>
        <v>渋谷区観光協会</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2">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後期高齢者医療事業会計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7</v>
      </c>
      <c r="BX36" s="607"/>
      <c r="BY36" s="608" t="str">
        <f>IF('各会計、関係団体の財政状況及び健全化判断比率'!B70="","",'各会計、関係団体の財政状況及び健全化判断比率'!B70)</f>
        <v>東京二十三区清掃一部事務組合</v>
      </c>
      <c r="BZ36" s="608"/>
      <c r="CA36" s="608"/>
      <c r="CB36" s="608"/>
      <c r="CC36" s="608"/>
      <c r="CD36" s="608"/>
      <c r="CE36" s="608"/>
      <c r="CF36" s="608"/>
      <c r="CG36" s="608"/>
      <c r="CH36" s="608"/>
      <c r="CI36" s="608"/>
      <c r="CJ36" s="608"/>
      <c r="CK36" s="608"/>
      <c r="CL36" s="608"/>
      <c r="CM36" s="608"/>
      <c r="CN36" s="172"/>
      <c r="CO36" s="607">
        <f t="shared" si="3"/>
        <v>12</v>
      </c>
      <c r="CP36" s="607"/>
      <c r="CQ36" s="608" t="str">
        <f>IF('各会計、関係団体の財政状況及び健全化判断比率'!BS9="","",'各会計、関係団体の財政状況及び健全化判断比率'!BS9)</f>
        <v>渋谷区文化・芸術振興財団</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2">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8</v>
      </c>
      <c r="BX37" s="607"/>
      <c r="BY37" s="608" t="str">
        <f>IF('各会計、関係団体の財政状況及び健全化判断比率'!B71="","",'各会計、関係団体の財政状況及び健全化判断比率'!B71)</f>
        <v>東京都後期高齢者医療広域連合（一般会計）</v>
      </c>
      <c r="BZ37" s="608"/>
      <c r="CA37" s="608"/>
      <c r="CB37" s="608"/>
      <c r="CC37" s="608"/>
      <c r="CD37" s="608"/>
      <c r="CE37" s="608"/>
      <c r="CF37" s="608"/>
      <c r="CG37" s="608"/>
      <c r="CH37" s="608"/>
      <c r="CI37" s="608"/>
      <c r="CJ37" s="608"/>
      <c r="CK37" s="608"/>
      <c r="CL37" s="608"/>
      <c r="CM37" s="608"/>
      <c r="CN37" s="172"/>
      <c r="CO37" s="607">
        <f t="shared" si="3"/>
        <v>13</v>
      </c>
      <c r="CP37" s="607"/>
      <c r="CQ37" s="608" t="str">
        <f>IF('各会計、関係団体の財政状況及び健全化判断比率'!BS10="","",'各会計、関係団体の財政状況及び健全化判断比率'!BS10)</f>
        <v>渋谷サービス公社</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2">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9</v>
      </c>
      <c r="BX38" s="607"/>
      <c r="BY38" s="608" t="str">
        <f>IF('各会計、関係団体の財政状況及び健全化判断比率'!B72="","",'各会計、関係団体の財政状況及び健全化判断比率'!B72)</f>
        <v>東京都後期高齢者医療広域連合（後期高齢者医療特別会計）</v>
      </c>
      <c r="BZ38" s="608"/>
      <c r="CA38" s="608"/>
      <c r="CB38" s="608"/>
      <c r="CC38" s="608"/>
      <c r="CD38" s="608"/>
      <c r="CE38" s="608"/>
      <c r="CF38" s="608"/>
      <c r="CG38" s="608"/>
      <c r="CH38" s="608"/>
      <c r="CI38" s="608"/>
      <c r="CJ38" s="608"/>
      <c r="CK38" s="608"/>
      <c r="CL38" s="608"/>
      <c r="CM38" s="608"/>
      <c r="CN38" s="172"/>
      <c r="CO38" s="607">
        <f t="shared" si="3"/>
        <v>14</v>
      </c>
      <c r="CP38" s="607"/>
      <c r="CQ38" s="608" t="str">
        <f>IF('各会計、関係団体の財政状況及び健全化判断比率'!BS11="","",'各会計、関係団体の財政状況及び健全化判断比率'!BS11)</f>
        <v>渋谷区土地開発公社</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〇</v>
      </c>
      <c r="DH38" s="609"/>
      <c r="DI38" s="199"/>
    </row>
    <row r="39" spans="1:113" ht="32.25" customHeight="1" x14ac:dyDescent="0.2">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t="str">
        <f t="shared" si="2"/>
        <v/>
      </c>
      <c r="BX39" s="607"/>
      <c r="BY39" s="608" t="str">
        <f>IF('各会計、関係団体の財政状況及び健全化判断比率'!B73="","",'各会計、関係団体の財政状況及び健全化判断比率'!B73)</f>
        <v/>
      </c>
      <c r="BZ39" s="608"/>
      <c r="CA39" s="608"/>
      <c r="CB39" s="608"/>
      <c r="CC39" s="608"/>
      <c r="CD39" s="608"/>
      <c r="CE39" s="608"/>
      <c r="CF39" s="608"/>
      <c r="CG39" s="608"/>
      <c r="CH39" s="608"/>
      <c r="CI39" s="608"/>
      <c r="CJ39" s="608"/>
      <c r="CK39" s="608"/>
      <c r="CL39" s="608"/>
      <c r="CM39" s="608"/>
      <c r="CN39" s="172"/>
      <c r="CO39" s="607">
        <f t="shared" si="3"/>
        <v>15</v>
      </c>
      <c r="CP39" s="607"/>
      <c r="CQ39" s="608" t="str">
        <f>IF('各会計、関係団体の財政状況及び健全化判断比率'!BS12="","",'各会計、関係団体の財政状況及び健全化判断比率'!BS12)</f>
        <v>渋谷未来デザイン</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2">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t="str">
        <f t="shared" si="2"/>
        <v/>
      </c>
      <c r="BX40" s="607"/>
      <c r="BY40" s="608" t="str">
        <f>IF('各会計、関係団体の財政状況及び健全化判断比率'!B74="","",'各会計、関係団体の財政状況及び健全化判断比率'!B74)</f>
        <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2">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t="str">
        <f t="shared" si="2"/>
        <v/>
      </c>
      <c r="BX41" s="607"/>
      <c r="BY41" s="608" t="str">
        <f>IF('各会計、関係団体の財政状況及び健全化判断比率'!B75="","",'各会計、関係団体の財政状況及び健全化判断比率'!B75)</f>
        <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2">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t="str">
        <f t="shared" si="2"/>
        <v/>
      </c>
      <c r="BX42" s="607"/>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2">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208</v>
      </c>
      <c r="E46" s="610" t="s">
        <v>209</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2">
      <c r="E47" s="610" t="s">
        <v>210</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2">
      <c r="E48" s="610" t="s">
        <v>211</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2">
      <c r="E49" s="611" t="s">
        <v>212</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2">
      <c r="E50" s="610" t="s">
        <v>213</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2">
      <c r="E51" s="610" t="s">
        <v>214</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2">
      <c r="E52" s="610" t="s">
        <v>215</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2">
      <c r="E53" s="171" t="s">
        <v>603</v>
      </c>
    </row>
    <row r="54" spans="5:113" x14ac:dyDescent="0.2"/>
    <row r="55" spans="5:113" x14ac:dyDescent="0.2"/>
    <row r="56" spans="5:113" x14ac:dyDescent="0.2"/>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4" sqref="J34"/>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565</v>
      </c>
      <c r="G33" s="29" t="s">
        <v>
566</v>
      </c>
      <c r="H33" s="29" t="s">
        <v>
567</v>
      </c>
      <c r="I33" s="29" t="s">
        <v>
568</v>
      </c>
      <c r="J33" s="30" t="s">
        <v>
569</v>
      </c>
      <c r="K33" s="22"/>
      <c r="L33" s="22"/>
      <c r="M33" s="22"/>
      <c r="N33" s="22"/>
      <c r="O33" s="22"/>
      <c r="P33" s="22"/>
    </row>
    <row r="34" spans="1:16" ht="39" customHeight="1" x14ac:dyDescent="0.2">
      <c r="A34" s="22"/>
      <c r="B34" s="31"/>
      <c r="C34" s="1162" t="s">
        <v>
572</v>
      </c>
      <c r="D34" s="1162"/>
      <c r="E34" s="1163"/>
      <c r="F34" s="32">
        <v>
17.86</v>
      </c>
      <c r="G34" s="33">
        <v>
15.08</v>
      </c>
      <c r="H34" s="33">
        <v>
11.82</v>
      </c>
      <c r="I34" s="33">
        <v>
11.35</v>
      </c>
      <c r="J34" s="34">
        <v>
23.08</v>
      </c>
      <c r="K34" s="22"/>
      <c r="L34" s="22"/>
      <c r="M34" s="22"/>
      <c r="N34" s="22"/>
      <c r="O34" s="22"/>
      <c r="P34" s="22"/>
    </row>
    <row r="35" spans="1:16" ht="39" customHeight="1" x14ac:dyDescent="0.2">
      <c r="A35" s="22"/>
      <c r="B35" s="35"/>
      <c r="C35" s="1158" t="s">
        <v>
573</v>
      </c>
      <c r="D35" s="1158"/>
      <c r="E35" s="1159"/>
      <c r="F35" s="36">
        <v>
1.1599999999999999</v>
      </c>
      <c r="G35" s="37">
        <v>
1.67</v>
      </c>
      <c r="H35" s="37">
        <v>
0.93</v>
      </c>
      <c r="I35" s="37">
        <v>
1.29</v>
      </c>
      <c r="J35" s="38">
        <v>
1.58</v>
      </c>
      <c r="K35" s="22"/>
      <c r="L35" s="22"/>
      <c r="M35" s="22"/>
      <c r="N35" s="22"/>
      <c r="O35" s="22"/>
      <c r="P35" s="22"/>
    </row>
    <row r="36" spans="1:16" ht="39" customHeight="1" x14ac:dyDescent="0.2">
      <c r="A36" s="22"/>
      <c r="B36" s="35"/>
      <c r="C36" s="1158" t="s">
        <v>
574</v>
      </c>
      <c r="D36" s="1158"/>
      <c r="E36" s="1159"/>
      <c r="F36" s="36">
        <v>
0.9</v>
      </c>
      <c r="G36" s="37">
        <v>
0.8</v>
      </c>
      <c r="H36" s="37">
        <v>
0.48</v>
      </c>
      <c r="I36" s="37">
        <v>
0.91</v>
      </c>
      <c r="J36" s="38">
        <v>
0.88</v>
      </c>
      <c r="K36" s="22"/>
      <c r="L36" s="22"/>
      <c r="M36" s="22"/>
      <c r="N36" s="22"/>
      <c r="O36" s="22"/>
      <c r="P36" s="22"/>
    </row>
    <row r="37" spans="1:16" ht="39" customHeight="1" x14ac:dyDescent="0.2">
      <c r="A37" s="22"/>
      <c r="B37" s="35"/>
      <c r="C37" s="1158" t="s">
        <v>
575</v>
      </c>
      <c r="D37" s="1158"/>
      <c r="E37" s="1159"/>
      <c r="F37" s="36">
        <v>
7.0000000000000007E-2</v>
      </c>
      <c r="G37" s="37">
        <v>
0.06</v>
      </c>
      <c r="H37" s="37">
        <v>
0.04</v>
      </c>
      <c r="I37" s="37">
        <v>
7.0000000000000007E-2</v>
      </c>
      <c r="J37" s="38">
        <v>
7.0000000000000007E-2</v>
      </c>
      <c r="K37" s="22"/>
      <c r="L37" s="22"/>
      <c r="M37" s="22"/>
      <c r="N37" s="22"/>
      <c r="O37" s="22"/>
      <c r="P37" s="22"/>
    </row>
    <row r="38" spans="1:16" ht="39" customHeight="1" x14ac:dyDescent="0.2">
      <c r="A38" s="22"/>
      <c r="B38" s="35"/>
      <c r="C38" s="1158"/>
      <c r="D38" s="1158"/>
      <c r="E38" s="1159"/>
      <c r="F38" s="36"/>
      <c r="G38" s="37"/>
      <c r="H38" s="37"/>
      <c r="I38" s="37"/>
      <c r="J38" s="38"/>
      <c r="K38" s="22"/>
      <c r="L38" s="22"/>
      <c r="M38" s="22"/>
      <c r="N38" s="22"/>
      <c r="O38" s="22"/>
      <c r="P38" s="22"/>
    </row>
    <row r="39" spans="1:16" ht="39" customHeight="1" x14ac:dyDescent="0.2">
      <c r="A39" s="22"/>
      <c r="B39" s="35"/>
      <c r="C39" s="1158"/>
      <c r="D39" s="1158"/>
      <c r="E39" s="1159"/>
      <c r="F39" s="36"/>
      <c r="G39" s="37"/>
      <c r="H39" s="37"/>
      <c r="I39" s="37"/>
      <c r="J39" s="38"/>
      <c r="K39" s="22"/>
      <c r="L39" s="22"/>
      <c r="M39" s="22"/>
      <c r="N39" s="22"/>
      <c r="O39" s="22"/>
      <c r="P39" s="22"/>
    </row>
    <row r="40" spans="1:16" ht="39" customHeight="1" x14ac:dyDescent="0.2">
      <c r="A40" s="22"/>
      <c r="B40" s="35"/>
      <c r="C40" s="1158"/>
      <c r="D40" s="1158"/>
      <c r="E40" s="1159"/>
      <c r="F40" s="36"/>
      <c r="G40" s="37"/>
      <c r="H40" s="37"/>
      <c r="I40" s="37"/>
      <c r="J40" s="38"/>
      <c r="K40" s="22"/>
      <c r="L40" s="22"/>
      <c r="M40" s="22"/>
      <c r="N40" s="22"/>
      <c r="O40" s="22"/>
      <c r="P40" s="22"/>
    </row>
    <row r="41" spans="1:16" ht="39" customHeight="1" x14ac:dyDescent="0.2">
      <c r="A41" s="22"/>
      <c r="B41" s="35"/>
      <c r="C41" s="1158"/>
      <c r="D41" s="1158"/>
      <c r="E41" s="1159"/>
      <c r="F41" s="36"/>
      <c r="G41" s="37"/>
      <c r="H41" s="37"/>
      <c r="I41" s="37"/>
      <c r="J41" s="38"/>
      <c r="K41" s="22"/>
      <c r="L41" s="22"/>
      <c r="M41" s="22"/>
      <c r="N41" s="22"/>
      <c r="O41" s="22"/>
      <c r="P41" s="22"/>
    </row>
    <row r="42" spans="1:16" ht="39" customHeight="1" x14ac:dyDescent="0.2">
      <c r="A42" s="22"/>
      <c r="B42" s="39"/>
      <c r="C42" s="1158" t="s">
        <v>
576</v>
      </c>
      <c r="D42" s="1158"/>
      <c r="E42" s="1159"/>
      <c r="F42" s="36" t="s">
        <v>
523</v>
      </c>
      <c r="G42" s="37" t="s">
        <v>
523</v>
      </c>
      <c r="H42" s="37" t="s">
        <v>
523</v>
      </c>
      <c r="I42" s="37" t="s">
        <v>
523</v>
      </c>
      <c r="J42" s="38" t="s">
        <v>
523</v>
      </c>
      <c r="K42" s="22"/>
      <c r="L42" s="22"/>
      <c r="M42" s="22"/>
      <c r="N42" s="22"/>
      <c r="O42" s="22"/>
      <c r="P42" s="22"/>
    </row>
    <row r="43" spans="1:16" ht="39" customHeight="1" thickBot="1" x14ac:dyDescent="0.25">
      <c r="A43" s="22"/>
      <c r="B43" s="40"/>
      <c r="C43" s="1160" t="s">
        <v>
577</v>
      </c>
      <c r="D43" s="1160"/>
      <c r="E43" s="1161"/>
      <c r="F43" s="41" t="s">
        <v>
523</v>
      </c>
      <c r="G43" s="42" t="s">
        <v>
523</v>
      </c>
      <c r="H43" s="42" t="s">
        <v>
523</v>
      </c>
      <c r="I43" s="42" t="s">
        <v>
523</v>
      </c>
      <c r="J43" s="43" t="s">
        <v>
523</v>
      </c>
      <c r="K43" s="22"/>
      <c r="L43" s="22"/>
      <c r="M43" s="22"/>
      <c r="N43" s="22"/>
      <c r="O43" s="22"/>
      <c r="P43" s="22"/>
    </row>
    <row r="44" spans="1:16" ht="39" customHeight="1" x14ac:dyDescent="0.2">
      <c r="A44" s="22"/>
      <c r="B44" s="44" t="s">
        <v>
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7gFpvH3IQhdipnCrIQGzVQ0luefm82zc7eiLpr1mb7PWr9NfHwlIroVH9rTxxHM8mXOBXwA6ggqFU13mNQQLuQ==" saltValue="YbMtbzBLrJq+ERvJ1HlH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headerFooter alignWithMargins="0">
    <oddFooter>
&amp;C&amp;P/&amp;N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L50" sqref="L50"/>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
9</v>
      </c>
      <c r="P43" s="46"/>
      <c r="Q43" s="46"/>
      <c r="R43" s="46"/>
      <c r="S43" s="46"/>
      <c r="T43" s="46"/>
      <c r="U43" s="46"/>
    </row>
    <row r="44" spans="1:21" ht="30.75" customHeight="1" thickBot="1" x14ac:dyDescent="0.25">
      <c r="A44" s="46"/>
      <c r="B44" s="49" t="s">
        <v>
10</v>
      </c>
      <c r="C44" s="50"/>
      <c r="D44" s="50"/>
      <c r="E44" s="51"/>
      <c r="F44" s="51"/>
      <c r="G44" s="51"/>
      <c r="H44" s="51"/>
      <c r="I44" s="51"/>
      <c r="J44" s="52" t="s">
        <v>
2</v>
      </c>
      <c r="K44" s="53" t="s">
        <v>
565</v>
      </c>
      <c r="L44" s="54" t="s">
        <v>
566</v>
      </c>
      <c r="M44" s="54" t="s">
        <v>
567</v>
      </c>
      <c r="N44" s="54" t="s">
        <v>
568</v>
      </c>
      <c r="O44" s="55" t="s">
        <v>
569</v>
      </c>
      <c r="P44" s="46"/>
      <c r="Q44" s="46"/>
      <c r="R44" s="46"/>
      <c r="S44" s="46"/>
      <c r="T44" s="46"/>
      <c r="U44" s="46"/>
    </row>
    <row r="45" spans="1:21" ht="30.75" customHeight="1" x14ac:dyDescent="0.2">
      <c r="A45" s="46"/>
      <c r="B45" s="1164" t="s">
        <v>
11</v>
      </c>
      <c r="C45" s="1165"/>
      <c r="D45" s="56"/>
      <c r="E45" s="1170" t="s">
        <v>
12</v>
      </c>
      <c r="F45" s="1170"/>
      <c r="G45" s="1170"/>
      <c r="H45" s="1170"/>
      <c r="I45" s="1170"/>
      <c r="J45" s="1171"/>
      <c r="K45" s="57">
        <v>
2078</v>
      </c>
      <c r="L45" s="58">
        <v>
1882</v>
      </c>
      <c r="M45" s="58">
        <v>
1775</v>
      </c>
      <c r="N45" s="58">
        <v>
1434</v>
      </c>
      <c r="O45" s="59">
        <v>
1327</v>
      </c>
      <c r="P45" s="46"/>
      <c r="Q45" s="46"/>
      <c r="R45" s="46"/>
      <c r="S45" s="46"/>
      <c r="T45" s="46"/>
      <c r="U45" s="46"/>
    </row>
    <row r="46" spans="1:21" ht="30.75" customHeight="1" x14ac:dyDescent="0.2">
      <c r="A46" s="46"/>
      <c r="B46" s="1166"/>
      <c r="C46" s="1167"/>
      <c r="D46" s="60"/>
      <c r="E46" s="1172" t="s">
        <v>
13</v>
      </c>
      <c r="F46" s="1172"/>
      <c r="G46" s="1172"/>
      <c r="H46" s="1172"/>
      <c r="I46" s="1172"/>
      <c r="J46" s="1173"/>
      <c r="K46" s="61" t="s">
        <v>
523</v>
      </c>
      <c r="L46" s="62" t="s">
        <v>
523</v>
      </c>
      <c r="M46" s="62" t="s">
        <v>
523</v>
      </c>
      <c r="N46" s="62" t="s">
        <v>
523</v>
      </c>
      <c r="O46" s="63" t="s">
        <v>
523</v>
      </c>
      <c r="P46" s="46"/>
      <c r="Q46" s="46"/>
      <c r="R46" s="46"/>
      <c r="S46" s="46"/>
      <c r="T46" s="46"/>
      <c r="U46" s="46"/>
    </row>
    <row r="47" spans="1:21" ht="30.75" customHeight="1" x14ac:dyDescent="0.2">
      <c r="A47" s="46"/>
      <c r="B47" s="1166"/>
      <c r="C47" s="1167"/>
      <c r="D47" s="60"/>
      <c r="E47" s="1172" t="s">
        <v>
14</v>
      </c>
      <c r="F47" s="1172"/>
      <c r="G47" s="1172"/>
      <c r="H47" s="1172"/>
      <c r="I47" s="1172"/>
      <c r="J47" s="1173"/>
      <c r="K47" s="61" t="s">
        <v>
523</v>
      </c>
      <c r="L47" s="62" t="s">
        <v>
523</v>
      </c>
      <c r="M47" s="62" t="s">
        <v>
523</v>
      </c>
      <c r="N47" s="62" t="s">
        <v>
523</v>
      </c>
      <c r="O47" s="63" t="s">
        <v>
523</v>
      </c>
      <c r="P47" s="46"/>
      <c r="Q47" s="46"/>
      <c r="R47" s="46"/>
      <c r="S47" s="46"/>
      <c r="T47" s="46"/>
      <c r="U47" s="46"/>
    </row>
    <row r="48" spans="1:21" ht="30.75" customHeight="1" x14ac:dyDescent="0.2">
      <c r="A48" s="46"/>
      <c r="B48" s="1166"/>
      <c r="C48" s="1167"/>
      <c r="D48" s="60"/>
      <c r="E48" s="1172" t="s">
        <v>
15</v>
      </c>
      <c r="F48" s="1172"/>
      <c r="G48" s="1172"/>
      <c r="H48" s="1172"/>
      <c r="I48" s="1172"/>
      <c r="J48" s="1173"/>
      <c r="K48" s="61" t="s">
        <v>
523</v>
      </c>
      <c r="L48" s="62" t="s">
        <v>
523</v>
      </c>
      <c r="M48" s="62" t="s">
        <v>
523</v>
      </c>
      <c r="N48" s="62" t="s">
        <v>
523</v>
      </c>
      <c r="O48" s="63" t="s">
        <v>
523</v>
      </c>
      <c r="P48" s="46"/>
      <c r="Q48" s="46"/>
      <c r="R48" s="46"/>
      <c r="S48" s="46"/>
      <c r="T48" s="46"/>
      <c r="U48" s="46"/>
    </row>
    <row r="49" spans="1:21" ht="30.75" customHeight="1" x14ac:dyDescent="0.2">
      <c r="A49" s="46"/>
      <c r="B49" s="1166"/>
      <c r="C49" s="1167"/>
      <c r="D49" s="60"/>
      <c r="E49" s="1172" t="s">
        <v>
16</v>
      </c>
      <c r="F49" s="1172"/>
      <c r="G49" s="1172"/>
      <c r="H49" s="1172"/>
      <c r="I49" s="1172"/>
      <c r="J49" s="1173"/>
      <c r="K49" s="61">
        <v>
82</v>
      </c>
      <c r="L49" s="62">
        <v>
89</v>
      </c>
      <c r="M49" s="62">
        <v>
93</v>
      </c>
      <c r="N49" s="62">
        <v>
105</v>
      </c>
      <c r="O49" s="63">
        <v>
109</v>
      </c>
      <c r="P49" s="46"/>
      <c r="Q49" s="46"/>
      <c r="R49" s="46"/>
      <c r="S49" s="46"/>
      <c r="T49" s="46"/>
      <c r="U49" s="46"/>
    </row>
    <row r="50" spans="1:21" ht="30.75" customHeight="1" x14ac:dyDescent="0.2">
      <c r="A50" s="46"/>
      <c r="B50" s="1166"/>
      <c r="C50" s="1167"/>
      <c r="D50" s="60"/>
      <c r="E50" s="1172" t="s">
        <v>
17</v>
      </c>
      <c r="F50" s="1172"/>
      <c r="G50" s="1172"/>
      <c r="H50" s="1172"/>
      <c r="I50" s="1172"/>
      <c r="J50" s="1173"/>
      <c r="K50" s="61">
        <v>
6</v>
      </c>
      <c r="L50" s="62">
        <v>
6</v>
      </c>
      <c r="M50" s="62" t="s">
        <v>
523</v>
      </c>
      <c r="N50" s="62" t="s">
        <v>
523</v>
      </c>
      <c r="O50" s="63" t="s">
        <v>
523</v>
      </c>
      <c r="P50" s="46"/>
      <c r="Q50" s="46"/>
      <c r="R50" s="46"/>
      <c r="S50" s="46"/>
      <c r="T50" s="46"/>
      <c r="U50" s="46"/>
    </row>
    <row r="51" spans="1:21" ht="30.75" customHeight="1" x14ac:dyDescent="0.2">
      <c r="A51" s="46"/>
      <c r="B51" s="1168"/>
      <c r="C51" s="1169"/>
      <c r="D51" s="64"/>
      <c r="E51" s="1172" t="s">
        <v>
18</v>
      </c>
      <c r="F51" s="1172"/>
      <c r="G51" s="1172"/>
      <c r="H51" s="1172"/>
      <c r="I51" s="1172"/>
      <c r="J51" s="1173"/>
      <c r="K51" s="61" t="s">
        <v>
523</v>
      </c>
      <c r="L51" s="62" t="s">
        <v>
523</v>
      </c>
      <c r="M51" s="62" t="s">
        <v>
523</v>
      </c>
      <c r="N51" s="62" t="s">
        <v>
523</v>
      </c>
      <c r="O51" s="63" t="s">
        <v>
523</v>
      </c>
      <c r="P51" s="46"/>
      <c r="Q51" s="46"/>
      <c r="R51" s="46"/>
      <c r="S51" s="46"/>
      <c r="T51" s="46"/>
      <c r="U51" s="46"/>
    </row>
    <row r="52" spans="1:21" ht="30.75" customHeight="1" x14ac:dyDescent="0.2">
      <c r="A52" s="46"/>
      <c r="B52" s="1174" t="s">
        <v>
19</v>
      </c>
      <c r="C52" s="1175"/>
      <c r="D52" s="64"/>
      <c r="E52" s="1172" t="s">
        <v>
20</v>
      </c>
      <c r="F52" s="1172"/>
      <c r="G52" s="1172"/>
      <c r="H52" s="1172"/>
      <c r="I52" s="1172"/>
      <c r="J52" s="1173"/>
      <c r="K52" s="61">
        <v>
4377</v>
      </c>
      <c r="L52" s="62">
        <v>
4230</v>
      </c>
      <c r="M52" s="62">
        <v>
4155</v>
      </c>
      <c r="N52" s="62">
        <v>
4039</v>
      </c>
      <c r="O52" s="63">
        <v>
3850</v>
      </c>
      <c r="P52" s="46"/>
      <c r="Q52" s="46"/>
      <c r="R52" s="46"/>
      <c r="S52" s="46"/>
      <c r="T52" s="46"/>
      <c r="U52" s="46"/>
    </row>
    <row r="53" spans="1:21" ht="30.75" customHeight="1" thickBot="1" x14ac:dyDescent="0.25">
      <c r="A53" s="46"/>
      <c r="B53" s="1176" t="s">
        <v>
21</v>
      </c>
      <c r="C53" s="1177"/>
      <c r="D53" s="65"/>
      <c r="E53" s="1178" t="s">
        <v>
22</v>
      </c>
      <c r="F53" s="1178"/>
      <c r="G53" s="1178"/>
      <c r="H53" s="1178"/>
      <c r="I53" s="1178"/>
      <c r="J53" s="1179"/>
      <c r="K53" s="66">
        <v>
-2211</v>
      </c>
      <c r="L53" s="67">
        <v>
-2253</v>
      </c>
      <c r="M53" s="67">
        <v>
-2287</v>
      </c>
      <c r="N53" s="67">
        <v>
-2500</v>
      </c>
      <c r="O53" s="68">
        <v>
-2414</v>
      </c>
      <c r="P53" s="46"/>
      <c r="Q53" s="46"/>
      <c r="R53" s="46"/>
      <c r="S53" s="46"/>
      <c r="T53" s="46"/>
      <c r="U53" s="46"/>
    </row>
    <row r="54" spans="1:21" ht="24" customHeight="1" x14ac:dyDescent="0.2">
      <c r="A54" s="46"/>
      <c r="B54" s="69" t="s">
        <v>
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
24</v>
      </c>
      <c r="C55" s="71"/>
      <c r="D55" s="71"/>
      <c r="E55" s="71"/>
      <c r="F55" s="71"/>
      <c r="G55" s="71"/>
      <c r="H55" s="71"/>
      <c r="I55" s="71"/>
      <c r="J55" s="71"/>
      <c r="K55" s="72"/>
      <c r="L55" s="72"/>
      <c r="M55" s="72"/>
      <c r="N55" s="72"/>
      <c r="O55" s="73" t="s">
        <v>
578</v>
      </c>
      <c r="P55" s="46"/>
      <c r="Q55" s="46"/>
      <c r="R55" s="46"/>
      <c r="S55" s="46"/>
      <c r="T55" s="46"/>
      <c r="U55" s="46"/>
    </row>
    <row r="56" spans="1:21" ht="31.5" customHeight="1" thickBot="1" x14ac:dyDescent="0.25">
      <c r="A56" s="46"/>
      <c r="B56" s="74"/>
      <c r="C56" s="75"/>
      <c r="D56" s="75"/>
      <c r="E56" s="76"/>
      <c r="F56" s="76"/>
      <c r="G56" s="76"/>
      <c r="H56" s="76"/>
      <c r="I56" s="76"/>
      <c r="J56" s="77" t="s">
        <v>
2</v>
      </c>
      <c r="K56" s="78" t="s">
        <v>
579</v>
      </c>
      <c r="L56" s="79" t="s">
        <v>
580</v>
      </c>
      <c r="M56" s="79" t="s">
        <v>
581</v>
      </c>
      <c r="N56" s="79" t="s">
        <v>
582</v>
      </c>
      <c r="O56" s="80" t="s">
        <v>
583</v>
      </c>
      <c r="P56" s="46"/>
      <c r="Q56" s="46"/>
      <c r="R56" s="46"/>
      <c r="S56" s="46"/>
      <c r="T56" s="46"/>
      <c r="U56" s="46"/>
    </row>
    <row r="57" spans="1:21" ht="31.5" customHeight="1" x14ac:dyDescent="0.2">
      <c r="B57" s="1180" t="s">
        <v>
25</v>
      </c>
      <c r="C57" s="1181"/>
      <c r="D57" s="1184" t="s">
        <v>
26</v>
      </c>
      <c r="E57" s="1185"/>
      <c r="F57" s="1185"/>
      <c r="G57" s="1185"/>
      <c r="H57" s="1185"/>
      <c r="I57" s="1185"/>
      <c r="J57" s="1186"/>
      <c r="K57" s="81"/>
      <c r="L57" s="82"/>
      <c r="M57" s="82"/>
      <c r="N57" s="82"/>
      <c r="O57" s="83"/>
    </row>
    <row r="58" spans="1:21" ht="31.5" customHeight="1" thickBot="1" x14ac:dyDescent="0.25">
      <c r="B58" s="1182"/>
      <c r="C58" s="1183"/>
      <c r="D58" s="1187" t="s">
        <v>
27</v>
      </c>
      <c r="E58" s="1188"/>
      <c r="F58" s="1188"/>
      <c r="G58" s="1188"/>
      <c r="H58" s="1188"/>
      <c r="I58" s="1188"/>
      <c r="J58" s="1189"/>
      <c r="K58" s="84"/>
      <c r="L58" s="85"/>
      <c r="M58" s="85"/>
      <c r="N58" s="85"/>
      <c r="O58" s="86"/>
    </row>
    <row r="59" spans="1:21" ht="24" customHeight="1" x14ac:dyDescent="0.2">
      <c r="B59" s="87"/>
      <c r="C59" s="87"/>
      <c r="D59" s="88" t="s">
        <v>
28</v>
      </c>
      <c r="E59" s="89"/>
      <c r="F59" s="89"/>
      <c r="G59" s="89"/>
      <c r="H59" s="89"/>
      <c r="I59" s="89"/>
      <c r="J59" s="89"/>
      <c r="K59" s="89"/>
      <c r="L59" s="89"/>
      <c r="M59" s="89"/>
      <c r="N59" s="89"/>
      <c r="O59" s="89"/>
    </row>
    <row r="60" spans="1:21" ht="24" customHeight="1" x14ac:dyDescent="0.2">
      <c r="B60" s="90"/>
      <c r="C60" s="90"/>
      <c r="D60" s="88" t="s">
        <v>
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Rhlp5zF8dx09Druzihj8V4ClH3PAcsvoTk7JlB2MMrhOZjkXsMjMKgBOKbpppBl2XKua6SuKQ0VvXlhorPffag==" saltValue="eCyiyYUqzWgu5SWm4xWR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3"/>
  <printOptions horizontalCentered="1"/>
  <pageMargins left="0" right="0" top="0.19685039370078741" bottom="0.23622047244094491" header="0" footer="0"/>
  <headerFooter alignWithMargins="0">
    <oddFooter>
&amp;C&amp;P/&amp;N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O39" sqref="O39"/>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
9</v>
      </c>
    </row>
    <row r="40" spans="2:13" ht="27.75" customHeight="1" thickBot="1" x14ac:dyDescent="0.25">
      <c r="B40" s="93" t="s">
        <v>
10</v>
      </c>
      <c r="C40" s="94"/>
      <c r="D40" s="94"/>
      <c r="E40" s="95"/>
      <c r="F40" s="95"/>
      <c r="G40" s="95"/>
      <c r="H40" s="96" t="s">
        <v>
2</v>
      </c>
      <c r="I40" s="97" t="s">
        <v>
565</v>
      </c>
      <c r="J40" s="98" t="s">
        <v>
566</v>
      </c>
      <c r="K40" s="98" t="s">
        <v>
567</v>
      </c>
      <c r="L40" s="98" t="s">
        <v>
568</v>
      </c>
      <c r="M40" s="99" t="s">
        <v>
569</v>
      </c>
    </row>
    <row r="41" spans="2:13" ht="27.75" customHeight="1" x14ac:dyDescent="0.2">
      <c r="B41" s="1190" t="s">
        <v>
30</v>
      </c>
      <c r="C41" s="1191"/>
      <c r="D41" s="100"/>
      <c r="E41" s="1196" t="s">
        <v>
31</v>
      </c>
      <c r="F41" s="1196"/>
      <c r="G41" s="1196"/>
      <c r="H41" s="1197"/>
      <c r="I41" s="339">
        <v>
12212</v>
      </c>
      <c r="J41" s="340">
        <v>
10463</v>
      </c>
      <c r="K41" s="340">
        <v>
8800</v>
      </c>
      <c r="L41" s="340">
        <v>
7459</v>
      </c>
      <c r="M41" s="341">
        <v>
6211</v>
      </c>
    </row>
    <row r="42" spans="2:13" ht="27.75" customHeight="1" x14ac:dyDescent="0.2">
      <c r="B42" s="1192"/>
      <c r="C42" s="1193"/>
      <c r="D42" s="101"/>
      <c r="E42" s="1198" t="s">
        <v>
32</v>
      </c>
      <c r="F42" s="1198"/>
      <c r="G42" s="1198"/>
      <c r="H42" s="1199"/>
      <c r="I42" s="342">
        <v>
6</v>
      </c>
      <c r="J42" s="343" t="s">
        <v>
523</v>
      </c>
      <c r="K42" s="343" t="s">
        <v>
523</v>
      </c>
      <c r="L42" s="343">
        <v>
423</v>
      </c>
      <c r="M42" s="344">
        <v>
1172</v>
      </c>
    </row>
    <row r="43" spans="2:13" ht="27.75" customHeight="1" x14ac:dyDescent="0.2">
      <c r="B43" s="1192"/>
      <c r="C43" s="1193"/>
      <c r="D43" s="101"/>
      <c r="E43" s="1198" t="s">
        <v>
33</v>
      </c>
      <c r="F43" s="1198"/>
      <c r="G43" s="1198"/>
      <c r="H43" s="1199"/>
      <c r="I43" s="342" t="s">
        <v>
523</v>
      </c>
      <c r="J43" s="343" t="s">
        <v>
523</v>
      </c>
      <c r="K43" s="343" t="s">
        <v>
523</v>
      </c>
      <c r="L43" s="343" t="s">
        <v>
523</v>
      </c>
      <c r="M43" s="344" t="s">
        <v>
523</v>
      </c>
    </row>
    <row r="44" spans="2:13" ht="27.75" customHeight="1" x14ac:dyDescent="0.2">
      <c r="B44" s="1192"/>
      <c r="C44" s="1193"/>
      <c r="D44" s="101"/>
      <c r="E44" s="1198" t="s">
        <v>
34</v>
      </c>
      <c r="F44" s="1198"/>
      <c r="G44" s="1198"/>
      <c r="H44" s="1199"/>
      <c r="I44" s="342">
        <v>
1108</v>
      </c>
      <c r="J44" s="343">
        <v>
1123</v>
      </c>
      <c r="K44" s="343">
        <v>
1155</v>
      </c>
      <c r="L44" s="343">
        <v>
1344</v>
      </c>
      <c r="M44" s="344">
        <v>
1569</v>
      </c>
    </row>
    <row r="45" spans="2:13" ht="27.75" customHeight="1" x14ac:dyDescent="0.2">
      <c r="B45" s="1192"/>
      <c r="C45" s="1193"/>
      <c r="D45" s="101"/>
      <c r="E45" s="1198" t="s">
        <v>
35</v>
      </c>
      <c r="F45" s="1198"/>
      <c r="G45" s="1198"/>
      <c r="H45" s="1199"/>
      <c r="I45" s="342">
        <v>
14609</v>
      </c>
      <c r="J45" s="343">
        <v>
13143</v>
      </c>
      <c r="K45" s="343">
        <v>
12938</v>
      </c>
      <c r="L45" s="343">
        <v>
12554</v>
      </c>
      <c r="M45" s="344">
        <v>
12320</v>
      </c>
    </row>
    <row r="46" spans="2:13" ht="27.75" customHeight="1" x14ac:dyDescent="0.2">
      <c r="B46" s="1192"/>
      <c r="C46" s="1193"/>
      <c r="D46" s="102"/>
      <c r="E46" s="1198" t="s">
        <v>
36</v>
      </c>
      <c r="F46" s="1198"/>
      <c r="G46" s="1198"/>
      <c r="H46" s="1199"/>
      <c r="I46" s="342">
        <v>
106</v>
      </c>
      <c r="J46" s="343">
        <v>
53</v>
      </c>
      <c r="K46" s="343" t="s">
        <v>
523</v>
      </c>
      <c r="L46" s="343" t="s">
        <v>
523</v>
      </c>
      <c r="M46" s="344" t="s">
        <v>
523</v>
      </c>
    </row>
    <row r="47" spans="2:13" ht="27.75" customHeight="1" x14ac:dyDescent="0.2">
      <c r="B47" s="1192"/>
      <c r="C47" s="1193"/>
      <c r="D47" s="103"/>
      <c r="E47" s="1200" t="s">
        <v>
37</v>
      </c>
      <c r="F47" s="1201"/>
      <c r="G47" s="1201"/>
      <c r="H47" s="1202"/>
      <c r="I47" s="342" t="s">
        <v>
523</v>
      </c>
      <c r="J47" s="343" t="s">
        <v>
523</v>
      </c>
      <c r="K47" s="343" t="s">
        <v>
523</v>
      </c>
      <c r="L47" s="343" t="s">
        <v>
523</v>
      </c>
      <c r="M47" s="344" t="s">
        <v>
523</v>
      </c>
    </row>
    <row r="48" spans="2:13" ht="27.75" customHeight="1" x14ac:dyDescent="0.2">
      <c r="B48" s="1192"/>
      <c r="C48" s="1193"/>
      <c r="D48" s="101"/>
      <c r="E48" s="1198" t="s">
        <v>
38</v>
      </c>
      <c r="F48" s="1198"/>
      <c r="G48" s="1198"/>
      <c r="H48" s="1199"/>
      <c r="I48" s="342" t="s">
        <v>
523</v>
      </c>
      <c r="J48" s="343" t="s">
        <v>
523</v>
      </c>
      <c r="K48" s="343" t="s">
        <v>
523</v>
      </c>
      <c r="L48" s="343" t="s">
        <v>
523</v>
      </c>
      <c r="M48" s="344" t="s">
        <v>
523</v>
      </c>
    </row>
    <row r="49" spans="2:13" ht="27.75" customHeight="1" x14ac:dyDescent="0.2">
      <c r="B49" s="1194"/>
      <c r="C49" s="1195"/>
      <c r="D49" s="101"/>
      <c r="E49" s="1198" t="s">
        <v>
39</v>
      </c>
      <c r="F49" s="1198"/>
      <c r="G49" s="1198"/>
      <c r="H49" s="1199"/>
      <c r="I49" s="342" t="s">
        <v>
523</v>
      </c>
      <c r="J49" s="343" t="s">
        <v>
523</v>
      </c>
      <c r="K49" s="343" t="s">
        <v>
523</v>
      </c>
      <c r="L49" s="343" t="s">
        <v>
523</v>
      </c>
      <c r="M49" s="344" t="s">
        <v>
523</v>
      </c>
    </row>
    <row r="50" spans="2:13" ht="27.75" customHeight="1" x14ac:dyDescent="0.2">
      <c r="B50" s="1203" t="s">
        <v>
40</v>
      </c>
      <c r="C50" s="1204"/>
      <c r="D50" s="104"/>
      <c r="E50" s="1198" t="s">
        <v>
41</v>
      </c>
      <c r="F50" s="1198"/>
      <c r="G50" s="1198"/>
      <c r="H50" s="1199"/>
      <c r="I50" s="342">
        <v>
88248</v>
      </c>
      <c r="J50" s="343">
        <v>
96828</v>
      </c>
      <c r="K50" s="343">
        <v>
110602</v>
      </c>
      <c r="L50" s="343">
        <v>
112714</v>
      </c>
      <c r="M50" s="344">
        <v>
123831</v>
      </c>
    </row>
    <row r="51" spans="2:13" ht="27.75" customHeight="1" x14ac:dyDescent="0.2">
      <c r="B51" s="1192"/>
      <c r="C51" s="1193"/>
      <c r="D51" s="101"/>
      <c r="E51" s="1198" t="s">
        <v>
42</v>
      </c>
      <c r="F51" s="1198"/>
      <c r="G51" s="1198"/>
      <c r="H51" s="1199"/>
      <c r="I51" s="342" t="s">
        <v>
523</v>
      </c>
      <c r="J51" s="343" t="s">
        <v>
523</v>
      </c>
      <c r="K51" s="343" t="s">
        <v>
523</v>
      </c>
      <c r="L51" s="343" t="s">
        <v>
523</v>
      </c>
      <c r="M51" s="344" t="s">
        <v>
523</v>
      </c>
    </row>
    <row r="52" spans="2:13" ht="27.75" customHeight="1" x14ac:dyDescent="0.2">
      <c r="B52" s="1194"/>
      <c r="C52" s="1195"/>
      <c r="D52" s="101"/>
      <c r="E52" s="1198" t="s">
        <v>
43</v>
      </c>
      <c r="F52" s="1198"/>
      <c r="G52" s="1198"/>
      <c r="H52" s="1199"/>
      <c r="I52" s="342">
        <v>
39408</v>
      </c>
      <c r="J52" s="343">
        <v>
35526</v>
      </c>
      <c r="K52" s="343">
        <v>
31805</v>
      </c>
      <c r="L52" s="343">
        <v>
28583</v>
      </c>
      <c r="M52" s="344">
        <v>
26732</v>
      </c>
    </row>
    <row r="53" spans="2:13" ht="27.75" customHeight="1" thickBot="1" x14ac:dyDescent="0.25">
      <c r="B53" s="1205" t="s">
        <v>
44</v>
      </c>
      <c r="C53" s="1206"/>
      <c r="D53" s="105"/>
      <c r="E53" s="1207" t="s">
        <v>
45</v>
      </c>
      <c r="F53" s="1207"/>
      <c r="G53" s="1207"/>
      <c r="H53" s="1208"/>
      <c r="I53" s="345">
        <v>
-99616</v>
      </c>
      <c r="J53" s="346">
        <v>
-107571</v>
      </c>
      <c r="K53" s="346">
        <v>
-119514</v>
      </c>
      <c r="L53" s="346">
        <v>
-119517</v>
      </c>
      <c r="M53" s="347">
        <v>
-129291</v>
      </c>
    </row>
    <row r="54" spans="2:13" ht="27.75" customHeight="1" x14ac:dyDescent="0.2">
      <c r="B54" s="106" t="s">
        <v>
46</v>
      </c>
      <c r="C54" s="107"/>
      <c r="D54" s="107"/>
      <c r="E54" s="108"/>
      <c r="F54" s="108"/>
      <c r="G54" s="108"/>
      <c r="H54" s="108"/>
      <c r="I54" s="109"/>
      <c r="J54" s="109"/>
      <c r="K54" s="109"/>
      <c r="L54" s="109"/>
      <c r="M54" s="109"/>
    </row>
    <row r="55" spans="2:13" ht="13.2" x14ac:dyDescent="0.2"/>
  </sheetData>
  <sheetProtection algorithmName="SHA-512" hashValue="Qp0P3phsmzqw5ZKKwLn6aR2UE/hwlaDq5J2McpQBPBT4bAtKG/UL+Dd87gYzvMos0BC4xRvQtA2au+OZZZXdKw==" saltValue="359pcBUhFTWCojk4OUgT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headerFooter alignWithMargins="0">
    <oddFooter>
&amp;C&amp;P/&amp;N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C57" sqref="C57:E57"/>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
47</v>
      </c>
    </row>
    <row r="54" spans="2:8" ht="29.25" customHeight="1" thickBot="1" x14ac:dyDescent="0.3">
      <c r="B54" s="111" t="s">
        <v>
1</v>
      </c>
      <c r="C54" s="112"/>
      <c r="D54" s="112"/>
      <c r="E54" s="113" t="s">
        <v>
2</v>
      </c>
      <c r="F54" s="114" t="s">
        <v>
567</v>
      </c>
      <c r="G54" s="114" t="s">
        <v>
568</v>
      </c>
      <c r="H54" s="115" t="s">
        <v>
569</v>
      </c>
    </row>
    <row r="55" spans="2:8" ht="52.5" customHeight="1" x14ac:dyDescent="0.2">
      <c r="B55" s="116"/>
      <c r="C55" s="1217" t="s">
        <v>
48</v>
      </c>
      <c r="D55" s="1217"/>
      <c r="E55" s="1218"/>
      <c r="F55" s="117">
        <v>
36058</v>
      </c>
      <c r="G55" s="117">
        <v>
40090</v>
      </c>
      <c r="H55" s="118">
        <v>
44627</v>
      </c>
    </row>
    <row r="56" spans="2:8" ht="52.5" customHeight="1" x14ac:dyDescent="0.2">
      <c r="B56" s="119"/>
      <c r="C56" s="1219" t="s">
        <v>
49</v>
      </c>
      <c r="D56" s="1219"/>
      <c r="E56" s="1220"/>
      <c r="F56" s="120" t="s">
        <v>
523</v>
      </c>
      <c r="G56" s="120" t="s">
        <v>
523</v>
      </c>
      <c r="H56" s="121" t="s">
        <v>
523</v>
      </c>
    </row>
    <row r="57" spans="2:8" ht="53.25" customHeight="1" x14ac:dyDescent="0.2">
      <c r="B57" s="119"/>
      <c r="C57" s="1221" t="s">
        <v>
50</v>
      </c>
      <c r="D57" s="1221"/>
      <c r="E57" s="1222"/>
      <c r="F57" s="122">
        <v>
73035</v>
      </c>
      <c r="G57" s="122">
        <v>
71615</v>
      </c>
      <c r="H57" s="123">
        <v>
77994</v>
      </c>
    </row>
    <row r="58" spans="2:8" ht="45.75" customHeight="1" x14ac:dyDescent="0.2">
      <c r="B58" s="124"/>
      <c r="C58" s="1209" t="s">
        <v>
594</v>
      </c>
      <c r="D58" s="1210"/>
      <c r="E58" s="1211"/>
      <c r="F58" s="125">
        <v>
71874</v>
      </c>
      <c r="G58" s="125">
        <v>
69953</v>
      </c>
      <c r="H58" s="126">
        <v>
76532</v>
      </c>
    </row>
    <row r="59" spans="2:8" ht="45.75" customHeight="1" x14ac:dyDescent="0.2">
      <c r="B59" s="124"/>
      <c r="C59" s="1209" t="s">
        <v>
595</v>
      </c>
      <c r="D59" s="1210"/>
      <c r="E59" s="1211"/>
      <c r="F59" s="125">
        <v>
1000</v>
      </c>
      <c r="G59" s="125">
        <v>
1000</v>
      </c>
      <c r="H59" s="126">
        <v>
1000</v>
      </c>
    </row>
    <row r="60" spans="2:8" ht="45.75" customHeight="1" x14ac:dyDescent="0.2">
      <c r="B60" s="124"/>
      <c r="C60" s="1209" t="s">
        <v>
596</v>
      </c>
      <c r="D60" s="1210"/>
      <c r="E60" s="1211"/>
      <c r="F60" s="125">
        <v>
0</v>
      </c>
      <c r="G60" s="125">
        <v>
500</v>
      </c>
      <c r="H60" s="126">
        <v>
300</v>
      </c>
    </row>
    <row r="61" spans="2:8" ht="45.75" customHeight="1" x14ac:dyDescent="0.2">
      <c r="B61" s="124"/>
      <c r="C61" s="1209" t="s">
        <v>
597</v>
      </c>
      <c r="D61" s="1210"/>
      <c r="E61" s="1211"/>
      <c r="F61" s="125">
        <v>
70</v>
      </c>
      <c r="G61" s="125">
        <v>
70</v>
      </c>
      <c r="H61" s="126">
        <v>
70</v>
      </c>
    </row>
    <row r="62" spans="2:8" ht="45.75" customHeight="1" thickBot="1" x14ac:dyDescent="0.25">
      <c r="B62" s="127"/>
      <c r="C62" s="1212" t="s">
        <v>
598</v>
      </c>
      <c r="D62" s="1213"/>
      <c r="E62" s="1214"/>
      <c r="F62" s="128">
        <v>
48</v>
      </c>
      <c r="G62" s="128">
        <v>
48</v>
      </c>
      <c r="H62" s="129">
        <v>
48</v>
      </c>
    </row>
    <row r="63" spans="2:8" ht="52.5" customHeight="1" thickBot="1" x14ac:dyDescent="0.25">
      <c r="B63" s="130"/>
      <c r="C63" s="1215" t="s">
        <v>
51</v>
      </c>
      <c r="D63" s="1215"/>
      <c r="E63" s="1216"/>
      <c r="F63" s="131">
        <v>
109094</v>
      </c>
      <c r="G63" s="131">
        <v>
111705</v>
      </c>
      <c r="H63" s="132">
        <v>
122621</v>
      </c>
    </row>
    <row r="64" spans="2:8" ht="13.2" x14ac:dyDescent="0.2"/>
  </sheetData>
  <sheetProtection algorithmName="SHA-512" hashValue="e47BCbW1J7ys8Z01nEZU9x0vytWSaTf3v1uXNnXstQxSfMtIlVBlAy0KGfOx3xjh2TFNsPqZtobKvpEytfRtzw==" saltValue="sZcfDBTDFT+nnIB21KFd/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headerFooter alignWithMargins="0">
    <oddFooter>
&amp;C&amp;P/&amp;N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BO15" sqref="BO15"/>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
604</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
605</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24" t="s">
        <v>
606</v>
      </c>
      <c r="AO43" s="1225"/>
      <c r="AP43" s="1225"/>
      <c r="AQ43" s="1225"/>
      <c r="AR43" s="1225"/>
      <c r="AS43" s="1225"/>
      <c r="AT43" s="1225"/>
      <c r="AU43" s="1225"/>
      <c r="AV43" s="1225"/>
      <c r="AW43" s="1225"/>
      <c r="AX43" s="1225"/>
      <c r="AY43" s="1225"/>
      <c r="AZ43" s="1225"/>
      <c r="BA43" s="1225"/>
      <c r="BB43" s="1225"/>
      <c r="BC43" s="1225"/>
      <c r="BD43" s="1225"/>
      <c r="BE43" s="1225"/>
      <c r="BF43" s="1225"/>
      <c r="BG43" s="1225"/>
      <c r="BH43" s="1225"/>
      <c r="BI43" s="1225"/>
      <c r="BJ43" s="1225"/>
      <c r="BK43" s="1225"/>
      <c r="BL43" s="1225"/>
      <c r="BM43" s="1225"/>
      <c r="BN43" s="1225"/>
      <c r="BO43" s="1225"/>
      <c r="BP43" s="1225"/>
      <c r="BQ43" s="1225"/>
      <c r="BR43" s="1225"/>
      <c r="BS43" s="1225"/>
      <c r="BT43" s="1225"/>
      <c r="BU43" s="1225"/>
      <c r="BV43" s="1225"/>
      <c r="BW43" s="1225"/>
      <c r="BX43" s="1225"/>
      <c r="BY43" s="1225"/>
      <c r="BZ43" s="1225"/>
      <c r="CA43" s="1225"/>
      <c r="CB43" s="1225"/>
      <c r="CC43" s="1225"/>
      <c r="CD43" s="1225"/>
      <c r="CE43" s="1225"/>
      <c r="CF43" s="1225"/>
      <c r="CG43" s="1225"/>
      <c r="CH43" s="1225"/>
      <c r="CI43" s="1225"/>
      <c r="CJ43" s="1225"/>
      <c r="CK43" s="1225"/>
      <c r="CL43" s="1225"/>
      <c r="CM43" s="1225"/>
      <c r="CN43" s="1225"/>
      <c r="CO43" s="1225"/>
      <c r="CP43" s="1225"/>
      <c r="CQ43" s="1225"/>
      <c r="CR43" s="1225"/>
      <c r="CS43" s="1225"/>
      <c r="CT43" s="1225"/>
      <c r="CU43" s="1225"/>
      <c r="CV43" s="1225"/>
      <c r="CW43" s="1225"/>
      <c r="CX43" s="1225"/>
      <c r="CY43" s="1225"/>
      <c r="CZ43" s="1225"/>
      <c r="DA43" s="1225"/>
      <c r="DB43" s="1225"/>
      <c r="DC43" s="1226"/>
    </row>
    <row r="44" spans="2:109" ht="13.2" x14ac:dyDescent="0.2">
      <c r="B44" s="256"/>
      <c r="AN44" s="1227"/>
      <c r="AO44" s="1228"/>
      <c r="AP44" s="1228"/>
      <c r="AQ44" s="1228"/>
      <c r="AR44" s="1228"/>
      <c r="AS44" s="1228"/>
      <c r="AT44" s="1228"/>
      <c r="AU44" s="1228"/>
      <c r="AV44" s="1228"/>
      <c r="AW44" s="1228"/>
      <c r="AX44" s="1228"/>
      <c r="AY44" s="1228"/>
      <c r="AZ44" s="1228"/>
      <c r="BA44" s="1228"/>
      <c r="BB44" s="1228"/>
      <c r="BC44" s="1228"/>
      <c r="BD44" s="1228"/>
      <c r="BE44" s="1228"/>
      <c r="BF44" s="1228"/>
      <c r="BG44" s="1228"/>
      <c r="BH44" s="1228"/>
      <c r="BI44" s="1228"/>
      <c r="BJ44" s="1228"/>
      <c r="BK44" s="1228"/>
      <c r="BL44" s="1228"/>
      <c r="BM44" s="1228"/>
      <c r="BN44" s="1228"/>
      <c r="BO44" s="1228"/>
      <c r="BP44" s="1228"/>
      <c r="BQ44" s="1228"/>
      <c r="BR44" s="1228"/>
      <c r="BS44" s="1228"/>
      <c r="BT44" s="1228"/>
      <c r="BU44" s="1228"/>
      <c r="BV44" s="1228"/>
      <c r="BW44" s="1228"/>
      <c r="BX44" s="1228"/>
      <c r="BY44" s="1228"/>
      <c r="BZ44" s="1228"/>
      <c r="CA44" s="1228"/>
      <c r="CB44" s="1228"/>
      <c r="CC44" s="1228"/>
      <c r="CD44" s="1228"/>
      <c r="CE44" s="1228"/>
      <c r="CF44" s="1228"/>
      <c r="CG44" s="1228"/>
      <c r="CH44" s="1228"/>
      <c r="CI44" s="1228"/>
      <c r="CJ44" s="1228"/>
      <c r="CK44" s="1228"/>
      <c r="CL44" s="1228"/>
      <c r="CM44" s="1228"/>
      <c r="CN44" s="1228"/>
      <c r="CO44" s="1228"/>
      <c r="CP44" s="1228"/>
      <c r="CQ44" s="1228"/>
      <c r="CR44" s="1228"/>
      <c r="CS44" s="1228"/>
      <c r="CT44" s="1228"/>
      <c r="CU44" s="1228"/>
      <c r="CV44" s="1228"/>
      <c r="CW44" s="1228"/>
      <c r="CX44" s="1228"/>
      <c r="CY44" s="1228"/>
      <c r="CZ44" s="1228"/>
      <c r="DA44" s="1228"/>
      <c r="DB44" s="1228"/>
      <c r="DC44" s="1229"/>
    </row>
    <row r="45" spans="2:109" ht="13.2" x14ac:dyDescent="0.2">
      <c r="B45" s="256"/>
      <c r="AN45" s="1227"/>
      <c r="AO45" s="1228"/>
      <c r="AP45" s="1228"/>
      <c r="AQ45" s="1228"/>
      <c r="AR45" s="1228"/>
      <c r="AS45" s="1228"/>
      <c r="AT45" s="1228"/>
      <c r="AU45" s="1228"/>
      <c r="AV45" s="1228"/>
      <c r="AW45" s="1228"/>
      <c r="AX45" s="1228"/>
      <c r="AY45" s="1228"/>
      <c r="AZ45" s="1228"/>
      <c r="BA45" s="1228"/>
      <c r="BB45" s="1228"/>
      <c r="BC45" s="1228"/>
      <c r="BD45" s="1228"/>
      <c r="BE45" s="1228"/>
      <c r="BF45" s="1228"/>
      <c r="BG45" s="1228"/>
      <c r="BH45" s="1228"/>
      <c r="BI45" s="1228"/>
      <c r="BJ45" s="1228"/>
      <c r="BK45" s="1228"/>
      <c r="BL45" s="1228"/>
      <c r="BM45" s="1228"/>
      <c r="BN45" s="1228"/>
      <c r="BO45" s="1228"/>
      <c r="BP45" s="1228"/>
      <c r="BQ45" s="1228"/>
      <c r="BR45" s="1228"/>
      <c r="BS45" s="1228"/>
      <c r="BT45" s="1228"/>
      <c r="BU45" s="1228"/>
      <c r="BV45" s="1228"/>
      <c r="BW45" s="1228"/>
      <c r="BX45" s="1228"/>
      <c r="BY45" s="1228"/>
      <c r="BZ45" s="1228"/>
      <c r="CA45" s="1228"/>
      <c r="CB45" s="1228"/>
      <c r="CC45" s="1228"/>
      <c r="CD45" s="1228"/>
      <c r="CE45" s="1228"/>
      <c r="CF45" s="1228"/>
      <c r="CG45" s="1228"/>
      <c r="CH45" s="1228"/>
      <c r="CI45" s="1228"/>
      <c r="CJ45" s="1228"/>
      <c r="CK45" s="1228"/>
      <c r="CL45" s="1228"/>
      <c r="CM45" s="1228"/>
      <c r="CN45" s="1228"/>
      <c r="CO45" s="1228"/>
      <c r="CP45" s="1228"/>
      <c r="CQ45" s="1228"/>
      <c r="CR45" s="1228"/>
      <c r="CS45" s="1228"/>
      <c r="CT45" s="1228"/>
      <c r="CU45" s="1228"/>
      <c r="CV45" s="1228"/>
      <c r="CW45" s="1228"/>
      <c r="CX45" s="1228"/>
      <c r="CY45" s="1228"/>
      <c r="CZ45" s="1228"/>
      <c r="DA45" s="1228"/>
      <c r="DB45" s="1228"/>
      <c r="DC45" s="1229"/>
    </row>
    <row r="46" spans="2:109" ht="13.2" x14ac:dyDescent="0.2">
      <c r="B46" s="256"/>
      <c r="AN46" s="1227"/>
      <c r="AO46" s="1228"/>
      <c r="AP46" s="1228"/>
      <c r="AQ46" s="1228"/>
      <c r="AR46" s="1228"/>
      <c r="AS46" s="1228"/>
      <c r="AT46" s="1228"/>
      <c r="AU46" s="1228"/>
      <c r="AV46" s="1228"/>
      <c r="AW46" s="1228"/>
      <c r="AX46" s="1228"/>
      <c r="AY46" s="1228"/>
      <c r="AZ46" s="1228"/>
      <c r="BA46" s="1228"/>
      <c r="BB46" s="1228"/>
      <c r="BC46" s="1228"/>
      <c r="BD46" s="1228"/>
      <c r="BE46" s="1228"/>
      <c r="BF46" s="1228"/>
      <c r="BG46" s="1228"/>
      <c r="BH46" s="1228"/>
      <c r="BI46" s="1228"/>
      <c r="BJ46" s="1228"/>
      <c r="BK46" s="1228"/>
      <c r="BL46" s="1228"/>
      <c r="BM46" s="1228"/>
      <c r="BN46" s="1228"/>
      <c r="BO46" s="1228"/>
      <c r="BP46" s="1228"/>
      <c r="BQ46" s="1228"/>
      <c r="BR46" s="1228"/>
      <c r="BS46" s="1228"/>
      <c r="BT46" s="1228"/>
      <c r="BU46" s="1228"/>
      <c r="BV46" s="1228"/>
      <c r="BW46" s="1228"/>
      <c r="BX46" s="1228"/>
      <c r="BY46" s="1228"/>
      <c r="BZ46" s="1228"/>
      <c r="CA46" s="1228"/>
      <c r="CB46" s="1228"/>
      <c r="CC46" s="1228"/>
      <c r="CD46" s="1228"/>
      <c r="CE46" s="1228"/>
      <c r="CF46" s="1228"/>
      <c r="CG46" s="1228"/>
      <c r="CH46" s="1228"/>
      <c r="CI46" s="1228"/>
      <c r="CJ46" s="1228"/>
      <c r="CK46" s="1228"/>
      <c r="CL46" s="1228"/>
      <c r="CM46" s="1228"/>
      <c r="CN46" s="1228"/>
      <c r="CO46" s="1228"/>
      <c r="CP46" s="1228"/>
      <c r="CQ46" s="1228"/>
      <c r="CR46" s="1228"/>
      <c r="CS46" s="1228"/>
      <c r="CT46" s="1228"/>
      <c r="CU46" s="1228"/>
      <c r="CV46" s="1228"/>
      <c r="CW46" s="1228"/>
      <c r="CX46" s="1228"/>
      <c r="CY46" s="1228"/>
      <c r="CZ46" s="1228"/>
      <c r="DA46" s="1228"/>
      <c r="DB46" s="1228"/>
      <c r="DC46" s="1229"/>
    </row>
    <row r="47" spans="2:109" ht="13.2" x14ac:dyDescent="0.2">
      <c r="B47" s="256"/>
      <c r="AN47" s="1230"/>
      <c r="AO47" s="1231"/>
      <c r="AP47" s="1231"/>
      <c r="AQ47" s="1231"/>
      <c r="AR47" s="1231"/>
      <c r="AS47" s="1231"/>
      <c r="AT47" s="1231"/>
      <c r="AU47" s="1231"/>
      <c r="AV47" s="1231"/>
      <c r="AW47" s="1231"/>
      <c r="AX47" s="1231"/>
      <c r="AY47" s="1231"/>
      <c r="AZ47" s="1231"/>
      <c r="BA47" s="1231"/>
      <c r="BB47" s="1231"/>
      <c r="BC47" s="1231"/>
      <c r="BD47" s="1231"/>
      <c r="BE47" s="1231"/>
      <c r="BF47" s="1231"/>
      <c r="BG47" s="1231"/>
      <c r="BH47" s="1231"/>
      <c r="BI47" s="1231"/>
      <c r="BJ47" s="1231"/>
      <c r="BK47" s="1231"/>
      <c r="BL47" s="1231"/>
      <c r="BM47" s="1231"/>
      <c r="BN47" s="1231"/>
      <c r="BO47" s="1231"/>
      <c r="BP47" s="1231"/>
      <c r="BQ47" s="1231"/>
      <c r="BR47" s="1231"/>
      <c r="BS47" s="1231"/>
      <c r="BT47" s="1231"/>
      <c r="BU47" s="1231"/>
      <c r="BV47" s="1231"/>
      <c r="BW47" s="1231"/>
      <c r="BX47" s="1231"/>
      <c r="BY47" s="1231"/>
      <c r="BZ47" s="1231"/>
      <c r="CA47" s="1231"/>
      <c r="CB47" s="1231"/>
      <c r="CC47" s="1231"/>
      <c r="CD47" s="1231"/>
      <c r="CE47" s="1231"/>
      <c r="CF47" s="1231"/>
      <c r="CG47" s="1231"/>
      <c r="CH47" s="1231"/>
      <c r="CI47" s="1231"/>
      <c r="CJ47" s="1231"/>
      <c r="CK47" s="1231"/>
      <c r="CL47" s="1231"/>
      <c r="CM47" s="1231"/>
      <c r="CN47" s="1231"/>
      <c r="CO47" s="1231"/>
      <c r="CP47" s="1231"/>
      <c r="CQ47" s="1231"/>
      <c r="CR47" s="1231"/>
      <c r="CS47" s="1231"/>
      <c r="CT47" s="1231"/>
      <c r="CU47" s="1231"/>
      <c r="CV47" s="1231"/>
      <c r="CW47" s="1231"/>
      <c r="CX47" s="1231"/>
      <c r="CY47" s="1231"/>
      <c r="CZ47" s="1231"/>
      <c r="DA47" s="1231"/>
      <c r="DB47" s="1231"/>
      <c r="DC47" s="1232"/>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
607</v>
      </c>
    </row>
    <row r="50" spans="1:109" ht="13.2" x14ac:dyDescent="0.2">
      <c r="B50" s="256"/>
      <c r="G50" s="1233"/>
      <c r="H50" s="1233"/>
      <c r="I50" s="1233"/>
      <c r="J50" s="1233"/>
      <c r="K50" s="357"/>
      <c r="L50" s="357"/>
      <c r="M50" s="358"/>
      <c r="N50" s="358"/>
      <c r="AN50" s="1234"/>
      <c r="AO50" s="1235"/>
      <c r="AP50" s="1235"/>
      <c r="AQ50" s="1235"/>
      <c r="AR50" s="1235"/>
      <c r="AS50" s="1235"/>
      <c r="AT50" s="1235"/>
      <c r="AU50" s="1235"/>
      <c r="AV50" s="1235"/>
      <c r="AW50" s="1235"/>
      <c r="AX50" s="1235"/>
      <c r="AY50" s="1235"/>
      <c r="AZ50" s="1235"/>
      <c r="BA50" s="1235"/>
      <c r="BB50" s="1235"/>
      <c r="BC50" s="1235"/>
      <c r="BD50" s="1235"/>
      <c r="BE50" s="1235"/>
      <c r="BF50" s="1235"/>
      <c r="BG50" s="1235"/>
      <c r="BH50" s="1235"/>
      <c r="BI50" s="1235"/>
      <c r="BJ50" s="1235"/>
      <c r="BK50" s="1235"/>
      <c r="BL50" s="1235"/>
      <c r="BM50" s="1235"/>
      <c r="BN50" s="1235"/>
      <c r="BO50" s="1236"/>
      <c r="BP50" s="1237" t="s">
        <v>
565</v>
      </c>
      <c r="BQ50" s="1237"/>
      <c r="BR50" s="1237"/>
      <c r="BS50" s="1237"/>
      <c r="BT50" s="1237"/>
      <c r="BU50" s="1237"/>
      <c r="BV50" s="1237"/>
      <c r="BW50" s="1237"/>
      <c r="BX50" s="1237" t="s">
        <v>
566</v>
      </c>
      <c r="BY50" s="1237"/>
      <c r="BZ50" s="1237"/>
      <c r="CA50" s="1237"/>
      <c r="CB50" s="1237"/>
      <c r="CC50" s="1237"/>
      <c r="CD50" s="1237"/>
      <c r="CE50" s="1237"/>
      <c r="CF50" s="1237" t="s">
        <v>
567</v>
      </c>
      <c r="CG50" s="1237"/>
      <c r="CH50" s="1237"/>
      <c r="CI50" s="1237"/>
      <c r="CJ50" s="1237"/>
      <c r="CK50" s="1237"/>
      <c r="CL50" s="1237"/>
      <c r="CM50" s="1237"/>
      <c r="CN50" s="1237" t="s">
        <v>
568</v>
      </c>
      <c r="CO50" s="1237"/>
      <c r="CP50" s="1237"/>
      <c r="CQ50" s="1237"/>
      <c r="CR50" s="1237"/>
      <c r="CS50" s="1237"/>
      <c r="CT50" s="1237"/>
      <c r="CU50" s="1237"/>
      <c r="CV50" s="1237" t="s">
        <v>
569</v>
      </c>
      <c r="CW50" s="1237"/>
      <c r="CX50" s="1237"/>
      <c r="CY50" s="1237"/>
      <c r="CZ50" s="1237"/>
      <c r="DA50" s="1237"/>
      <c r="DB50" s="1237"/>
      <c r="DC50" s="1237"/>
    </row>
    <row r="51" spans="1:109" ht="13.5" customHeight="1" x14ac:dyDescent="0.2">
      <c r="B51" s="256"/>
      <c r="G51" s="1238"/>
      <c r="H51" s="1238"/>
      <c r="I51" s="1241"/>
      <c r="J51" s="1241"/>
      <c r="K51" s="1239"/>
      <c r="L51" s="1239"/>
      <c r="M51" s="1239"/>
      <c r="N51" s="1239"/>
      <c r="AM51" s="356"/>
      <c r="AN51" s="1240" t="s">
        <v>
608</v>
      </c>
      <c r="AO51" s="1240"/>
      <c r="AP51" s="1240"/>
      <c r="AQ51" s="1240"/>
      <c r="AR51" s="1240"/>
      <c r="AS51" s="1240"/>
      <c r="AT51" s="1240"/>
      <c r="AU51" s="1240"/>
      <c r="AV51" s="1240"/>
      <c r="AW51" s="1240"/>
      <c r="AX51" s="1240"/>
      <c r="AY51" s="1240"/>
      <c r="AZ51" s="1240"/>
      <c r="BA51" s="1240"/>
      <c r="BB51" s="1240" t="s">
        <v>
609</v>
      </c>
      <c r="BC51" s="1240"/>
      <c r="BD51" s="1240"/>
      <c r="BE51" s="1240"/>
      <c r="BF51" s="1240"/>
      <c r="BG51" s="1240"/>
      <c r="BH51" s="1240"/>
      <c r="BI51" s="1240"/>
      <c r="BJ51" s="1240"/>
      <c r="BK51" s="1240"/>
      <c r="BL51" s="1240"/>
      <c r="BM51" s="1240"/>
      <c r="BN51" s="1240"/>
      <c r="BO51" s="1240"/>
      <c r="BP51" s="1223"/>
      <c r="BQ51" s="1223"/>
      <c r="BR51" s="1223"/>
      <c r="BS51" s="1223"/>
      <c r="BT51" s="1223"/>
      <c r="BU51" s="1223"/>
      <c r="BV51" s="1223"/>
      <c r="BW51" s="1223"/>
      <c r="BX51" s="1223"/>
      <c r="BY51" s="1223"/>
      <c r="BZ51" s="1223"/>
      <c r="CA51" s="1223"/>
      <c r="CB51" s="1223"/>
      <c r="CC51" s="1223"/>
      <c r="CD51" s="1223"/>
      <c r="CE51" s="1223"/>
      <c r="CF51" s="1223"/>
      <c r="CG51" s="1223"/>
      <c r="CH51" s="1223"/>
      <c r="CI51" s="1223"/>
      <c r="CJ51" s="1223"/>
      <c r="CK51" s="1223"/>
      <c r="CL51" s="1223"/>
      <c r="CM51" s="1223"/>
      <c r="CN51" s="1223"/>
      <c r="CO51" s="1223"/>
      <c r="CP51" s="1223"/>
      <c r="CQ51" s="1223"/>
      <c r="CR51" s="1223"/>
      <c r="CS51" s="1223"/>
      <c r="CT51" s="1223"/>
      <c r="CU51" s="1223"/>
      <c r="CV51" s="1223"/>
      <c r="CW51" s="1223"/>
      <c r="CX51" s="1223"/>
      <c r="CY51" s="1223"/>
      <c r="CZ51" s="1223"/>
      <c r="DA51" s="1223"/>
      <c r="DB51" s="1223"/>
      <c r="DC51" s="1223"/>
    </row>
    <row r="52" spans="1:109" ht="13.2" x14ac:dyDescent="0.2">
      <c r="B52" s="256"/>
      <c r="G52" s="1238"/>
      <c r="H52" s="1238"/>
      <c r="I52" s="1241"/>
      <c r="J52" s="1241"/>
      <c r="K52" s="1239"/>
      <c r="L52" s="1239"/>
      <c r="M52" s="1239"/>
      <c r="N52" s="1239"/>
      <c r="AM52" s="356"/>
      <c r="AN52" s="1240"/>
      <c r="AO52" s="1240"/>
      <c r="AP52" s="1240"/>
      <c r="AQ52" s="1240"/>
      <c r="AR52" s="1240"/>
      <c r="AS52" s="1240"/>
      <c r="AT52" s="1240"/>
      <c r="AU52" s="1240"/>
      <c r="AV52" s="1240"/>
      <c r="AW52" s="1240"/>
      <c r="AX52" s="1240"/>
      <c r="AY52" s="1240"/>
      <c r="AZ52" s="1240"/>
      <c r="BA52" s="1240"/>
      <c r="BB52" s="1240"/>
      <c r="BC52" s="1240"/>
      <c r="BD52" s="1240"/>
      <c r="BE52" s="1240"/>
      <c r="BF52" s="1240"/>
      <c r="BG52" s="1240"/>
      <c r="BH52" s="1240"/>
      <c r="BI52" s="1240"/>
      <c r="BJ52" s="1240"/>
      <c r="BK52" s="1240"/>
      <c r="BL52" s="1240"/>
      <c r="BM52" s="1240"/>
      <c r="BN52" s="1240"/>
      <c r="BO52" s="1240"/>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ht="13.2" x14ac:dyDescent="0.2">
      <c r="A53" s="355"/>
      <c r="B53" s="256"/>
      <c r="G53" s="1238"/>
      <c r="H53" s="1238"/>
      <c r="I53" s="1233"/>
      <c r="J53" s="1233"/>
      <c r="K53" s="1239"/>
      <c r="L53" s="1239"/>
      <c r="M53" s="1239"/>
      <c r="N53" s="1239"/>
      <c r="AM53" s="356"/>
      <c r="AN53" s="1240"/>
      <c r="AO53" s="1240"/>
      <c r="AP53" s="1240"/>
      <c r="AQ53" s="1240"/>
      <c r="AR53" s="1240"/>
      <c r="AS53" s="1240"/>
      <c r="AT53" s="1240"/>
      <c r="AU53" s="1240"/>
      <c r="AV53" s="1240"/>
      <c r="AW53" s="1240"/>
      <c r="AX53" s="1240"/>
      <c r="AY53" s="1240"/>
      <c r="AZ53" s="1240"/>
      <c r="BA53" s="1240"/>
      <c r="BB53" s="1240" t="s">
        <v>
610</v>
      </c>
      <c r="BC53" s="1240"/>
      <c r="BD53" s="1240"/>
      <c r="BE53" s="1240"/>
      <c r="BF53" s="1240"/>
      <c r="BG53" s="1240"/>
      <c r="BH53" s="1240"/>
      <c r="BI53" s="1240"/>
      <c r="BJ53" s="1240"/>
      <c r="BK53" s="1240"/>
      <c r="BL53" s="1240"/>
      <c r="BM53" s="1240"/>
      <c r="BN53" s="1240"/>
      <c r="BO53" s="1240"/>
      <c r="BP53" s="1223">
        <v>
39.9</v>
      </c>
      <c r="BQ53" s="1223"/>
      <c r="BR53" s="1223"/>
      <c r="BS53" s="1223"/>
      <c r="BT53" s="1223"/>
      <c r="BU53" s="1223"/>
      <c r="BV53" s="1223"/>
      <c r="BW53" s="1223"/>
      <c r="BX53" s="1223">
        <v>
37.9</v>
      </c>
      <c r="BY53" s="1223"/>
      <c r="BZ53" s="1223"/>
      <c r="CA53" s="1223"/>
      <c r="CB53" s="1223"/>
      <c r="CC53" s="1223"/>
      <c r="CD53" s="1223"/>
      <c r="CE53" s="1223"/>
      <c r="CF53" s="1223">
        <v>
36.1</v>
      </c>
      <c r="CG53" s="1223"/>
      <c r="CH53" s="1223"/>
      <c r="CI53" s="1223"/>
      <c r="CJ53" s="1223"/>
      <c r="CK53" s="1223"/>
      <c r="CL53" s="1223"/>
      <c r="CM53" s="1223"/>
      <c r="CN53" s="1223">
        <v>
34.9</v>
      </c>
      <c r="CO53" s="1223"/>
      <c r="CP53" s="1223"/>
      <c r="CQ53" s="1223"/>
      <c r="CR53" s="1223"/>
      <c r="CS53" s="1223"/>
      <c r="CT53" s="1223"/>
      <c r="CU53" s="1223"/>
      <c r="CV53" s="1223">
        <v>
36.6</v>
      </c>
      <c r="CW53" s="1223"/>
      <c r="CX53" s="1223"/>
      <c r="CY53" s="1223"/>
      <c r="CZ53" s="1223"/>
      <c r="DA53" s="1223"/>
      <c r="DB53" s="1223"/>
      <c r="DC53" s="1223"/>
    </row>
    <row r="54" spans="1:109" ht="13.2" x14ac:dyDescent="0.2">
      <c r="A54" s="355"/>
      <c r="B54" s="256"/>
      <c r="G54" s="1238"/>
      <c r="H54" s="1238"/>
      <c r="I54" s="1233"/>
      <c r="J54" s="1233"/>
      <c r="K54" s="1239"/>
      <c r="L54" s="1239"/>
      <c r="M54" s="1239"/>
      <c r="N54" s="1239"/>
      <c r="AM54" s="356"/>
      <c r="AN54" s="1240"/>
      <c r="AO54" s="1240"/>
      <c r="AP54" s="1240"/>
      <c r="AQ54" s="1240"/>
      <c r="AR54" s="1240"/>
      <c r="AS54" s="1240"/>
      <c r="AT54" s="1240"/>
      <c r="AU54" s="1240"/>
      <c r="AV54" s="1240"/>
      <c r="AW54" s="1240"/>
      <c r="AX54" s="1240"/>
      <c r="AY54" s="1240"/>
      <c r="AZ54" s="1240"/>
      <c r="BA54" s="1240"/>
      <c r="BB54" s="1240"/>
      <c r="BC54" s="1240"/>
      <c r="BD54" s="1240"/>
      <c r="BE54" s="1240"/>
      <c r="BF54" s="1240"/>
      <c r="BG54" s="1240"/>
      <c r="BH54" s="1240"/>
      <c r="BI54" s="1240"/>
      <c r="BJ54" s="1240"/>
      <c r="BK54" s="1240"/>
      <c r="BL54" s="1240"/>
      <c r="BM54" s="1240"/>
      <c r="BN54" s="1240"/>
      <c r="BO54" s="1240"/>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ht="13.2" x14ac:dyDescent="0.2">
      <c r="A55" s="355"/>
      <c r="B55" s="256"/>
      <c r="G55" s="1233"/>
      <c r="H55" s="1233"/>
      <c r="I55" s="1233"/>
      <c r="J55" s="1233"/>
      <c r="K55" s="1239"/>
      <c r="L55" s="1239"/>
      <c r="M55" s="1239"/>
      <c r="N55" s="1239"/>
      <c r="AN55" s="1237" t="s">
        <v>
611</v>
      </c>
      <c r="AO55" s="1237"/>
      <c r="AP55" s="1237"/>
      <c r="AQ55" s="1237"/>
      <c r="AR55" s="1237"/>
      <c r="AS55" s="1237"/>
      <c r="AT55" s="1237"/>
      <c r="AU55" s="1237"/>
      <c r="AV55" s="1237"/>
      <c r="AW55" s="1237"/>
      <c r="AX55" s="1237"/>
      <c r="AY55" s="1237"/>
      <c r="AZ55" s="1237"/>
      <c r="BA55" s="1237"/>
      <c r="BB55" s="1240" t="s">
        <v>
609</v>
      </c>
      <c r="BC55" s="1240"/>
      <c r="BD55" s="1240"/>
      <c r="BE55" s="1240"/>
      <c r="BF55" s="1240"/>
      <c r="BG55" s="1240"/>
      <c r="BH55" s="1240"/>
      <c r="BI55" s="1240"/>
      <c r="BJ55" s="1240"/>
      <c r="BK55" s="1240"/>
      <c r="BL55" s="1240"/>
      <c r="BM55" s="1240"/>
      <c r="BN55" s="1240"/>
      <c r="BO55" s="1240"/>
      <c r="BP55" s="1223">
        <v>
0</v>
      </c>
      <c r="BQ55" s="1223"/>
      <c r="BR55" s="1223"/>
      <c r="BS55" s="1223"/>
      <c r="BT55" s="1223"/>
      <c r="BU55" s="1223"/>
      <c r="BV55" s="1223"/>
      <c r="BW55" s="1223"/>
      <c r="BX55" s="1223">
        <v>
0</v>
      </c>
      <c r="BY55" s="1223"/>
      <c r="BZ55" s="1223"/>
      <c r="CA55" s="1223"/>
      <c r="CB55" s="1223"/>
      <c r="CC55" s="1223"/>
      <c r="CD55" s="1223"/>
      <c r="CE55" s="1223"/>
      <c r="CF55" s="1223">
        <v>
0</v>
      </c>
      <c r="CG55" s="1223"/>
      <c r="CH55" s="1223"/>
      <c r="CI55" s="1223"/>
      <c r="CJ55" s="1223"/>
      <c r="CK55" s="1223"/>
      <c r="CL55" s="1223"/>
      <c r="CM55" s="1223"/>
      <c r="CN55" s="1223">
        <v>
0</v>
      </c>
      <c r="CO55" s="1223"/>
      <c r="CP55" s="1223"/>
      <c r="CQ55" s="1223"/>
      <c r="CR55" s="1223"/>
      <c r="CS55" s="1223"/>
      <c r="CT55" s="1223"/>
      <c r="CU55" s="1223"/>
      <c r="CV55" s="1223">
        <v>
0</v>
      </c>
      <c r="CW55" s="1223"/>
      <c r="CX55" s="1223"/>
      <c r="CY55" s="1223"/>
      <c r="CZ55" s="1223"/>
      <c r="DA55" s="1223"/>
      <c r="DB55" s="1223"/>
      <c r="DC55" s="1223"/>
    </row>
    <row r="56" spans="1:109" ht="13.2" x14ac:dyDescent="0.2">
      <c r="A56" s="355"/>
      <c r="B56" s="256"/>
      <c r="G56" s="1233"/>
      <c r="H56" s="1233"/>
      <c r="I56" s="1233"/>
      <c r="J56" s="1233"/>
      <c r="K56" s="1239"/>
      <c r="L56" s="1239"/>
      <c r="M56" s="1239"/>
      <c r="N56" s="1239"/>
      <c r="AN56" s="1237"/>
      <c r="AO56" s="1237"/>
      <c r="AP56" s="1237"/>
      <c r="AQ56" s="1237"/>
      <c r="AR56" s="1237"/>
      <c r="AS56" s="1237"/>
      <c r="AT56" s="1237"/>
      <c r="AU56" s="1237"/>
      <c r="AV56" s="1237"/>
      <c r="AW56" s="1237"/>
      <c r="AX56" s="1237"/>
      <c r="AY56" s="1237"/>
      <c r="AZ56" s="1237"/>
      <c r="BA56" s="1237"/>
      <c r="BB56" s="1240"/>
      <c r="BC56" s="1240"/>
      <c r="BD56" s="1240"/>
      <c r="BE56" s="1240"/>
      <c r="BF56" s="1240"/>
      <c r="BG56" s="1240"/>
      <c r="BH56" s="1240"/>
      <c r="BI56" s="1240"/>
      <c r="BJ56" s="1240"/>
      <c r="BK56" s="1240"/>
      <c r="BL56" s="1240"/>
      <c r="BM56" s="1240"/>
      <c r="BN56" s="1240"/>
      <c r="BO56" s="1240"/>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355" customFormat="1" ht="13.2" x14ac:dyDescent="0.2">
      <c r="B57" s="359"/>
      <c r="G57" s="1233"/>
      <c r="H57" s="1233"/>
      <c r="I57" s="1242"/>
      <c r="J57" s="1242"/>
      <c r="K57" s="1239"/>
      <c r="L57" s="1239"/>
      <c r="M57" s="1239"/>
      <c r="N57" s="1239"/>
      <c r="AM57" s="252"/>
      <c r="AN57" s="1237"/>
      <c r="AO57" s="1237"/>
      <c r="AP57" s="1237"/>
      <c r="AQ57" s="1237"/>
      <c r="AR57" s="1237"/>
      <c r="AS57" s="1237"/>
      <c r="AT57" s="1237"/>
      <c r="AU57" s="1237"/>
      <c r="AV57" s="1237"/>
      <c r="AW57" s="1237"/>
      <c r="AX57" s="1237"/>
      <c r="AY57" s="1237"/>
      <c r="AZ57" s="1237"/>
      <c r="BA57" s="1237"/>
      <c r="BB57" s="1240" t="s">
        <v>
610</v>
      </c>
      <c r="BC57" s="1240"/>
      <c r="BD57" s="1240"/>
      <c r="BE57" s="1240"/>
      <c r="BF57" s="1240"/>
      <c r="BG57" s="1240"/>
      <c r="BH57" s="1240"/>
      <c r="BI57" s="1240"/>
      <c r="BJ57" s="1240"/>
      <c r="BK57" s="1240"/>
      <c r="BL57" s="1240"/>
      <c r="BM57" s="1240"/>
      <c r="BN57" s="1240"/>
      <c r="BO57" s="1240"/>
      <c r="BP57" s="1223">
        <v>
56.9</v>
      </c>
      <c r="BQ57" s="1223"/>
      <c r="BR57" s="1223"/>
      <c r="BS57" s="1223"/>
      <c r="BT57" s="1223"/>
      <c r="BU57" s="1223"/>
      <c r="BV57" s="1223"/>
      <c r="BW57" s="1223"/>
      <c r="BX57" s="1223">
        <v>
57.7</v>
      </c>
      <c r="BY57" s="1223"/>
      <c r="BZ57" s="1223"/>
      <c r="CA57" s="1223"/>
      <c r="CB57" s="1223"/>
      <c r="CC57" s="1223"/>
      <c r="CD57" s="1223"/>
      <c r="CE57" s="1223"/>
      <c r="CF57" s="1223">
        <v>
56.3</v>
      </c>
      <c r="CG57" s="1223"/>
      <c r="CH57" s="1223"/>
      <c r="CI57" s="1223"/>
      <c r="CJ57" s="1223"/>
      <c r="CK57" s="1223"/>
      <c r="CL57" s="1223"/>
      <c r="CM57" s="1223"/>
      <c r="CN57" s="1223">
        <v>
56.4</v>
      </c>
      <c r="CO57" s="1223"/>
      <c r="CP57" s="1223"/>
      <c r="CQ57" s="1223"/>
      <c r="CR57" s="1223"/>
      <c r="CS57" s="1223"/>
      <c r="CT57" s="1223"/>
      <c r="CU57" s="1223"/>
      <c r="CV57" s="1223">
        <v>
56</v>
      </c>
      <c r="CW57" s="1223"/>
      <c r="CX57" s="1223"/>
      <c r="CY57" s="1223"/>
      <c r="CZ57" s="1223"/>
      <c r="DA57" s="1223"/>
      <c r="DB57" s="1223"/>
      <c r="DC57" s="1223"/>
      <c r="DD57" s="360"/>
      <c r="DE57" s="359"/>
    </row>
    <row r="58" spans="1:109" s="355" customFormat="1" ht="13.2" x14ac:dyDescent="0.2">
      <c r="A58" s="252"/>
      <c r="B58" s="359"/>
      <c r="G58" s="1233"/>
      <c r="H58" s="1233"/>
      <c r="I58" s="1242"/>
      <c r="J58" s="1242"/>
      <c r="K58" s="1239"/>
      <c r="L58" s="1239"/>
      <c r="M58" s="1239"/>
      <c r="N58" s="1239"/>
      <c r="AM58" s="252"/>
      <c r="AN58" s="1237"/>
      <c r="AO58" s="1237"/>
      <c r="AP58" s="1237"/>
      <c r="AQ58" s="1237"/>
      <c r="AR58" s="1237"/>
      <c r="AS58" s="1237"/>
      <c r="AT58" s="1237"/>
      <c r="AU58" s="1237"/>
      <c r="AV58" s="1237"/>
      <c r="AW58" s="1237"/>
      <c r="AX58" s="1237"/>
      <c r="AY58" s="1237"/>
      <c r="AZ58" s="1237"/>
      <c r="BA58" s="1237"/>
      <c r="BB58" s="1240"/>
      <c r="BC58" s="1240"/>
      <c r="BD58" s="1240"/>
      <c r="BE58" s="1240"/>
      <c r="BF58" s="1240"/>
      <c r="BG58" s="1240"/>
      <c r="BH58" s="1240"/>
      <c r="BI58" s="1240"/>
      <c r="BJ58" s="1240"/>
      <c r="BK58" s="1240"/>
      <c r="BL58" s="1240"/>
      <c r="BM58" s="1240"/>
      <c r="BN58" s="1240"/>
      <c r="BO58" s="1240"/>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
612</v>
      </c>
    </row>
    <row r="64" spans="1:109" ht="13.2" x14ac:dyDescent="0.2">
      <c r="B64" s="256"/>
      <c r="G64" s="354"/>
      <c r="I64" s="366"/>
      <c r="J64" s="366"/>
      <c r="K64" s="366"/>
      <c r="L64" s="366"/>
      <c r="M64" s="366"/>
      <c r="N64" s="367"/>
      <c r="AM64" s="354"/>
      <c r="AN64" s="354" t="s">
        <v>
605</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6"/>
      <c r="AN65" s="1224" t="s">
        <v>
613</v>
      </c>
      <c r="AO65" s="1225"/>
      <c r="AP65" s="1225"/>
      <c r="AQ65" s="1225"/>
      <c r="AR65" s="1225"/>
      <c r="AS65" s="1225"/>
      <c r="AT65" s="1225"/>
      <c r="AU65" s="1225"/>
      <c r="AV65" s="1225"/>
      <c r="AW65" s="1225"/>
      <c r="AX65" s="1225"/>
      <c r="AY65" s="1225"/>
      <c r="AZ65" s="1225"/>
      <c r="BA65" s="1225"/>
      <c r="BB65" s="1225"/>
      <c r="BC65" s="1225"/>
      <c r="BD65" s="1225"/>
      <c r="BE65" s="1225"/>
      <c r="BF65" s="1225"/>
      <c r="BG65" s="1225"/>
      <c r="BH65" s="1225"/>
      <c r="BI65" s="1225"/>
      <c r="BJ65" s="1225"/>
      <c r="BK65" s="1225"/>
      <c r="BL65" s="1225"/>
      <c r="BM65" s="1225"/>
      <c r="BN65" s="1225"/>
      <c r="BO65" s="1225"/>
      <c r="BP65" s="1225"/>
      <c r="BQ65" s="1225"/>
      <c r="BR65" s="1225"/>
      <c r="BS65" s="1225"/>
      <c r="BT65" s="1225"/>
      <c r="BU65" s="1225"/>
      <c r="BV65" s="1225"/>
      <c r="BW65" s="1225"/>
      <c r="BX65" s="1225"/>
      <c r="BY65" s="1225"/>
      <c r="BZ65" s="1225"/>
      <c r="CA65" s="1225"/>
      <c r="CB65" s="1225"/>
      <c r="CC65" s="1225"/>
      <c r="CD65" s="1225"/>
      <c r="CE65" s="1225"/>
      <c r="CF65" s="1225"/>
      <c r="CG65" s="1225"/>
      <c r="CH65" s="1225"/>
      <c r="CI65" s="1225"/>
      <c r="CJ65" s="1225"/>
      <c r="CK65" s="1225"/>
      <c r="CL65" s="1225"/>
      <c r="CM65" s="1225"/>
      <c r="CN65" s="1225"/>
      <c r="CO65" s="1225"/>
      <c r="CP65" s="1225"/>
      <c r="CQ65" s="1225"/>
      <c r="CR65" s="1225"/>
      <c r="CS65" s="1225"/>
      <c r="CT65" s="1225"/>
      <c r="CU65" s="1225"/>
      <c r="CV65" s="1225"/>
      <c r="CW65" s="1225"/>
      <c r="CX65" s="1225"/>
      <c r="CY65" s="1225"/>
      <c r="CZ65" s="1225"/>
      <c r="DA65" s="1225"/>
      <c r="DB65" s="1225"/>
      <c r="DC65" s="1226"/>
    </row>
    <row r="66" spans="2:107" ht="13.2" x14ac:dyDescent="0.2">
      <c r="B66" s="256"/>
      <c r="AN66" s="1227"/>
      <c r="AO66" s="1228"/>
      <c r="AP66" s="1228"/>
      <c r="AQ66" s="1228"/>
      <c r="AR66" s="1228"/>
      <c r="AS66" s="1228"/>
      <c r="AT66" s="1228"/>
      <c r="AU66" s="1228"/>
      <c r="AV66" s="1228"/>
      <c r="AW66" s="1228"/>
      <c r="AX66" s="1228"/>
      <c r="AY66" s="1228"/>
      <c r="AZ66" s="1228"/>
      <c r="BA66" s="1228"/>
      <c r="BB66" s="1228"/>
      <c r="BC66" s="1228"/>
      <c r="BD66" s="1228"/>
      <c r="BE66" s="1228"/>
      <c r="BF66" s="1228"/>
      <c r="BG66" s="1228"/>
      <c r="BH66" s="1228"/>
      <c r="BI66" s="1228"/>
      <c r="BJ66" s="1228"/>
      <c r="BK66" s="1228"/>
      <c r="BL66" s="1228"/>
      <c r="BM66" s="1228"/>
      <c r="BN66" s="1228"/>
      <c r="BO66" s="1228"/>
      <c r="BP66" s="1228"/>
      <c r="BQ66" s="1228"/>
      <c r="BR66" s="1228"/>
      <c r="BS66" s="1228"/>
      <c r="BT66" s="1228"/>
      <c r="BU66" s="1228"/>
      <c r="BV66" s="1228"/>
      <c r="BW66" s="1228"/>
      <c r="BX66" s="1228"/>
      <c r="BY66" s="1228"/>
      <c r="BZ66" s="1228"/>
      <c r="CA66" s="1228"/>
      <c r="CB66" s="1228"/>
      <c r="CC66" s="1228"/>
      <c r="CD66" s="1228"/>
      <c r="CE66" s="1228"/>
      <c r="CF66" s="1228"/>
      <c r="CG66" s="1228"/>
      <c r="CH66" s="1228"/>
      <c r="CI66" s="1228"/>
      <c r="CJ66" s="1228"/>
      <c r="CK66" s="1228"/>
      <c r="CL66" s="1228"/>
      <c r="CM66" s="1228"/>
      <c r="CN66" s="1228"/>
      <c r="CO66" s="1228"/>
      <c r="CP66" s="1228"/>
      <c r="CQ66" s="1228"/>
      <c r="CR66" s="1228"/>
      <c r="CS66" s="1228"/>
      <c r="CT66" s="1228"/>
      <c r="CU66" s="1228"/>
      <c r="CV66" s="1228"/>
      <c r="CW66" s="1228"/>
      <c r="CX66" s="1228"/>
      <c r="CY66" s="1228"/>
      <c r="CZ66" s="1228"/>
      <c r="DA66" s="1228"/>
      <c r="DB66" s="1228"/>
      <c r="DC66" s="1229"/>
    </row>
    <row r="67" spans="2:107" ht="13.2" x14ac:dyDescent="0.2">
      <c r="B67" s="256"/>
      <c r="AN67" s="1227"/>
      <c r="AO67" s="1228"/>
      <c r="AP67" s="1228"/>
      <c r="AQ67" s="1228"/>
      <c r="AR67" s="1228"/>
      <c r="AS67" s="1228"/>
      <c r="AT67" s="1228"/>
      <c r="AU67" s="1228"/>
      <c r="AV67" s="1228"/>
      <c r="AW67" s="1228"/>
      <c r="AX67" s="1228"/>
      <c r="AY67" s="1228"/>
      <c r="AZ67" s="1228"/>
      <c r="BA67" s="1228"/>
      <c r="BB67" s="1228"/>
      <c r="BC67" s="1228"/>
      <c r="BD67" s="1228"/>
      <c r="BE67" s="1228"/>
      <c r="BF67" s="1228"/>
      <c r="BG67" s="1228"/>
      <c r="BH67" s="1228"/>
      <c r="BI67" s="1228"/>
      <c r="BJ67" s="1228"/>
      <c r="BK67" s="1228"/>
      <c r="BL67" s="1228"/>
      <c r="BM67" s="1228"/>
      <c r="BN67" s="1228"/>
      <c r="BO67" s="1228"/>
      <c r="BP67" s="1228"/>
      <c r="BQ67" s="1228"/>
      <c r="BR67" s="1228"/>
      <c r="BS67" s="1228"/>
      <c r="BT67" s="1228"/>
      <c r="BU67" s="1228"/>
      <c r="BV67" s="1228"/>
      <c r="BW67" s="1228"/>
      <c r="BX67" s="1228"/>
      <c r="BY67" s="1228"/>
      <c r="BZ67" s="1228"/>
      <c r="CA67" s="1228"/>
      <c r="CB67" s="1228"/>
      <c r="CC67" s="1228"/>
      <c r="CD67" s="1228"/>
      <c r="CE67" s="1228"/>
      <c r="CF67" s="1228"/>
      <c r="CG67" s="1228"/>
      <c r="CH67" s="1228"/>
      <c r="CI67" s="1228"/>
      <c r="CJ67" s="1228"/>
      <c r="CK67" s="1228"/>
      <c r="CL67" s="1228"/>
      <c r="CM67" s="1228"/>
      <c r="CN67" s="1228"/>
      <c r="CO67" s="1228"/>
      <c r="CP67" s="1228"/>
      <c r="CQ67" s="1228"/>
      <c r="CR67" s="1228"/>
      <c r="CS67" s="1228"/>
      <c r="CT67" s="1228"/>
      <c r="CU67" s="1228"/>
      <c r="CV67" s="1228"/>
      <c r="CW67" s="1228"/>
      <c r="CX67" s="1228"/>
      <c r="CY67" s="1228"/>
      <c r="CZ67" s="1228"/>
      <c r="DA67" s="1228"/>
      <c r="DB67" s="1228"/>
      <c r="DC67" s="1229"/>
    </row>
    <row r="68" spans="2:107" ht="13.2" x14ac:dyDescent="0.2">
      <c r="B68" s="256"/>
      <c r="AN68" s="1227"/>
      <c r="AO68" s="1228"/>
      <c r="AP68" s="1228"/>
      <c r="AQ68" s="1228"/>
      <c r="AR68" s="1228"/>
      <c r="AS68" s="1228"/>
      <c r="AT68" s="1228"/>
      <c r="AU68" s="1228"/>
      <c r="AV68" s="1228"/>
      <c r="AW68" s="1228"/>
      <c r="AX68" s="1228"/>
      <c r="AY68" s="1228"/>
      <c r="AZ68" s="1228"/>
      <c r="BA68" s="1228"/>
      <c r="BB68" s="1228"/>
      <c r="BC68" s="1228"/>
      <c r="BD68" s="1228"/>
      <c r="BE68" s="1228"/>
      <c r="BF68" s="1228"/>
      <c r="BG68" s="1228"/>
      <c r="BH68" s="1228"/>
      <c r="BI68" s="1228"/>
      <c r="BJ68" s="1228"/>
      <c r="BK68" s="1228"/>
      <c r="BL68" s="1228"/>
      <c r="BM68" s="1228"/>
      <c r="BN68" s="1228"/>
      <c r="BO68" s="1228"/>
      <c r="BP68" s="1228"/>
      <c r="BQ68" s="1228"/>
      <c r="BR68" s="1228"/>
      <c r="BS68" s="1228"/>
      <c r="BT68" s="1228"/>
      <c r="BU68" s="1228"/>
      <c r="BV68" s="1228"/>
      <c r="BW68" s="1228"/>
      <c r="BX68" s="1228"/>
      <c r="BY68" s="1228"/>
      <c r="BZ68" s="1228"/>
      <c r="CA68" s="1228"/>
      <c r="CB68" s="1228"/>
      <c r="CC68" s="1228"/>
      <c r="CD68" s="1228"/>
      <c r="CE68" s="1228"/>
      <c r="CF68" s="1228"/>
      <c r="CG68" s="1228"/>
      <c r="CH68" s="1228"/>
      <c r="CI68" s="1228"/>
      <c r="CJ68" s="1228"/>
      <c r="CK68" s="1228"/>
      <c r="CL68" s="1228"/>
      <c r="CM68" s="1228"/>
      <c r="CN68" s="1228"/>
      <c r="CO68" s="1228"/>
      <c r="CP68" s="1228"/>
      <c r="CQ68" s="1228"/>
      <c r="CR68" s="1228"/>
      <c r="CS68" s="1228"/>
      <c r="CT68" s="1228"/>
      <c r="CU68" s="1228"/>
      <c r="CV68" s="1228"/>
      <c r="CW68" s="1228"/>
      <c r="CX68" s="1228"/>
      <c r="CY68" s="1228"/>
      <c r="CZ68" s="1228"/>
      <c r="DA68" s="1228"/>
      <c r="DB68" s="1228"/>
      <c r="DC68" s="1229"/>
    </row>
    <row r="69" spans="2:107" ht="13.2" x14ac:dyDescent="0.2">
      <c r="B69" s="256"/>
      <c r="AN69" s="1230"/>
      <c r="AO69" s="1231"/>
      <c r="AP69" s="1231"/>
      <c r="AQ69" s="1231"/>
      <c r="AR69" s="1231"/>
      <c r="AS69" s="1231"/>
      <c r="AT69" s="1231"/>
      <c r="AU69" s="1231"/>
      <c r="AV69" s="1231"/>
      <c r="AW69" s="1231"/>
      <c r="AX69" s="1231"/>
      <c r="AY69" s="1231"/>
      <c r="AZ69" s="1231"/>
      <c r="BA69" s="1231"/>
      <c r="BB69" s="1231"/>
      <c r="BC69" s="1231"/>
      <c r="BD69" s="1231"/>
      <c r="BE69" s="1231"/>
      <c r="BF69" s="1231"/>
      <c r="BG69" s="1231"/>
      <c r="BH69" s="1231"/>
      <c r="BI69" s="1231"/>
      <c r="BJ69" s="1231"/>
      <c r="BK69" s="1231"/>
      <c r="BL69" s="1231"/>
      <c r="BM69" s="1231"/>
      <c r="BN69" s="1231"/>
      <c r="BO69" s="1231"/>
      <c r="BP69" s="1231"/>
      <c r="BQ69" s="1231"/>
      <c r="BR69" s="1231"/>
      <c r="BS69" s="1231"/>
      <c r="BT69" s="1231"/>
      <c r="BU69" s="1231"/>
      <c r="BV69" s="1231"/>
      <c r="BW69" s="1231"/>
      <c r="BX69" s="1231"/>
      <c r="BY69" s="1231"/>
      <c r="BZ69" s="1231"/>
      <c r="CA69" s="1231"/>
      <c r="CB69" s="1231"/>
      <c r="CC69" s="1231"/>
      <c r="CD69" s="1231"/>
      <c r="CE69" s="1231"/>
      <c r="CF69" s="1231"/>
      <c r="CG69" s="1231"/>
      <c r="CH69" s="1231"/>
      <c r="CI69" s="1231"/>
      <c r="CJ69" s="1231"/>
      <c r="CK69" s="1231"/>
      <c r="CL69" s="1231"/>
      <c r="CM69" s="1231"/>
      <c r="CN69" s="1231"/>
      <c r="CO69" s="1231"/>
      <c r="CP69" s="1231"/>
      <c r="CQ69" s="1231"/>
      <c r="CR69" s="1231"/>
      <c r="CS69" s="1231"/>
      <c r="CT69" s="1231"/>
      <c r="CU69" s="1231"/>
      <c r="CV69" s="1231"/>
      <c r="CW69" s="1231"/>
      <c r="CX69" s="1231"/>
      <c r="CY69" s="1231"/>
      <c r="CZ69" s="1231"/>
      <c r="DA69" s="1231"/>
      <c r="DB69" s="1231"/>
      <c r="DC69" s="1232"/>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
607</v>
      </c>
    </row>
    <row r="72" spans="2:107" ht="13.2" x14ac:dyDescent="0.2">
      <c r="B72" s="256"/>
      <c r="G72" s="1233"/>
      <c r="H72" s="1233"/>
      <c r="I72" s="1233"/>
      <c r="J72" s="1233"/>
      <c r="K72" s="357"/>
      <c r="L72" s="357"/>
      <c r="M72" s="358"/>
      <c r="N72" s="358"/>
      <c r="AN72" s="1234"/>
      <c r="AO72" s="1235"/>
      <c r="AP72" s="1235"/>
      <c r="AQ72" s="1235"/>
      <c r="AR72" s="1235"/>
      <c r="AS72" s="1235"/>
      <c r="AT72" s="1235"/>
      <c r="AU72" s="1235"/>
      <c r="AV72" s="1235"/>
      <c r="AW72" s="1235"/>
      <c r="AX72" s="1235"/>
      <c r="AY72" s="1235"/>
      <c r="AZ72" s="1235"/>
      <c r="BA72" s="1235"/>
      <c r="BB72" s="1235"/>
      <c r="BC72" s="1235"/>
      <c r="BD72" s="1235"/>
      <c r="BE72" s="1235"/>
      <c r="BF72" s="1235"/>
      <c r="BG72" s="1235"/>
      <c r="BH72" s="1235"/>
      <c r="BI72" s="1235"/>
      <c r="BJ72" s="1235"/>
      <c r="BK72" s="1235"/>
      <c r="BL72" s="1235"/>
      <c r="BM72" s="1235"/>
      <c r="BN72" s="1235"/>
      <c r="BO72" s="1236"/>
      <c r="BP72" s="1237" t="s">
        <v>
565</v>
      </c>
      <c r="BQ72" s="1237"/>
      <c r="BR72" s="1237"/>
      <c r="BS72" s="1237"/>
      <c r="BT72" s="1237"/>
      <c r="BU72" s="1237"/>
      <c r="BV72" s="1237"/>
      <c r="BW72" s="1237"/>
      <c r="BX72" s="1237" t="s">
        <v>
566</v>
      </c>
      <c r="BY72" s="1237"/>
      <c r="BZ72" s="1237"/>
      <c r="CA72" s="1237"/>
      <c r="CB72" s="1237"/>
      <c r="CC72" s="1237"/>
      <c r="CD72" s="1237"/>
      <c r="CE72" s="1237"/>
      <c r="CF72" s="1237" t="s">
        <v>
567</v>
      </c>
      <c r="CG72" s="1237"/>
      <c r="CH72" s="1237"/>
      <c r="CI72" s="1237"/>
      <c r="CJ72" s="1237"/>
      <c r="CK72" s="1237"/>
      <c r="CL72" s="1237"/>
      <c r="CM72" s="1237"/>
      <c r="CN72" s="1237" t="s">
        <v>
568</v>
      </c>
      <c r="CO72" s="1237"/>
      <c r="CP72" s="1237"/>
      <c r="CQ72" s="1237"/>
      <c r="CR72" s="1237"/>
      <c r="CS72" s="1237"/>
      <c r="CT72" s="1237"/>
      <c r="CU72" s="1237"/>
      <c r="CV72" s="1237" t="s">
        <v>
569</v>
      </c>
      <c r="CW72" s="1237"/>
      <c r="CX72" s="1237"/>
      <c r="CY72" s="1237"/>
      <c r="CZ72" s="1237"/>
      <c r="DA72" s="1237"/>
      <c r="DB72" s="1237"/>
      <c r="DC72" s="1237"/>
    </row>
    <row r="73" spans="2:107" ht="13.2" x14ac:dyDescent="0.2">
      <c r="B73" s="256"/>
      <c r="G73" s="1238"/>
      <c r="H73" s="1238"/>
      <c r="I73" s="1238"/>
      <c r="J73" s="1238"/>
      <c r="K73" s="1243"/>
      <c r="L73" s="1243"/>
      <c r="M73" s="1243"/>
      <c r="N73" s="1243"/>
      <c r="AM73" s="356"/>
      <c r="AN73" s="1240" t="s">
        <v>
608</v>
      </c>
      <c r="AO73" s="1240"/>
      <c r="AP73" s="1240"/>
      <c r="AQ73" s="1240"/>
      <c r="AR73" s="1240"/>
      <c r="AS73" s="1240"/>
      <c r="AT73" s="1240"/>
      <c r="AU73" s="1240"/>
      <c r="AV73" s="1240"/>
      <c r="AW73" s="1240"/>
      <c r="AX73" s="1240"/>
      <c r="AY73" s="1240"/>
      <c r="AZ73" s="1240"/>
      <c r="BA73" s="1240"/>
      <c r="BB73" s="1240" t="s">
        <v>
609</v>
      </c>
      <c r="BC73" s="1240"/>
      <c r="BD73" s="1240"/>
      <c r="BE73" s="1240"/>
      <c r="BF73" s="1240"/>
      <c r="BG73" s="1240"/>
      <c r="BH73" s="1240"/>
      <c r="BI73" s="1240"/>
      <c r="BJ73" s="1240"/>
      <c r="BK73" s="1240"/>
      <c r="BL73" s="1240"/>
      <c r="BM73" s="1240"/>
      <c r="BN73" s="1240"/>
      <c r="BO73" s="1240"/>
      <c r="BP73" s="1223"/>
      <c r="BQ73" s="1223"/>
      <c r="BR73" s="1223"/>
      <c r="BS73" s="1223"/>
      <c r="BT73" s="1223"/>
      <c r="BU73" s="1223"/>
      <c r="BV73" s="1223"/>
      <c r="BW73" s="1223"/>
      <c r="BX73" s="1223"/>
      <c r="BY73" s="1223"/>
      <c r="BZ73" s="1223"/>
      <c r="CA73" s="1223"/>
      <c r="CB73" s="1223"/>
      <c r="CC73" s="1223"/>
      <c r="CD73" s="1223"/>
      <c r="CE73" s="1223"/>
      <c r="CF73" s="1223"/>
      <c r="CG73" s="1223"/>
      <c r="CH73" s="1223"/>
      <c r="CI73" s="1223"/>
      <c r="CJ73" s="1223"/>
      <c r="CK73" s="1223"/>
      <c r="CL73" s="1223"/>
      <c r="CM73" s="1223"/>
      <c r="CN73" s="1223"/>
      <c r="CO73" s="1223"/>
      <c r="CP73" s="1223"/>
      <c r="CQ73" s="1223"/>
      <c r="CR73" s="1223"/>
      <c r="CS73" s="1223"/>
      <c r="CT73" s="1223"/>
      <c r="CU73" s="1223"/>
      <c r="CV73" s="1223"/>
      <c r="CW73" s="1223"/>
      <c r="CX73" s="1223"/>
      <c r="CY73" s="1223"/>
      <c r="CZ73" s="1223"/>
      <c r="DA73" s="1223"/>
      <c r="DB73" s="1223"/>
      <c r="DC73" s="1223"/>
    </row>
    <row r="74" spans="2:107" ht="13.2" x14ac:dyDescent="0.2">
      <c r="B74" s="256"/>
      <c r="G74" s="1238"/>
      <c r="H74" s="1238"/>
      <c r="I74" s="1238"/>
      <c r="J74" s="1238"/>
      <c r="K74" s="1243"/>
      <c r="L74" s="1243"/>
      <c r="M74" s="1243"/>
      <c r="N74" s="1243"/>
      <c r="AM74" s="356"/>
      <c r="AN74" s="1240"/>
      <c r="AO74" s="1240"/>
      <c r="AP74" s="1240"/>
      <c r="AQ74" s="1240"/>
      <c r="AR74" s="1240"/>
      <c r="AS74" s="1240"/>
      <c r="AT74" s="1240"/>
      <c r="AU74" s="1240"/>
      <c r="AV74" s="1240"/>
      <c r="AW74" s="1240"/>
      <c r="AX74" s="1240"/>
      <c r="AY74" s="1240"/>
      <c r="AZ74" s="1240"/>
      <c r="BA74" s="1240"/>
      <c r="BB74" s="1240"/>
      <c r="BC74" s="1240"/>
      <c r="BD74" s="1240"/>
      <c r="BE74" s="1240"/>
      <c r="BF74" s="1240"/>
      <c r="BG74" s="1240"/>
      <c r="BH74" s="1240"/>
      <c r="BI74" s="1240"/>
      <c r="BJ74" s="1240"/>
      <c r="BK74" s="1240"/>
      <c r="BL74" s="1240"/>
      <c r="BM74" s="1240"/>
      <c r="BN74" s="1240"/>
      <c r="BO74" s="1240"/>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ht="13.2" x14ac:dyDescent="0.2">
      <c r="B75" s="256"/>
      <c r="G75" s="1238"/>
      <c r="H75" s="1238"/>
      <c r="I75" s="1233"/>
      <c r="J75" s="1233"/>
      <c r="K75" s="1239"/>
      <c r="L75" s="1239"/>
      <c r="M75" s="1239"/>
      <c r="N75" s="1239"/>
      <c r="AM75" s="356"/>
      <c r="AN75" s="1240"/>
      <c r="AO75" s="1240"/>
      <c r="AP75" s="1240"/>
      <c r="AQ75" s="1240"/>
      <c r="AR75" s="1240"/>
      <c r="AS75" s="1240"/>
      <c r="AT75" s="1240"/>
      <c r="AU75" s="1240"/>
      <c r="AV75" s="1240"/>
      <c r="AW75" s="1240"/>
      <c r="AX75" s="1240"/>
      <c r="AY75" s="1240"/>
      <c r="AZ75" s="1240"/>
      <c r="BA75" s="1240"/>
      <c r="BB75" s="1240" t="s">
        <v>
614</v>
      </c>
      <c r="BC75" s="1240"/>
      <c r="BD75" s="1240"/>
      <c r="BE75" s="1240"/>
      <c r="BF75" s="1240"/>
      <c r="BG75" s="1240"/>
      <c r="BH75" s="1240"/>
      <c r="BI75" s="1240"/>
      <c r="BJ75" s="1240"/>
      <c r="BK75" s="1240"/>
      <c r="BL75" s="1240"/>
      <c r="BM75" s="1240"/>
      <c r="BN75" s="1240"/>
      <c r="BO75" s="1240"/>
      <c r="BP75" s="1223">
        <v>
-3.7</v>
      </c>
      <c r="BQ75" s="1223"/>
      <c r="BR75" s="1223"/>
      <c r="BS75" s="1223"/>
      <c r="BT75" s="1223"/>
      <c r="BU75" s="1223"/>
      <c r="BV75" s="1223"/>
      <c r="BW75" s="1223"/>
      <c r="BX75" s="1223">
        <v>
-3.7</v>
      </c>
      <c r="BY75" s="1223"/>
      <c r="BZ75" s="1223"/>
      <c r="CA75" s="1223"/>
      <c r="CB75" s="1223"/>
      <c r="CC75" s="1223"/>
      <c r="CD75" s="1223"/>
      <c r="CE75" s="1223"/>
      <c r="CF75" s="1223">
        <v>
-3.8</v>
      </c>
      <c r="CG75" s="1223"/>
      <c r="CH75" s="1223"/>
      <c r="CI75" s="1223"/>
      <c r="CJ75" s="1223"/>
      <c r="CK75" s="1223"/>
      <c r="CL75" s="1223"/>
      <c r="CM75" s="1223"/>
      <c r="CN75" s="1223">
        <v>
-3.8</v>
      </c>
      <c r="CO75" s="1223"/>
      <c r="CP75" s="1223"/>
      <c r="CQ75" s="1223"/>
      <c r="CR75" s="1223"/>
      <c r="CS75" s="1223"/>
      <c r="CT75" s="1223"/>
      <c r="CU75" s="1223"/>
      <c r="CV75" s="1223">
        <v>
-3.8</v>
      </c>
      <c r="CW75" s="1223"/>
      <c r="CX75" s="1223"/>
      <c r="CY75" s="1223"/>
      <c r="CZ75" s="1223"/>
      <c r="DA75" s="1223"/>
      <c r="DB75" s="1223"/>
      <c r="DC75" s="1223"/>
    </row>
    <row r="76" spans="2:107" ht="13.2" x14ac:dyDescent="0.2">
      <c r="B76" s="256"/>
      <c r="G76" s="1238"/>
      <c r="H76" s="1238"/>
      <c r="I76" s="1233"/>
      <c r="J76" s="1233"/>
      <c r="K76" s="1239"/>
      <c r="L76" s="1239"/>
      <c r="M76" s="1239"/>
      <c r="N76" s="1239"/>
      <c r="AM76" s="356"/>
      <c r="AN76" s="1240"/>
      <c r="AO76" s="1240"/>
      <c r="AP76" s="1240"/>
      <c r="AQ76" s="1240"/>
      <c r="AR76" s="1240"/>
      <c r="AS76" s="1240"/>
      <c r="AT76" s="1240"/>
      <c r="AU76" s="1240"/>
      <c r="AV76" s="1240"/>
      <c r="AW76" s="1240"/>
      <c r="AX76" s="1240"/>
      <c r="AY76" s="1240"/>
      <c r="AZ76" s="1240"/>
      <c r="BA76" s="1240"/>
      <c r="BB76" s="1240"/>
      <c r="BC76" s="1240"/>
      <c r="BD76" s="1240"/>
      <c r="BE76" s="1240"/>
      <c r="BF76" s="1240"/>
      <c r="BG76" s="1240"/>
      <c r="BH76" s="1240"/>
      <c r="BI76" s="1240"/>
      <c r="BJ76" s="1240"/>
      <c r="BK76" s="1240"/>
      <c r="BL76" s="1240"/>
      <c r="BM76" s="1240"/>
      <c r="BN76" s="1240"/>
      <c r="BO76" s="1240"/>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ht="13.2" x14ac:dyDescent="0.2">
      <c r="B77" s="256"/>
      <c r="G77" s="1233"/>
      <c r="H77" s="1233"/>
      <c r="I77" s="1233"/>
      <c r="J77" s="1233"/>
      <c r="K77" s="1243"/>
      <c r="L77" s="1243"/>
      <c r="M77" s="1243"/>
      <c r="N77" s="1243"/>
      <c r="AN77" s="1237" t="s">
        <v>
611</v>
      </c>
      <c r="AO77" s="1237"/>
      <c r="AP77" s="1237"/>
      <c r="AQ77" s="1237"/>
      <c r="AR77" s="1237"/>
      <c r="AS77" s="1237"/>
      <c r="AT77" s="1237"/>
      <c r="AU77" s="1237"/>
      <c r="AV77" s="1237"/>
      <c r="AW77" s="1237"/>
      <c r="AX77" s="1237"/>
      <c r="AY77" s="1237"/>
      <c r="AZ77" s="1237"/>
      <c r="BA77" s="1237"/>
      <c r="BB77" s="1240" t="s">
        <v>
609</v>
      </c>
      <c r="BC77" s="1240"/>
      <c r="BD77" s="1240"/>
      <c r="BE77" s="1240"/>
      <c r="BF77" s="1240"/>
      <c r="BG77" s="1240"/>
      <c r="BH77" s="1240"/>
      <c r="BI77" s="1240"/>
      <c r="BJ77" s="1240"/>
      <c r="BK77" s="1240"/>
      <c r="BL77" s="1240"/>
      <c r="BM77" s="1240"/>
      <c r="BN77" s="1240"/>
      <c r="BO77" s="1240"/>
      <c r="BP77" s="1223">
        <v>
0</v>
      </c>
      <c r="BQ77" s="1223"/>
      <c r="BR77" s="1223"/>
      <c r="BS77" s="1223"/>
      <c r="BT77" s="1223"/>
      <c r="BU77" s="1223"/>
      <c r="BV77" s="1223"/>
      <c r="BW77" s="1223"/>
      <c r="BX77" s="1223">
        <v>
0</v>
      </c>
      <c r="BY77" s="1223"/>
      <c r="BZ77" s="1223"/>
      <c r="CA77" s="1223"/>
      <c r="CB77" s="1223"/>
      <c r="CC77" s="1223"/>
      <c r="CD77" s="1223"/>
      <c r="CE77" s="1223"/>
      <c r="CF77" s="1223">
        <v>
0</v>
      </c>
      <c r="CG77" s="1223"/>
      <c r="CH77" s="1223"/>
      <c r="CI77" s="1223"/>
      <c r="CJ77" s="1223"/>
      <c r="CK77" s="1223"/>
      <c r="CL77" s="1223"/>
      <c r="CM77" s="1223"/>
      <c r="CN77" s="1223">
        <v>
0</v>
      </c>
      <c r="CO77" s="1223"/>
      <c r="CP77" s="1223"/>
      <c r="CQ77" s="1223"/>
      <c r="CR77" s="1223"/>
      <c r="CS77" s="1223"/>
      <c r="CT77" s="1223"/>
      <c r="CU77" s="1223"/>
      <c r="CV77" s="1223">
        <v>
0</v>
      </c>
      <c r="CW77" s="1223"/>
      <c r="CX77" s="1223"/>
      <c r="CY77" s="1223"/>
      <c r="CZ77" s="1223"/>
      <c r="DA77" s="1223"/>
      <c r="DB77" s="1223"/>
      <c r="DC77" s="1223"/>
    </row>
    <row r="78" spans="2:107" ht="13.2" x14ac:dyDescent="0.2">
      <c r="B78" s="256"/>
      <c r="G78" s="1233"/>
      <c r="H78" s="1233"/>
      <c r="I78" s="1233"/>
      <c r="J78" s="1233"/>
      <c r="K78" s="1243"/>
      <c r="L78" s="1243"/>
      <c r="M78" s="1243"/>
      <c r="N78" s="1243"/>
      <c r="AN78" s="1237"/>
      <c r="AO78" s="1237"/>
      <c r="AP78" s="1237"/>
      <c r="AQ78" s="1237"/>
      <c r="AR78" s="1237"/>
      <c r="AS78" s="1237"/>
      <c r="AT78" s="1237"/>
      <c r="AU78" s="1237"/>
      <c r="AV78" s="1237"/>
      <c r="AW78" s="1237"/>
      <c r="AX78" s="1237"/>
      <c r="AY78" s="1237"/>
      <c r="AZ78" s="1237"/>
      <c r="BA78" s="1237"/>
      <c r="BB78" s="1240"/>
      <c r="BC78" s="1240"/>
      <c r="BD78" s="1240"/>
      <c r="BE78" s="1240"/>
      <c r="BF78" s="1240"/>
      <c r="BG78" s="1240"/>
      <c r="BH78" s="1240"/>
      <c r="BI78" s="1240"/>
      <c r="BJ78" s="1240"/>
      <c r="BK78" s="1240"/>
      <c r="BL78" s="1240"/>
      <c r="BM78" s="1240"/>
      <c r="BN78" s="1240"/>
      <c r="BO78" s="1240"/>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ht="13.2" x14ac:dyDescent="0.2">
      <c r="B79" s="256"/>
      <c r="G79" s="1233"/>
      <c r="H79" s="1233"/>
      <c r="I79" s="1242"/>
      <c r="J79" s="1242"/>
      <c r="K79" s="1244"/>
      <c r="L79" s="1244"/>
      <c r="M79" s="1244"/>
      <c r="N79" s="1244"/>
      <c r="AN79" s="1237"/>
      <c r="AO79" s="1237"/>
      <c r="AP79" s="1237"/>
      <c r="AQ79" s="1237"/>
      <c r="AR79" s="1237"/>
      <c r="AS79" s="1237"/>
      <c r="AT79" s="1237"/>
      <c r="AU79" s="1237"/>
      <c r="AV79" s="1237"/>
      <c r="AW79" s="1237"/>
      <c r="AX79" s="1237"/>
      <c r="AY79" s="1237"/>
      <c r="AZ79" s="1237"/>
      <c r="BA79" s="1237"/>
      <c r="BB79" s="1240" t="s">
        <v>
614</v>
      </c>
      <c r="BC79" s="1240"/>
      <c r="BD79" s="1240"/>
      <c r="BE79" s="1240"/>
      <c r="BF79" s="1240"/>
      <c r="BG79" s="1240"/>
      <c r="BH79" s="1240"/>
      <c r="BI79" s="1240"/>
      <c r="BJ79" s="1240"/>
      <c r="BK79" s="1240"/>
      <c r="BL79" s="1240"/>
      <c r="BM79" s="1240"/>
      <c r="BN79" s="1240"/>
      <c r="BO79" s="1240"/>
      <c r="BP79" s="1223">
        <v>
-3.2</v>
      </c>
      <c r="BQ79" s="1223"/>
      <c r="BR79" s="1223"/>
      <c r="BS79" s="1223"/>
      <c r="BT79" s="1223"/>
      <c r="BU79" s="1223"/>
      <c r="BV79" s="1223"/>
      <c r="BW79" s="1223"/>
      <c r="BX79" s="1223">
        <v>
-3.4</v>
      </c>
      <c r="BY79" s="1223"/>
      <c r="BZ79" s="1223"/>
      <c r="CA79" s="1223"/>
      <c r="CB79" s="1223"/>
      <c r="CC79" s="1223"/>
      <c r="CD79" s="1223"/>
      <c r="CE79" s="1223"/>
      <c r="CF79" s="1223">
        <v>
-3.5</v>
      </c>
      <c r="CG79" s="1223"/>
      <c r="CH79" s="1223"/>
      <c r="CI79" s="1223"/>
      <c r="CJ79" s="1223"/>
      <c r="CK79" s="1223"/>
      <c r="CL79" s="1223"/>
      <c r="CM79" s="1223"/>
      <c r="CN79" s="1223">
        <v>
-3.4</v>
      </c>
      <c r="CO79" s="1223"/>
      <c r="CP79" s="1223"/>
      <c r="CQ79" s="1223"/>
      <c r="CR79" s="1223"/>
      <c r="CS79" s="1223"/>
      <c r="CT79" s="1223"/>
      <c r="CU79" s="1223"/>
      <c r="CV79" s="1223">
        <v>
-3.2</v>
      </c>
      <c r="CW79" s="1223"/>
      <c r="CX79" s="1223"/>
      <c r="CY79" s="1223"/>
      <c r="CZ79" s="1223"/>
      <c r="DA79" s="1223"/>
      <c r="DB79" s="1223"/>
      <c r="DC79" s="1223"/>
    </row>
    <row r="80" spans="2:107" ht="13.2" x14ac:dyDescent="0.2">
      <c r="B80" s="256"/>
      <c r="G80" s="1233"/>
      <c r="H80" s="1233"/>
      <c r="I80" s="1242"/>
      <c r="J80" s="1242"/>
      <c r="K80" s="1244"/>
      <c r="L80" s="1244"/>
      <c r="M80" s="1244"/>
      <c r="N80" s="1244"/>
      <c r="AN80" s="1237"/>
      <c r="AO80" s="1237"/>
      <c r="AP80" s="1237"/>
      <c r="AQ80" s="1237"/>
      <c r="AR80" s="1237"/>
      <c r="AS80" s="1237"/>
      <c r="AT80" s="1237"/>
      <c r="AU80" s="1237"/>
      <c r="AV80" s="1237"/>
      <c r="AW80" s="1237"/>
      <c r="AX80" s="1237"/>
      <c r="AY80" s="1237"/>
      <c r="AZ80" s="1237"/>
      <c r="BA80" s="1237"/>
      <c r="BB80" s="1240"/>
      <c r="BC80" s="1240"/>
      <c r="BD80" s="1240"/>
      <c r="BE80" s="1240"/>
      <c r="BF80" s="1240"/>
      <c r="BG80" s="1240"/>
      <c r="BH80" s="1240"/>
      <c r="BI80" s="1240"/>
      <c r="BJ80" s="1240"/>
      <c r="BK80" s="1240"/>
      <c r="BL80" s="1240"/>
      <c r="BM80" s="1240"/>
      <c r="BN80" s="1240"/>
      <c r="BO80" s="1240"/>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MYZgtSabKGFlQiZLAsIAii/OzDOFubhEfeqdTz/xylB1IWXEPSwVNUBCxTnWm6WIN6MY3KhLk4GmoRGcdNOt3w==" saltValue="jgy16ZgS4XkEplg6iCJYv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3"/>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C57" sqref="C57:E57"/>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
512</v>
      </c>
    </row>
  </sheetData>
  <sheetProtection algorithmName="SHA-512" hashValue="VY+HROl1UJ6RLwvWNHUDLSxjSmFgwMnFVYH91oPYEXYsP2P0h6Bl3thV+iF7tCvRmFeZqxfQ2Qkvk5kiWqMDHA==" saltValue="YAHEPok1nHTQnQPVdcUZ7g==" spinCount="100000" sheet="1" objects="1" scenarios="1"/>
  <dataConsolidate/>
  <phoneticPr fontId="3"/>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CK9" sqref="CK9"/>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
512</v>
      </c>
    </row>
  </sheetData>
  <sheetProtection algorithmName="SHA-512" hashValue="y2L4T8uQTVpVjGaPYnyKK/OGOOwL17G8v6E847gtdbiMqnADNC0AMKjT8Hby+Jn1mU/HjPFzPO6E6FYsiyYb3A==" saltValue="1YCQeAV+lTFz35QNxE5M6Q==" spinCount="100000" sheet="1" objects="1" scenarios="1"/>
  <dataConsolidate/>
  <phoneticPr fontId="3"/>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562</v>
      </c>
      <c r="G2" s="146"/>
      <c r="H2" s="147"/>
    </row>
    <row r="3" spans="1:8" x14ac:dyDescent="0.2">
      <c r="A3" s="143" t="s">
        <v>555</v>
      </c>
      <c r="B3" s="148"/>
      <c r="C3" s="149"/>
      <c r="D3" s="150">
        <v>42272</v>
      </c>
      <c r="E3" s="151"/>
      <c r="F3" s="152">
        <v>46686</v>
      </c>
      <c r="G3" s="153"/>
      <c r="H3" s="154"/>
    </row>
    <row r="4" spans="1:8" x14ac:dyDescent="0.2">
      <c r="A4" s="155"/>
      <c r="B4" s="156"/>
      <c r="C4" s="157"/>
      <c r="D4" s="158">
        <v>29604</v>
      </c>
      <c r="E4" s="159"/>
      <c r="F4" s="160">
        <v>32595</v>
      </c>
      <c r="G4" s="161"/>
      <c r="H4" s="162"/>
    </row>
    <row r="5" spans="1:8" x14ac:dyDescent="0.2">
      <c r="A5" s="143" t="s">
        <v>557</v>
      </c>
      <c r="B5" s="148"/>
      <c r="C5" s="149"/>
      <c r="D5" s="150">
        <v>48060</v>
      </c>
      <c r="E5" s="151"/>
      <c r="F5" s="152">
        <v>49796</v>
      </c>
      <c r="G5" s="153"/>
      <c r="H5" s="154"/>
    </row>
    <row r="6" spans="1:8" x14ac:dyDescent="0.2">
      <c r="A6" s="155"/>
      <c r="B6" s="156"/>
      <c r="C6" s="157"/>
      <c r="D6" s="158">
        <v>37162</v>
      </c>
      <c r="E6" s="159"/>
      <c r="F6" s="160">
        <v>37281</v>
      </c>
      <c r="G6" s="161"/>
      <c r="H6" s="162"/>
    </row>
    <row r="7" spans="1:8" x14ac:dyDescent="0.2">
      <c r="A7" s="143" t="s">
        <v>558</v>
      </c>
      <c r="B7" s="148"/>
      <c r="C7" s="149"/>
      <c r="D7" s="150">
        <v>40100</v>
      </c>
      <c r="E7" s="151"/>
      <c r="F7" s="152">
        <v>51681</v>
      </c>
      <c r="G7" s="153"/>
      <c r="H7" s="154"/>
    </row>
    <row r="8" spans="1:8" x14ac:dyDescent="0.2">
      <c r="A8" s="155"/>
      <c r="B8" s="156"/>
      <c r="C8" s="157"/>
      <c r="D8" s="158">
        <v>30018</v>
      </c>
      <c r="E8" s="159"/>
      <c r="F8" s="160">
        <v>37226</v>
      </c>
      <c r="G8" s="161"/>
      <c r="H8" s="162"/>
    </row>
    <row r="9" spans="1:8" x14ac:dyDescent="0.2">
      <c r="A9" s="143" t="s">
        <v>559</v>
      </c>
      <c r="B9" s="148"/>
      <c r="C9" s="149"/>
      <c r="D9" s="150">
        <v>59213</v>
      </c>
      <c r="E9" s="151"/>
      <c r="F9" s="152">
        <v>50465</v>
      </c>
      <c r="G9" s="153"/>
      <c r="H9" s="154"/>
    </row>
    <row r="10" spans="1:8" x14ac:dyDescent="0.2">
      <c r="A10" s="155"/>
      <c r="B10" s="156"/>
      <c r="C10" s="157"/>
      <c r="D10" s="158">
        <v>42828</v>
      </c>
      <c r="E10" s="159"/>
      <c r="F10" s="160">
        <v>34193</v>
      </c>
      <c r="G10" s="161"/>
      <c r="H10" s="162"/>
    </row>
    <row r="11" spans="1:8" x14ac:dyDescent="0.2">
      <c r="A11" s="143" t="s">
        <v>560</v>
      </c>
      <c r="B11" s="148"/>
      <c r="C11" s="149"/>
      <c r="D11" s="150">
        <v>33128</v>
      </c>
      <c r="E11" s="151"/>
      <c r="F11" s="152">
        <v>51679</v>
      </c>
      <c r="G11" s="153"/>
      <c r="H11" s="154"/>
    </row>
    <row r="12" spans="1:8" x14ac:dyDescent="0.2">
      <c r="A12" s="155"/>
      <c r="B12" s="156"/>
      <c r="C12" s="163"/>
      <c r="D12" s="158">
        <v>21684</v>
      </c>
      <c r="E12" s="159"/>
      <c r="F12" s="160">
        <v>35132</v>
      </c>
      <c r="G12" s="161"/>
      <c r="H12" s="162"/>
    </row>
    <row r="13" spans="1:8" x14ac:dyDescent="0.2">
      <c r="A13" s="143"/>
      <c r="B13" s="148"/>
      <c r="C13" s="149"/>
      <c r="D13" s="150">
        <v>44555</v>
      </c>
      <c r="E13" s="151"/>
      <c r="F13" s="152">
        <v>50061</v>
      </c>
      <c r="G13" s="164"/>
      <c r="H13" s="154"/>
    </row>
    <row r="14" spans="1:8" x14ac:dyDescent="0.2">
      <c r="A14" s="155"/>
      <c r="B14" s="156"/>
      <c r="C14" s="157"/>
      <c r="D14" s="158">
        <v>32259</v>
      </c>
      <c r="E14" s="159"/>
      <c r="F14" s="160">
        <v>35285</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18</v>
      </c>
      <c r="C19" s="165">
        <f>ROUND(VALUE(SUBSTITUTE(実質収支比率等に係る経年分析!G$48,"▲","-")),2)</f>
        <v>15.08</v>
      </c>
      <c r="D19" s="165">
        <f>ROUND(VALUE(SUBSTITUTE(実質収支比率等に係る経年分析!H$48,"▲","-")),2)</f>
        <v>11.84</v>
      </c>
      <c r="E19" s="165">
        <f>ROUND(VALUE(SUBSTITUTE(実質収支比率等に係る経年分析!I$48,"▲","-")),2)</f>
        <v>11.35</v>
      </c>
      <c r="F19" s="165">
        <f>ROUND(VALUE(SUBSTITUTE(実質収支比率等に係る経年分析!J$48,"▲","-")),2)</f>
        <v>23.09</v>
      </c>
    </row>
    <row r="20" spans="1:11" x14ac:dyDescent="0.2">
      <c r="A20" s="165" t="s">
        <v>55</v>
      </c>
      <c r="B20" s="165">
        <f>ROUND(VALUE(SUBSTITUTE(実質収支比率等に係る経年分析!F$47,"▲","-")),2)</f>
        <v>61.27</v>
      </c>
      <c r="C20" s="165">
        <f>ROUND(VALUE(SUBSTITUTE(実質収支比率等に係る経年分析!G$47,"▲","-")),2)</f>
        <v>58.04</v>
      </c>
      <c r="D20" s="165">
        <f>ROUND(VALUE(SUBSTITUTE(実質収支比率等に係る経年分析!H$47,"▲","-")),2)</f>
        <v>54.9</v>
      </c>
      <c r="E20" s="165">
        <f>ROUND(VALUE(SUBSTITUTE(実質収支比率等に係る経年分析!I$47,"▲","-")),2)</f>
        <v>61.35</v>
      </c>
      <c r="F20" s="165">
        <f>ROUND(VALUE(SUBSTITUTE(実質収支比率等に係る経年分析!J$47,"▲","-")),2)</f>
        <v>65.650000000000006</v>
      </c>
    </row>
    <row r="21" spans="1:11" x14ac:dyDescent="0.2">
      <c r="A21" s="165" t="s">
        <v>56</v>
      </c>
      <c r="B21" s="165">
        <f>IF(ISNUMBER(VALUE(SUBSTITUTE(実質収支比率等に係る経年分析!F$49,"▲","-"))),ROUND(VALUE(SUBSTITUTE(実質収支比率等に係る経年分析!F$49,"▲","-")),2),NA())</f>
        <v>3.53</v>
      </c>
      <c r="C21" s="165">
        <f>IF(ISNUMBER(VALUE(SUBSTITUTE(実質収支比率等に係る経年分析!G$49,"▲","-"))),ROUND(VALUE(SUBSTITUTE(実質収支比率等に係る経年分析!G$49,"▲","-")),2),NA())</f>
        <v>-1.9</v>
      </c>
      <c r="D21" s="165">
        <f>IF(ISNUMBER(VALUE(SUBSTITUTE(実質収支比率等に係る経年分析!H$49,"▲","-"))),ROUND(VALUE(SUBSTITUTE(実質収支比率等に係る経年分析!H$49,"▲","-")),2),NA())</f>
        <v>-2.38</v>
      </c>
      <c r="E21" s="165">
        <f>IF(ISNUMBER(VALUE(SUBSTITUTE(実質収支比率等に係る経年分析!I$49,"▲","-"))),ROUND(VALUE(SUBSTITUTE(実質収支比率等に係る経年分析!I$49,"▲","-")),2),NA())</f>
        <v>5.62</v>
      </c>
      <c r="F21" s="165">
        <f>IF(ISNUMBER(VALUE(SUBSTITUTE(実質収支比率等に係る経年分析!J$49,"▲","-"))),ROUND(VALUE(SUBSTITUTE(実質収支比率等に係る経年分析!J$49,"▲","-")),2),NA())</f>
        <v>18.850000000000001</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e">
        <f>IF(連結実質赤字比率に係る赤字・黒字の構成分析!C$38="",NA(),連結実質赤字比率に係る赤字・黒字の構成分析!C$38)</f>
        <v>#N/A</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#VALUE!</v>
      </c>
      <c r="G32" s="166" t="e">
        <f>IF(ROUND(VALUE(SUBSTITUTE(連結実質赤字比率に係る赤字・黒字の構成分析!H$38,"▲", "-")), 2) &gt;= 0, ABS(ROUND(VALUE(SUBSTITUTE(連結実質赤字比率に係る赤字・黒字の構成分析!H$38,"▲", "-")), 2)), NA())</f>
        <v>#VALUE!</v>
      </c>
      <c r="H32" s="166" t="e">
        <f>IF(ROUND(VALUE(SUBSTITUTE(連結実質赤字比率に係る赤字・黒字の構成分析!I$38,"▲", "-")), 2) &lt; 0, ABS(ROUND(VALUE(SUBSTITUTE(連結実質赤字比率に係る赤字・黒字の構成分析!I$38,"▲", "-")), 2)), NA())</f>
        <v>#VALUE!</v>
      </c>
      <c r="I32" s="166" t="e">
        <f>IF(ROUND(VALUE(SUBSTITUTE(連結実質赤字比率に係る赤字・黒字の構成分析!I$38,"▲", "-")), 2) &gt;= 0, ABS(ROUND(VALUE(SUBSTITUTE(連結実質赤字比率に係る赤字・黒字の構成分析!I$38,"▲", "-")), 2)), NA())</f>
        <v>#VALUE!</v>
      </c>
      <c r="J32" s="166" t="e">
        <f>IF(ROUND(VALUE(SUBSTITUTE(連結実質赤字比率に係る赤字・黒字の構成分析!J$38,"▲", "-")), 2) &lt; 0, ABS(ROUND(VALUE(SUBSTITUTE(連結実質赤字比率に係る赤字・黒字の構成分析!J$38,"▲", "-")), 2)), NA())</f>
        <v>#VALUE!</v>
      </c>
      <c r="K32" s="166" t="e">
        <f>IF(ROUND(VALUE(SUBSTITUTE(連結実質赤字比率に係る赤字・黒字の構成分析!J$38,"▲", "-")), 2) &gt;= 0, ABS(ROUND(VALUE(SUBSTITUTE(連結実質赤字比率に係る赤字・黒字の構成分析!J$38,"▲", "-")), 2)), NA())</f>
        <v>#VALUE!</v>
      </c>
    </row>
    <row r="33" spans="1:16" x14ac:dyDescent="0.2">
      <c r="A33" s="166" t="str">
        <f>IF(連結実質赤字比率に係る赤字・黒字の構成分析!C$37="",NA(),連結実質赤字比率に係る赤字・黒字の構成分析!C$37)</f>
        <v>後期高齢者医療事業会計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7.0000000000000007E-2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7.0000000000000007E-2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7.0000000000000007E-2</v>
      </c>
    </row>
    <row r="34" spans="1:16" x14ac:dyDescent="0.2">
      <c r="A34" s="166" t="str">
        <f>IF(連結実質赤字比率に係る赤字・黒字の構成分析!C$36="",NA(),連結実質赤字比率に係る赤字・黒字の構成分析!C$36)</f>
        <v>国民健康保険事業会計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0.48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0.91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0.88</v>
      </c>
    </row>
    <row r="35" spans="1:16" x14ac:dyDescent="0.2">
      <c r="A35" s="166" t="str">
        <f>IF(連結実質赤字比率に係る赤字・黒字の構成分析!C$35="",NA(),連結実質赤字比率に係る赤字・黒字の構成分析!C$35)</f>
        <v>介護保険事業会計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1.1599999999999999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1.67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0.93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1.29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1.58</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17.86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15.08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11.82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11.35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23.08</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4377</v>
      </c>
      <c r="E42" s="167"/>
      <c r="F42" s="167"/>
      <c r="G42" s="167">
        <f>'実質公債費比率（分子）の構造'!L$52</f>
        <v>4230</v>
      </c>
      <c r="H42" s="167"/>
      <c r="I42" s="167"/>
      <c r="J42" s="167">
        <f>'実質公債費比率（分子）の構造'!M$52</f>
        <v>4155</v>
      </c>
      <c r="K42" s="167"/>
      <c r="L42" s="167"/>
      <c r="M42" s="167">
        <f>'実質公債費比率（分子）の構造'!N$52</f>
        <v>4039</v>
      </c>
      <c r="N42" s="167"/>
      <c r="O42" s="167"/>
      <c r="P42" s="167">
        <f>'実質公債費比率（分子）の構造'!O$52</f>
        <v>3850</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6</v>
      </c>
      <c r="C44" s="167"/>
      <c r="D44" s="167"/>
      <c r="E44" s="167">
        <f>'実質公債費比率（分子）の構造'!L$50</f>
        <v>6</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82</v>
      </c>
      <c r="C45" s="167"/>
      <c r="D45" s="167"/>
      <c r="E45" s="167">
        <f>'実質公債費比率（分子）の構造'!L$49</f>
        <v>89</v>
      </c>
      <c r="F45" s="167"/>
      <c r="G45" s="167"/>
      <c r="H45" s="167">
        <f>'実質公債費比率（分子）の構造'!M$49</f>
        <v>93</v>
      </c>
      <c r="I45" s="167"/>
      <c r="J45" s="167"/>
      <c r="K45" s="167">
        <f>'実質公債費比率（分子）の構造'!N$49</f>
        <v>105</v>
      </c>
      <c r="L45" s="167"/>
      <c r="M45" s="167"/>
      <c r="N45" s="167">
        <f>'実質公債費比率（分子）の構造'!O$49</f>
        <v>109</v>
      </c>
      <c r="O45" s="167"/>
      <c r="P45" s="167"/>
    </row>
    <row r="46" spans="1:16" x14ac:dyDescent="0.2">
      <c r="A46" s="167" t="s">
        <v>67</v>
      </c>
      <c r="B46" s="167" t="str">
        <f>'実質公債費比率（分子）の構造'!K$48</f>
        <v>-</v>
      </c>
      <c r="C46" s="167"/>
      <c r="D46" s="167"/>
      <c r="E46" s="167" t="str">
        <f>'実質公債費比率（分子）の構造'!L$48</f>
        <v>-</v>
      </c>
      <c r="F46" s="167"/>
      <c r="G46" s="167"/>
      <c r="H46" s="167" t="str">
        <f>'実質公債費比率（分子）の構造'!M$48</f>
        <v>-</v>
      </c>
      <c r="I46" s="167"/>
      <c r="J46" s="167"/>
      <c r="K46" s="167" t="str">
        <f>'実質公債費比率（分子）の構造'!N$48</f>
        <v>-</v>
      </c>
      <c r="L46" s="167"/>
      <c r="M46" s="167"/>
      <c r="N46" s="167" t="str">
        <f>'実質公債費比率（分子）の構造'!O$48</f>
        <v>-</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2078</v>
      </c>
      <c r="C49" s="167"/>
      <c r="D49" s="167"/>
      <c r="E49" s="167">
        <f>'実質公債費比率（分子）の構造'!L$45</f>
        <v>1882</v>
      </c>
      <c r="F49" s="167"/>
      <c r="G49" s="167"/>
      <c r="H49" s="167">
        <f>'実質公債費比率（分子）の構造'!M$45</f>
        <v>1775</v>
      </c>
      <c r="I49" s="167"/>
      <c r="J49" s="167"/>
      <c r="K49" s="167">
        <f>'実質公債費比率（分子）の構造'!N$45</f>
        <v>1434</v>
      </c>
      <c r="L49" s="167"/>
      <c r="M49" s="167"/>
      <c r="N49" s="167">
        <f>'実質公債費比率（分子）の構造'!O$45</f>
        <v>1327</v>
      </c>
      <c r="O49" s="167"/>
      <c r="P49" s="167"/>
    </row>
    <row r="50" spans="1:16" x14ac:dyDescent="0.2">
      <c r="A50" s="167" t="s">
        <v>71</v>
      </c>
      <c r="B50" s="167" t="e">
        <f>NA()</f>
        <v>#N/A</v>
      </c>
      <c r="C50" s="167">
        <f>IF(ISNUMBER('実質公債費比率（分子）の構造'!K$53),'実質公債費比率（分子）の構造'!K$53,NA())</f>
        <v>-2211</v>
      </c>
      <c r="D50" s="167" t="e">
        <f>NA()</f>
        <v>#N/A</v>
      </c>
      <c r="E50" s="167" t="e">
        <f>NA()</f>
        <v>#N/A</v>
      </c>
      <c r="F50" s="167">
        <f>IF(ISNUMBER('実質公債費比率（分子）の構造'!L$53),'実質公債費比率（分子）の構造'!L$53,NA())</f>
        <v>-2253</v>
      </c>
      <c r="G50" s="167" t="e">
        <f>NA()</f>
        <v>#N/A</v>
      </c>
      <c r="H50" s="167" t="e">
        <f>NA()</f>
        <v>#N/A</v>
      </c>
      <c r="I50" s="167">
        <f>IF(ISNUMBER('実質公債費比率（分子）の構造'!M$53),'実質公債費比率（分子）の構造'!M$53,NA())</f>
        <v>-2287</v>
      </c>
      <c r="J50" s="167" t="e">
        <f>NA()</f>
        <v>#N/A</v>
      </c>
      <c r="K50" s="167" t="e">
        <f>NA()</f>
        <v>#N/A</v>
      </c>
      <c r="L50" s="167">
        <f>IF(ISNUMBER('実質公債費比率（分子）の構造'!N$53),'実質公債費比率（分子）の構造'!N$53,NA())</f>
        <v>-2500</v>
      </c>
      <c r="M50" s="167" t="e">
        <f>NA()</f>
        <v>#N/A</v>
      </c>
      <c r="N50" s="167" t="e">
        <f>NA()</f>
        <v>#N/A</v>
      </c>
      <c r="O50" s="167">
        <f>IF(ISNUMBER('実質公債費比率（分子）の構造'!O$53),'実質公債費比率（分子）の構造'!O$53,NA())</f>
        <v>-2414</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39408</v>
      </c>
      <c r="E56" s="166"/>
      <c r="F56" s="166"/>
      <c r="G56" s="166">
        <f>'将来負担比率（分子）の構造'!J$52</f>
        <v>35526</v>
      </c>
      <c r="H56" s="166"/>
      <c r="I56" s="166"/>
      <c r="J56" s="166">
        <f>'将来負担比率（分子）の構造'!K$52</f>
        <v>31805</v>
      </c>
      <c r="K56" s="166"/>
      <c r="L56" s="166"/>
      <c r="M56" s="166">
        <f>'将来負担比率（分子）の構造'!L$52</f>
        <v>28583</v>
      </c>
      <c r="N56" s="166"/>
      <c r="O56" s="166"/>
      <c r="P56" s="166">
        <f>'将来負担比率（分子）の構造'!M$52</f>
        <v>26732</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88248</v>
      </c>
      <c r="E58" s="166"/>
      <c r="F58" s="166"/>
      <c r="G58" s="166">
        <f>'将来負担比率（分子）の構造'!J$50</f>
        <v>96828</v>
      </c>
      <c r="H58" s="166"/>
      <c r="I58" s="166"/>
      <c r="J58" s="166">
        <f>'将来負担比率（分子）の構造'!K$50</f>
        <v>110602</v>
      </c>
      <c r="K58" s="166"/>
      <c r="L58" s="166"/>
      <c r="M58" s="166">
        <f>'将来負担比率（分子）の構造'!L$50</f>
        <v>112714</v>
      </c>
      <c r="N58" s="166"/>
      <c r="O58" s="166"/>
      <c r="P58" s="166">
        <f>'将来負担比率（分子）の構造'!M$50</f>
        <v>123831</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106</v>
      </c>
      <c r="C61" s="166"/>
      <c r="D61" s="166"/>
      <c r="E61" s="166">
        <f>'将来負担比率（分子）の構造'!J$46</f>
        <v>53</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14609</v>
      </c>
      <c r="C62" s="166"/>
      <c r="D62" s="166"/>
      <c r="E62" s="166">
        <f>'将来負担比率（分子）の構造'!J$45</f>
        <v>13143</v>
      </c>
      <c r="F62" s="166"/>
      <c r="G62" s="166"/>
      <c r="H62" s="166">
        <f>'将来負担比率（分子）の構造'!K$45</f>
        <v>12938</v>
      </c>
      <c r="I62" s="166"/>
      <c r="J62" s="166"/>
      <c r="K62" s="166">
        <f>'将来負担比率（分子）の構造'!L$45</f>
        <v>12554</v>
      </c>
      <c r="L62" s="166"/>
      <c r="M62" s="166"/>
      <c r="N62" s="166">
        <f>'将来負担比率（分子）の構造'!M$45</f>
        <v>12320</v>
      </c>
      <c r="O62" s="166"/>
      <c r="P62" s="166"/>
    </row>
    <row r="63" spans="1:16" x14ac:dyDescent="0.2">
      <c r="A63" s="166" t="s">
        <v>34</v>
      </c>
      <c r="B63" s="166">
        <f>'将来負担比率（分子）の構造'!I$44</f>
        <v>1108</v>
      </c>
      <c r="C63" s="166"/>
      <c r="D63" s="166"/>
      <c r="E63" s="166">
        <f>'将来負担比率（分子）の構造'!J$44</f>
        <v>1123</v>
      </c>
      <c r="F63" s="166"/>
      <c r="G63" s="166"/>
      <c r="H63" s="166">
        <f>'将来負担比率（分子）の構造'!K$44</f>
        <v>1155</v>
      </c>
      <c r="I63" s="166"/>
      <c r="J63" s="166"/>
      <c r="K63" s="166">
        <f>'将来負担比率（分子）の構造'!L$44</f>
        <v>1344</v>
      </c>
      <c r="L63" s="166"/>
      <c r="M63" s="166"/>
      <c r="N63" s="166">
        <f>'将来負担比率（分子）の構造'!M$44</f>
        <v>1569</v>
      </c>
      <c r="O63" s="166"/>
      <c r="P63" s="166"/>
    </row>
    <row r="64" spans="1:16" x14ac:dyDescent="0.2">
      <c r="A64" s="166" t="s">
        <v>33</v>
      </c>
      <c r="B64" s="166" t="str">
        <f>'将来負担比率（分子）の構造'!I$43</f>
        <v>-</v>
      </c>
      <c r="C64" s="166"/>
      <c r="D64" s="166"/>
      <c r="E64" s="166" t="str">
        <f>'将来負担比率（分子）の構造'!J$43</f>
        <v>-</v>
      </c>
      <c r="F64" s="166"/>
      <c r="G64" s="166"/>
      <c r="H64" s="166" t="str">
        <f>'将来負担比率（分子）の構造'!K$43</f>
        <v>-</v>
      </c>
      <c r="I64" s="166"/>
      <c r="J64" s="166"/>
      <c r="K64" s="166" t="str">
        <f>'将来負担比率（分子）の構造'!L$43</f>
        <v>-</v>
      </c>
      <c r="L64" s="166"/>
      <c r="M64" s="166"/>
      <c r="N64" s="166" t="str">
        <f>'将来負担比率（分子）の構造'!M$43</f>
        <v>-</v>
      </c>
      <c r="O64" s="166"/>
      <c r="P64" s="166"/>
    </row>
    <row r="65" spans="1:16" x14ac:dyDescent="0.2">
      <c r="A65" s="166" t="s">
        <v>32</v>
      </c>
      <c r="B65" s="166">
        <f>'将来負担比率（分子）の構造'!I$42</f>
        <v>6</v>
      </c>
      <c r="C65" s="166"/>
      <c r="D65" s="166"/>
      <c r="E65" s="166" t="str">
        <f>'将来負担比率（分子）の構造'!J$42</f>
        <v>-</v>
      </c>
      <c r="F65" s="166"/>
      <c r="G65" s="166"/>
      <c r="H65" s="166" t="str">
        <f>'将来負担比率（分子）の構造'!K$42</f>
        <v>-</v>
      </c>
      <c r="I65" s="166"/>
      <c r="J65" s="166"/>
      <c r="K65" s="166">
        <f>'将来負担比率（分子）の構造'!L$42</f>
        <v>423</v>
      </c>
      <c r="L65" s="166"/>
      <c r="M65" s="166"/>
      <c r="N65" s="166">
        <f>'将来負担比率（分子）の構造'!M$42</f>
        <v>1172</v>
      </c>
      <c r="O65" s="166"/>
      <c r="P65" s="166"/>
    </row>
    <row r="66" spans="1:16" x14ac:dyDescent="0.2">
      <c r="A66" s="166" t="s">
        <v>31</v>
      </c>
      <c r="B66" s="166">
        <f>'将来負担比率（分子）の構造'!I$41</f>
        <v>12212</v>
      </c>
      <c r="C66" s="166"/>
      <c r="D66" s="166"/>
      <c r="E66" s="166">
        <f>'将来負担比率（分子）の構造'!J$41</f>
        <v>10463</v>
      </c>
      <c r="F66" s="166"/>
      <c r="G66" s="166"/>
      <c r="H66" s="166">
        <f>'将来負担比率（分子）の構造'!K$41</f>
        <v>8800</v>
      </c>
      <c r="I66" s="166"/>
      <c r="J66" s="166"/>
      <c r="K66" s="166">
        <f>'将来負担比率（分子）の構造'!L$41</f>
        <v>7459</v>
      </c>
      <c r="L66" s="166"/>
      <c r="M66" s="166"/>
      <c r="N66" s="166">
        <f>'将来負担比率（分子）の構造'!M$41</f>
        <v>6211</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36058</v>
      </c>
      <c r="C72" s="170">
        <f>基金残高に係る経年分析!G55</f>
        <v>40090</v>
      </c>
      <c r="D72" s="170">
        <f>基金残高に係る経年分析!H55</f>
        <v>44627</v>
      </c>
    </row>
    <row r="73" spans="1:16" x14ac:dyDescent="0.2">
      <c r="A73" s="169" t="s">
        <v>78</v>
      </c>
      <c r="B73" s="170" t="str">
        <f>基金残高に係る経年分析!F56</f>
        <v>-</v>
      </c>
      <c r="C73" s="170" t="str">
        <f>基金残高に係る経年分析!G56</f>
        <v>-</v>
      </c>
      <c r="D73" s="170" t="str">
        <f>基金残高に係る経年分析!H56</f>
        <v>-</v>
      </c>
    </row>
    <row r="74" spans="1:16" x14ac:dyDescent="0.2">
      <c r="A74" s="169" t="s">
        <v>79</v>
      </c>
      <c r="B74" s="170">
        <f>基金残高に係る経年分析!F57</f>
        <v>73035</v>
      </c>
      <c r="C74" s="170">
        <f>基金残高に係る経年分析!G57</f>
        <v>71615</v>
      </c>
      <c r="D74" s="170">
        <f>基金残高に係る経年分析!H57</f>
        <v>77994</v>
      </c>
    </row>
  </sheetData>
  <sheetProtection algorithmName="SHA-512" hashValue="j1uFOUWJTTdzJO1luss8fc+9YC/vPqUgPU/BK24kl9KjNTfLac8GTreygjCqqA77eiGahVqFAtwkim0XFmNxLQ==" saltValue="9rl2sVom6PnAhBx2bNmFug==" spinCount="100000" sheet="1" objects="1" scenarios="1"/>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55" zoomScaleNormal="55" workbookViewId="0">
      <selection activeCell="H55" sqref="H55"/>
    </sheetView>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
216</v>
      </c>
      <c r="DI1" s="613"/>
      <c r="DJ1" s="613"/>
      <c r="DK1" s="613"/>
      <c r="DL1" s="613"/>
      <c r="DM1" s="613"/>
      <c r="DN1" s="614"/>
      <c r="DO1" s="205"/>
      <c r="DP1" s="612" t="s">
        <v>
217</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2">
      <c r="B2" s="206" t="s">
        <v>
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5" t="s">
        <v>
219</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
220</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
221</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2">
      <c r="B4" s="615" t="s">
        <v>
1</v>
      </c>
      <c r="C4" s="616"/>
      <c r="D4" s="616"/>
      <c r="E4" s="616"/>
      <c r="F4" s="616"/>
      <c r="G4" s="616"/>
      <c r="H4" s="616"/>
      <c r="I4" s="616"/>
      <c r="J4" s="616"/>
      <c r="K4" s="616"/>
      <c r="L4" s="616"/>
      <c r="M4" s="616"/>
      <c r="N4" s="616"/>
      <c r="O4" s="616"/>
      <c r="P4" s="616"/>
      <c r="Q4" s="617"/>
      <c r="R4" s="615" t="s">
        <v>
222</v>
      </c>
      <c r="S4" s="616"/>
      <c r="T4" s="616"/>
      <c r="U4" s="616"/>
      <c r="V4" s="616"/>
      <c r="W4" s="616"/>
      <c r="X4" s="616"/>
      <c r="Y4" s="617"/>
      <c r="Z4" s="615" t="s">
        <v>
223</v>
      </c>
      <c r="AA4" s="616"/>
      <c r="AB4" s="616"/>
      <c r="AC4" s="617"/>
      <c r="AD4" s="615" t="s">
        <v>
224</v>
      </c>
      <c r="AE4" s="616"/>
      <c r="AF4" s="616"/>
      <c r="AG4" s="616"/>
      <c r="AH4" s="616"/>
      <c r="AI4" s="616"/>
      <c r="AJ4" s="616"/>
      <c r="AK4" s="617"/>
      <c r="AL4" s="615" t="s">
        <v>
223</v>
      </c>
      <c r="AM4" s="616"/>
      <c r="AN4" s="616"/>
      <c r="AO4" s="617"/>
      <c r="AP4" s="618" t="s">
        <v>
225</v>
      </c>
      <c r="AQ4" s="618"/>
      <c r="AR4" s="618"/>
      <c r="AS4" s="618"/>
      <c r="AT4" s="618"/>
      <c r="AU4" s="618"/>
      <c r="AV4" s="618"/>
      <c r="AW4" s="618"/>
      <c r="AX4" s="618"/>
      <c r="AY4" s="618"/>
      <c r="AZ4" s="618"/>
      <c r="BA4" s="618"/>
      <c r="BB4" s="618"/>
      <c r="BC4" s="618"/>
      <c r="BD4" s="618"/>
      <c r="BE4" s="618"/>
      <c r="BF4" s="618"/>
      <c r="BG4" s="618" t="s">
        <v>
226</v>
      </c>
      <c r="BH4" s="618"/>
      <c r="BI4" s="618"/>
      <c r="BJ4" s="618"/>
      <c r="BK4" s="618"/>
      <c r="BL4" s="618"/>
      <c r="BM4" s="618"/>
      <c r="BN4" s="618"/>
      <c r="BO4" s="618" t="s">
        <v>
223</v>
      </c>
      <c r="BP4" s="618"/>
      <c r="BQ4" s="618"/>
      <c r="BR4" s="618"/>
      <c r="BS4" s="618" t="s">
        <v>
227</v>
      </c>
      <c r="BT4" s="618"/>
      <c r="BU4" s="618"/>
      <c r="BV4" s="618"/>
      <c r="BW4" s="618"/>
      <c r="BX4" s="618"/>
      <c r="BY4" s="618"/>
      <c r="BZ4" s="618"/>
      <c r="CA4" s="618"/>
      <c r="CB4" s="618"/>
      <c r="CD4" s="615" t="s">
        <v>
228</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2">
      <c r="B5" s="619" t="s">
        <v>
229</v>
      </c>
      <c r="C5" s="620"/>
      <c r="D5" s="620"/>
      <c r="E5" s="620"/>
      <c r="F5" s="620"/>
      <c r="G5" s="620"/>
      <c r="H5" s="620"/>
      <c r="I5" s="620"/>
      <c r="J5" s="620"/>
      <c r="K5" s="620"/>
      <c r="L5" s="620"/>
      <c r="M5" s="620"/>
      <c r="N5" s="620"/>
      <c r="O5" s="620"/>
      <c r="P5" s="620"/>
      <c r="Q5" s="621"/>
      <c r="R5" s="622">
        <v>
57915258</v>
      </c>
      <c r="S5" s="623"/>
      <c r="T5" s="623"/>
      <c r="U5" s="623"/>
      <c r="V5" s="623"/>
      <c r="W5" s="623"/>
      <c r="X5" s="623"/>
      <c r="Y5" s="624"/>
      <c r="Z5" s="625">
        <v>
45.1</v>
      </c>
      <c r="AA5" s="625"/>
      <c r="AB5" s="625"/>
      <c r="AC5" s="625"/>
      <c r="AD5" s="626">
        <v>
57915258</v>
      </c>
      <c r="AE5" s="626"/>
      <c r="AF5" s="626"/>
      <c r="AG5" s="626"/>
      <c r="AH5" s="626"/>
      <c r="AI5" s="626"/>
      <c r="AJ5" s="626"/>
      <c r="AK5" s="626"/>
      <c r="AL5" s="627">
        <v>
74.8</v>
      </c>
      <c r="AM5" s="628"/>
      <c r="AN5" s="628"/>
      <c r="AO5" s="629"/>
      <c r="AP5" s="619" t="s">
        <v>
230</v>
      </c>
      <c r="AQ5" s="620"/>
      <c r="AR5" s="620"/>
      <c r="AS5" s="620"/>
      <c r="AT5" s="620"/>
      <c r="AU5" s="620"/>
      <c r="AV5" s="620"/>
      <c r="AW5" s="620"/>
      <c r="AX5" s="620"/>
      <c r="AY5" s="620"/>
      <c r="AZ5" s="620"/>
      <c r="BA5" s="620"/>
      <c r="BB5" s="620"/>
      <c r="BC5" s="620"/>
      <c r="BD5" s="620"/>
      <c r="BE5" s="620"/>
      <c r="BF5" s="621"/>
      <c r="BG5" s="633">
        <v>
57915258</v>
      </c>
      <c r="BH5" s="634"/>
      <c r="BI5" s="634"/>
      <c r="BJ5" s="634"/>
      <c r="BK5" s="634"/>
      <c r="BL5" s="634"/>
      <c r="BM5" s="634"/>
      <c r="BN5" s="635"/>
      <c r="BO5" s="636">
        <v>
100</v>
      </c>
      <c r="BP5" s="636"/>
      <c r="BQ5" s="636"/>
      <c r="BR5" s="636"/>
      <c r="BS5" s="637" t="s">
        <v>
231</v>
      </c>
      <c r="BT5" s="637"/>
      <c r="BU5" s="637"/>
      <c r="BV5" s="637"/>
      <c r="BW5" s="637"/>
      <c r="BX5" s="637"/>
      <c r="BY5" s="637"/>
      <c r="BZ5" s="637"/>
      <c r="CA5" s="637"/>
      <c r="CB5" s="641"/>
      <c r="CD5" s="615" t="s">
        <v>
225</v>
      </c>
      <c r="CE5" s="616"/>
      <c r="CF5" s="616"/>
      <c r="CG5" s="616"/>
      <c r="CH5" s="616"/>
      <c r="CI5" s="616"/>
      <c r="CJ5" s="616"/>
      <c r="CK5" s="616"/>
      <c r="CL5" s="616"/>
      <c r="CM5" s="616"/>
      <c r="CN5" s="616"/>
      <c r="CO5" s="616"/>
      <c r="CP5" s="616"/>
      <c r="CQ5" s="617"/>
      <c r="CR5" s="615" t="s">
        <v>
232</v>
      </c>
      <c r="CS5" s="616"/>
      <c r="CT5" s="616"/>
      <c r="CU5" s="616"/>
      <c r="CV5" s="616"/>
      <c r="CW5" s="616"/>
      <c r="CX5" s="616"/>
      <c r="CY5" s="617"/>
      <c r="CZ5" s="615" t="s">
        <v>
223</v>
      </c>
      <c r="DA5" s="616"/>
      <c r="DB5" s="616"/>
      <c r="DC5" s="617"/>
      <c r="DD5" s="615" t="s">
        <v>
233</v>
      </c>
      <c r="DE5" s="616"/>
      <c r="DF5" s="616"/>
      <c r="DG5" s="616"/>
      <c r="DH5" s="616"/>
      <c r="DI5" s="616"/>
      <c r="DJ5" s="616"/>
      <c r="DK5" s="616"/>
      <c r="DL5" s="616"/>
      <c r="DM5" s="616"/>
      <c r="DN5" s="616"/>
      <c r="DO5" s="616"/>
      <c r="DP5" s="617"/>
      <c r="DQ5" s="615" t="s">
        <v>
234</v>
      </c>
      <c r="DR5" s="616"/>
      <c r="DS5" s="616"/>
      <c r="DT5" s="616"/>
      <c r="DU5" s="616"/>
      <c r="DV5" s="616"/>
      <c r="DW5" s="616"/>
      <c r="DX5" s="616"/>
      <c r="DY5" s="616"/>
      <c r="DZ5" s="616"/>
      <c r="EA5" s="616"/>
      <c r="EB5" s="616"/>
      <c r="EC5" s="617"/>
    </row>
    <row r="6" spans="2:143" ht="11.25" customHeight="1" x14ac:dyDescent="0.2">
      <c r="B6" s="630" t="s">
        <v>
235</v>
      </c>
      <c r="C6" s="631"/>
      <c r="D6" s="631"/>
      <c r="E6" s="631"/>
      <c r="F6" s="631"/>
      <c r="G6" s="631"/>
      <c r="H6" s="631"/>
      <c r="I6" s="631"/>
      <c r="J6" s="631"/>
      <c r="K6" s="631"/>
      <c r="L6" s="631"/>
      <c r="M6" s="631"/>
      <c r="N6" s="631"/>
      <c r="O6" s="631"/>
      <c r="P6" s="631"/>
      <c r="Q6" s="632"/>
      <c r="R6" s="633">
        <v>
418502</v>
      </c>
      <c r="S6" s="634"/>
      <c r="T6" s="634"/>
      <c r="U6" s="634"/>
      <c r="V6" s="634"/>
      <c r="W6" s="634"/>
      <c r="X6" s="634"/>
      <c r="Y6" s="635"/>
      <c r="Z6" s="636">
        <v>
0.3</v>
      </c>
      <c r="AA6" s="636"/>
      <c r="AB6" s="636"/>
      <c r="AC6" s="636"/>
      <c r="AD6" s="637">
        <v>
418502</v>
      </c>
      <c r="AE6" s="637"/>
      <c r="AF6" s="637"/>
      <c r="AG6" s="637"/>
      <c r="AH6" s="637"/>
      <c r="AI6" s="637"/>
      <c r="AJ6" s="637"/>
      <c r="AK6" s="637"/>
      <c r="AL6" s="638">
        <v>
0.5</v>
      </c>
      <c r="AM6" s="639"/>
      <c r="AN6" s="639"/>
      <c r="AO6" s="640"/>
      <c r="AP6" s="630" t="s">
        <v>
236</v>
      </c>
      <c r="AQ6" s="631"/>
      <c r="AR6" s="631"/>
      <c r="AS6" s="631"/>
      <c r="AT6" s="631"/>
      <c r="AU6" s="631"/>
      <c r="AV6" s="631"/>
      <c r="AW6" s="631"/>
      <c r="AX6" s="631"/>
      <c r="AY6" s="631"/>
      <c r="AZ6" s="631"/>
      <c r="BA6" s="631"/>
      <c r="BB6" s="631"/>
      <c r="BC6" s="631"/>
      <c r="BD6" s="631"/>
      <c r="BE6" s="631"/>
      <c r="BF6" s="632"/>
      <c r="BG6" s="633">
        <v>
57915258</v>
      </c>
      <c r="BH6" s="634"/>
      <c r="BI6" s="634"/>
      <c r="BJ6" s="634"/>
      <c r="BK6" s="634"/>
      <c r="BL6" s="634"/>
      <c r="BM6" s="634"/>
      <c r="BN6" s="635"/>
      <c r="BO6" s="636">
        <v>
100</v>
      </c>
      <c r="BP6" s="636"/>
      <c r="BQ6" s="636"/>
      <c r="BR6" s="636"/>
      <c r="BS6" s="637" t="s">
        <v>
187</v>
      </c>
      <c r="BT6" s="637"/>
      <c r="BU6" s="637"/>
      <c r="BV6" s="637"/>
      <c r="BW6" s="637"/>
      <c r="BX6" s="637"/>
      <c r="BY6" s="637"/>
      <c r="BZ6" s="637"/>
      <c r="CA6" s="637"/>
      <c r="CB6" s="641"/>
      <c r="CD6" s="619" t="s">
        <v>
237</v>
      </c>
      <c r="CE6" s="620"/>
      <c r="CF6" s="620"/>
      <c r="CG6" s="620"/>
      <c r="CH6" s="620"/>
      <c r="CI6" s="620"/>
      <c r="CJ6" s="620"/>
      <c r="CK6" s="620"/>
      <c r="CL6" s="620"/>
      <c r="CM6" s="620"/>
      <c r="CN6" s="620"/>
      <c r="CO6" s="620"/>
      <c r="CP6" s="620"/>
      <c r="CQ6" s="621"/>
      <c r="CR6" s="633">
        <v>
735739</v>
      </c>
      <c r="CS6" s="634"/>
      <c r="CT6" s="634"/>
      <c r="CU6" s="634"/>
      <c r="CV6" s="634"/>
      <c r="CW6" s="634"/>
      <c r="CX6" s="634"/>
      <c r="CY6" s="635"/>
      <c r="CZ6" s="627">
        <v>
0.7</v>
      </c>
      <c r="DA6" s="628"/>
      <c r="DB6" s="628"/>
      <c r="DC6" s="644"/>
      <c r="DD6" s="642" t="s">
        <v>
231</v>
      </c>
      <c r="DE6" s="634"/>
      <c r="DF6" s="634"/>
      <c r="DG6" s="634"/>
      <c r="DH6" s="634"/>
      <c r="DI6" s="634"/>
      <c r="DJ6" s="634"/>
      <c r="DK6" s="634"/>
      <c r="DL6" s="634"/>
      <c r="DM6" s="634"/>
      <c r="DN6" s="634"/>
      <c r="DO6" s="634"/>
      <c r="DP6" s="635"/>
      <c r="DQ6" s="642">
        <v>
735382</v>
      </c>
      <c r="DR6" s="634"/>
      <c r="DS6" s="634"/>
      <c r="DT6" s="634"/>
      <c r="DU6" s="634"/>
      <c r="DV6" s="634"/>
      <c r="DW6" s="634"/>
      <c r="DX6" s="634"/>
      <c r="DY6" s="634"/>
      <c r="DZ6" s="634"/>
      <c r="EA6" s="634"/>
      <c r="EB6" s="634"/>
      <c r="EC6" s="643"/>
    </row>
    <row r="7" spans="2:143" ht="11.25" customHeight="1" x14ac:dyDescent="0.2">
      <c r="B7" s="630" t="s">
        <v>
238</v>
      </c>
      <c r="C7" s="631"/>
      <c r="D7" s="631"/>
      <c r="E7" s="631"/>
      <c r="F7" s="631"/>
      <c r="G7" s="631"/>
      <c r="H7" s="631"/>
      <c r="I7" s="631"/>
      <c r="J7" s="631"/>
      <c r="K7" s="631"/>
      <c r="L7" s="631"/>
      <c r="M7" s="631"/>
      <c r="N7" s="631"/>
      <c r="O7" s="631"/>
      <c r="P7" s="631"/>
      <c r="Q7" s="632"/>
      <c r="R7" s="633">
        <v>
144207</v>
      </c>
      <c r="S7" s="634"/>
      <c r="T7" s="634"/>
      <c r="U7" s="634"/>
      <c r="V7" s="634"/>
      <c r="W7" s="634"/>
      <c r="X7" s="634"/>
      <c r="Y7" s="635"/>
      <c r="Z7" s="636">
        <v>
0.1</v>
      </c>
      <c r="AA7" s="636"/>
      <c r="AB7" s="636"/>
      <c r="AC7" s="636"/>
      <c r="AD7" s="637">
        <v>
144207</v>
      </c>
      <c r="AE7" s="637"/>
      <c r="AF7" s="637"/>
      <c r="AG7" s="637"/>
      <c r="AH7" s="637"/>
      <c r="AI7" s="637"/>
      <c r="AJ7" s="637"/>
      <c r="AK7" s="637"/>
      <c r="AL7" s="638">
        <v>
0.2</v>
      </c>
      <c r="AM7" s="639"/>
      <c r="AN7" s="639"/>
      <c r="AO7" s="640"/>
      <c r="AP7" s="630" t="s">
        <v>
239</v>
      </c>
      <c r="AQ7" s="631"/>
      <c r="AR7" s="631"/>
      <c r="AS7" s="631"/>
      <c r="AT7" s="631"/>
      <c r="AU7" s="631"/>
      <c r="AV7" s="631"/>
      <c r="AW7" s="631"/>
      <c r="AX7" s="631"/>
      <c r="AY7" s="631"/>
      <c r="AZ7" s="631"/>
      <c r="BA7" s="631"/>
      <c r="BB7" s="631"/>
      <c r="BC7" s="631"/>
      <c r="BD7" s="631"/>
      <c r="BE7" s="631"/>
      <c r="BF7" s="632"/>
      <c r="BG7" s="633">
        <v>
55051138</v>
      </c>
      <c r="BH7" s="634"/>
      <c r="BI7" s="634"/>
      <c r="BJ7" s="634"/>
      <c r="BK7" s="634"/>
      <c r="BL7" s="634"/>
      <c r="BM7" s="634"/>
      <c r="BN7" s="635"/>
      <c r="BO7" s="636">
        <v>
95.1</v>
      </c>
      <c r="BP7" s="636"/>
      <c r="BQ7" s="636"/>
      <c r="BR7" s="636"/>
      <c r="BS7" s="637" t="s">
        <v>
187</v>
      </c>
      <c r="BT7" s="637"/>
      <c r="BU7" s="637"/>
      <c r="BV7" s="637"/>
      <c r="BW7" s="637"/>
      <c r="BX7" s="637"/>
      <c r="BY7" s="637"/>
      <c r="BZ7" s="637"/>
      <c r="CA7" s="637"/>
      <c r="CB7" s="641"/>
      <c r="CD7" s="630" t="s">
        <v>
240</v>
      </c>
      <c r="CE7" s="631"/>
      <c r="CF7" s="631"/>
      <c r="CG7" s="631"/>
      <c r="CH7" s="631"/>
      <c r="CI7" s="631"/>
      <c r="CJ7" s="631"/>
      <c r="CK7" s="631"/>
      <c r="CL7" s="631"/>
      <c r="CM7" s="631"/>
      <c r="CN7" s="631"/>
      <c r="CO7" s="631"/>
      <c r="CP7" s="631"/>
      <c r="CQ7" s="632"/>
      <c r="CR7" s="633">
        <v>
25426418</v>
      </c>
      <c r="CS7" s="634"/>
      <c r="CT7" s="634"/>
      <c r="CU7" s="634"/>
      <c r="CV7" s="634"/>
      <c r="CW7" s="634"/>
      <c r="CX7" s="634"/>
      <c r="CY7" s="635"/>
      <c r="CZ7" s="636">
        <v>
22.7</v>
      </c>
      <c r="DA7" s="636"/>
      <c r="DB7" s="636"/>
      <c r="DC7" s="636"/>
      <c r="DD7" s="642">
        <v>
1380659</v>
      </c>
      <c r="DE7" s="634"/>
      <c r="DF7" s="634"/>
      <c r="DG7" s="634"/>
      <c r="DH7" s="634"/>
      <c r="DI7" s="634"/>
      <c r="DJ7" s="634"/>
      <c r="DK7" s="634"/>
      <c r="DL7" s="634"/>
      <c r="DM7" s="634"/>
      <c r="DN7" s="634"/>
      <c r="DO7" s="634"/>
      <c r="DP7" s="635"/>
      <c r="DQ7" s="642">
        <v>
23889157</v>
      </c>
      <c r="DR7" s="634"/>
      <c r="DS7" s="634"/>
      <c r="DT7" s="634"/>
      <c r="DU7" s="634"/>
      <c r="DV7" s="634"/>
      <c r="DW7" s="634"/>
      <c r="DX7" s="634"/>
      <c r="DY7" s="634"/>
      <c r="DZ7" s="634"/>
      <c r="EA7" s="634"/>
      <c r="EB7" s="634"/>
      <c r="EC7" s="643"/>
    </row>
    <row r="8" spans="2:143" ht="11.25" customHeight="1" x14ac:dyDescent="0.2">
      <c r="B8" s="630" t="s">
        <v>
241</v>
      </c>
      <c r="C8" s="631"/>
      <c r="D8" s="631"/>
      <c r="E8" s="631"/>
      <c r="F8" s="631"/>
      <c r="G8" s="631"/>
      <c r="H8" s="631"/>
      <c r="I8" s="631"/>
      <c r="J8" s="631"/>
      <c r="K8" s="631"/>
      <c r="L8" s="631"/>
      <c r="M8" s="631"/>
      <c r="N8" s="631"/>
      <c r="O8" s="631"/>
      <c r="P8" s="631"/>
      <c r="Q8" s="632"/>
      <c r="R8" s="633">
        <v>
1042690</v>
      </c>
      <c r="S8" s="634"/>
      <c r="T8" s="634"/>
      <c r="U8" s="634"/>
      <c r="V8" s="634"/>
      <c r="W8" s="634"/>
      <c r="X8" s="634"/>
      <c r="Y8" s="635"/>
      <c r="Z8" s="636">
        <v>
0.8</v>
      </c>
      <c r="AA8" s="636"/>
      <c r="AB8" s="636"/>
      <c r="AC8" s="636"/>
      <c r="AD8" s="637">
        <v>
1042690</v>
      </c>
      <c r="AE8" s="637"/>
      <c r="AF8" s="637"/>
      <c r="AG8" s="637"/>
      <c r="AH8" s="637"/>
      <c r="AI8" s="637"/>
      <c r="AJ8" s="637"/>
      <c r="AK8" s="637"/>
      <c r="AL8" s="638">
        <v>
1.3</v>
      </c>
      <c r="AM8" s="639"/>
      <c r="AN8" s="639"/>
      <c r="AO8" s="640"/>
      <c r="AP8" s="630" t="s">
        <v>
242</v>
      </c>
      <c r="AQ8" s="631"/>
      <c r="AR8" s="631"/>
      <c r="AS8" s="631"/>
      <c r="AT8" s="631"/>
      <c r="AU8" s="631"/>
      <c r="AV8" s="631"/>
      <c r="AW8" s="631"/>
      <c r="AX8" s="631"/>
      <c r="AY8" s="631"/>
      <c r="AZ8" s="631"/>
      <c r="BA8" s="631"/>
      <c r="BB8" s="631"/>
      <c r="BC8" s="631"/>
      <c r="BD8" s="631"/>
      <c r="BE8" s="631"/>
      <c r="BF8" s="632"/>
      <c r="BG8" s="633">
        <v>
512317</v>
      </c>
      <c r="BH8" s="634"/>
      <c r="BI8" s="634"/>
      <c r="BJ8" s="634"/>
      <c r="BK8" s="634"/>
      <c r="BL8" s="634"/>
      <c r="BM8" s="634"/>
      <c r="BN8" s="635"/>
      <c r="BO8" s="636">
        <v>
0.9</v>
      </c>
      <c r="BP8" s="636"/>
      <c r="BQ8" s="636"/>
      <c r="BR8" s="636"/>
      <c r="BS8" s="637" t="s">
        <v>
187</v>
      </c>
      <c r="BT8" s="637"/>
      <c r="BU8" s="637"/>
      <c r="BV8" s="637"/>
      <c r="BW8" s="637"/>
      <c r="BX8" s="637"/>
      <c r="BY8" s="637"/>
      <c r="BZ8" s="637"/>
      <c r="CA8" s="637"/>
      <c r="CB8" s="641"/>
      <c r="CD8" s="630" t="s">
        <v>
243</v>
      </c>
      <c r="CE8" s="631"/>
      <c r="CF8" s="631"/>
      <c r="CG8" s="631"/>
      <c r="CH8" s="631"/>
      <c r="CI8" s="631"/>
      <c r="CJ8" s="631"/>
      <c r="CK8" s="631"/>
      <c r="CL8" s="631"/>
      <c r="CM8" s="631"/>
      <c r="CN8" s="631"/>
      <c r="CO8" s="631"/>
      <c r="CP8" s="631"/>
      <c r="CQ8" s="632"/>
      <c r="CR8" s="633">
        <v>
48134427</v>
      </c>
      <c r="CS8" s="634"/>
      <c r="CT8" s="634"/>
      <c r="CU8" s="634"/>
      <c r="CV8" s="634"/>
      <c r="CW8" s="634"/>
      <c r="CX8" s="634"/>
      <c r="CY8" s="635"/>
      <c r="CZ8" s="636">
        <v>
43</v>
      </c>
      <c r="DA8" s="636"/>
      <c r="DB8" s="636"/>
      <c r="DC8" s="636"/>
      <c r="DD8" s="642">
        <v>
668846</v>
      </c>
      <c r="DE8" s="634"/>
      <c r="DF8" s="634"/>
      <c r="DG8" s="634"/>
      <c r="DH8" s="634"/>
      <c r="DI8" s="634"/>
      <c r="DJ8" s="634"/>
      <c r="DK8" s="634"/>
      <c r="DL8" s="634"/>
      <c r="DM8" s="634"/>
      <c r="DN8" s="634"/>
      <c r="DO8" s="634"/>
      <c r="DP8" s="635"/>
      <c r="DQ8" s="642">
        <v>
26922359</v>
      </c>
      <c r="DR8" s="634"/>
      <c r="DS8" s="634"/>
      <c r="DT8" s="634"/>
      <c r="DU8" s="634"/>
      <c r="DV8" s="634"/>
      <c r="DW8" s="634"/>
      <c r="DX8" s="634"/>
      <c r="DY8" s="634"/>
      <c r="DZ8" s="634"/>
      <c r="EA8" s="634"/>
      <c r="EB8" s="634"/>
      <c r="EC8" s="643"/>
    </row>
    <row r="9" spans="2:143" ht="11.25" customHeight="1" x14ac:dyDescent="0.2">
      <c r="B9" s="630" t="s">
        <v>
244</v>
      </c>
      <c r="C9" s="631"/>
      <c r="D9" s="631"/>
      <c r="E9" s="631"/>
      <c r="F9" s="631"/>
      <c r="G9" s="631"/>
      <c r="H9" s="631"/>
      <c r="I9" s="631"/>
      <c r="J9" s="631"/>
      <c r="K9" s="631"/>
      <c r="L9" s="631"/>
      <c r="M9" s="631"/>
      <c r="N9" s="631"/>
      <c r="O9" s="631"/>
      <c r="P9" s="631"/>
      <c r="Q9" s="632"/>
      <c r="R9" s="633">
        <v>
1282069</v>
      </c>
      <c r="S9" s="634"/>
      <c r="T9" s="634"/>
      <c r="U9" s="634"/>
      <c r="V9" s="634"/>
      <c r="W9" s="634"/>
      <c r="X9" s="634"/>
      <c r="Y9" s="635"/>
      <c r="Z9" s="636">
        <v>
1</v>
      </c>
      <c r="AA9" s="636"/>
      <c r="AB9" s="636"/>
      <c r="AC9" s="636"/>
      <c r="AD9" s="637">
        <v>
1282069</v>
      </c>
      <c r="AE9" s="637"/>
      <c r="AF9" s="637"/>
      <c r="AG9" s="637"/>
      <c r="AH9" s="637"/>
      <c r="AI9" s="637"/>
      <c r="AJ9" s="637"/>
      <c r="AK9" s="637"/>
      <c r="AL9" s="638">
        <v>
1.7</v>
      </c>
      <c r="AM9" s="639"/>
      <c r="AN9" s="639"/>
      <c r="AO9" s="640"/>
      <c r="AP9" s="630" t="s">
        <v>
245</v>
      </c>
      <c r="AQ9" s="631"/>
      <c r="AR9" s="631"/>
      <c r="AS9" s="631"/>
      <c r="AT9" s="631"/>
      <c r="AU9" s="631"/>
      <c r="AV9" s="631"/>
      <c r="AW9" s="631"/>
      <c r="AX9" s="631"/>
      <c r="AY9" s="631"/>
      <c r="AZ9" s="631"/>
      <c r="BA9" s="631"/>
      <c r="BB9" s="631"/>
      <c r="BC9" s="631"/>
      <c r="BD9" s="631"/>
      <c r="BE9" s="631"/>
      <c r="BF9" s="632"/>
      <c r="BG9" s="633">
        <v>
54538821</v>
      </c>
      <c r="BH9" s="634"/>
      <c r="BI9" s="634"/>
      <c r="BJ9" s="634"/>
      <c r="BK9" s="634"/>
      <c r="BL9" s="634"/>
      <c r="BM9" s="634"/>
      <c r="BN9" s="635"/>
      <c r="BO9" s="636">
        <v>
94.2</v>
      </c>
      <c r="BP9" s="636"/>
      <c r="BQ9" s="636"/>
      <c r="BR9" s="636"/>
      <c r="BS9" s="637" t="s">
        <v>
176</v>
      </c>
      <c r="BT9" s="637"/>
      <c r="BU9" s="637"/>
      <c r="BV9" s="637"/>
      <c r="BW9" s="637"/>
      <c r="BX9" s="637"/>
      <c r="BY9" s="637"/>
      <c r="BZ9" s="637"/>
      <c r="CA9" s="637"/>
      <c r="CB9" s="641"/>
      <c r="CD9" s="630" t="s">
        <v>
246</v>
      </c>
      <c r="CE9" s="631"/>
      <c r="CF9" s="631"/>
      <c r="CG9" s="631"/>
      <c r="CH9" s="631"/>
      <c r="CI9" s="631"/>
      <c r="CJ9" s="631"/>
      <c r="CK9" s="631"/>
      <c r="CL9" s="631"/>
      <c r="CM9" s="631"/>
      <c r="CN9" s="631"/>
      <c r="CO9" s="631"/>
      <c r="CP9" s="631"/>
      <c r="CQ9" s="632"/>
      <c r="CR9" s="633">
        <v>
14528106</v>
      </c>
      <c r="CS9" s="634"/>
      <c r="CT9" s="634"/>
      <c r="CU9" s="634"/>
      <c r="CV9" s="634"/>
      <c r="CW9" s="634"/>
      <c r="CX9" s="634"/>
      <c r="CY9" s="635"/>
      <c r="CZ9" s="636">
        <v>
13</v>
      </c>
      <c r="DA9" s="636"/>
      <c r="DB9" s="636"/>
      <c r="DC9" s="636"/>
      <c r="DD9" s="642">
        <v>
768682</v>
      </c>
      <c r="DE9" s="634"/>
      <c r="DF9" s="634"/>
      <c r="DG9" s="634"/>
      <c r="DH9" s="634"/>
      <c r="DI9" s="634"/>
      <c r="DJ9" s="634"/>
      <c r="DK9" s="634"/>
      <c r="DL9" s="634"/>
      <c r="DM9" s="634"/>
      <c r="DN9" s="634"/>
      <c r="DO9" s="634"/>
      <c r="DP9" s="635"/>
      <c r="DQ9" s="642">
        <v>
8766363</v>
      </c>
      <c r="DR9" s="634"/>
      <c r="DS9" s="634"/>
      <c r="DT9" s="634"/>
      <c r="DU9" s="634"/>
      <c r="DV9" s="634"/>
      <c r="DW9" s="634"/>
      <c r="DX9" s="634"/>
      <c r="DY9" s="634"/>
      <c r="DZ9" s="634"/>
      <c r="EA9" s="634"/>
      <c r="EB9" s="634"/>
      <c r="EC9" s="643"/>
    </row>
    <row r="10" spans="2:143" ht="11.25" customHeight="1" x14ac:dyDescent="0.2">
      <c r="B10" s="630" t="s">
        <v>
247</v>
      </c>
      <c r="C10" s="631"/>
      <c r="D10" s="631"/>
      <c r="E10" s="631"/>
      <c r="F10" s="631"/>
      <c r="G10" s="631"/>
      <c r="H10" s="631"/>
      <c r="I10" s="631"/>
      <c r="J10" s="631"/>
      <c r="K10" s="631"/>
      <c r="L10" s="631"/>
      <c r="M10" s="631"/>
      <c r="N10" s="631"/>
      <c r="O10" s="631"/>
      <c r="P10" s="631"/>
      <c r="Q10" s="632"/>
      <c r="R10" s="633" t="s">
        <v>
187</v>
      </c>
      <c r="S10" s="634"/>
      <c r="T10" s="634"/>
      <c r="U10" s="634"/>
      <c r="V10" s="634"/>
      <c r="W10" s="634"/>
      <c r="X10" s="634"/>
      <c r="Y10" s="635"/>
      <c r="Z10" s="636" t="s">
        <v>
231</v>
      </c>
      <c r="AA10" s="636"/>
      <c r="AB10" s="636"/>
      <c r="AC10" s="636"/>
      <c r="AD10" s="637" t="s">
        <v>
187</v>
      </c>
      <c r="AE10" s="637"/>
      <c r="AF10" s="637"/>
      <c r="AG10" s="637"/>
      <c r="AH10" s="637"/>
      <c r="AI10" s="637"/>
      <c r="AJ10" s="637"/>
      <c r="AK10" s="637"/>
      <c r="AL10" s="638" t="s">
        <v>
248</v>
      </c>
      <c r="AM10" s="639"/>
      <c r="AN10" s="639"/>
      <c r="AO10" s="640"/>
      <c r="AP10" s="630" t="s">
        <v>
249</v>
      </c>
      <c r="AQ10" s="631"/>
      <c r="AR10" s="631"/>
      <c r="AS10" s="631"/>
      <c r="AT10" s="631"/>
      <c r="AU10" s="631"/>
      <c r="AV10" s="631"/>
      <c r="AW10" s="631"/>
      <c r="AX10" s="631"/>
      <c r="AY10" s="631"/>
      <c r="AZ10" s="631"/>
      <c r="BA10" s="631"/>
      <c r="BB10" s="631"/>
      <c r="BC10" s="631"/>
      <c r="BD10" s="631"/>
      <c r="BE10" s="631"/>
      <c r="BF10" s="632"/>
      <c r="BG10" s="633" t="s">
        <v>
187</v>
      </c>
      <c r="BH10" s="634"/>
      <c r="BI10" s="634"/>
      <c r="BJ10" s="634"/>
      <c r="BK10" s="634"/>
      <c r="BL10" s="634"/>
      <c r="BM10" s="634"/>
      <c r="BN10" s="635"/>
      <c r="BO10" s="636" t="s">
        <v>
176</v>
      </c>
      <c r="BP10" s="636"/>
      <c r="BQ10" s="636"/>
      <c r="BR10" s="636"/>
      <c r="BS10" s="637" t="s">
        <v>
231</v>
      </c>
      <c r="BT10" s="637"/>
      <c r="BU10" s="637"/>
      <c r="BV10" s="637"/>
      <c r="BW10" s="637"/>
      <c r="BX10" s="637"/>
      <c r="BY10" s="637"/>
      <c r="BZ10" s="637"/>
      <c r="CA10" s="637"/>
      <c r="CB10" s="641"/>
      <c r="CD10" s="630" t="s">
        <v>
250</v>
      </c>
      <c r="CE10" s="631"/>
      <c r="CF10" s="631"/>
      <c r="CG10" s="631"/>
      <c r="CH10" s="631"/>
      <c r="CI10" s="631"/>
      <c r="CJ10" s="631"/>
      <c r="CK10" s="631"/>
      <c r="CL10" s="631"/>
      <c r="CM10" s="631"/>
      <c r="CN10" s="631"/>
      <c r="CO10" s="631"/>
      <c r="CP10" s="631"/>
      <c r="CQ10" s="632"/>
      <c r="CR10" s="633">
        <v>
172014</v>
      </c>
      <c r="CS10" s="634"/>
      <c r="CT10" s="634"/>
      <c r="CU10" s="634"/>
      <c r="CV10" s="634"/>
      <c r="CW10" s="634"/>
      <c r="CX10" s="634"/>
      <c r="CY10" s="635"/>
      <c r="CZ10" s="636">
        <v>
0.2</v>
      </c>
      <c r="DA10" s="636"/>
      <c r="DB10" s="636"/>
      <c r="DC10" s="636"/>
      <c r="DD10" s="642" t="s">
        <v>
231</v>
      </c>
      <c r="DE10" s="634"/>
      <c r="DF10" s="634"/>
      <c r="DG10" s="634"/>
      <c r="DH10" s="634"/>
      <c r="DI10" s="634"/>
      <c r="DJ10" s="634"/>
      <c r="DK10" s="634"/>
      <c r="DL10" s="634"/>
      <c r="DM10" s="634"/>
      <c r="DN10" s="634"/>
      <c r="DO10" s="634"/>
      <c r="DP10" s="635"/>
      <c r="DQ10" s="642">
        <v>
150725</v>
      </c>
      <c r="DR10" s="634"/>
      <c r="DS10" s="634"/>
      <c r="DT10" s="634"/>
      <c r="DU10" s="634"/>
      <c r="DV10" s="634"/>
      <c r="DW10" s="634"/>
      <c r="DX10" s="634"/>
      <c r="DY10" s="634"/>
      <c r="DZ10" s="634"/>
      <c r="EA10" s="634"/>
      <c r="EB10" s="634"/>
      <c r="EC10" s="643"/>
    </row>
    <row r="11" spans="2:143" ht="11.25" customHeight="1" x14ac:dyDescent="0.2">
      <c r="B11" s="630" t="s">
        <v>
251</v>
      </c>
      <c r="C11" s="631"/>
      <c r="D11" s="631"/>
      <c r="E11" s="631"/>
      <c r="F11" s="631"/>
      <c r="G11" s="631"/>
      <c r="H11" s="631"/>
      <c r="I11" s="631"/>
      <c r="J11" s="631"/>
      <c r="K11" s="631"/>
      <c r="L11" s="631"/>
      <c r="M11" s="631"/>
      <c r="N11" s="631"/>
      <c r="O11" s="631"/>
      <c r="P11" s="631"/>
      <c r="Q11" s="632"/>
      <c r="R11" s="633">
        <v>
8760032</v>
      </c>
      <c r="S11" s="634"/>
      <c r="T11" s="634"/>
      <c r="U11" s="634"/>
      <c r="V11" s="634"/>
      <c r="W11" s="634"/>
      <c r="X11" s="634"/>
      <c r="Y11" s="635"/>
      <c r="Z11" s="638">
        <v>
6.8</v>
      </c>
      <c r="AA11" s="639"/>
      <c r="AB11" s="639"/>
      <c r="AC11" s="645"/>
      <c r="AD11" s="642">
        <v>
8760032</v>
      </c>
      <c r="AE11" s="634"/>
      <c r="AF11" s="634"/>
      <c r="AG11" s="634"/>
      <c r="AH11" s="634"/>
      <c r="AI11" s="634"/>
      <c r="AJ11" s="634"/>
      <c r="AK11" s="635"/>
      <c r="AL11" s="638">
        <v>
11.3</v>
      </c>
      <c r="AM11" s="639"/>
      <c r="AN11" s="639"/>
      <c r="AO11" s="640"/>
      <c r="AP11" s="630" t="s">
        <v>
252</v>
      </c>
      <c r="AQ11" s="631"/>
      <c r="AR11" s="631"/>
      <c r="AS11" s="631"/>
      <c r="AT11" s="631"/>
      <c r="AU11" s="631"/>
      <c r="AV11" s="631"/>
      <c r="AW11" s="631"/>
      <c r="AX11" s="631"/>
      <c r="AY11" s="631"/>
      <c r="AZ11" s="631"/>
      <c r="BA11" s="631"/>
      <c r="BB11" s="631"/>
      <c r="BC11" s="631"/>
      <c r="BD11" s="631"/>
      <c r="BE11" s="631"/>
      <c r="BF11" s="632"/>
      <c r="BG11" s="633" t="s">
        <v>
187</v>
      </c>
      <c r="BH11" s="634"/>
      <c r="BI11" s="634"/>
      <c r="BJ11" s="634"/>
      <c r="BK11" s="634"/>
      <c r="BL11" s="634"/>
      <c r="BM11" s="634"/>
      <c r="BN11" s="635"/>
      <c r="BO11" s="636" t="s">
        <v>
248</v>
      </c>
      <c r="BP11" s="636"/>
      <c r="BQ11" s="636"/>
      <c r="BR11" s="636"/>
      <c r="BS11" s="637" t="s">
        <v>
248</v>
      </c>
      <c r="BT11" s="637"/>
      <c r="BU11" s="637"/>
      <c r="BV11" s="637"/>
      <c r="BW11" s="637"/>
      <c r="BX11" s="637"/>
      <c r="BY11" s="637"/>
      <c r="BZ11" s="637"/>
      <c r="CA11" s="637"/>
      <c r="CB11" s="641"/>
      <c r="CD11" s="630" t="s">
        <v>
253</v>
      </c>
      <c r="CE11" s="631"/>
      <c r="CF11" s="631"/>
      <c r="CG11" s="631"/>
      <c r="CH11" s="631"/>
      <c r="CI11" s="631"/>
      <c r="CJ11" s="631"/>
      <c r="CK11" s="631"/>
      <c r="CL11" s="631"/>
      <c r="CM11" s="631"/>
      <c r="CN11" s="631"/>
      <c r="CO11" s="631"/>
      <c r="CP11" s="631"/>
      <c r="CQ11" s="632"/>
      <c r="CR11" s="633" t="s">
        <v>
187</v>
      </c>
      <c r="CS11" s="634"/>
      <c r="CT11" s="634"/>
      <c r="CU11" s="634"/>
      <c r="CV11" s="634"/>
      <c r="CW11" s="634"/>
      <c r="CX11" s="634"/>
      <c r="CY11" s="635"/>
      <c r="CZ11" s="636" t="s">
        <v>
187</v>
      </c>
      <c r="DA11" s="636"/>
      <c r="DB11" s="636"/>
      <c r="DC11" s="636"/>
      <c r="DD11" s="642" t="s">
        <v>
187</v>
      </c>
      <c r="DE11" s="634"/>
      <c r="DF11" s="634"/>
      <c r="DG11" s="634"/>
      <c r="DH11" s="634"/>
      <c r="DI11" s="634"/>
      <c r="DJ11" s="634"/>
      <c r="DK11" s="634"/>
      <c r="DL11" s="634"/>
      <c r="DM11" s="634"/>
      <c r="DN11" s="634"/>
      <c r="DO11" s="634"/>
      <c r="DP11" s="635"/>
      <c r="DQ11" s="642" t="s">
        <v>
187</v>
      </c>
      <c r="DR11" s="634"/>
      <c r="DS11" s="634"/>
      <c r="DT11" s="634"/>
      <c r="DU11" s="634"/>
      <c r="DV11" s="634"/>
      <c r="DW11" s="634"/>
      <c r="DX11" s="634"/>
      <c r="DY11" s="634"/>
      <c r="DZ11" s="634"/>
      <c r="EA11" s="634"/>
      <c r="EB11" s="634"/>
      <c r="EC11" s="643"/>
    </row>
    <row r="12" spans="2:143" ht="11.25" customHeight="1" x14ac:dyDescent="0.2">
      <c r="B12" s="630" t="s">
        <v>
254</v>
      </c>
      <c r="C12" s="631"/>
      <c r="D12" s="631"/>
      <c r="E12" s="631"/>
      <c r="F12" s="631"/>
      <c r="G12" s="631"/>
      <c r="H12" s="631"/>
      <c r="I12" s="631"/>
      <c r="J12" s="631"/>
      <c r="K12" s="631"/>
      <c r="L12" s="631"/>
      <c r="M12" s="631"/>
      <c r="N12" s="631"/>
      <c r="O12" s="631"/>
      <c r="P12" s="631"/>
      <c r="Q12" s="632"/>
      <c r="R12" s="633" t="s">
        <v>
187</v>
      </c>
      <c r="S12" s="634"/>
      <c r="T12" s="634"/>
      <c r="U12" s="634"/>
      <c r="V12" s="634"/>
      <c r="W12" s="634"/>
      <c r="X12" s="634"/>
      <c r="Y12" s="635"/>
      <c r="Z12" s="636" t="s">
        <v>
231</v>
      </c>
      <c r="AA12" s="636"/>
      <c r="AB12" s="636"/>
      <c r="AC12" s="636"/>
      <c r="AD12" s="637" t="s">
        <v>
187</v>
      </c>
      <c r="AE12" s="637"/>
      <c r="AF12" s="637"/>
      <c r="AG12" s="637"/>
      <c r="AH12" s="637"/>
      <c r="AI12" s="637"/>
      <c r="AJ12" s="637"/>
      <c r="AK12" s="637"/>
      <c r="AL12" s="638" t="s">
        <v>
231</v>
      </c>
      <c r="AM12" s="639"/>
      <c r="AN12" s="639"/>
      <c r="AO12" s="640"/>
      <c r="AP12" s="630" t="s">
        <v>
255</v>
      </c>
      <c r="AQ12" s="631"/>
      <c r="AR12" s="631"/>
      <c r="AS12" s="631"/>
      <c r="AT12" s="631"/>
      <c r="AU12" s="631"/>
      <c r="AV12" s="631"/>
      <c r="AW12" s="631"/>
      <c r="AX12" s="631"/>
      <c r="AY12" s="631"/>
      <c r="AZ12" s="631"/>
      <c r="BA12" s="631"/>
      <c r="BB12" s="631"/>
      <c r="BC12" s="631"/>
      <c r="BD12" s="631"/>
      <c r="BE12" s="631"/>
      <c r="BF12" s="632"/>
      <c r="BG12" s="633" t="s">
        <v>
187</v>
      </c>
      <c r="BH12" s="634"/>
      <c r="BI12" s="634"/>
      <c r="BJ12" s="634"/>
      <c r="BK12" s="634"/>
      <c r="BL12" s="634"/>
      <c r="BM12" s="634"/>
      <c r="BN12" s="635"/>
      <c r="BO12" s="636" t="s">
        <v>
187</v>
      </c>
      <c r="BP12" s="636"/>
      <c r="BQ12" s="636"/>
      <c r="BR12" s="636"/>
      <c r="BS12" s="637" t="s">
        <v>
248</v>
      </c>
      <c r="BT12" s="637"/>
      <c r="BU12" s="637"/>
      <c r="BV12" s="637"/>
      <c r="BW12" s="637"/>
      <c r="BX12" s="637"/>
      <c r="BY12" s="637"/>
      <c r="BZ12" s="637"/>
      <c r="CA12" s="637"/>
      <c r="CB12" s="641"/>
      <c r="CD12" s="630" t="s">
        <v>
256</v>
      </c>
      <c r="CE12" s="631"/>
      <c r="CF12" s="631"/>
      <c r="CG12" s="631"/>
      <c r="CH12" s="631"/>
      <c r="CI12" s="631"/>
      <c r="CJ12" s="631"/>
      <c r="CK12" s="631"/>
      <c r="CL12" s="631"/>
      <c r="CM12" s="631"/>
      <c r="CN12" s="631"/>
      <c r="CO12" s="631"/>
      <c r="CP12" s="631"/>
      <c r="CQ12" s="632"/>
      <c r="CR12" s="633">
        <v>
1610116</v>
      </c>
      <c r="CS12" s="634"/>
      <c r="CT12" s="634"/>
      <c r="CU12" s="634"/>
      <c r="CV12" s="634"/>
      <c r="CW12" s="634"/>
      <c r="CX12" s="634"/>
      <c r="CY12" s="635"/>
      <c r="CZ12" s="636">
        <v>
1.4</v>
      </c>
      <c r="DA12" s="636"/>
      <c r="DB12" s="636"/>
      <c r="DC12" s="636"/>
      <c r="DD12" s="642">
        <v>
26880</v>
      </c>
      <c r="DE12" s="634"/>
      <c r="DF12" s="634"/>
      <c r="DG12" s="634"/>
      <c r="DH12" s="634"/>
      <c r="DI12" s="634"/>
      <c r="DJ12" s="634"/>
      <c r="DK12" s="634"/>
      <c r="DL12" s="634"/>
      <c r="DM12" s="634"/>
      <c r="DN12" s="634"/>
      <c r="DO12" s="634"/>
      <c r="DP12" s="635"/>
      <c r="DQ12" s="642">
        <v>
1131849</v>
      </c>
      <c r="DR12" s="634"/>
      <c r="DS12" s="634"/>
      <c r="DT12" s="634"/>
      <c r="DU12" s="634"/>
      <c r="DV12" s="634"/>
      <c r="DW12" s="634"/>
      <c r="DX12" s="634"/>
      <c r="DY12" s="634"/>
      <c r="DZ12" s="634"/>
      <c r="EA12" s="634"/>
      <c r="EB12" s="634"/>
      <c r="EC12" s="643"/>
    </row>
    <row r="13" spans="2:143" ht="11.25" customHeight="1" x14ac:dyDescent="0.2">
      <c r="B13" s="630" t="s">
        <v>
257</v>
      </c>
      <c r="C13" s="631"/>
      <c r="D13" s="631"/>
      <c r="E13" s="631"/>
      <c r="F13" s="631"/>
      <c r="G13" s="631"/>
      <c r="H13" s="631"/>
      <c r="I13" s="631"/>
      <c r="J13" s="631"/>
      <c r="K13" s="631"/>
      <c r="L13" s="631"/>
      <c r="M13" s="631"/>
      <c r="N13" s="631"/>
      <c r="O13" s="631"/>
      <c r="P13" s="631"/>
      <c r="Q13" s="632"/>
      <c r="R13" s="633" t="s">
        <v>
187</v>
      </c>
      <c r="S13" s="634"/>
      <c r="T13" s="634"/>
      <c r="U13" s="634"/>
      <c r="V13" s="634"/>
      <c r="W13" s="634"/>
      <c r="X13" s="634"/>
      <c r="Y13" s="635"/>
      <c r="Z13" s="636" t="s">
        <v>
187</v>
      </c>
      <c r="AA13" s="636"/>
      <c r="AB13" s="636"/>
      <c r="AC13" s="636"/>
      <c r="AD13" s="637" t="s">
        <v>
187</v>
      </c>
      <c r="AE13" s="637"/>
      <c r="AF13" s="637"/>
      <c r="AG13" s="637"/>
      <c r="AH13" s="637"/>
      <c r="AI13" s="637"/>
      <c r="AJ13" s="637"/>
      <c r="AK13" s="637"/>
      <c r="AL13" s="638" t="s">
        <v>
176</v>
      </c>
      <c r="AM13" s="639"/>
      <c r="AN13" s="639"/>
      <c r="AO13" s="640"/>
      <c r="AP13" s="630" t="s">
        <v>
258</v>
      </c>
      <c r="AQ13" s="631"/>
      <c r="AR13" s="631"/>
      <c r="AS13" s="631"/>
      <c r="AT13" s="631"/>
      <c r="AU13" s="631"/>
      <c r="AV13" s="631"/>
      <c r="AW13" s="631"/>
      <c r="AX13" s="631"/>
      <c r="AY13" s="631"/>
      <c r="AZ13" s="631"/>
      <c r="BA13" s="631"/>
      <c r="BB13" s="631"/>
      <c r="BC13" s="631"/>
      <c r="BD13" s="631"/>
      <c r="BE13" s="631"/>
      <c r="BF13" s="632"/>
      <c r="BG13" s="633" t="s">
        <v>
187</v>
      </c>
      <c r="BH13" s="634"/>
      <c r="BI13" s="634"/>
      <c r="BJ13" s="634"/>
      <c r="BK13" s="634"/>
      <c r="BL13" s="634"/>
      <c r="BM13" s="634"/>
      <c r="BN13" s="635"/>
      <c r="BO13" s="636" t="s">
        <v>
231</v>
      </c>
      <c r="BP13" s="636"/>
      <c r="BQ13" s="636"/>
      <c r="BR13" s="636"/>
      <c r="BS13" s="637" t="s">
        <v>
176</v>
      </c>
      <c r="BT13" s="637"/>
      <c r="BU13" s="637"/>
      <c r="BV13" s="637"/>
      <c r="BW13" s="637"/>
      <c r="BX13" s="637"/>
      <c r="BY13" s="637"/>
      <c r="BZ13" s="637"/>
      <c r="CA13" s="637"/>
      <c r="CB13" s="641"/>
      <c r="CD13" s="630" t="s">
        <v>
259</v>
      </c>
      <c r="CE13" s="631"/>
      <c r="CF13" s="631"/>
      <c r="CG13" s="631"/>
      <c r="CH13" s="631"/>
      <c r="CI13" s="631"/>
      <c r="CJ13" s="631"/>
      <c r="CK13" s="631"/>
      <c r="CL13" s="631"/>
      <c r="CM13" s="631"/>
      <c r="CN13" s="631"/>
      <c r="CO13" s="631"/>
      <c r="CP13" s="631"/>
      <c r="CQ13" s="632"/>
      <c r="CR13" s="633">
        <v>
7801463</v>
      </c>
      <c r="CS13" s="634"/>
      <c r="CT13" s="634"/>
      <c r="CU13" s="634"/>
      <c r="CV13" s="634"/>
      <c r="CW13" s="634"/>
      <c r="CX13" s="634"/>
      <c r="CY13" s="635"/>
      <c r="CZ13" s="636">
        <v>
7</v>
      </c>
      <c r="DA13" s="636"/>
      <c r="DB13" s="636"/>
      <c r="DC13" s="636"/>
      <c r="DD13" s="642">
        <v>
3389753</v>
      </c>
      <c r="DE13" s="634"/>
      <c r="DF13" s="634"/>
      <c r="DG13" s="634"/>
      <c r="DH13" s="634"/>
      <c r="DI13" s="634"/>
      <c r="DJ13" s="634"/>
      <c r="DK13" s="634"/>
      <c r="DL13" s="634"/>
      <c r="DM13" s="634"/>
      <c r="DN13" s="634"/>
      <c r="DO13" s="634"/>
      <c r="DP13" s="635"/>
      <c r="DQ13" s="642">
        <v>
5449858</v>
      </c>
      <c r="DR13" s="634"/>
      <c r="DS13" s="634"/>
      <c r="DT13" s="634"/>
      <c r="DU13" s="634"/>
      <c r="DV13" s="634"/>
      <c r="DW13" s="634"/>
      <c r="DX13" s="634"/>
      <c r="DY13" s="634"/>
      <c r="DZ13" s="634"/>
      <c r="EA13" s="634"/>
      <c r="EB13" s="634"/>
      <c r="EC13" s="643"/>
    </row>
    <row r="14" spans="2:143" ht="11.25" customHeight="1" x14ac:dyDescent="0.2">
      <c r="B14" s="630" t="s">
        <v>
260</v>
      </c>
      <c r="C14" s="631"/>
      <c r="D14" s="631"/>
      <c r="E14" s="631"/>
      <c r="F14" s="631"/>
      <c r="G14" s="631"/>
      <c r="H14" s="631"/>
      <c r="I14" s="631"/>
      <c r="J14" s="631"/>
      <c r="K14" s="631"/>
      <c r="L14" s="631"/>
      <c r="M14" s="631"/>
      <c r="N14" s="631"/>
      <c r="O14" s="631"/>
      <c r="P14" s="631"/>
      <c r="Q14" s="632"/>
      <c r="R14" s="633">
        <v>
1</v>
      </c>
      <c r="S14" s="634"/>
      <c r="T14" s="634"/>
      <c r="U14" s="634"/>
      <c r="V14" s="634"/>
      <c r="W14" s="634"/>
      <c r="X14" s="634"/>
      <c r="Y14" s="635"/>
      <c r="Z14" s="636">
        <v>
0</v>
      </c>
      <c r="AA14" s="636"/>
      <c r="AB14" s="636"/>
      <c r="AC14" s="636"/>
      <c r="AD14" s="637">
        <v>
1</v>
      </c>
      <c r="AE14" s="637"/>
      <c r="AF14" s="637"/>
      <c r="AG14" s="637"/>
      <c r="AH14" s="637"/>
      <c r="AI14" s="637"/>
      <c r="AJ14" s="637"/>
      <c r="AK14" s="637"/>
      <c r="AL14" s="638">
        <v>
0</v>
      </c>
      <c r="AM14" s="639"/>
      <c r="AN14" s="639"/>
      <c r="AO14" s="640"/>
      <c r="AP14" s="630" t="s">
        <v>
261</v>
      </c>
      <c r="AQ14" s="631"/>
      <c r="AR14" s="631"/>
      <c r="AS14" s="631"/>
      <c r="AT14" s="631"/>
      <c r="AU14" s="631"/>
      <c r="AV14" s="631"/>
      <c r="AW14" s="631"/>
      <c r="AX14" s="631"/>
      <c r="AY14" s="631"/>
      <c r="AZ14" s="631"/>
      <c r="BA14" s="631"/>
      <c r="BB14" s="631"/>
      <c r="BC14" s="631"/>
      <c r="BD14" s="631"/>
      <c r="BE14" s="631"/>
      <c r="BF14" s="632"/>
      <c r="BG14" s="633">
        <v>
79227</v>
      </c>
      <c r="BH14" s="634"/>
      <c r="BI14" s="634"/>
      <c r="BJ14" s="634"/>
      <c r="BK14" s="634"/>
      <c r="BL14" s="634"/>
      <c r="BM14" s="634"/>
      <c r="BN14" s="635"/>
      <c r="BO14" s="636">
        <v>
0.1</v>
      </c>
      <c r="BP14" s="636"/>
      <c r="BQ14" s="636"/>
      <c r="BR14" s="636"/>
      <c r="BS14" s="637" t="s">
        <v>
231</v>
      </c>
      <c r="BT14" s="637"/>
      <c r="BU14" s="637"/>
      <c r="BV14" s="637"/>
      <c r="BW14" s="637"/>
      <c r="BX14" s="637"/>
      <c r="BY14" s="637"/>
      <c r="BZ14" s="637"/>
      <c r="CA14" s="637"/>
      <c r="CB14" s="641"/>
      <c r="CD14" s="630" t="s">
        <v>
262</v>
      </c>
      <c r="CE14" s="631"/>
      <c r="CF14" s="631"/>
      <c r="CG14" s="631"/>
      <c r="CH14" s="631"/>
      <c r="CI14" s="631"/>
      <c r="CJ14" s="631"/>
      <c r="CK14" s="631"/>
      <c r="CL14" s="631"/>
      <c r="CM14" s="631"/>
      <c r="CN14" s="631"/>
      <c r="CO14" s="631"/>
      <c r="CP14" s="631"/>
      <c r="CQ14" s="632"/>
      <c r="CR14" s="633">
        <v>
1189741</v>
      </c>
      <c r="CS14" s="634"/>
      <c r="CT14" s="634"/>
      <c r="CU14" s="634"/>
      <c r="CV14" s="634"/>
      <c r="CW14" s="634"/>
      <c r="CX14" s="634"/>
      <c r="CY14" s="635"/>
      <c r="CZ14" s="636">
        <v>
1.1000000000000001</v>
      </c>
      <c r="DA14" s="636"/>
      <c r="DB14" s="636"/>
      <c r="DC14" s="636"/>
      <c r="DD14" s="642">
        <v>
703059</v>
      </c>
      <c r="DE14" s="634"/>
      <c r="DF14" s="634"/>
      <c r="DG14" s="634"/>
      <c r="DH14" s="634"/>
      <c r="DI14" s="634"/>
      <c r="DJ14" s="634"/>
      <c r="DK14" s="634"/>
      <c r="DL14" s="634"/>
      <c r="DM14" s="634"/>
      <c r="DN14" s="634"/>
      <c r="DO14" s="634"/>
      <c r="DP14" s="635"/>
      <c r="DQ14" s="642">
        <v>
914989</v>
      </c>
      <c r="DR14" s="634"/>
      <c r="DS14" s="634"/>
      <c r="DT14" s="634"/>
      <c r="DU14" s="634"/>
      <c r="DV14" s="634"/>
      <c r="DW14" s="634"/>
      <c r="DX14" s="634"/>
      <c r="DY14" s="634"/>
      <c r="DZ14" s="634"/>
      <c r="EA14" s="634"/>
      <c r="EB14" s="634"/>
      <c r="EC14" s="643"/>
    </row>
    <row r="15" spans="2:143" ht="11.25" customHeight="1" x14ac:dyDescent="0.2">
      <c r="B15" s="630" t="s">
        <v>
263</v>
      </c>
      <c r="C15" s="631"/>
      <c r="D15" s="631"/>
      <c r="E15" s="631"/>
      <c r="F15" s="631"/>
      <c r="G15" s="631"/>
      <c r="H15" s="631"/>
      <c r="I15" s="631"/>
      <c r="J15" s="631"/>
      <c r="K15" s="631"/>
      <c r="L15" s="631"/>
      <c r="M15" s="631"/>
      <c r="N15" s="631"/>
      <c r="O15" s="631"/>
      <c r="P15" s="631"/>
      <c r="Q15" s="632"/>
      <c r="R15" s="633" t="s">
        <v>
187</v>
      </c>
      <c r="S15" s="634"/>
      <c r="T15" s="634"/>
      <c r="U15" s="634"/>
      <c r="V15" s="634"/>
      <c r="W15" s="634"/>
      <c r="X15" s="634"/>
      <c r="Y15" s="635"/>
      <c r="Z15" s="636" t="s">
        <v>
231</v>
      </c>
      <c r="AA15" s="636"/>
      <c r="AB15" s="636"/>
      <c r="AC15" s="636"/>
      <c r="AD15" s="637" t="s">
        <v>
248</v>
      </c>
      <c r="AE15" s="637"/>
      <c r="AF15" s="637"/>
      <c r="AG15" s="637"/>
      <c r="AH15" s="637"/>
      <c r="AI15" s="637"/>
      <c r="AJ15" s="637"/>
      <c r="AK15" s="637"/>
      <c r="AL15" s="638" t="s">
        <v>
176</v>
      </c>
      <c r="AM15" s="639"/>
      <c r="AN15" s="639"/>
      <c r="AO15" s="640"/>
      <c r="AP15" s="630" t="s">
        <v>
264</v>
      </c>
      <c r="AQ15" s="631"/>
      <c r="AR15" s="631"/>
      <c r="AS15" s="631"/>
      <c r="AT15" s="631"/>
      <c r="AU15" s="631"/>
      <c r="AV15" s="631"/>
      <c r="AW15" s="631"/>
      <c r="AX15" s="631"/>
      <c r="AY15" s="631"/>
      <c r="AZ15" s="631"/>
      <c r="BA15" s="631"/>
      <c r="BB15" s="631"/>
      <c r="BC15" s="631"/>
      <c r="BD15" s="631"/>
      <c r="BE15" s="631"/>
      <c r="BF15" s="632"/>
      <c r="BG15" s="633">
        <v>
2784893</v>
      </c>
      <c r="BH15" s="634"/>
      <c r="BI15" s="634"/>
      <c r="BJ15" s="634"/>
      <c r="BK15" s="634"/>
      <c r="BL15" s="634"/>
      <c r="BM15" s="634"/>
      <c r="BN15" s="635"/>
      <c r="BO15" s="636">
        <v>
4.8</v>
      </c>
      <c r="BP15" s="636"/>
      <c r="BQ15" s="636"/>
      <c r="BR15" s="636"/>
      <c r="BS15" s="637" t="s">
        <v>
248</v>
      </c>
      <c r="BT15" s="637"/>
      <c r="BU15" s="637"/>
      <c r="BV15" s="637"/>
      <c r="BW15" s="637"/>
      <c r="BX15" s="637"/>
      <c r="BY15" s="637"/>
      <c r="BZ15" s="637"/>
      <c r="CA15" s="637"/>
      <c r="CB15" s="641"/>
      <c r="CD15" s="630" t="s">
        <v>
265</v>
      </c>
      <c r="CE15" s="631"/>
      <c r="CF15" s="631"/>
      <c r="CG15" s="631"/>
      <c r="CH15" s="631"/>
      <c r="CI15" s="631"/>
      <c r="CJ15" s="631"/>
      <c r="CK15" s="631"/>
      <c r="CL15" s="631"/>
      <c r="CM15" s="631"/>
      <c r="CN15" s="631"/>
      <c r="CO15" s="631"/>
      <c r="CP15" s="631"/>
      <c r="CQ15" s="632"/>
      <c r="CR15" s="633">
        <v>
11335575</v>
      </c>
      <c r="CS15" s="634"/>
      <c r="CT15" s="634"/>
      <c r="CU15" s="634"/>
      <c r="CV15" s="634"/>
      <c r="CW15" s="634"/>
      <c r="CX15" s="634"/>
      <c r="CY15" s="635"/>
      <c r="CZ15" s="636">
        <v>
10.1</v>
      </c>
      <c r="DA15" s="636"/>
      <c r="DB15" s="636"/>
      <c r="DC15" s="636"/>
      <c r="DD15" s="642">
        <v>
648816</v>
      </c>
      <c r="DE15" s="634"/>
      <c r="DF15" s="634"/>
      <c r="DG15" s="634"/>
      <c r="DH15" s="634"/>
      <c r="DI15" s="634"/>
      <c r="DJ15" s="634"/>
      <c r="DK15" s="634"/>
      <c r="DL15" s="634"/>
      <c r="DM15" s="634"/>
      <c r="DN15" s="634"/>
      <c r="DO15" s="634"/>
      <c r="DP15" s="635"/>
      <c r="DQ15" s="642">
        <v>
10233511</v>
      </c>
      <c r="DR15" s="634"/>
      <c r="DS15" s="634"/>
      <c r="DT15" s="634"/>
      <c r="DU15" s="634"/>
      <c r="DV15" s="634"/>
      <c r="DW15" s="634"/>
      <c r="DX15" s="634"/>
      <c r="DY15" s="634"/>
      <c r="DZ15" s="634"/>
      <c r="EA15" s="634"/>
      <c r="EB15" s="634"/>
      <c r="EC15" s="643"/>
    </row>
    <row r="16" spans="2:143" ht="11.25" customHeight="1" x14ac:dyDescent="0.2">
      <c r="B16" s="630" t="s">
        <v>
266</v>
      </c>
      <c r="C16" s="631"/>
      <c r="D16" s="631"/>
      <c r="E16" s="631"/>
      <c r="F16" s="631"/>
      <c r="G16" s="631"/>
      <c r="H16" s="631"/>
      <c r="I16" s="631"/>
      <c r="J16" s="631"/>
      <c r="K16" s="631"/>
      <c r="L16" s="631"/>
      <c r="M16" s="631"/>
      <c r="N16" s="631"/>
      <c r="O16" s="631"/>
      <c r="P16" s="631"/>
      <c r="Q16" s="632"/>
      <c r="R16" s="633">
        <v>
93368</v>
      </c>
      <c r="S16" s="634"/>
      <c r="T16" s="634"/>
      <c r="U16" s="634"/>
      <c r="V16" s="634"/>
      <c r="W16" s="634"/>
      <c r="X16" s="634"/>
      <c r="Y16" s="635"/>
      <c r="Z16" s="636">
        <v>
0.1</v>
      </c>
      <c r="AA16" s="636"/>
      <c r="AB16" s="636"/>
      <c r="AC16" s="636"/>
      <c r="AD16" s="637">
        <v>
93368</v>
      </c>
      <c r="AE16" s="637"/>
      <c r="AF16" s="637"/>
      <c r="AG16" s="637"/>
      <c r="AH16" s="637"/>
      <c r="AI16" s="637"/>
      <c r="AJ16" s="637"/>
      <c r="AK16" s="637"/>
      <c r="AL16" s="638">
        <v>
0.1</v>
      </c>
      <c r="AM16" s="639"/>
      <c r="AN16" s="639"/>
      <c r="AO16" s="640"/>
      <c r="AP16" s="630" t="s">
        <v>
267</v>
      </c>
      <c r="AQ16" s="631"/>
      <c r="AR16" s="631"/>
      <c r="AS16" s="631"/>
      <c r="AT16" s="631"/>
      <c r="AU16" s="631"/>
      <c r="AV16" s="631"/>
      <c r="AW16" s="631"/>
      <c r="AX16" s="631"/>
      <c r="AY16" s="631"/>
      <c r="AZ16" s="631"/>
      <c r="BA16" s="631"/>
      <c r="BB16" s="631"/>
      <c r="BC16" s="631"/>
      <c r="BD16" s="631"/>
      <c r="BE16" s="631"/>
      <c r="BF16" s="632"/>
      <c r="BG16" s="633" t="s">
        <v>
176</v>
      </c>
      <c r="BH16" s="634"/>
      <c r="BI16" s="634"/>
      <c r="BJ16" s="634"/>
      <c r="BK16" s="634"/>
      <c r="BL16" s="634"/>
      <c r="BM16" s="634"/>
      <c r="BN16" s="635"/>
      <c r="BO16" s="636" t="s">
        <v>
176</v>
      </c>
      <c r="BP16" s="636"/>
      <c r="BQ16" s="636"/>
      <c r="BR16" s="636"/>
      <c r="BS16" s="637" t="s">
        <v>
176</v>
      </c>
      <c r="BT16" s="637"/>
      <c r="BU16" s="637"/>
      <c r="BV16" s="637"/>
      <c r="BW16" s="637"/>
      <c r="BX16" s="637"/>
      <c r="BY16" s="637"/>
      <c r="BZ16" s="637"/>
      <c r="CA16" s="637"/>
      <c r="CB16" s="641"/>
      <c r="CD16" s="630" t="s">
        <v>
268</v>
      </c>
      <c r="CE16" s="631"/>
      <c r="CF16" s="631"/>
      <c r="CG16" s="631"/>
      <c r="CH16" s="631"/>
      <c r="CI16" s="631"/>
      <c r="CJ16" s="631"/>
      <c r="CK16" s="631"/>
      <c r="CL16" s="631"/>
      <c r="CM16" s="631"/>
      <c r="CN16" s="631"/>
      <c r="CO16" s="631"/>
      <c r="CP16" s="631"/>
      <c r="CQ16" s="632"/>
      <c r="CR16" s="633" t="s">
        <v>
231</v>
      </c>
      <c r="CS16" s="634"/>
      <c r="CT16" s="634"/>
      <c r="CU16" s="634"/>
      <c r="CV16" s="634"/>
      <c r="CW16" s="634"/>
      <c r="CX16" s="634"/>
      <c r="CY16" s="635"/>
      <c r="CZ16" s="636" t="s">
        <v>
187</v>
      </c>
      <c r="DA16" s="636"/>
      <c r="DB16" s="636"/>
      <c r="DC16" s="636"/>
      <c r="DD16" s="642" t="s">
        <v>
231</v>
      </c>
      <c r="DE16" s="634"/>
      <c r="DF16" s="634"/>
      <c r="DG16" s="634"/>
      <c r="DH16" s="634"/>
      <c r="DI16" s="634"/>
      <c r="DJ16" s="634"/>
      <c r="DK16" s="634"/>
      <c r="DL16" s="634"/>
      <c r="DM16" s="634"/>
      <c r="DN16" s="634"/>
      <c r="DO16" s="634"/>
      <c r="DP16" s="635"/>
      <c r="DQ16" s="642" t="s">
        <v>
231</v>
      </c>
      <c r="DR16" s="634"/>
      <c r="DS16" s="634"/>
      <c r="DT16" s="634"/>
      <c r="DU16" s="634"/>
      <c r="DV16" s="634"/>
      <c r="DW16" s="634"/>
      <c r="DX16" s="634"/>
      <c r="DY16" s="634"/>
      <c r="DZ16" s="634"/>
      <c r="EA16" s="634"/>
      <c r="EB16" s="634"/>
      <c r="EC16" s="643"/>
    </row>
    <row r="17" spans="2:133" ht="11.25" customHeight="1" x14ac:dyDescent="0.2">
      <c r="B17" s="630" t="s">
        <v>
269</v>
      </c>
      <c r="C17" s="631"/>
      <c r="D17" s="631"/>
      <c r="E17" s="631"/>
      <c r="F17" s="631"/>
      <c r="G17" s="631"/>
      <c r="H17" s="631"/>
      <c r="I17" s="631"/>
      <c r="J17" s="631"/>
      <c r="K17" s="631"/>
      <c r="L17" s="631"/>
      <c r="M17" s="631"/>
      <c r="N17" s="631"/>
      <c r="O17" s="631"/>
      <c r="P17" s="631"/>
      <c r="Q17" s="632"/>
      <c r="R17" s="633" t="s">
        <v>
231</v>
      </c>
      <c r="S17" s="634"/>
      <c r="T17" s="634"/>
      <c r="U17" s="634"/>
      <c r="V17" s="634"/>
      <c r="W17" s="634"/>
      <c r="X17" s="634"/>
      <c r="Y17" s="635"/>
      <c r="Z17" s="636" t="s">
        <v>
176</v>
      </c>
      <c r="AA17" s="636"/>
      <c r="AB17" s="636"/>
      <c r="AC17" s="636"/>
      <c r="AD17" s="637" t="s">
        <v>
187</v>
      </c>
      <c r="AE17" s="637"/>
      <c r="AF17" s="637"/>
      <c r="AG17" s="637"/>
      <c r="AH17" s="637"/>
      <c r="AI17" s="637"/>
      <c r="AJ17" s="637"/>
      <c r="AK17" s="637"/>
      <c r="AL17" s="638" t="s">
        <v>
187</v>
      </c>
      <c r="AM17" s="639"/>
      <c r="AN17" s="639"/>
      <c r="AO17" s="640"/>
      <c r="AP17" s="630" t="s">
        <v>
270</v>
      </c>
      <c r="AQ17" s="631"/>
      <c r="AR17" s="631"/>
      <c r="AS17" s="631"/>
      <c r="AT17" s="631"/>
      <c r="AU17" s="631"/>
      <c r="AV17" s="631"/>
      <c r="AW17" s="631"/>
      <c r="AX17" s="631"/>
      <c r="AY17" s="631"/>
      <c r="AZ17" s="631"/>
      <c r="BA17" s="631"/>
      <c r="BB17" s="631"/>
      <c r="BC17" s="631"/>
      <c r="BD17" s="631"/>
      <c r="BE17" s="631"/>
      <c r="BF17" s="632"/>
      <c r="BG17" s="633" t="s">
        <v>
187</v>
      </c>
      <c r="BH17" s="634"/>
      <c r="BI17" s="634"/>
      <c r="BJ17" s="634"/>
      <c r="BK17" s="634"/>
      <c r="BL17" s="634"/>
      <c r="BM17" s="634"/>
      <c r="BN17" s="635"/>
      <c r="BO17" s="636" t="s">
        <v>
231</v>
      </c>
      <c r="BP17" s="636"/>
      <c r="BQ17" s="636"/>
      <c r="BR17" s="636"/>
      <c r="BS17" s="637" t="s">
        <v>
187</v>
      </c>
      <c r="BT17" s="637"/>
      <c r="BU17" s="637"/>
      <c r="BV17" s="637"/>
      <c r="BW17" s="637"/>
      <c r="BX17" s="637"/>
      <c r="BY17" s="637"/>
      <c r="BZ17" s="637"/>
      <c r="CA17" s="637"/>
      <c r="CB17" s="641"/>
      <c r="CD17" s="630" t="s">
        <v>
271</v>
      </c>
      <c r="CE17" s="631"/>
      <c r="CF17" s="631"/>
      <c r="CG17" s="631"/>
      <c r="CH17" s="631"/>
      <c r="CI17" s="631"/>
      <c r="CJ17" s="631"/>
      <c r="CK17" s="631"/>
      <c r="CL17" s="631"/>
      <c r="CM17" s="631"/>
      <c r="CN17" s="631"/>
      <c r="CO17" s="631"/>
      <c r="CP17" s="631"/>
      <c r="CQ17" s="632"/>
      <c r="CR17" s="633">
        <v>
954755</v>
      </c>
      <c r="CS17" s="634"/>
      <c r="CT17" s="634"/>
      <c r="CU17" s="634"/>
      <c r="CV17" s="634"/>
      <c r="CW17" s="634"/>
      <c r="CX17" s="634"/>
      <c r="CY17" s="635"/>
      <c r="CZ17" s="636">
        <v>
0.9</v>
      </c>
      <c r="DA17" s="636"/>
      <c r="DB17" s="636"/>
      <c r="DC17" s="636"/>
      <c r="DD17" s="642" t="s">
        <v>
176</v>
      </c>
      <c r="DE17" s="634"/>
      <c r="DF17" s="634"/>
      <c r="DG17" s="634"/>
      <c r="DH17" s="634"/>
      <c r="DI17" s="634"/>
      <c r="DJ17" s="634"/>
      <c r="DK17" s="634"/>
      <c r="DL17" s="634"/>
      <c r="DM17" s="634"/>
      <c r="DN17" s="634"/>
      <c r="DO17" s="634"/>
      <c r="DP17" s="635"/>
      <c r="DQ17" s="642">
        <v>
954755</v>
      </c>
      <c r="DR17" s="634"/>
      <c r="DS17" s="634"/>
      <c r="DT17" s="634"/>
      <c r="DU17" s="634"/>
      <c r="DV17" s="634"/>
      <c r="DW17" s="634"/>
      <c r="DX17" s="634"/>
      <c r="DY17" s="634"/>
      <c r="DZ17" s="634"/>
      <c r="EA17" s="634"/>
      <c r="EB17" s="634"/>
      <c r="EC17" s="643"/>
    </row>
    <row r="18" spans="2:133" ht="11.25" customHeight="1" x14ac:dyDescent="0.2">
      <c r="B18" s="630" t="s">
        <v>
272</v>
      </c>
      <c r="C18" s="631"/>
      <c r="D18" s="631"/>
      <c r="E18" s="631"/>
      <c r="F18" s="631"/>
      <c r="G18" s="631"/>
      <c r="H18" s="631"/>
      <c r="I18" s="631"/>
      <c r="J18" s="631"/>
      <c r="K18" s="631"/>
      <c r="L18" s="631"/>
      <c r="M18" s="631"/>
      <c r="N18" s="631"/>
      <c r="O18" s="631"/>
      <c r="P18" s="631"/>
      <c r="Q18" s="632"/>
      <c r="R18" s="633">
        <v>
83302</v>
      </c>
      <c r="S18" s="634"/>
      <c r="T18" s="634"/>
      <c r="U18" s="634"/>
      <c r="V18" s="634"/>
      <c r="W18" s="634"/>
      <c r="X18" s="634"/>
      <c r="Y18" s="635"/>
      <c r="Z18" s="636">
        <v>
0.1</v>
      </c>
      <c r="AA18" s="636"/>
      <c r="AB18" s="636"/>
      <c r="AC18" s="636"/>
      <c r="AD18" s="637">
        <v>
83302</v>
      </c>
      <c r="AE18" s="637"/>
      <c r="AF18" s="637"/>
      <c r="AG18" s="637"/>
      <c r="AH18" s="637"/>
      <c r="AI18" s="637"/>
      <c r="AJ18" s="637"/>
      <c r="AK18" s="637"/>
      <c r="AL18" s="638">
        <v>
0.1</v>
      </c>
      <c r="AM18" s="639"/>
      <c r="AN18" s="639"/>
      <c r="AO18" s="640"/>
      <c r="AP18" s="630" t="s">
        <v>
273</v>
      </c>
      <c r="AQ18" s="631"/>
      <c r="AR18" s="631"/>
      <c r="AS18" s="631"/>
      <c r="AT18" s="631"/>
      <c r="AU18" s="631"/>
      <c r="AV18" s="631"/>
      <c r="AW18" s="631"/>
      <c r="AX18" s="631"/>
      <c r="AY18" s="631"/>
      <c r="AZ18" s="631"/>
      <c r="BA18" s="631"/>
      <c r="BB18" s="631"/>
      <c r="BC18" s="631"/>
      <c r="BD18" s="631"/>
      <c r="BE18" s="631"/>
      <c r="BF18" s="632"/>
      <c r="BG18" s="633" t="s">
        <v>
187</v>
      </c>
      <c r="BH18" s="634"/>
      <c r="BI18" s="634"/>
      <c r="BJ18" s="634"/>
      <c r="BK18" s="634"/>
      <c r="BL18" s="634"/>
      <c r="BM18" s="634"/>
      <c r="BN18" s="635"/>
      <c r="BO18" s="636" t="s">
        <v>
187</v>
      </c>
      <c r="BP18" s="636"/>
      <c r="BQ18" s="636"/>
      <c r="BR18" s="636"/>
      <c r="BS18" s="637" t="s">
        <v>
187</v>
      </c>
      <c r="BT18" s="637"/>
      <c r="BU18" s="637"/>
      <c r="BV18" s="637"/>
      <c r="BW18" s="637"/>
      <c r="BX18" s="637"/>
      <c r="BY18" s="637"/>
      <c r="BZ18" s="637"/>
      <c r="CA18" s="637"/>
      <c r="CB18" s="641"/>
      <c r="CD18" s="630" t="s">
        <v>
274</v>
      </c>
      <c r="CE18" s="631"/>
      <c r="CF18" s="631"/>
      <c r="CG18" s="631"/>
      <c r="CH18" s="631"/>
      <c r="CI18" s="631"/>
      <c r="CJ18" s="631"/>
      <c r="CK18" s="631"/>
      <c r="CL18" s="631"/>
      <c r="CM18" s="631"/>
      <c r="CN18" s="631"/>
      <c r="CO18" s="631"/>
      <c r="CP18" s="631"/>
      <c r="CQ18" s="632"/>
      <c r="CR18" s="633" t="s">
        <v>
176</v>
      </c>
      <c r="CS18" s="634"/>
      <c r="CT18" s="634"/>
      <c r="CU18" s="634"/>
      <c r="CV18" s="634"/>
      <c r="CW18" s="634"/>
      <c r="CX18" s="634"/>
      <c r="CY18" s="635"/>
      <c r="CZ18" s="636" t="s">
        <v>
231</v>
      </c>
      <c r="DA18" s="636"/>
      <c r="DB18" s="636"/>
      <c r="DC18" s="636"/>
      <c r="DD18" s="642" t="s">
        <v>
231</v>
      </c>
      <c r="DE18" s="634"/>
      <c r="DF18" s="634"/>
      <c r="DG18" s="634"/>
      <c r="DH18" s="634"/>
      <c r="DI18" s="634"/>
      <c r="DJ18" s="634"/>
      <c r="DK18" s="634"/>
      <c r="DL18" s="634"/>
      <c r="DM18" s="634"/>
      <c r="DN18" s="634"/>
      <c r="DO18" s="634"/>
      <c r="DP18" s="635"/>
      <c r="DQ18" s="642" t="s">
        <v>
187</v>
      </c>
      <c r="DR18" s="634"/>
      <c r="DS18" s="634"/>
      <c r="DT18" s="634"/>
      <c r="DU18" s="634"/>
      <c r="DV18" s="634"/>
      <c r="DW18" s="634"/>
      <c r="DX18" s="634"/>
      <c r="DY18" s="634"/>
      <c r="DZ18" s="634"/>
      <c r="EA18" s="634"/>
      <c r="EB18" s="634"/>
      <c r="EC18" s="643"/>
    </row>
    <row r="19" spans="2:133" ht="11.25" customHeight="1" x14ac:dyDescent="0.2">
      <c r="B19" s="630" t="s">
        <v>
275</v>
      </c>
      <c r="C19" s="631"/>
      <c r="D19" s="631"/>
      <c r="E19" s="631"/>
      <c r="F19" s="631"/>
      <c r="G19" s="631"/>
      <c r="H19" s="631"/>
      <c r="I19" s="631"/>
      <c r="J19" s="631"/>
      <c r="K19" s="631"/>
      <c r="L19" s="631"/>
      <c r="M19" s="631"/>
      <c r="N19" s="631"/>
      <c r="O19" s="631"/>
      <c r="P19" s="631"/>
      <c r="Q19" s="632"/>
      <c r="R19" s="633">
        <v>
56005</v>
      </c>
      <c r="S19" s="634"/>
      <c r="T19" s="634"/>
      <c r="U19" s="634"/>
      <c r="V19" s="634"/>
      <c r="W19" s="634"/>
      <c r="X19" s="634"/>
      <c r="Y19" s="635"/>
      <c r="Z19" s="636">
        <v>
0</v>
      </c>
      <c r="AA19" s="636"/>
      <c r="AB19" s="636"/>
      <c r="AC19" s="636"/>
      <c r="AD19" s="637">
        <v>
56005</v>
      </c>
      <c r="AE19" s="637"/>
      <c r="AF19" s="637"/>
      <c r="AG19" s="637"/>
      <c r="AH19" s="637"/>
      <c r="AI19" s="637"/>
      <c r="AJ19" s="637"/>
      <c r="AK19" s="637"/>
      <c r="AL19" s="638">
        <v>
0.1</v>
      </c>
      <c r="AM19" s="639"/>
      <c r="AN19" s="639"/>
      <c r="AO19" s="640"/>
      <c r="AP19" s="630" t="s">
        <v>
276</v>
      </c>
      <c r="AQ19" s="631"/>
      <c r="AR19" s="631"/>
      <c r="AS19" s="631"/>
      <c r="AT19" s="631"/>
      <c r="AU19" s="631"/>
      <c r="AV19" s="631"/>
      <c r="AW19" s="631"/>
      <c r="AX19" s="631"/>
      <c r="AY19" s="631"/>
      <c r="AZ19" s="631"/>
      <c r="BA19" s="631"/>
      <c r="BB19" s="631"/>
      <c r="BC19" s="631"/>
      <c r="BD19" s="631"/>
      <c r="BE19" s="631"/>
      <c r="BF19" s="632"/>
      <c r="BG19" s="633" t="s">
        <v>
231</v>
      </c>
      <c r="BH19" s="634"/>
      <c r="BI19" s="634"/>
      <c r="BJ19" s="634"/>
      <c r="BK19" s="634"/>
      <c r="BL19" s="634"/>
      <c r="BM19" s="634"/>
      <c r="BN19" s="635"/>
      <c r="BO19" s="636" t="s">
        <v>
187</v>
      </c>
      <c r="BP19" s="636"/>
      <c r="BQ19" s="636"/>
      <c r="BR19" s="636"/>
      <c r="BS19" s="637" t="s">
        <v>
231</v>
      </c>
      <c r="BT19" s="637"/>
      <c r="BU19" s="637"/>
      <c r="BV19" s="637"/>
      <c r="BW19" s="637"/>
      <c r="BX19" s="637"/>
      <c r="BY19" s="637"/>
      <c r="BZ19" s="637"/>
      <c r="CA19" s="637"/>
      <c r="CB19" s="641"/>
      <c r="CD19" s="630" t="s">
        <v>
277</v>
      </c>
      <c r="CE19" s="631"/>
      <c r="CF19" s="631"/>
      <c r="CG19" s="631"/>
      <c r="CH19" s="631"/>
      <c r="CI19" s="631"/>
      <c r="CJ19" s="631"/>
      <c r="CK19" s="631"/>
      <c r="CL19" s="631"/>
      <c r="CM19" s="631"/>
      <c r="CN19" s="631"/>
      <c r="CO19" s="631"/>
      <c r="CP19" s="631"/>
      <c r="CQ19" s="632"/>
      <c r="CR19" s="633" t="s">
        <v>
248</v>
      </c>
      <c r="CS19" s="634"/>
      <c r="CT19" s="634"/>
      <c r="CU19" s="634"/>
      <c r="CV19" s="634"/>
      <c r="CW19" s="634"/>
      <c r="CX19" s="634"/>
      <c r="CY19" s="635"/>
      <c r="CZ19" s="636" t="s">
        <v>
248</v>
      </c>
      <c r="DA19" s="636"/>
      <c r="DB19" s="636"/>
      <c r="DC19" s="636"/>
      <c r="DD19" s="642" t="s">
        <v>
187</v>
      </c>
      <c r="DE19" s="634"/>
      <c r="DF19" s="634"/>
      <c r="DG19" s="634"/>
      <c r="DH19" s="634"/>
      <c r="DI19" s="634"/>
      <c r="DJ19" s="634"/>
      <c r="DK19" s="634"/>
      <c r="DL19" s="634"/>
      <c r="DM19" s="634"/>
      <c r="DN19" s="634"/>
      <c r="DO19" s="634"/>
      <c r="DP19" s="635"/>
      <c r="DQ19" s="642" t="s">
        <v>
187</v>
      </c>
      <c r="DR19" s="634"/>
      <c r="DS19" s="634"/>
      <c r="DT19" s="634"/>
      <c r="DU19" s="634"/>
      <c r="DV19" s="634"/>
      <c r="DW19" s="634"/>
      <c r="DX19" s="634"/>
      <c r="DY19" s="634"/>
      <c r="DZ19" s="634"/>
      <c r="EA19" s="634"/>
      <c r="EB19" s="634"/>
      <c r="EC19" s="643"/>
    </row>
    <row r="20" spans="2:133" ht="11.25" customHeight="1" x14ac:dyDescent="0.2">
      <c r="B20" s="630" t="s">
        <v>
278</v>
      </c>
      <c r="C20" s="631"/>
      <c r="D20" s="631"/>
      <c r="E20" s="631"/>
      <c r="F20" s="631"/>
      <c r="G20" s="631"/>
      <c r="H20" s="631"/>
      <c r="I20" s="631"/>
      <c r="J20" s="631"/>
      <c r="K20" s="631"/>
      <c r="L20" s="631"/>
      <c r="M20" s="631"/>
      <c r="N20" s="631"/>
      <c r="O20" s="631"/>
      <c r="P20" s="631"/>
      <c r="Q20" s="632"/>
      <c r="R20" s="633">
        <v>
26357</v>
      </c>
      <c r="S20" s="634"/>
      <c r="T20" s="634"/>
      <c r="U20" s="634"/>
      <c r="V20" s="634"/>
      <c r="W20" s="634"/>
      <c r="X20" s="634"/>
      <c r="Y20" s="635"/>
      <c r="Z20" s="636">
        <v>
0</v>
      </c>
      <c r="AA20" s="636"/>
      <c r="AB20" s="636"/>
      <c r="AC20" s="636"/>
      <c r="AD20" s="637">
        <v>
26357</v>
      </c>
      <c r="AE20" s="637"/>
      <c r="AF20" s="637"/>
      <c r="AG20" s="637"/>
      <c r="AH20" s="637"/>
      <c r="AI20" s="637"/>
      <c r="AJ20" s="637"/>
      <c r="AK20" s="637"/>
      <c r="AL20" s="638">
        <v>
0</v>
      </c>
      <c r="AM20" s="639"/>
      <c r="AN20" s="639"/>
      <c r="AO20" s="640"/>
      <c r="AP20" s="630" t="s">
        <v>
279</v>
      </c>
      <c r="AQ20" s="631"/>
      <c r="AR20" s="631"/>
      <c r="AS20" s="631"/>
      <c r="AT20" s="631"/>
      <c r="AU20" s="631"/>
      <c r="AV20" s="631"/>
      <c r="AW20" s="631"/>
      <c r="AX20" s="631"/>
      <c r="AY20" s="631"/>
      <c r="AZ20" s="631"/>
      <c r="BA20" s="631"/>
      <c r="BB20" s="631"/>
      <c r="BC20" s="631"/>
      <c r="BD20" s="631"/>
      <c r="BE20" s="631"/>
      <c r="BF20" s="632"/>
      <c r="BG20" s="633" t="s">
        <v>
187</v>
      </c>
      <c r="BH20" s="634"/>
      <c r="BI20" s="634"/>
      <c r="BJ20" s="634"/>
      <c r="BK20" s="634"/>
      <c r="BL20" s="634"/>
      <c r="BM20" s="634"/>
      <c r="BN20" s="635"/>
      <c r="BO20" s="636" t="s">
        <v>
176</v>
      </c>
      <c r="BP20" s="636"/>
      <c r="BQ20" s="636"/>
      <c r="BR20" s="636"/>
      <c r="BS20" s="637" t="s">
        <v>
176</v>
      </c>
      <c r="BT20" s="637"/>
      <c r="BU20" s="637"/>
      <c r="BV20" s="637"/>
      <c r="BW20" s="637"/>
      <c r="BX20" s="637"/>
      <c r="BY20" s="637"/>
      <c r="BZ20" s="637"/>
      <c r="CA20" s="637"/>
      <c r="CB20" s="641"/>
      <c r="CD20" s="630" t="s">
        <v>
280</v>
      </c>
      <c r="CE20" s="631"/>
      <c r="CF20" s="631"/>
      <c r="CG20" s="631"/>
      <c r="CH20" s="631"/>
      <c r="CI20" s="631"/>
      <c r="CJ20" s="631"/>
      <c r="CK20" s="631"/>
      <c r="CL20" s="631"/>
      <c r="CM20" s="631"/>
      <c r="CN20" s="631"/>
      <c r="CO20" s="631"/>
      <c r="CP20" s="631"/>
      <c r="CQ20" s="632"/>
      <c r="CR20" s="633">
        <v>
111888354</v>
      </c>
      <c r="CS20" s="634"/>
      <c r="CT20" s="634"/>
      <c r="CU20" s="634"/>
      <c r="CV20" s="634"/>
      <c r="CW20" s="634"/>
      <c r="CX20" s="634"/>
      <c r="CY20" s="635"/>
      <c r="CZ20" s="636">
        <v>
100</v>
      </c>
      <c r="DA20" s="636"/>
      <c r="DB20" s="636"/>
      <c r="DC20" s="636"/>
      <c r="DD20" s="642">
        <v>
7586695</v>
      </c>
      <c r="DE20" s="634"/>
      <c r="DF20" s="634"/>
      <c r="DG20" s="634"/>
      <c r="DH20" s="634"/>
      <c r="DI20" s="634"/>
      <c r="DJ20" s="634"/>
      <c r="DK20" s="634"/>
      <c r="DL20" s="634"/>
      <c r="DM20" s="634"/>
      <c r="DN20" s="634"/>
      <c r="DO20" s="634"/>
      <c r="DP20" s="635"/>
      <c r="DQ20" s="642">
        <v>
79148948</v>
      </c>
      <c r="DR20" s="634"/>
      <c r="DS20" s="634"/>
      <c r="DT20" s="634"/>
      <c r="DU20" s="634"/>
      <c r="DV20" s="634"/>
      <c r="DW20" s="634"/>
      <c r="DX20" s="634"/>
      <c r="DY20" s="634"/>
      <c r="DZ20" s="634"/>
      <c r="EA20" s="634"/>
      <c r="EB20" s="634"/>
      <c r="EC20" s="643"/>
    </row>
    <row r="21" spans="2:133" ht="11.25" customHeight="1" x14ac:dyDescent="0.2">
      <c r="B21" s="630" t="s">
        <v>
281</v>
      </c>
      <c r="C21" s="631"/>
      <c r="D21" s="631"/>
      <c r="E21" s="631"/>
      <c r="F21" s="631"/>
      <c r="G21" s="631"/>
      <c r="H21" s="631"/>
      <c r="I21" s="631"/>
      <c r="J21" s="631"/>
      <c r="K21" s="631"/>
      <c r="L21" s="631"/>
      <c r="M21" s="631"/>
      <c r="N21" s="631"/>
      <c r="O21" s="631"/>
      <c r="P21" s="631"/>
      <c r="Q21" s="632"/>
      <c r="R21" s="633">
        <v>
940</v>
      </c>
      <c r="S21" s="634"/>
      <c r="T21" s="634"/>
      <c r="U21" s="634"/>
      <c r="V21" s="634"/>
      <c r="W21" s="634"/>
      <c r="X21" s="634"/>
      <c r="Y21" s="635"/>
      <c r="Z21" s="636">
        <v>
0</v>
      </c>
      <c r="AA21" s="636"/>
      <c r="AB21" s="636"/>
      <c r="AC21" s="636"/>
      <c r="AD21" s="637">
        <v>
940</v>
      </c>
      <c r="AE21" s="637"/>
      <c r="AF21" s="637"/>
      <c r="AG21" s="637"/>
      <c r="AH21" s="637"/>
      <c r="AI21" s="637"/>
      <c r="AJ21" s="637"/>
      <c r="AK21" s="637"/>
      <c r="AL21" s="638">
        <v>
0</v>
      </c>
      <c r="AM21" s="639"/>
      <c r="AN21" s="639"/>
      <c r="AO21" s="640"/>
      <c r="AP21" s="630" t="s">
        <v>
282</v>
      </c>
      <c r="AQ21" s="646"/>
      <c r="AR21" s="646"/>
      <c r="AS21" s="646"/>
      <c r="AT21" s="646"/>
      <c r="AU21" s="646"/>
      <c r="AV21" s="646"/>
      <c r="AW21" s="646"/>
      <c r="AX21" s="646"/>
      <c r="AY21" s="646"/>
      <c r="AZ21" s="646"/>
      <c r="BA21" s="646"/>
      <c r="BB21" s="646"/>
      <c r="BC21" s="646"/>
      <c r="BD21" s="646"/>
      <c r="BE21" s="646"/>
      <c r="BF21" s="647"/>
      <c r="BG21" s="633" t="s">
        <v>
187</v>
      </c>
      <c r="BH21" s="634"/>
      <c r="BI21" s="634"/>
      <c r="BJ21" s="634"/>
      <c r="BK21" s="634"/>
      <c r="BL21" s="634"/>
      <c r="BM21" s="634"/>
      <c r="BN21" s="635"/>
      <c r="BO21" s="636" t="s">
        <v>
187</v>
      </c>
      <c r="BP21" s="636"/>
      <c r="BQ21" s="636"/>
      <c r="BR21" s="636"/>
      <c r="BS21" s="637" t="s">
        <v>
176</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2">
      <c r="B22" s="662" t="s">
        <v>
283</v>
      </c>
      <c r="C22" s="663"/>
      <c r="D22" s="663"/>
      <c r="E22" s="663"/>
      <c r="F22" s="663"/>
      <c r="G22" s="663"/>
      <c r="H22" s="663"/>
      <c r="I22" s="663"/>
      <c r="J22" s="663"/>
      <c r="K22" s="663"/>
      <c r="L22" s="663"/>
      <c r="M22" s="663"/>
      <c r="N22" s="663"/>
      <c r="O22" s="663"/>
      <c r="P22" s="663"/>
      <c r="Q22" s="664"/>
      <c r="R22" s="633" t="s">
        <v>
187</v>
      </c>
      <c r="S22" s="634"/>
      <c r="T22" s="634"/>
      <c r="U22" s="634"/>
      <c r="V22" s="634"/>
      <c r="W22" s="634"/>
      <c r="X22" s="634"/>
      <c r="Y22" s="635"/>
      <c r="Z22" s="636" t="s">
        <v>
187</v>
      </c>
      <c r="AA22" s="636"/>
      <c r="AB22" s="636"/>
      <c r="AC22" s="636"/>
      <c r="AD22" s="637" t="s">
        <v>
187</v>
      </c>
      <c r="AE22" s="637"/>
      <c r="AF22" s="637"/>
      <c r="AG22" s="637"/>
      <c r="AH22" s="637"/>
      <c r="AI22" s="637"/>
      <c r="AJ22" s="637"/>
      <c r="AK22" s="637"/>
      <c r="AL22" s="638" t="s">
        <v>
176</v>
      </c>
      <c r="AM22" s="639"/>
      <c r="AN22" s="639"/>
      <c r="AO22" s="640"/>
      <c r="AP22" s="630" t="s">
        <v>
284</v>
      </c>
      <c r="AQ22" s="646"/>
      <c r="AR22" s="646"/>
      <c r="AS22" s="646"/>
      <c r="AT22" s="646"/>
      <c r="AU22" s="646"/>
      <c r="AV22" s="646"/>
      <c r="AW22" s="646"/>
      <c r="AX22" s="646"/>
      <c r="AY22" s="646"/>
      <c r="AZ22" s="646"/>
      <c r="BA22" s="646"/>
      <c r="BB22" s="646"/>
      <c r="BC22" s="646"/>
      <c r="BD22" s="646"/>
      <c r="BE22" s="646"/>
      <c r="BF22" s="647"/>
      <c r="BG22" s="633" t="s">
        <v>
248</v>
      </c>
      <c r="BH22" s="634"/>
      <c r="BI22" s="634"/>
      <c r="BJ22" s="634"/>
      <c r="BK22" s="634"/>
      <c r="BL22" s="634"/>
      <c r="BM22" s="634"/>
      <c r="BN22" s="635"/>
      <c r="BO22" s="636" t="s">
        <v>
248</v>
      </c>
      <c r="BP22" s="636"/>
      <c r="BQ22" s="636"/>
      <c r="BR22" s="636"/>
      <c r="BS22" s="637" t="s">
        <v>
231</v>
      </c>
      <c r="BT22" s="637"/>
      <c r="BU22" s="637"/>
      <c r="BV22" s="637"/>
      <c r="BW22" s="637"/>
      <c r="BX22" s="637"/>
      <c r="BY22" s="637"/>
      <c r="BZ22" s="637"/>
      <c r="CA22" s="637"/>
      <c r="CB22" s="641"/>
      <c r="CD22" s="615" t="s">
        <v>
285</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2">
      <c r="B23" s="630" t="s">
        <v>
286</v>
      </c>
      <c r="C23" s="631"/>
      <c r="D23" s="631"/>
      <c r="E23" s="631"/>
      <c r="F23" s="631"/>
      <c r="G23" s="631"/>
      <c r="H23" s="631"/>
      <c r="I23" s="631"/>
      <c r="J23" s="631"/>
      <c r="K23" s="631"/>
      <c r="L23" s="631"/>
      <c r="M23" s="631"/>
      <c r="N23" s="631"/>
      <c r="O23" s="631"/>
      <c r="P23" s="631"/>
      <c r="Q23" s="632"/>
      <c r="R23" s="633" t="s">
        <v>
176</v>
      </c>
      <c r="S23" s="634"/>
      <c r="T23" s="634"/>
      <c r="U23" s="634"/>
      <c r="V23" s="634"/>
      <c r="W23" s="634"/>
      <c r="X23" s="634"/>
      <c r="Y23" s="635"/>
      <c r="Z23" s="636" t="s">
        <v>
187</v>
      </c>
      <c r="AA23" s="636"/>
      <c r="AB23" s="636"/>
      <c r="AC23" s="636"/>
      <c r="AD23" s="637" t="s">
        <v>
187</v>
      </c>
      <c r="AE23" s="637"/>
      <c r="AF23" s="637"/>
      <c r="AG23" s="637"/>
      <c r="AH23" s="637"/>
      <c r="AI23" s="637"/>
      <c r="AJ23" s="637"/>
      <c r="AK23" s="637"/>
      <c r="AL23" s="638" t="s">
        <v>
187</v>
      </c>
      <c r="AM23" s="639"/>
      <c r="AN23" s="639"/>
      <c r="AO23" s="640"/>
      <c r="AP23" s="630" t="s">
        <v>
287</v>
      </c>
      <c r="AQ23" s="646"/>
      <c r="AR23" s="646"/>
      <c r="AS23" s="646"/>
      <c r="AT23" s="646"/>
      <c r="AU23" s="646"/>
      <c r="AV23" s="646"/>
      <c r="AW23" s="646"/>
      <c r="AX23" s="646"/>
      <c r="AY23" s="646"/>
      <c r="AZ23" s="646"/>
      <c r="BA23" s="646"/>
      <c r="BB23" s="646"/>
      <c r="BC23" s="646"/>
      <c r="BD23" s="646"/>
      <c r="BE23" s="646"/>
      <c r="BF23" s="647"/>
      <c r="BG23" s="633" t="s">
        <v>
176</v>
      </c>
      <c r="BH23" s="634"/>
      <c r="BI23" s="634"/>
      <c r="BJ23" s="634"/>
      <c r="BK23" s="634"/>
      <c r="BL23" s="634"/>
      <c r="BM23" s="634"/>
      <c r="BN23" s="635"/>
      <c r="BO23" s="636" t="s">
        <v>
176</v>
      </c>
      <c r="BP23" s="636"/>
      <c r="BQ23" s="636"/>
      <c r="BR23" s="636"/>
      <c r="BS23" s="637" t="s">
        <v>
187</v>
      </c>
      <c r="BT23" s="637"/>
      <c r="BU23" s="637"/>
      <c r="BV23" s="637"/>
      <c r="BW23" s="637"/>
      <c r="BX23" s="637"/>
      <c r="BY23" s="637"/>
      <c r="BZ23" s="637"/>
      <c r="CA23" s="637"/>
      <c r="CB23" s="641"/>
      <c r="CD23" s="615" t="s">
        <v>
225</v>
      </c>
      <c r="CE23" s="616"/>
      <c r="CF23" s="616"/>
      <c r="CG23" s="616"/>
      <c r="CH23" s="616"/>
      <c r="CI23" s="616"/>
      <c r="CJ23" s="616"/>
      <c r="CK23" s="616"/>
      <c r="CL23" s="616"/>
      <c r="CM23" s="616"/>
      <c r="CN23" s="616"/>
      <c r="CO23" s="616"/>
      <c r="CP23" s="616"/>
      <c r="CQ23" s="617"/>
      <c r="CR23" s="615" t="s">
        <v>
288</v>
      </c>
      <c r="CS23" s="616"/>
      <c r="CT23" s="616"/>
      <c r="CU23" s="616"/>
      <c r="CV23" s="616"/>
      <c r="CW23" s="616"/>
      <c r="CX23" s="616"/>
      <c r="CY23" s="617"/>
      <c r="CZ23" s="615" t="s">
        <v>
289</v>
      </c>
      <c r="DA23" s="616"/>
      <c r="DB23" s="616"/>
      <c r="DC23" s="617"/>
      <c r="DD23" s="615" t="s">
        <v>
290</v>
      </c>
      <c r="DE23" s="616"/>
      <c r="DF23" s="616"/>
      <c r="DG23" s="616"/>
      <c r="DH23" s="616"/>
      <c r="DI23" s="616"/>
      <c r="DJ23" s="616"/>
      <c r="DK23" s="617"/>
      <c r="DL23" s="657" t="s">
        <v>
291</v>
      </c>
      <c r="DM23" s="658"/>
      <c r="DN23" s="658"/>
      <c r="DO23" s="658"/>
      <c r="DP23" s="658"/>
      <c r="DQ23" s="658"/>
      <c r="DR23" s="658"/>
      <c r="DS23" s="658"/>
      <c r="DT23" s="658"/>
      <c r="DU23" s="658"/>
      <c r="DV23" s="659"/>
      <c r="DW23" s="615" t="s">
        <v>
292</v>
      </c>
      <c r="DX23" s="616"/>
      <c r="DY23" s="616"/>
      <c r="DZ23" s="616"/>
      <c r="EA23" s="616"/>
      <c r="EB23" s="616"/>
      <c r="EC23" s="617"/>
    </row>
    <row r="24" spans="2:133" ht="11.25" customHeight="1" x14ac:dyDescent="0.2">
      <c r="B24" s="630" t="s">
        <v>
293</v>
      </c>
      <c r="C24" s="631"/>
      <c r="D24" s="631"/>
      <c r="E24" s="631"/>
      <c r="F24" s="631"/>
      <c r="G24" s="631"/>
      <c r="H24" s="631"/>
      <c r="I24" s="631"/>
      <c r="J24" s="631"/>
      <c r="K24" s="631"/>
      <c r="L24" s="631"/>
      <c r="M24" s="631"/>
      <c r="N24" s="631"/>
      <c r="O24" s="631"/>
      <c r="P24" s="631"/>
      <c r="Q24" s="632"/>
      <c r="R24" s="633" t="s">
        <v>
187</v>
      </c>
      <c r="S24" s="634"/>
      <c r="T24" s="634"/>
      <c r="U24" s="634"/>
      <c r="V24" s="634"/>
      <c r="W24" s="634"/>
      <c r="X24" s="634"/>
      <c r="Y24" s="635"/>
      <c r="Z24" s="636" t="s">
        <v>
231</v>
      </c>
      <c r="AA24" s="636"/>
      <c r="AB24" s="636"/>
      <c r="AC24" s="636"/>
      <c r="AD24" s="637" t="s">
        <v>
231</v>
      </c>
      <c r="AE24" s="637"/>
      <c r="AF24" s="637"/>
      <c r="AG24" s="637"/>
      <c r="AH24" s="637"/>
      <c r="AI24" s="637"/>
      <c r="AJ24" s="637"/>
      <c r="AK24" s="637"/>
      <c r="AL24" s="638" t="s">
        <v>
176</v>
      </c>
      <c r="AM24" s="639"/>
      <c r="AN24" s="639"/>
      <c r="AO24" s="640"/>
      <c r="AP24" s="630" t="s">
        <v>
294</v>
      </c>
      <c r="AQ24" s="646"/>
      <c r="AR24" s="646"/>
      <c r="AS24" s="646"/>
      <c r="AT24" s="646"/>
      <c r="AU24" s="646"/>
      <c r="AV24" s="646"/>
      <c r="AW24" s="646"/>
      <c r="AX24" s="646"/>
      <c r="AY24" s="646"/>
      <c r="AZ24" s="646"/>
      <c r="BA24" s="646"/>
      <c r="BB24" s="646"/>
      <c r="BC24" s="646"/>
      <c r="BD24" s="646"/>
      <c r="BE24" s="646"/>
      <c r="BF24" s="647"/>
      <c r="BG24" s="633" t="s">
        <v>
187</v>
      </c>
      <c r="BH24" s="634"/>
      <c r="BI24" s="634"/>
      <c r="BJ24" s="634"/>
      <c r="BK24" s="634"/>
      <c r="BL24" s="634"/>
      <c r="BM24" s="634"/>
      <c r="BN24" s="635"/>
      <c r="BO24" s="636" t="s">
        <v>
187</v>
      </c>
      <c r="BP24" s="636"/>
      <c r="BQ24" s="636"/>
      <c r="BR24" s="636"/>
      <c r="BS24" s="637" t="s">
        <v>
187</v>
      </c>
      <c r="BT24" s="637"/>
      <c r="BU24" s="637"/>
      <c r="BV24" s="637"/>
      <c r="BW24" s="637"/>
      <c r="BX24" s="637"/>
      <c r="BY24" s="637"/>
      <c r="BZ24" s="637"/>
      <c r="CA24" s="637"/>
      <c r="CB24" s="641"/>
      <c r="CD24" s="619" t="s">
        <v>
295</v>
      </c>
      <c r="CE24" s="620"/>
      <c r="CF24" s="620"/>
      <c r="CG24" s="620"/>
      <c r="CH24" s="620"/>
      <c r="CI24" s="620"/>
      <c r="CJ24" s="620"/>
      <c r="CK24" s="620"/>
      <c r="CL24" s="620"/>
      <c r="CM24" s="620"/>
      <c r="CN24" s="620"/>
      <c r="CO24" s="620"/>
      <c r="CP24" s="620"/>
      <c r="CQ24" s="621"/>
      <c r="CR24" s="622">
        <v>
46765968</v>
      </c>
      <c r="CS24" s="623"/>
      <c r="CT24" s="623"/>
      <c r="CU24" s="623"/>
      <c r="CV24" s="623"/>
      <c r="CW24" s="623"/>
      <c r="CX24" s="623"/>
      <c r="CY24" s="624"/>
      <c r="CZ24" s="627">
        <v>
41.8</v>
      </c>
      <c r="DA24" s="628"/>
      <c r="DB24" s="628"/>
      <c r="DC24" s="644"/>
      <c r="DD24" s="668">
        <v>
27520836</v>
      </c>
      <c r="DE24" s="623"/>
      <c r="DF24" s="623"/>
      <c r="DG24" s="623"/>
      <c r="DH24" s="623"/>
      <c r="DI24" s="623"/>
      <c r="DJ24" s="623"/>
      <c r="DK24" s="624"/>
      <c r="DL24" s="668">
        <v>
27148806</v>
      </c>
      <c r="DM24" s="623"/>
      <c r="DN24" s="623"/>
      <c r="DO24" s="623"/>
      <c r="DP24" s="623"/>
      <c r="DQ24" s="623"/>
      <c r="DR24" s="623"/>
      <c r="DS24" s="623"/>
      <c r="DT24" s="623"/>
      <c r="DU24" s="623"/>
      <c r="DV24" s="624"/>
      <c r="DW24" s="627">
        <v>
35</v>
      </c>
      <c r="DX24" s="628"/>
      <c r="DY24" s="628"/>
      <c r="DZ24" s="628"/>
      <c r="EA24" s="628"/>
      <c r="EB24" s="628"/>
      <c r="EC24" s="629"/>
    </row>
    <row r="25" spans="2:133" ht="11.25" customHeight="1" x14ac:dyDescent="0.2">
      <c r="B25" s="630" t="s">
        <v>
296</v>
      </c>
      <c r="C25" s="631"/>
      <c r="D25" s="631"/>
      <c r="E25" s="631"/>
      <c r="F25" s="631"/>
      <c r="G25" s="631"/>
      <c r="H25" s="631"/>
      <c r="I25" s="631"/>
      <c r="J25" s="631"/>
      <c r="K25" s="631"/>
      <c r="L25" s="631"/>
      <c r="M25" s="631"/>
      <c r="N25" s="631"/>
      <c r="O25" s="631"/>
      <c r="P25" s="631"/>
      <c r="Q25" s="632"/>
      <c r="R25" s="633" t="s">
        <v>
187</v>
      </c>
      <c r="S25" s="634"/>
      <c r="T25" s="634"/>
      <c r="U25" s="634"/>
      <c r="V25" s="634"/>
      <c r="W25" s="634"/>
      <c r="X25" s="634"/>
      <c r="Y25" s="635"/>
      <c r="Z25" s="636" t="s">
        <v>
187</v>
      </c>
      <c r="AA25" s="636"/>
      <c r="AB25" s="636"/>
      <c r="AC25" s="636"/>
      <c r="AD25" s="637" t="s">
        <v>
187</v>
      </c>
      <c r="AE25" s="637"/>
      <c r="AF25" s="637"/>
      <c r="AG25" s="637"/>
      <c r="AH25" s="637"/>
      <c r="AI25" s="637"/>
      <c r="AJ25" s="637"/>
      <c r="AK25" s="637"/>
      <c r="AL25" s="638" t="s">
        <v>
231</v>
      </c>
      <c r="AM25" s="639"/>
      <c r="AN25" s="639"/>
      <c r="AO25" s="640"/>
      <c r="AP25" s="630" t="s">
        <v>
297</v>
      </c>
      <c r="AQ25" s="646"/>
      <c r="AR25" s="646"/>
      <c r="AS25" s="646"/>
      <c r="AT25" s="646"/>
      <c r="AU25" s="646"/>
      <c r="AV25" s="646"/>
      <c r="AW25" s="646"/>
      <c r="AX25" s="646"/>
      <c r="AY25" s="646"/>
      <c r="AZ25" s="646"/>
      <c r="BA25" s="646"/>
      <c r="BB25" s="646"/>
      <c r="BC25" s="646"/>
      <c r="BD25" s="646"/>
      <c r="BE25" s="646"/>
      <c r="BF25" s="647"/>
      <c r="BG25" s="633" t="s">
        <v>
176</v>
      </c>
      <c r="BH25" s="634"/>
      <c r="BI25" s="634"/>
      <c r="BJ25" s="634"/>
      <c r="BK25" s="634"/>
      <c r="BL25" s="634"/>
      <c r="BM25" s="634"/>
      <c r="BN25" s="635"/>
      <c r="BO25" s="636" t="s">
        <v>
231</v>
      </c>
      <c r="BP25" s="636"/>
      <c r="BQ25" s="636"/>
      <c r="BR25" s="636"/>
      <c r="BS25" s="637" t="s">
        <v>
248</v>
      </c>
      <c r="BT25" s="637"/>
      <c r="BU25" s="637"/>
      <c r="BV25" s="637"/>
      <c r="BW25" s="637"/>
      <c r="BX25" s="637"/>
      <c r="BY25" s="637"/>
      <c r="BZ25" s="637"/>
      <c r="CA25" s="637"/>
      <c r="CB25" s="641"/>
      <c r="CD25" s="630" t="s">
        <v>
298</v>
      </c>
      <c r="CE25" s="631"/>
      <c r="CF25" s="631"/>
      <c r="CG25" s="631"/>
      <c r="CH25" s="631"/>
      <c r="CI25" s="631"/>
      <c r="CJ25" s="631"/>
      <c r="CK25" s="631"/>
      <c r="CL25" s="631"/>
      <c r="CM25" s="631"/>
      <c r="CN25" s="631"/>
      <c r="CO25" s="631"/>
      <c r="CP25" s="631"/>
      <c r="CQ25" s="632"/>
      <c r="CR25" s="633">
        <v>
18550698</v>
      </c>
      <c r="CS25" s="665"/>
      <c r="CT25" s="665"/>
      <c r="CU25" s="665"/>
      <c r="CV25" s="665"/>
      <c r="CW25" s="665"/>
      <c r="CX25" s="665"/>
      <c r="CY25" s="666"/>
      <c r="CZ25" s="638">
        <v>
16.600000000000001</v>
      </c>
      <c r="DA25" s="660"/>
      <c r="DB25" s="660"/>
      <c r="DC25" s="667"/>
      <c r="DD25" s="642">
        <v>
17197779</v>
      </c>
      <c r="DE25" s="665"/>
      <c r="DF25" s="665"/>
      <c r="DG25" s="665"/>
      <c r="DH25" s="665"/>
      <c r="DI25" s="665"/>
      <c r="DJ25" s="665"/>
      <c r="DK25" s="666"/>
      <c r="DL25" s="642">
        <v>
16837568</v>
      </c>
      <c r="DM25" s="665"/>
      <c r="DN25" s="665"/>
      <c r="DO25" s="665"/>
      <c r="DP25" s="665"/>
      <c r="DQ25" s="665"/>
      <c r="DR25" s="665"/>
      <c r="DS25" s="665"/>
      <c r="DT25" s="665"/>
      <c r="DU25" s="665"/>
      <c r="DV25" s="666"/>
      <c r="DW25" s="638">
        <v>
21.7</v>
      </c>
      <c r="DX25" s="660"/>
      <c r="DY25" s="660"/>
      <c r="DZ25" s="660"/>
      <c r="EA25" s="660"/>
      <c r="EB25" s="660"/>
      <c r="EC25" s="661"/>
    </row>
    <row r="26" spans="2:133" ht="11.25" customHeight="1" x14ac:dyDescent="0.2">
      <c r="B26" s="630" t="s">
        <v>
299</v>
      </c>
      <c r="C26" s="631"/>
      <c r="D26" s="631"/>
      <c r="E26" s="631"/>
      <c r="F26" s="631"/>
      <c r="G26" s="631"/>
      <c r="H26" s="631"/>
      <c r="I26" s="631"/>
      <c r="J26" s="631"/>
      <c r="K26" s="631"/>
      <c r="L26" s="631"/>
      <c r="M26" s="631"/>
      <c r="N26" s="631"/>
      <c r="O26" s="631"/>
      <c r="P26" s="631"/>
      <c r="Q26" s="632"/>
      <c r="R26" s="633" t="s">
        <v>
231</v>
      </c>
      <c r="S26" s="634"/>
      <c r="T26" s="634"/>
      <c r="U26" s="634"/>
      <c r="V26" s="634"/>
      <c r="W26" s="634"/>
      <c r="X26" s="634"/>
      <c r="Y26" s="635"/>
      <c r="Z26" s="636" t="s">
        <v>
187</v>
      </c>
      <c r="AA26" s="636"/>
      <c r="AB26" s="636"/>
      <c r="AC26" s="636"/>
      <c r="AD26" s="637" t="s">
        <v>
187</v>
      </c>
      <c r="AE26" s="637"/>
      <c r="AF26" s="637"/>
      <c r="AG26" s="637"/>
      <c r="AH26" s="637"/>
      <c r="AI26" s="637"/>
      <c r="AJ26" s="637"/>
      <c r="AK26" s="637"/>
      <c r="AL26" s="638" t="s">
        <v>
231</v>
      </c>
      <c r="AM26" s="639"/>
      <c r="AN26" s="639"/>
      <c r="AO26" s="640"/>
      <c r="AP26" s="630" t="s">
        <v>
300</v>
      </c>
      <c r="AQ26" s="646"/>
      <c r="AR26" s="646"/>
      <c r="AS26" s="646"/>
      <c r="AT26" s="646"/>
      <c r="AU26" s="646"/>
      <c r="AV26" s="646"/>
      <c r="AW26" s="646"/>
      <c r="AX26" s="646"/>
      <c r="AY26" s="646"/>
      <c r="AZ26" s="646"/>
      <c r="BA26" s="646"/>
      <c r="BB26" s="646"/>
      <c r="BC26" s="646"/>
      <c r="BD26" s="646"/>
      <c r="BE26" s="646"/>
      <c r="BF26" s="647"/>
      <c r="BG26" s="633" t="s">
        <v>
231</v>
      </c>
      <c r="BH26" s="634"/>
      <c r="BI26" s="634"/>
      <c r="BJ26" s="634"/>
      <c r="BK26" s="634"/>
      <c r="BL26" s="634"/>
      <c r="BM26" s="634"/>
      <c r="BN26" s="635"/>
      <c r="BO26" s="636" t="s">
        <v>
187</v>
      </c>
      <c r="BP26" s="636"/>
      <c r="BQ26" s="636"/>
      <c r="BR26" s="636"/>
      <c r="BS26" s="637" t="s">
        <v>
187</v>
      </c>
      <c r="BT26" s="637"/>
      <c r="BU26" s="637"/>
      <c r="BV26" s="637"/>
      <c r="BW26" s="637"/>
      <c r="BX26" s="637"/>
      <c r="BY26" s="637"/>
      <c r="BZ26" s="637"/>
      <c r="CA26" s="637"/>
      <c r="CB26" s="641"/>
      <c r="CD26" s="630" t="s">
        <v>
301</v>
      </c>
      <c r="CE26" s="631"/>
      <c r="CF26" s="631"/>
      <c r="CG26" s="631"/>
      <c r="CH26" s="631"/>
      <c r="CI26" s="631"/>
      <c r="CJ26" s="631"/>
      <c r="CK26" s="631"/>
      <c r="CL26" s="631"/>
      <c r="CM26" s="631"/>
      <c r="CN26" s="631"/>
      <c r="CO26" s="631"/>
      <c r="CP26" s="631"/>
      <c r="CQ26" s="632"/>
      <c r="CR26" s="633">
        <v>
12223843</v>
      </c>
      <c r="CS26" s="634"/>
      <c r="CT26" s="634"/>
      <c r="CU26" s="634"/>
      <c r="CV26" s="634"/>
      <c r="CW26" s="634"/>
      <c r="CX26" s="634"/>
      <c r="CY26" s="635"/>
      <c r="CZ26" s="638">
        <v>
10.9</v>
      </c>
      <c r="DA26" s="660"/>
      <c r="DB26" s="660"/>
      <c r="DC26" s="667"/>
      <c r="DD26" s="642">
        <v>
11366514</v>
      </c>
      <c r="DE26" s="634"/>
      <c r="DF26" s="634"/>
      <c r="DG26" s="634"/>
      <c r="DH26" s="634"/>
      <c r="DI26" s="634"/>
      <c r="DJ26" s="634"/>
      <c r="DK26" s="635"/>
      <c r="DL26" s="642" t="s">
        <v>
176</v>
      </c>
      <c r="DM26" s="634"/>
      <c r="DN26" s="634"/>
      <c r="DO26" s="634"/>
      <c r="DP26" s="634"/>
      <c r="DQ26" s="634"/>
      <c r="DR26" s="634"/>
      <c r="DS26" s="634"/>
      <c r="DT26" s="634"/>
      <c r="DU26" s="634"/>
      <c r="DV26" s="635"/>
      <c r="DW26" s="638" t="s">
        <v>
248</v>
      </c>
      <c r="DX26" s="660"/>
      <c r="DY26" s="660"/>
      <c r="DZ26" s="660"/>
      <c r="EA26" s="660"/>
      <c r="EB26" s="660"/>
      <c r="EC26" s="661"/>
    </row>
    <row r="27" spans="2:133" ht="11.25" customHeight="1" x14ac:dyDescent="0.2">
      <c r="B27" s="630" t="s">
        <v>
302</v>
      </c>
      <c r="C27" s="631"/>
      <c r="D27" s="631"/>
      <c r="E27" s="631"/>
      <c r="F27" s="631"/>
      <c r="G27" s="631"/>
      <c r="H27" s="631"/>
      <c r="I27" s="631"/>
      <c r="J27" s="631"/>
      <c r="K27" s="631"/>
      <c r="L27" s="631"/>
      <c r="M27" s="631"/>
      <c r="N27" s="631"/>
      <c r="O27" s="631"/>
      <c r="P27" s="631"/>
      <c r="Q27" s="632"/>
      <c r="R27" s="633">
        <v>
69739429</v>
      </c>
      <c r="S27" s="634"/>
      <c r="T27" s="634"/>
      <c r="U27" s="634"/>
      <c r="V27" s="634"/>
      <c r="W27" s="634"/>
      <c r="X27" s="634"/>
      <c r="Y27" s="635"/>
      <c r="Z27" s="636">
        <v>
54.4</v>
      </c>
      <c r="AA27" s="636"/>
      <c r="AB27" s="636"/>
      <c r="AC27" s="636"/>
      <c r="AD27" s="637">
        <v>
69739429</v>
      </c>
      <c r="AE27" s="637"/>
      <c r="AF27" s="637"/>
      <c r="AG27" s="637"/>
      <c r="AH27" s="637"/>
      <c r="AI27" s="637"/>
      <c r="AJ27" s="637"/>
      <c r="AK27" s="637"/>
      <c r="AL27" s="638">
        <v>
90</v>
      </c>
      <c r="AM27" s="639"/>
      <c r="AN27" s="639"/>
      <c r="AO27" s="640"/>
      <c r="AP27" s="630" t="s">
        <v>
303</v>
      </c>
      <c r="AQ27" s="631"/>
      <c r="AR27" s="631"/>
      <c r="AS27" s="631"/>
      <c r="AT27" s="631"/>
      <c r="AU27" s="631"/>
      <c r="AV27" s="631"/>
      <c r="AW27" s="631"/>
      <c r="AX27" s="631"/>
      <c r="AY27" s="631"/>
      <c r="AZ27" s="631"/>
      <c r="BA27" s="631"/>
      <c r="BB27" s="631"/>
      <c r="BC27" s="631"/>
      <c r="BD27" s="631"/>
      <c r="BE27" s="631"/>
      <c r="BF27" s="632"/>
      <c r="BG27" s="633">
        <v>
57915258</v>
      </c>
      <c r="BH27" s="634"/>
      <c r="BI27" s="634"/>
      <c r="BJ27" s="634"/>
      <c r="BK27" s="634"/>
      <c r="BL27" s="634"/>
      <c r="BM27" s="634"/>
      <c r="BN27" s="635"/>
      <c r="BO27" s="636">
        <v>
100</v>
      </c>
      <c r="BP27" s="636"/>
      <c r="BQ27" s="636"/>
      <c r="BR27" s="636"/>
      <c r="BS27" s="637" t="s">
        <v>
187</v>
      </c>
      <c r="BT27" s="637"/>
      <c r="BU27" s="637"/>
      <c r="BV27" s="637"/>
      <c r="BW27" s="637"/>
      <c r="BX27" s="637"/>
      <c r="BY27" s="637"/>
      <c r="BZ27" s="637"/>
      <c r="CA27" s="637"/>
      <c r="CB27" s="641"/>
      <c r="CD27" s="630" t="s">
        <v>
304</v>
      </c>
      <c r="CE27" s="631"/>
      <c r="CF27" s="631"/>
      <c r="CG27" s="631"/>
      <c r="CH27" s="631"/>
      <c r="CI27" s="631"/>
      <c r="CJ27" s="631"/>
      <c r="CK27" s="631"/>
      <c r="CL27" s="631"/>
      <c r="CM27" s="631"/>
      <c r="CN27" s="631"/>
      <c r="CO27" s="631"/>
      <c r="CP27" s="631"/>
      <c r="CQ27" s="632"/>
      <c r="CR27" s="633">
        <v>
27260515</v>
      </c>
      <c r="CS27" s="665"/>
      <c r="CT27" s="665"/>
      <c r="CU27" s="665"/>
      <c r="CV27" s="665"/>
      <c r="CW27" s="665"/>
      <c r="CX27" s="665"/>
      <c r="CY27" s="666"/>
      <c r="CZ27" s="638">
        <v>
24.4</v>
      </c>
      <c r="DA27" s="660"/>
      <c r="DB27" s="660"/>
      <c r="DC27" s="667"/>
      <c r="DD27" s="642">
        <v>
9368302</v>
      </c>
      <c r="DE27" s="665"/>
      <c r="DF27" s="665"/>
      <c r="DG27" s="665"/>
      <c r="DH27" s="665"/>
      <c r="DI27" s="665"/>
      <c r="DJ27" s="665"/>
      <c r="DK27" s="666"/>
      <c r="DL27" s="642">
        <v>
9356483</v>
      </c>
      <c r="DM27" s="665"/>
      <c r="DN27" s="665"/>
      <c r="DO27" s="665"/>
      <c r="DP27" s="665"/>
      <c r="DQ27" s="665"/>
      <c r="DR27" s="665"/>
      <c r="DS27" s="665"/>
      <c r="DT27" s="665"/>
      <c r="DU27" s="665"/>
      <c r="DV27" s="666"/>
      <c r="DW27" s="638">
        <v>
12.1</v>
      </c>
      <c r="DX27" s="660"/>
      <c r="DY27" s="660"/>
      <c r="DZ27" s="660"/>
      <c r="EA27" s="660"/>
      <c r="EB27" s="660"/>
      <c r="EC27" s="661"/>
    </row>
    <row r="28" spans="2:133" ht="11.25" customHeight="1" x14ac:dyDescent="0.2">
      <c r="B28" s="630" t="s">
        <v>
305</v>
      </c>
      <c r="C28" s="631"/>
      <c r="D28" s="631"/>
      <c r="E28" s="631"/>
      <c r="F28" s="631"/>
      <c r="G28" s="631"/>
      <c r="H28" s="631"/>
      <c r="I28" s="631"/>
      <c r="J28" s="631"/>
      <c r="K28" s="631"/>
      <c r="L28" s="631"/>
      <c r="M28" s="631"/>
      <c r="N28" s="631"/>
      <c r="O28" s="631"/>
      <c r="P28" s="631"/>
      <c r="Q28" s="632"/>
      <c r="R28" s="633">
        <v>
26092</v>
      </c>
      <c r="S28" s="634"/>
      <c r="T28" s="634"/>
      <c r="U28" s="634"/>
      <c r="V28" s="634"/>
      <c r="W28" s="634"/>
      <c r="X28" s="634"/>
      <c r="Y28" s="635"/>
      <c r="Z28" s="636">
        <v>
0</v>
      </c>
      <c r="AA28" s="636"/>
      <c r="AB28" s="636"/>
      <c r="AC28" s="636"/>
      <c r="AD28" s="637">
        <v>
26092</v>
      </c>
      <c r="AE28" s="637"/>
      <c r="AF28" s="637"/>
      <c r="AG28" s="637"/>
      <c r="AH28" s="637"/>
      <c r="AI28" s="637"/>
      <c r="AJ28" s="637"/>
      <c r="AK28" s="637"/>
      <c r="AL28" s="638">
        <v>
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
306</v>
      </c>
      <c r="CE28" s="631"/>
      <c r="CF28" s="631"/>
      <c r="CG28" s="631"/>
      <c r="CH28" s="631"/>
      <c r="CI28" s="631"/>
      <c r="CJ28" s="631"/>
      <c r="CK28" s="631"/>
      <c r="CL28" s="631"/>
      <c r="CM28" s="631"/>
      <c r="CN28" s="631"/>
      <c r="CO28" s="631"/>
      <c r="CP28" s="631"/>
      <c r="CQ28" s="632"/>
      <c r="CR28" s="633">
        <v>
954755</v>
      </c>
      <c r="CS28" s="634"/>
      <c r="CT28" s="634"/>
      <c r="CU28" s="634"/>
      <c r="CV28" s="634"/>
      <c r="CW28" s="634"/>
      <c r="CX28" s="634"/>
      <c r="CY28" s="635"/>
      <c r="CZ28" s="638">
        <v>
0.9</v>
      </c>
      <c r="DA28" s="660"/>
      <c r="DB28" s="660"/>
      <c r="DC28" s="667"/>
      <c r="DD28" s="642">
        <v>
954755</v>
      </c>
      <c r="DE28" s="634"/>
      <c r="DF28" s="634"/>
      <c r="DG28" s="634"/>
      <c r="DH28" s="634"/>
      <c r="DI28" s="634"/>
      <c r="DJ28" s="634"/>
      <c r="DK28" s="635"/>
      <c r="DL28" s="642">
        <v>
954755</v>
      </c>
      <c r="DM28" s="634"/>
      <c r="DN28" s="634"/>
      <c r="DO28" s="634"/>
      <c r="DP28" s="634"/>
      <c r="DQ28" s="634"/>
      <c r="DR28" s="634"/>
      <c r="DS28" s="634"/>
      <c r="DT28" s="634"/>
      <c r="DU28" s="634"/>
      <c r="DV28" s="635"/>
      <c r="DW28" s="638">
        <v>
1.2</v>
      </c>
      <c r="DX28" s="660"/>
      <c r="DY28" s="660"/>
      <c r="DZ28" s="660"/>
      <c r="EA28" s="660"/>
      <c r="EB28" s="660"/>
      <c r="EC28" s="661"/>
    </row>
    <row r="29" spans="2:133" ht="11.25" customHeight="1" x14ac:dyDescent="0.2">
      <c r="B29" s="630" t="s">
        <v>
307</v>
      </c>
      <c r="C29" s="631"/>
      <c r="D29" s="631"/>
      <c r="E29" s="631"/>
      <c r="F29" s="631"/>
      <c r="G29" s="631"/>
      <c r="H29" s="631"/>
      <c r="I29" s="631"/>
      <c r="J29" s="631"/>
      <c r="K29" s="631"/>
      <c r="L29" s="631"/>
      <c r="M29" s="631"/>
      <c r="N29" s="631"/>
      <c r="O29" s="631"/>
      <c r="P29" s="631"/>
      <c r="Q29" s="632"/>
      <c r="R29" s="633">
        <v>
820357</v>
      </c>
      <c r="S29" s="634"/>
      <c r="T29" s="634"/>
      <c r="U29" s="634"/>
      <c r="V29" s="634"/>
      <c r="W29" s="634"/>
      <c r="X29" s="634"/>
      <c r="Y29" s="635"/>
      <c r="Z29" s="636">
        <v>
0.6</v>
      </c>
      <c r="AA29" s="636"/>
      <c r="AB29" s="636"/>
      <c r="AC29" s="636"/>
      <c r="AD29" s="637" t="s">
        <v>
231</v>
      </c>
      <c r="AE29" s="637"/>
      <c r="AF29" s="637"/>
      <c r="AG29" s="637"/>
      <c r="AH29" s="637"/>
      <c r="AI29" s="637"/>
      <c r="AJ29" s="637"/>
      <c r="AK29" s="637"/>
      <c r="AL29" s="638" t="s">
        <v>
248</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69" t="s">
        <v>
308</v>
      </c>
      <c r="CE29" s="670"/>
      <c r="CF29" s="630" t="s">
        <v>
309</v>
      </c>
      <c r="CG29" s="631"/>
      <c r="CH29" s="631"/>
      <c r="CI29" s="631"/>
      <c r="CJ29" s="631"/>
      <c r="CK29" s="631"/>
      <c r="CL29" s="631"/>
      <c r="CM29" s="631"/>
      <c r="CN29" s="631"/>
      <c r="CO29" s="631"/>
      <c r="CP29" s="631"/>
      <c r="CQ29" s="632"/>
      <c r="CR29" s="633">
        <v>
954727</v>
      </c>
      <c r="CS29" s="665"/>
      <c r="CT29" s="665"/>
      <c r="CU29" s="665"/>
      <c r="CV29" s="665"/>
      <c r="CW29" s="665"/>
      <c r="CX29" s="665"/>
      <c r="CY29" s="666"/>
      <c r="CZ29" s="638">
        <v>
0.9</v>
      </c>
      <c r="DA29" s="660"/>
      <c r="DB29" s="660"/>
      <c r="DC29" s="667"/>
      <c r="DD29" s="642">
        <v>
954727</v>
      </c>
      <c r="DE29" s="665"/>
      <c r="DF29" s="665"/>
      <c r="DG29" s="665"/>
      <c r="DH29" s="665"/>
      <c r="DI29" s="665"/>
      <c r="DJ29" s="665"/>
      <c r="DK29" s="666"/>
      <c r="DL29" s="642">
        <v>
954727</v>
      </c>
      <c r="DM29" s="665"/>
      <c r="DN29" s="665"/>
      <c r="DO29" s="665"/>
      <c r="DP29" s="665"/>
      <c r="DQ29" s="665"/>
      <c r="DR29" s="665"/>
      <c r="DS29" s="665"/>
      <c r="DT29" s="665"/>
      <c r="DU29" s="665"/>
      <c r="DV29" s="666"/>
      <c r="DW29" s="638">
        <v>
1.2</v>
      </c>
      <c r="DX29" s="660"/>
      <c r="DY29" s="660"/>
      <c r="DZ29" s="660"/>
      <c r="EA29" s="660"/>
      <c r="EB29" s="660"/>
      <c r="EC29" s="661"/>
    </row>
    <row r="30" spans="2:133" ht="11.25" customHeight="1" x14ac:dyDescent="0.2">
      <c r="B30" s="630" t="s">
        <v>
310</v>
      </c>
      <c r="C30" s="631"/>
      <c r="D30" s="631"/>
      <c r="E30" s="631"/>
      <c r="F30" s="631"/>
      <c r="G30" s="631"/>
      <c r="H30" s="631"/>
      <c r="I30" s="631"/>
      <c r="J30" s="631"/>
      <c r="K30" s="631"/>
      <c r="L30" s="631"/>
      <c r="M30" s="631"/>
      <c r="N30" s="631"/>
      <c r="O30" s="631"/>
      <c r="P30" s="631"/>
      <c r="Q30" s="632"/>
      <c r="R30" s="633">
        <v>
3809400</v>
      </c>
      <c r="S30" s="634"/>
      <c r="T30" s="634"/>
      <c r="U30" s="634"/>
      <c r="V30" s="634"/>
      <c r="W30" s="634"/>
      <c r="X30" s="634"/>
      <c r="Y30" s="635"/>
      <c r="Z30" s="636">
        <v>
3</v>
      </c>
      <c r="AA30" s="636"/>
      <c r="AB30" s="636"/>
      <c r="AC30" s="636"/>
      <c r="AD30" s="637">
        <v>
3150847</v>
      </c>
      <c r="AE30" s="637"/>
      <c r="AF30" s="637"/>
      <c r="AG30" s="637"/>
      <c r="AH30" s="637"/>
      <c r="AI30" s="637"/>
      <c r="AJ30" s="637"/>
      <c r="AK30" s="637"/>
      <c r="AL30" s="638">
        <v>
4.0999999999999996</v>
      </c>
      <c r="AM30" s="639"/>
      <c r="AN30" s="639"/>
      <c r="AO30" s="640"/>
      <c r="AP30" s="615" t="s">
        <v>
225</v>
      </c>
      <c r="AQ30" s="616"/>
      <c r="AR30" s="616"/>
      <c r="AS30" s="616"/>
      <c r="AT30" s="616"/>
      <c r="AU30" s="616"/>
      <c r="AV30" s="616"/>
      <c r="AW30" s="616"/>
      <c r="AX30" s="616"/>
      <c r="AY30" s="616"/>
      <c r="AZ30" s="616"/>
      <c r="BA30" s="616"/>
      <c r="BB30" s="616"/>
      <c r="BC30" s="616"/>
      <c r="BD30" s="616"/>
      <c r="BE30" s="616"/>
      <c r="BF30" s="617"/>
      <c r="BG30" s="615" t="s">
        <v>
311</v>
      </c>
      <c r="BH30" s="675"/>
      <c r="BI30" s="675"/>
      <c r="BJ30" s="675"/>
      <c r="BK30" s="675"/>
      <c r="BL30" s="675"/>
      <c r="BM30" s="675"/>
      <c r="BN30" s="675"/>
      <c r="BO30" s="675"/>
      <c r="BP30" s="675"/>
      <c r="BQ30" s="676"/>
      <c r="BR30" s="615" t="s">
        <v>
312</v>
      </c>
      <c r="BS30" s="675"/>
      <c r="BT30" s="675"/>
      <c r="BU30" s="675"/>
      <c r="BV30" s="675"/>
      <c r="BW30" s="675"/>
      <c r="BX30" s="675"/>
      <c r="BY30" s="675"/>
      <c r="BZ30" s="675"/>
      <c r="CA30" s="675"/>
      <c r="CB30" s="676"/>
      <c r="CD30" s="671"/>
      <c r="CE30" s="672"/>
      <c r="CF30" s="630" t="s">
        <v>
313</v>
      </c>
      <c r="CG30" s="631"/>
      <c r="CH30" s="631"/>
      <c r="CI30" s="631"/>
      <c r="CJ30" s="631"/>
      <c r="CK30" s="631"/>
      <c r="CL30" s="631"/>
      <c r="CM30" s="631"/>
      <c r="CN30" s="631"/>
      <c r="CO30" s="631"/>
      <c r="CP30" s="631"/>
      <c r="CQ30" s="632"/>
      <c r="CR30" s="633">
        <v>
900144</v>
      </c>
      <c r="CS30" s="634"/>
      <c r="CT30" s="634"/>
      <c r="CU30" s="634"/>
      <c r="CV30" s="634"/>
      <c r="CW30" s="634"/>
      <c r="CX30" s="634"/>
      <c r="CY30" s="635"/>
      <c r="CZ30" s="638">
        <v>
0.8</v>
      </c>
      <c r="DA30" s="660"/>
      <c r="DB30" s="660"/>
      <c r="DC30" s="667"/>
      <c r="DD30" s="642">
        <v>
900144</v>
      </c>
      <c r="DE30" s="634"/>
      <c r="DF30" s="634"/>
      <c r="DG30" s="634"/>
      <c r="DH30" s="634"/>
      <c r="DI30" s="634"/>
      <c r="DJ30" s="634"/>
      <c r="DK30" s="635"/>
      <c r="DL30" s="642">
        <v>
900144</v>
      </c>
      <c r="DM30" s="634"/>
      <c r="DN30" s="634"/>
      <c r="DO30" s="634"/>
      <c r="DP30" s="634"/>
      <c r="DQ30" s="634"/>
      <c r="DR30" s="634"/>
      <c r="DS30" s="634"/>
      <c r="DT30" s="634"/>
      <c r="DU30" s="634"/>
      <c r="DV30" s="635"/>
      <c r="DW30" s="638">
        <v>
1.2</v>
      </c>
      <c r="DX30" s="660"/>
      <c r="DY30" s="660"/>
      <c r="DZ30" s="660"/>
      <c r="EA30" s="660"/>
      <c r="EB30" s="660"/>
      <c r="EC30" s="661"/>
    </row>
    <row r="31" spans="2:133" ht="11.25" customHeight="1" x14ac:dyDescent="0.2">
      <c r="B31" s="630" t="s">
        <v>
314</v>
      </c>
      <c r="C31" s="631"/>
      <c r="D31" s="631"/>
      <c r="E31" s="631"/>
      <c r="F31" s="631"/>
      <c r="G31" s="631"/>
      <c r="H31" s="631"/>
      <c r="I31" s="631"/>
      <c r="J31" s="631"/>
      <c r="K31" s="631"/>
      <c r="L31" s="631"/>
      <c r="M31" s="631"/>
      <c r="N31" s="631"/>
      <c r="O31" s="631"/>
      <c r="P31" s="631"/>
      <c r="Q31" s="632"/>
      <c r="R31" s="633">
        <v>
690514</v>
      </c>
      <c r="S31" s="634"/>
      <c r="T31" s="634"/>
      <c r="U31" s="634"/>
      <c r="V31" s="634"/>
      <c r="W31" s="634"/>
      <c r="X31" s="634"/>
      <c r="Y31" s="635"/>
      <c r="Z31" s="636">
        <v>
0.5</v>
      </c>
      <c r="AA31" s="636"/>
      <c r="AB31" s="636"/>
      <c r="AC31" s="636"/>
      <c r="AD31" s="637" t="s">
        <v>
187</v>
      </c>
      <c r="AE31" s="637"/>
      <c r="AF31" s="637"/>
      <c r="AG31" s="637"/>
      <c r="AH31" s="637"/>
      <c r="AI31" s="637"/>
      <c r="AJ31" s="637"/>
      <c r="AK31" s="637"/>
      <c r="AL31" s="638" t="s">
        <v>
187</v>
      </c>
      <c r="AM31" s="639"/>
      <c r="AN31" s="639"/>
      <c r="AO31" s="640"/>
      <c r="AP31" s="679" t="s">
        <v>
315</v>
      </c>
      <c r="AQ31" s="680"/>
      <c r="AR31" s="680"/>
      <c r="AS31" s="680"/>
      <c r="AT31" s="685" t="s">
        <v>
316</v>
      </c>
      <c r="AU31" s="209"/>
      <c r="AV31" s="209"/>
      <c r="AW31" s="209"/>
      <c r="AX31" s="619" t="s">
        <v>
190</v>
      </c>
      <c r="AY31" s="620"/>
      <c r="AZ31" s="620"/>
      <c r="BA31" s="620"/>
      <c r="BB31" s="620"/>
      <c r="BC31" s="620"/>
      <c r="BD31" s="620"/>
      <c r="BE31" s="620"/>
      <c r="BF31" s="621"/>
      <c r="BG31" s="689">
        <v>
99</v>
      </c>
      <c r="BH31" s="677"/>
      <c r="BI31" s="677"/>
      <c r="BJ31" s="677"/>
      <c r="BK31" s="677"/>
      <c r="BL31" s="677"/>
      <c r="BM31" s="628">
        <v>
98</v>
      </c>
      <c r="BN31" s="677"/>
      <c r="BO31" s="677"/>
      <c r="BP31" s="677"/>
      <c r="BQ31" s="678"/>
      <c r="BR31" s="689">
        <v>
99</v>
      </c>
      <c r="BS31" s="677"/>
      <c r="BT31" s="677"/>
      <c r="BU31" s="677"/>
      <c r="BV31" s="677"/>
      <c r="BW31" s="677"/>
      <c r="BX31" s="628">
        <v>
98</v>
      </c>
      <c r="BY31" s="677"/>
      <c r="BZ31" s="677"/>
      <c r="CA31" s="677"/>
      <c r="CB31" s="678"/>
      <c r="CD31" s="671"/>
      <c r="CE31" s="672"/>
      <c r="CF31" s="630" t="s">
        <v>
317</v>
      </c>
      <c r="CG31" s="631"/>
      <c r="CH31" s="631"/>
      <c r="CI31" s="631"/>
      <c r="CJ31" s="631"/>
      <c r="CK31" s="631"/>
      <c r="CL31" s="631"/>
      <c r="CM31" s="631"/>
      <c r="CN31" s="631"/>
      <c r="CO31" s="631"/>
      <c r="CP31" s="631"/>
      <c r="CQ31" s="632"/>
      <c r="CR31" s="633">
        <v>
54583</v>
      </c>
      <c r="CS31" s="665"/>
      <c r="CT31" s="665"/>
      <c r="CU31" s="665"/>
      <c r="CV31" s="665"/>
      <c r="CW31" s="665"/>
      <c r="CX31" s="665"/>
      <c r="CY31" s="666"/>
      <c r="CZ31" s="638">
        <v>
0</v>
      </c>
      <c r="DA31" s="660"/>
      <c r="DB31" s="660"/>
      <c r="DC31" s="667"/>
      <c r="DD31" s="642">
        <v>
54583</v>
      </c>
      <c r="DE31" s="665"/>
      <c r="DF31" s="665"/>
      <c r="DG31" s="665"/>
      <c r="DH31" s="665"/>
      <c r="DI31" s="665"/>
      <c r="DJ31" s="665"/>
      <c r="DK31" s="666"/>
      <c r="DL31" s="642">
        <v>
54583</v>
      </c>
      <c r="DM31" s="665"/>
      <c r="DN31" s="665"/>
      <c r="DO31" s="665"/>
      <c r="DP31" s="665"/>
      <c r="DQ31" s="665"/>
      <c r="DR31" s="665"/>
      <c r="DS31" s="665"/>
      <c r="DT31" s="665"/>
      <c r="DU31" s="665"/>
      <c r="DV31" s="666"/>
      <c r="DW31" s="638">
        <v>
0.1</v>
      </c>
      <c r="DX31" s="660"/>
      <c r="DY31" s="660"/>
      <c r="DZ31" s="660"/>
      <c r="EA31" s="660"/>
      <c r="EB31" s="660"/>
      <c r="EC31" s="661"/>
    </row>
    <row r="32" spans="2:133" ht="11.25" customHeight="1" x14ac:dyDescent="0.2">
      <c r="B32" s="630" t="s">
        <v>
318</v>
      </c>
      <c r="C32" s="631"/>
      <c r="D32" s="631"/>
      <c r="E32" s="631"/>
      <c r="F32" s="631"/>
      <c r="G32" s="631"/>
      <c r="H32" s="631"/>
      <c r="I32" s="631"/>
      <c r="J32" s="631"/>
      <c r="K32" s="631"/>
      <c r="L32" s="631"/>
      <c r="M32" s="631"/>
      <c r="N32" s="631"/>
      <c r="O32" s="631"/>
      <c r="P32" s="631"/>
      <c r="Q32" s="632"/>
      <c r="R32" s="633">
        <v>
24120112</v>
      </c>
      <c r="S32" s="634"/>
      <c r="T32" s="634"/>
      <c r="U32" s="634"/>
      <c r="V32" s="634"/>
      <c r="W32" s="634"/>
      <c r="X32" s="634"/>
      <c r="Y32" s="635"/>
      <c r="Z32" s="636">
        <v>
18.8</v>
      </c>
      <c r="AA32" s="636"/>
      <c r="AB32" s="636"/>
      <c r="AC32" s="636"/>
      <c r="AD32" s="637" t="s">
        <v>
187</v>
      </c>
      <c r="AE32" s="637"/>
      <c r="AF32" s="637"/>
      <c r="AG32" s="637"/>
      <c r="AH32" s="637"/>
      <c r="AI32" s="637"/>
      <c r="AJ32" s="637"/>
      <c r="AK32" s="637"/>
      <c r="AL32" s="638" t="s">
        <v>
231</v>
      </c>
      <c r="AM32" s="639"/>
      <c r="AN32" s="639"/>
      <c r="AO32" s="640"/>
      <c r="AP32" s="681"/>
      <c r="AQ32" s="682"/>
      <c r="AR32" s="682"/>
      <c r="AS32" s="682"/>
      <c r="AT32" s="686"/>
      <c r="AU32" s="205" t="s">
        <v>
319</v>
      </c>
      <c r="AX32" s="630" t="s">
        <v>
320</v>
      </c>
      <c r="AY32" s="631"/>
      <c r="AZ32" s="631"/>
      <c r="BA32" s="631"/>
      <c r="BB32" s="631"/>
      <c r="BC32" s="631"/>
      <c r="BD32" s="631"/>
      <c r="BE32" s="631"/>
      <c r="BF32" s="632"/>
      <c r="BG32" s="690">
        <v>
98.9</v>
      </c>
      <c r="BH32" s="665"/>
      <c r="BI32" s="665"/>
      <c r="BJ32" s="665"/>
      <c r="BK32" s="665"/>
      <c r="BL32" s="665"/>
      <c r="BM32" s="639">
        <v>
97.9</v>
      </c>
      <c r="BN32" s="665"/>
      <c r="BO32" s="665"/>
      <c r="BP32" s="665"/>
      <c r="BQ32" s="688"/>
      <c r="BR32" s="690">
        <v>
98.9</v>
      </c>
      <c r="BS32" s="665"/>
      <c r="BT32" s="665"/>
      <c r="BU32" s="665"/>
      <c r="BV32" s="665"/>
      <c r="BW32" s="665"/>
      <c r="BX32" s="639">
        <v>
97.9</v>
      </c>
      <c r="BY32" s="665"/>
      <c r="BZ32" s="665"/>
      <c r="CA32" s="665"/>
      <c r="CB32" s="688"/>
      <c r="CD32" s="673"/>
      <c r="CE32" s="674"/>
      <c r="CF32" s="630" t="s">
        <v>
321</v>
      </c>
      <c r="CG32" s="631"/>
      <c r="CH32" s="631"/>
      <c r="CI32" s="631"/>
      <c r="CJ32" s="631"/>
      <c r="CK32" s="631"/>
      <c r="CL32" s="631"/>
      <c r="CM32" s="631"/>
      <c r="CN32" s="631"/>
      <c r="CO32" s="631"/>
      <c r="CP32" s="631"/>
      <c r="CQ32" s="632"/>
      <c r="CR32" s="633">
        <v>
28</v>
      </c>
      <c r="CS32" s="634"/>
      <c r="CT32" s="634"/>
      <c r="CU32" s="634"/>
      <c r="CV32" s="634"/>
      <c r="CW32" s="634"/>
      <c r="CX32" s="634"/>
      <c r="CY32" s="635"/>
      <c r="CZ32" s="638">
        <v>
0</v>
      </c>
      <c r="DA32" s="660"/>
      <c r="DB32" s="660"/>
      <c r="DC32" s="667"/>
      <c r="DD32" s="642">
        <v>
28</v>
      </c>
      <c r="DE32" s="634"/>
      <c r="DF32" s="634"/>
      <c r="DG32" s="634"/>
      <c r="DH32" s="634"/>
      <c r="DI32" s="634"/>
      <c r="DJ32" s="634"/>
      <c r="DK32" s="635"/>
      <c r="DL32" s="642">
        <v>
28</v>
      </c>
      <c r="DM32" s="634"/>
      <c r="DN32" s="634"/>
      <c r="DO32" s="634"/>
      <c r="DP32" s="634"/>
      <c r="DQ32" s="634"/>
      <c r="DR32" s="634"/>
      <c r="DS32" s="634"/>
      <c r="DT32" s="634"/>
      <c r="DU32" s="634"/>
      <c r="DV32" s="635"/>
      <c r="DW32" s="638">
        <v>
0</v>
      </c>
      <c r="DX32" s="660"/>
      <c r="DY32" s="660"/>
      <c r="DZ32" s="660"/>
      <c r="EA32" s="660"/>
      <c r="EB32" s="660"/>
      <c r="EC32" s="661"/>
    </row>
    <row r="33" spans="2:133" ht="11.25" customHeight="1" x14ac:dyDescent="0.2">
      <c r="B33" s="662" t="s">
        <v>
322</v>
      </c>
      <c r="C33" s="663"/>
      <c r="D33" s="663"/>
      <c r="E33" s="663"/>
      <c r="F33" s="663"/>
      <c r="G33" s="663"/>
      <c r="H33" s="663"/>
      <c r="I33" s="663"/>
      <c r="J33" s="663"/>
      <c r="K33" s="663"/>
      <c r="L33" s="663"/>
      <c r="M33" s="663"/>
      <c r="N33" s="663"/>
      <c r="O33" s="663"/>
      <c r="P33" s="663"/>
      <c r="Q33" s="664"/>
      <c r="R33" s="633">
        <v>
5674616</v>
      </c>
      <c r="S33" s="634"/>
      <c r="T33" s="634"/>
      <c r="U33" s="634"/>
      <c r="V33" s="634"/>
      <c r="W33" s="634"/>
      <c r="X33" s="634"/>
      <c r="Y33" s="635"/>
      <c r="Z33" s="636">
        <v>
4.4000000000000004</v>
      </c>
      <c r="AA33" s="636"/>
      <c r="AB33" s="636"/>
      <c r="AC33" s="636"/>
      <c r="AD33" s="637">
        <v>
3667077</v>
      </c>
      <c r="AE33" s="637"/>
      <c r="AF33" s="637"/>
      <c r="AG33" s="637"/>
      <c r="AH33" s="637"/>
      <c r="AI33" s="637"/>
      <c r="AJ33" s="637"/>
      <c r="AK33" s="637"/>
      <c r="AL33" s="638">
        <v>
4.7</v>
      </c>
      <c r="AM33" s="639"/>
      <c r="AN33" s="639"/>
      <c r="AO33" s="640"/>
      <c r="AP33" s="683"/>
      <c r="AQ33" s="684"/>
      <c r="AR33" s="684"/>
      <c r="AS33" s="684"/>
      <c r="AT33" s="687"/>
      <c r="AU33" s="210"/>
      <c r="AV33" s="210"/>
      <c r="AW33" s="210"/>
      <c r="AX33" s="651" t="s">
        <v>
323</v>
      </c>
      <c r="AY33" s="652"/>
      <c r="AZ33" s="652"/>
      <c r="BA33" s="652"/>
      <c r="BB33" s="652"/>
      <c r="BC33" s="652"/>
      <c r="BD33" s="652"/>
      <c r="BE33" s="652"/>
      <c r="BF33" s="653"/>
      <c r="BG33" s="691" t="s">
        <v>
187</v>
      </c>
      <c r="BH33" s="692"/>
      <c r="BI33" s="692"/>
      <c r="BJ33" s="692"/>
      <c r="BK33" s="692"/>
      <c r="BL33" s="692"/>
      <c r="BM33" s="693" t="s">
        <v>
248</v>
      </c>
      <c r="BN33" s="692"/>
      <c r="BO33" s="692"/>
      <c r="BP33" s="692"/>
      <c r="BQ33" s="694"/>
      <c r="BR33" s="691" t="s">
        <v>
231</v>
      </c>
      <c r="BS33" s="692"/>
      <c r="BT33" s="692"/>
      <c r="BU33" s="692"/>
      <c r="BV33" s="692"/>
      <c r="BW33" s="692"/>
      <c r="BX33" s="693" t="s">
        <v>
176</v>
      </c>
      <c r="BY33" s="692"/>
      <c r="BZ33" s="692"/>
      <c r="CA33" s="692"/>
      <c r="CB33" s="694"/>
      <c r="CD33" s="630" t="s">
        <v>
324</v>
      </c>
      <c r="CE33" s="631"/>
      <c r="CF33" s="631"/>
      <c r="CG33" s="631"/>
      <c r="CH33" s="631"/>
      <c r="CI33" s="631"/>
      <c r="CJ33" s="631"/>
      <c r="CK33" s="631"/>
      <c r="CL33" s="631"/>
      <c r="CM33" s="631"/>
      <c r="CN33" s="631"/>
      <c r="CO33" s="631"/>
      <c r="CP33" s="631"/>
      <c r="CQ33" s="632"/>
      <c r="CR33" s="633">
        <v>
57535691</v>
      </c>
      <c r="CS33" s="665"/>
      <c r="CT33" s="665"/>
      <c r="CU33" s="665"/>
      <c r="CV33" s="665"/>
      <c r="CW33" s="665"/>
      <c r="CX33" s="665"/>
      <c r="CY33" s="666"/>
      <c r="CZ33" s="638">
        <v>
51.4</v>
      </c>
      <c r="DA33" s="660"/>
      <c r="DB33" s="660"/>
      <c r="DC33" s="667"/>
      <c r="DD33" s="642">
        <v>
46014470</v>
      </c>
      <c r="DE33" s="665"/>
      <c r="DF33" s="665"/>
      <c r="DG33" s="665"/>
      <c r="DH33" s="665"/>
      <c r="DI33" s="665"/>
      <c r="DJ33" s="665"/>
      <c r="DK33" s="666"/>
      <c r="DL33" s="642">
        <v>
26553525</v>
      </c>
      <c r="DM33" s="665"/>
      <c r="DN33" s="665"/>
      <c r="DO33" s="665"/>
      <c r="DP33" s="665"/>
      <c r="DQ33" s="665"/>
      <c r="DR33" s="665"/>
      <c r="DS33" s="665"/>
      <c r="DT33" s="665"/>
      <c r="DU33" s="665"/>
      <c r="DV33" s="666"/>
      <c r="DW33" s="638">
        <v>
34.299999999999997</v>
      </c>
      <c r="DX33" s="660"/>
      <c r="DY33" s="660"/>
      <c r="DZ33" s="660"/>
      <c r="EA33" s="660"/>
      <c r="EB33" s="660"/>
      <c r="EC33" s="661"/>
    </row>
    <row r="34" spans="2:133" ht="11.25" customHeight="1" x14ac:dyDescent="0.2">
      <c r="B34" s="630" t="s">
        <v>
325</v>
      </c>
      <c r="C34" s="631"/>
      <c r="D34" s="631"/>
      <c r="E34" s="631"/>
      <c r="F34" s="631"/>
      <c r="G34" s="631"/>
      <c r="H34" s="631"/>
      <c r="I34" s="631"/>
      <c r="J34" s="631"/>
      <c r="K34" s="631"/>
      <c r="L34" s="631"/>
      <c r="M34" s="631"/>
      <c r="N34" s="631"/>
      <c r="O34" s="631"/>
      <c r="P34" s="631"/>
      <c r="Q34" s="632"/>
      <c r="R34" s="633">
        <v>
8665248</v>
      </c>
      <c r="S34" s="634"/>
      <c r="T34" s="634"/>
      <c r="U34" s="634"/>
      <c r="V34" s="634"/>
      <c r="W34" s="634"/>
      <c r="X34" s="634"/>
      <c r="Y34" s="635"/>
      <c r="Z34" s="636">
        <v>
6.8</v>
      </c>
      <c r="AA34" s="636"/>
      <c r="AB34" s="636"/>
      <c r="AC34" s="636"/>
      <c r="AD34" s="637" t="s">
        <v>
231</v>
      </c>
      <c r="AE34" s="637"/>
      <c r="AF34" s="637"/>
      <c r="AG34" s="637"/>
      <c r="AH34" s="637"/>
      <c r="AI34" s="637"/>
      <c r="AJ34" s="637"/>
      <c r="AK34" s="637"/>
      <c r="AL34" s="638" t="s">
        <v>
187</v>
      </c>
      <c r="AM34" s="639"/>
      <c r="AN34" s="639"/>
      <c r="AO34" s="640"/>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0" t="s">
        <v>
326</v>
      </c>
      <c r="CE34" s="631"/>
      <c r="CF34" s="631"/>
      <c r="CG34" s="631"/>
      <c r="CH34" s="631"/>
      <c r="CI34" s="631"/>
      <c r="CJ34" s="631"/>
      <c r="CK34" s="631"/>
      <c r="CL34" s="631"/>
      <c r="CM34" s="631"/>
      <c r="CN34" s="631"/>
      <c r="CO34" s="631"/>
      <c r="CP34" s="631"/>
      <c r="CQ34" s="632"/>
      <c r="CR34" s="633">
        <v>
29271281</v>
      </c>
      <c r="CS34" s="634"/>
      <c r="CT34" s="634"/>
      <c r="CU34" s="634"/>
      <c r="CV34" s="634"/>
      <c r="CW34" s="634"/>
      <c r="CX34" s="634"/>
      <c r="CY34" s="635"/>
      <c r="CZ34" s="638">
        <v>
26.2</v>
      </c>
      <c r="DA34" s="660"/>
      <c r="DB34" s="660"/>
      <c r="DC34" s="667"/>
      <c r="DD34" s="642">
        <v>
21329365</v>
      </c>
      <c r="DE34" s="634"/>
      <c r="DF34" s="634"/>
      <c r="DG34" s="634"/>
      <c r="DH34" s="634"/>
      <c r="DI34" s="634"/>
      <c r="DJ34" s="634"/>
      <c r="DK34" s="635"/>
      <c r="DL34" s="642">
        <v>
18086726</v>
      </c>
      <c r="DM34" s="634"/>
      <c r="DN34" s="634"/>
      <c r="DO34" s="634"/>
      <c r="DP34" s="634"/>
      <c r="DQ34" s="634"/>
      <c r="DR34" s="634"/>
      <c r="DS34" s="634"/>
      <c r="DT34" s="634"/>
      <c r="DU34" s="634"/>
      <c r="DV34" s="635"/>
      <c r="DW34" s="638">
        <v>
23.3</v>
      </c>
      <c r="DX34" s="660"/>
      <c r="DY34" s="660"/>
      <c r="DZ34" s="660"/>
      <c r="EA34" s="660"/>
      <c r="EB34" s="660"/>
      <c r="EC34" s="661"/>
    </row>
    <row r="35" spans="2:133" ht="11.25" customHeight="1" x14ac:dyDescent="0.2">
      <c r="B35" s="630" t="s">
        <v>
327</v>
      </c>
      <c r="C35" s="631"/>
      <c r="D35" s="631"/>
      <c r="E35" s="631"/>
      <c r="F35" s="631"/>
      <c r="G35" s="631"/>
      <c r="H35" s="631"/>
      <c r="I35" s="631"/>
      <c r="J35" s="631"/>
      <c r="K35" s="631"/>
      <c r="L35" s="631"/>
      <c r="M35" s="631"/>
      <c r="N35" s="631"/>
      <c r="O35" s="631"/>
      <c r="P35" s="631"/>
      <c r="Q35" s="632"/>
      <c r="R35" s="633">
        <v>
2714915</v>
      </c>
      <c r="S35" s="634"/>
      <c r="T35" s="634"/>
      <c r="U35" s="634"/>
      <c r="V35" s="634"/>
      <c r="W35" s="634"/>
      <c r="X35" s="634"/>
      <c r="Y35" s="635"/>
      <c r="Z35" s="636">
        <v>
2.1</v>
      </c>
      <c r="AA35" s="636"/>
      <c r="AB35" s="636"/>
      <c r="AC35" s="636"/>
      <c r="AD35" s="637">
        <v>
875661</v>
      </c>
      <c r="AE35" s="637"/>
      <c r="AF35" s="637"/>
      <c r="AG35" s="637"/>
      <c r="AH35" s="637"/>
      <c r="AI35" s="637"/>
      <c r="AJ35" s="637"/>
      <c r="AK35" s="637"/>
      <c r="AL35" s="638">
        <v>
1.1000000000000001</v>
      </c>
      <c r="AM35" s="639"/>
      <c r="AN35" s="639"/>
      <c r="AO35" s="640"/>
      <c r="AP35" s="213"/>
      <c r="AQ35" s="615" t="s">
        <v>
328</v>
      </c>
      <c r="AR35" s="616"/>
      <c r="AS35" s="616"/>
      <c r="AT35" s="616"/>
      <c r="AU35" s="616"/>
      <c r="AV35" s="616"/>
      <c r="AW35" s="616"/>
      <c r="AX35" s="616"/>
      <c r="AY35" s="616"/>
      <c r="AZ35" s="616"/>
      <c r="BA35" s="616"/>
      <c r="BB35" s="616"/>
      <c r="BC35" s="616"/>
      <c r="BD35" s="616"/>
      <c r="BE35" s="616"/>
      <c r="BF35" s="617"/>
      <c r="BG35" s="615" t="s">
        <v>
329</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
330</v>
      </c>
      <c r="CE35" s="631"/>
      <c r="CF35" s="631"/>
      <c r="CG35" s="631"/>
      <c r="CH35" s="631"/>
      <c r="CI35" s="631"/>
      <c r="CJ35" s="631"/>
      <c r="CK35" s="631"/>
      <c r="CL35" s="631"/>
      <c r="CM35" s="631"/>
      <c r="CN35" s="631"/>
      <c r="CO35" s="631"/>
      <c r="CP35" s="631"/>
      <c r="CQ35" s="632"/>
      <c r="CR35" s="633">
        <v>
420412</v>
      </c>
      <c r="CS35" s="665"/>
      <c r="CT35" s="665"/>
      <c r="CU35" s="665"/>
      <c r="CV35" s="665"/>
      <c r="CW35" s="665"/>
      <c r="CX35" s="665"/>
      <c r="CY35" s="666"/>
      <c r="CZ35" s="638">
        <v>
0.4</v>
      </c>
      <c r="DA35" s="660"/>
      <c r="DB35" s="660"/>
      <c r="DC35" s="667"/>
      <c r="DD35" s="642">
        <v>
409874</v>
      </c>
      <c r="DE35" s="665"/>
      <c r="DF35" s="665"/>
      <c r="DG35" s="665"/>
      <c r="DH35" s="665"/>
      <c r="DI35" s="665"/>
      <c r="DJ35" s="665"/>
      <c r="DK35" s="666"/>
      <c r="DL35" s="642">
        <v>
409401</v>
      </c>
      <c r="DM35" s="665"/>
      <c r="DN35" s="665"/>
      <c r="DO35" s="665"/>
      <c r="DP35" s="665"/>
      <c r="DQ35" s="665"/>
      <c r="DR35" s="665"/>
      <c r="DS35" s="665"/>
      <c r="DT35" s="665"/>
      <c r="DU35" s="665"/>
      <c r="DV35" s="666"/>
      <c r="DW35" s="638">
        <v>
0.5</v>
      </c>
      <c r="DX35" s="660"/>
      <c r="DY35" s="660"/>
      <c r="DZ35" s="660"/>
      <c r="EA35" s="660"/>
      <c r="EB35" s="660"/>
      <c r="EC35" s="661"/>
    </row>
    <row r="36" spans="2:133" ht="11.25" customHeight="1" x14ac:dyDescent="0.2">
      <c r="B36" s="630" t="s">
        <v>
331</v>
      </c>
      <c r="C36" s="631"/>
      <c r="D36" s="631"/>
      <c r="E36" s="631"/>
      <c r="F36" s="631"/>
      <c r="G36" s="631"/>
      <c r="H36" s="631"/>
      <c r="I36" s="631"/>
      <c r="J36" s="631"/>
      <c r="K36" s="631"/>
      <c r="L36" s="631"/>
      <c r="M36" s="631"/>
      <c r="N36" s="631"/>
      <c r="O36" s="631"/>
      <c r="P36" s="631"/>
      <c r="Q36" s="632"/>
      <c r="R36" s="633">
        <v>
514152</v>
      </c>
      <c r="S36" s="634"/>
      <c r="T36" s="634"/>
      <c r="U36" s="634"/>
      <c r="V36" s="634"/>
      <c r="W36" s="634"/>
      <c r="X36" s="634"/>
      <c r="Y36" s="635"/>
      <c r="Z36" s="636">
        <v>
0.4</v>
      </c>
      <c r="AA36" s="636"/>
      <c r="AB36" s="636"/>
      <c r="AC36" s="636"/>
      <c r="AD36" s="637" t="s">
        <v>
176</v>
      </c>
      <c r="AE36" s="637"/>
      <c r="AF36" s="637"/>
      <c r="AG36" s="637"/>
      <c r="AH36" s="637"/>
      <c r="AI36" s="637"/>
      <c r="AJ36" s="637"/>
      <c r="AK36" s="637"/>
      <c r="AL36" s="638" t="s">
        <v>
231</v>
      </c>
      <c r="AM36" s="639"/>
      <c r="AN36" s="639"/>
      <c r="AO36" s="640"/>
      <c r="AP36" s="213"/>
      <c r="AQ36" s="695" t="s">
        <v>
332</v>
      </c>
      <c r="AR36" s="696"/>
      <c r="AS36" s="696"/>
      <c r="AT36" s="696"/>
      <c r="AU36" s="696"/>
      <c r="AV36" s="696"/>
      <c r="AW36" s="696"/>
      <c r="AX36" s="696"/>
      <c r="AY36" s="697"/>
      <c r="AZ36" s="622">
        <v>
7419185</v>
      </c>
      <c r="BA36" s="623"/>
      <c r="BB36" s="623"/>
      <c r="BC36" s="623"/>
      <c r="BD36" s="623"/>
      <c r="BE36" s="623"/>
      <c r="BF36" s="698"/>
      <c r="BG36" s="619" t="s">
        <v>
333</v>
      </c>
      <c r="BH36" s="620"/>
      <c r="BI36" s="620"/>
      <c r="BJ36" s="620"/>
      <c r="BK36" s="620"/>
      <c r="BL36" s="620"/>
      <c r="BM36" s="620"/>
      <c r="BN36" s="620"/>
      <c r="BO36" s="620"/>
      <c r="BP36" s="620"/>
      <c r="BQ36" s="620"/>
      <c r="BR36" s="620"/>
      <c r="BS36" s="620"/>
      <c r="BT36" s="620"/>
      <c r="BU36" s="621"/>
      <c r="BV36" s="622">
        <v>
600017</v>
      </c>
      <c r="BW36" s="623"/>
      <c r="BX36" s="623"/>
      <c r="BY36" s="623"/>
      <c r="BZ36" s="623"/>
      <c r="CA36" s="623"/>
      <c r="CB36" s="698"/>
      <c r="CD36" s="630" t="s">
        <v>
334</v>
      </c>
      <c r="CE36" s="631"/>
      <c r="CF36" s="631"/>
      <c r="CG36" s="631"/>
      <c r="CH36" s="631"/>
      <c r="CI36" s="631"/>
      <c r="CJ36" s="631"/>
      <c r="CK36" s="631"/>
      <c r="CL36" s="631"/>
      <c r="CM36" s="631"/>
      <c r="CN36" s="631"/>
      <c r="CO36" s="631"/>
      <c r="CP36" s="631"/>
      <c r="CQ36" s="632"/>
      <c r="CR36" s="633">
        <v>
7794345</v>
      </c>
      <c r="CS36" s="634"/>
      <c r="CT36" s="634"/>
      <c r="CU36" s="634"/>
      <c r="CV36" s="634"/>
      <c r="CW36" s="634"/>
      <c r="CX36" s="634"/>
      <c r="CY36" s="635"/>
      <c r="CZ36" s="638">
        <v>
7</v>
      </c>
      <c r="DA36" s="660"/>
      <c r="DB36" s="660"/>
      <c r="DC36" s="667"/>
      <c r="DD36" s="642">
        <v>
5538831</v>
      </c>
      <c r="DE36" s="634"/>
      <c r="DF36" s="634"/>
      <c r="DG36" s="634"/>
      <c r="DH36" s="634"/>
      <c r="DI36" s="634"/>
      <c r="DJ36" s="634"/>
      <c r="DK36" s="635"/>
      <c r="DL36" s="642">
        <v>
3666061</v>
      </c>
      <c r="DM36" s="634"/>
      <c r="DN36" s="634"/>
      <c r="DO36" s="634"/>
      <c r="DP36" s="634"/>
      <c r="DQ36" s="634"/>
      <c r="DR36" s="634"/>
      <c r="DS36" s="634"/>
      <c r="DT36" s="634"/>
      <c r="DU36" s="634"/>
      <c r="DV36" s="635"/>
      <c r="DW36" s="638">
        <v>
4.7</v>
      </c>
      <c r="DX36" s="660"/>
      <c r="DY36" s="660"/>
      <c r="DZ36" s="660"/>
      <c r="EA36" s="660"/>
      <c r="EB36" s="660"/>
      <c r="EC36" s="661"/>
    </row>
    <row r="37" spans="2:133" ht="11.25" customHeight="1" x14ac:dyDescent="0.2">
      <c r="B37" s="630" t="s">
        <v>
335</v>
      </c>
      <c r="C37" s="631"/>
      <c r="D37" s="631"/>
      <c r="E37" s="631"/>
      <c r="F37" s="631"/>
      <c r="G37" s="631"/>
      <c r="H37" s="631"/>
      <c r="I37" s="631"/>
      <c r="J37" s="631"/>
      <c r="K37" s="631"/>
      <c r="L37" s="631"/>
      <c r="M37" s="631"/>
      <c r="N37" s="631"/>
      <c r="O37" s="631"/>
      <c r="P37" s="631"/>
      <c r="Q37" s="632"/>
      <c r="R37" s="633">
        <v>
1700000</v>
      </c>
      <c r="S37" s="634"/>
      <c r="T37" s="634"/>
      <c r="U37" s="634"/>
      <c r="V37" s="634"/>
      <c r="W37" s="634"/>
      <c r="X37" s="634"/>
      <c r="Y37" s="635"/>
      <c r="Z37" s="636">
        <v>
1.3</v>
      </c>
      <c r="AA37" s="636"/>
      <c r="AB37" s="636"/>
      <c r="AC37" s="636"/>
      <c r="AD37" s="637" t="s">
        <v>
231</v>
      </c>
      <c r="AE37" s="637"/>
      <c r="AF37" s="637"/>
      <c r="AG37" s="637"/>
      <c r="AH37" s="637"/>
      <c r="AI37" s="637"/>
      <c r="AJ37" s="637"/>
      <c r="AK37" s="637"/>
      <c r="AL37" s="638" t="s">
        <v>
187</v>
      </c>
      <c r="AM37" s="639"/>
      <c r="AN37" s="639"/>
      <c r="AO37" s="640"/>
      <c r="AQ37" s="699" t="s">
        <v>
336</v>
      </c>
      <c r="AR37" s="700"/>
      <c r="AS37" s="700"/>
      <c r="AT37" s="700"/>
      <c r="AU37" s="700"/>
      <c r="AV37" s="700"/>
      <c r="AW37" s="700"/>
      <c r="AX37" s="700"/>
      <c r="AY37" s="701"/>
      <c r="AZ37" s="633">
        <v>
1108688</v>
      </c>
      <c r="BA37" s="634"/>
      <c r="BB37" s="634"/>
      <c r="BC37" s="634"/>
      <c r="BD37" s="665"/>
      <c r="BE37" s="665"/>
      <c r="BF37" s="688"/>
      <c r="BG37" s="630" t="s">
        <v>
337</v>
      </c>
      <c r="BH37" s="631"/>
      <c r="BI37" s="631"/>
      <c r="BJ37" s="631"/>
      <c r="BK37" s="631"/>
      <c r="BL37" s="631"/>
      <c r="BM37" s="631"/>
      <c r="BN37" s="631"/>
      <c r="BO37" s="631"/>
      <c r="BP37" s="631"/>
      <c r="BQ37" s="631"/>
      <c r="BR37" s="631"/>
      <c r="BS37" s="631"/>
      <c r="BT37" s="631"/>
      <c r="BU37" s="632"/>
      <c r="BV37" s="633">
        <v>
600017</v>
      </c>
      <c r="BW37" s="634"/>
      <c r="BX37" s="634"/>
      <c r="BY37" s="634"/>
      <c r="BZ37" s="634"/>
      <c r="CA37" s="634"/>
      <c r="CB37" s="643"/>
      <c r="CD37" s="630" t="s">
        <v>
338</v>
      </c>
      <c r="CE37" s="631"/>
      <c r="CF37" s="631"/>
      <c r="CG37" s="631"/>
      <c r="CH37" s="631"/>
      <c r="CI37" s="631"/>
      <c r="CJ37" s="631"/>
      <c r="CK37" s="631"/>
      <c r="CL37" s="631"/>
      <c r="CM37" s="631"/>
      <c r="CN37" s="631"/>
      <c r="CO37" s="631"/>
      <c r="CP37" s="631"/>
      <c r="CQ37" s="632"/>
      <c r="CR37" s="633">
        <v>
1584589</v>
      </c>
      <c r="CS37" s="665"/>
      <c r="CT37" s="665"/>
      <c r="CU37" s="665"/>
      <c r="CV37" s="665"/>
      <c r="CW37" s="665"/>
      <c r="CX37" s="665"/>
      <c r="CY37" s="666"/>
      <c r="CZ37" s="638">
        <v>
1.4</v>
      </c>
      <c r="DA37" s="660"/>
      <c r="DB37" s="660"/>
      <c r="DC37" s="667"/>
      <c r="DD37" s="642">
        <v>
1584589</v>
      </c>
      <c r="DE37" s="665"/>
      <c r="DF37" s="665"/>
      <c r="DG37" s="665"/>
      <c r="DH37" s="665"/>
      <c r="DI37" s="665"/>
      <c r="DJ37" s="665"/>
      <c r="DK37" s="666"/>
      <c r="DL37" s="642">
        <v>
1164885</v>
      </c>
      <c r="DM37" s="665"/>
      <c r="DN37" s="665"/>
      <c r="DO37" s="665"/>
      <c r="DP37" s="665"/>
      <c r="DQ37" s="665"/>
      <c r="DR37" s="665"/>
      <c r="DS37" s="665"/>
      <c r="DT37" s="665"/>
      <c r="DU37" s="665"/>
      <c r="DV37" s="666"/>
      <c r="DW37" s="638">
        <v>
1.5</v>
      </c>
      <c r="DX37" s="660"/>
      <c r="DY37" s="660"/>
      <c r="DZ37" s="660"/>
      <c r="EA37" s="660"/>
      <c r="EB37" s="660"/>
      <c r="EC37" s="661"/>
    </row>
    <row r="38" spans="2:133" ht="11.25" customHeight="1" x14ac:dyDescent="0.2">
      <c r="B38" s="630" t="s">
        <v>
339</v>
      </c>
      <c r="C38" s="631"/>
      <c r="D38" s="631"/>
      <c r="E38" s="631"/>
      <c r="F38" s="631"/>
      <c r="G38" s="631"/>
      <c r="H38" s="631"/>
      <c r="I38" s="631"/>
      <c r="J38" s="631"/>
      <c r="K38" s="631"/>
      <c r="L38" s="631"/>
      <c r="M38" s="631"/>
      <c r="N38" s="631"/>
      <c r="O38" s="631"/>
      <c r="P38" s="631"/>
      <c r="Q38" s="632"/>
      <c r="R38" s="633">
        <v>
8344196</v>
      </c>
      <c r="S38" s="634"/>
      <c r="T38" s="634"/>
      <c r="U38" s="634"/>
      <c r="V38" s="634"/>
      <c r="W38" s="634"/>
      <c r="X38" s="634"/>
      <c r="Y38" s="635"/>
      <c r="Z38" s="636">
        <v>
6.5</v>
      </c>
      <c r="AA38" s="636"/>
      <c r="AB38" s="636"/>
      <c r="AC38" s="636"/>
      <c r="AD38" s="637" t="s">
        <v>
187</v>
      </c>
      <c r="AE38" s="637"/>
      <c r="AF38" s="637"/>
      <c r="AG38" s="637"/>
      <c r="AH38" s="637"/>
      <c r="AI38" s="637"/>
      <c r="AJ38" s="637"/>
      <c r="AK38" s="637"/>
      <c r="AL38" s="638" t="s">
        <v>
176</v>
      </c>
      <c r="AM38" s="639"/>
      <c r="AN38" s="639"/>
      <c r="AO38" s="640"/>
      <c r="AQ38" s="699" t="s">
        <v>
340</v>
      </c>
      <c r="AR38" s="700"/>
      <c r="AS38" s="700"/>
      <c r="AT38" s="700"/>
      <c r="AU38" s="700"/>
      <c r="AV38" s="700"/>
      <c r="AW38" s="700"/>
      <c r="AX38" s="700"/>
      <c r="AY38" s="701"/>
      <c r="AZ38" s="633" t="s">
        <v>
248</v>
      </c>
      <c r="BA38" s="634"/>
      <c r="BB38" s="634"/>
      <c r="BC38" s="634"/>
      <c r="BD38" s="665"/>
      <c r="BE38" s="665"/>
      <c r="BF38" s="688"/>
      <c r="BG38" s="630" t="s">
        <v>
341</v>
      </c>
      <c r="BH38" s="631"/>
      <c r="BI38" s="631"/>
      <c r="BJ38" s="631"/>
      <c r="BK38" s="631"/>
      <c r="BL38" s="631"/>
      <c r="BM38" s="631"/>
      <c r="BN38" s="631"/>
      <c r="BO38" s="631"/>
      <c r="BP38" s="631"/>
      <c r="BQ38" s="631"/>
      <c r="BR38" s="631"/>
      <c r="BS38" s="631"/>
      <c r="BT38" s="631"/>
      <c r="BU38" s="632"/>
      <c r="BV38" s="633">
        <v>
39049</v>
      </c>
      <c r="BW38" s="634"/>
      <c r="BX38" s="634"/>
      <c r="BY38" s="634"/>
      <c r="BZ38" s="634"/>
      <c r="CA38" s="634"/>
      <c r="CB38" s="643"/>
      <c r="CD38" s="630" t="s">
        <v>
342</v>
      </c>
      <c r="CE38" s="631"/>
      <c r="CF38" s="631"/>
      <c r="CG38" s="631"/>
      <c r="CH38" s="631"/>
      <c r="CI38" s="631"/>
      <c r="CJ38" s="631"/>
      <c r="CK38" s="631"/>
      <c r="CL38" s="631"/>
      <c r="CM38" s="631"/>
      <c r="CN38" s="631"/>
      <c r="CO38" s="631"/>
      <c r="CP38" s="631"/>
      <c r="CQ38" s="632"/>
      <c r="CR38" s="633">
        <v>
7419185</v>
      </c>
      <c r="CS38" s="634"/>
      <c r="CT38" s="634"/>
      <c r="CU38" s="634"/>
      <c r="CV38" s="634"/>
      <c r="CW38" s="634"/>
      <c r="CX38" s="634"/>
      <c r="CY38" s="635"/>
      <c r="CZ38" s="638">
        <v>
6.6</v>
      </c>
      <c r="DA38" s="660"/>
      <c r="DB38" s="660"/>
      <c r="DC38" s="667"/>
      <c r="DD38" s="642">
        <v>
6210290</v>
      </c>
      <c r="DE38" s="634"/>
      <c r="DF38" s="634"/>
      <c r="DG38" s="634"/>
      <c r="DH38" s="634"/>
      <c r="DI38" s="634"/>
      <c r="DJ38" s="634"/>
      <c r="DK38" s="635"/>
      <c r="DL38" s="642">
        <v>
4384586</v>
      </c>
      <c r="DM38" s="634"/>
      <c r="DN38" s="634"/>
      <c r="DO38" s="634"/>
      <c r="DP38" s="634"/>
      <c r="DQ38" s="634"/>
      <c r="DR38" s="634"/>
      <c r="DS38" s="634"/>
      <c r="DT38" s="634"/>
      <c r="DU38" s="634"/>
      <c r="DV38" s="635"/>
      <c r="DW38" s="638">
        <v>
5.7</v>
      </c>
      <c r="DX38" s="660"/>
      <c r="DY38" s="660"/>
      <c r="DZ38" s="660"/>
      <c r="EA38" s="660"/>
      <c r="EB38" s="660"/>
      <c r="EC38" s="661"/>
    </row>
    <row r="39" spans="2:133" ht="11.25" customHeight="1" x14ac:dyDescent="0.2">
      <c r="B39" s="630" t="s">
        <v>
343</v>
      </c>
      <c r="C39" s="631"/>
      <c r="D39" s="631"/>
      <c r="E39" s="631"/>
      <c r="F39" s="631"/>
      <c r="G39" s="631"/>
      <c r="H39" s="631"/>
      <c r="I39" s="631"/>
      <c r="J39" s="631"/>
      <c r="K39" s="631"/>
      <c r="L39" s="631"/>
      <c r="M39" s="631"/>
      <c r="N39" s="631"/>
      <c r="O39" s="631"/>
      <c r="P39" s="631"/>
      <c r="Q39" s="632"/>
      <c r="R39" s="633">
        <v>
1481128</v>
      </c>
      <c r="S39" s="634"/>
      <c r="T39" s="634"/>
      <c r="U39" s="634"/>
      <c r="V39" s="634"/>
      <c r="W39" s="634"/>
      <c r="X39" s="634"/>
      <c r="Y39" s="635"/>
      <c r="Z39" s="636">
        <v>
1.2</v>
      </c>
      <c r="AA39" s="636"/>
      <c r="AB39" s="636"/>
      <c r="AC39" s="636"/>
      <c r="AD39" s="637">
        <v>
11900</v>
      </c>
      <c r="AE39" s="637"/>
      <c r="AF39" s="637"/>
      <c r="AG39" s="637"/>
      <c r="AH39" s="637"/>
      <c r="AI39" s="637"/>
      <c r="AJ39" s="637"/>
      <c r="AK39" s="637"/>
      <c r="AL39" s="638">
        <v>
0</v>
      </c>
      <c r="AM39" s="639"/>
      <c r="AN39" s="639"/>
      <c r="AO39" s="640"/>
      <c r="AQ39" s="699" t="s">
        <v>
344</v>
      </c>
      <c r="AR39" s="700"/>
      <c r="AS39" s="700"/>
      <c r="AT39" s="700"/>
      <c r="AU39" s="700"/>
      <c r="AV39" s="700"/>
      <c r="AW39" s="700"/>
      <c r="AX39" s="700"/>
      <c r="AY39" s="701"/>
      <c r="AZ39" s="633" t="s">
        <v>
187</v>
      </c>
      <c r="BA39" s="634"/>
      <c r="BB39" s="634"/>
      <c r="BC39" s="634"/>
      <c r="BD39" s="665"/>
      <c r="BE39" s="665"/>
      <c r="BF39" s="688"/>
      <c r="BG39" s="630" t="s">
        <v>
345</v>
      </c>
      <c r="BH39" s="631"/>
      <c r="BI39" s="631"/>
      <c r="BJ39" s="631"/>
      <c r="BK39" s="631"/>
      <c r="BL39" s="631"/>
      <c r="BM39" s="631"/>
      <c r="BN39" s="631"/>
      <c r="BO39" s="631"/>
      <c r="BP39" s="631"/>
      <c r="BQ39" s="631"/>
      <c r="BR39" s="631"/>
      <c r="BS39" s="631"/>
      <c r="BT39" s="631"/>
      <c r="BU39" s="632"/>
      <c r="BV39" s="633">
        <v>
50461</v>
      </c>
      <c r="BW39" s="634"/>
      <c r="BX39" s="634"/>
      <c r="BY39" s="634"/>
      <c r="BZ39" s="634"/>
      <c r="CA39" s="634"/>
      <c r="CB39" s="643"/>
      <c r="CD39" s="630" t="s">
        <v>
346</v>
      </c>
      <c r="CE39" s="631"/>
      <c r="CF39" s="631"/>
      <c r="CG39" s="631"/>
      <c r="CH39" s="631"/>
      <c r="CI39" s="631"/>
      <c r="CJ39" s="631"/>
      <c r="CK39" s="631"/>
      <c r="CL39" s="631"/>
      <c r="CM39" s="631"/>
      <c r="CN39" s="631"/>
      <c r="CO39" s="631"/>
      <c r="CP39" s="631"/>
      <c r="CQ39" s="632"/>
      <c r="CR39" s="633">
        <v>
12616729</v>
      </c>
      <c r="CS39" s="665"/>
      <c r="CT39" s="665"/>
      <c r="CU39" s="665"/>
      <c r="CV39" s="665"/>
      <c r="CW39" s="665"/>
      <c r="CX39" s="665"/>
      <c r="CY39" s="666"/>
      <c r="CZ39" s="638">
        <v>
11.3</v>
      </c>
      <c r="DA39" s="660"/>
      <c r="DB39" s="660"/>
      <c r="DC39" s="667"/>
      <c r="DD39" s="642">
        <v>
12519287</v>
      </c>
      <c r="DE39" s="665"/>
      <c r="DF39" s="665"/>
      <c r="DG39" s="665"/>
      <c r="DH39" s="665"/>
      <c r="DI39" s="665"/>
      <c r="DJ39" s="665"/>
      <c r="DK39" s="666"/>
      <c r="DL39" s="642" t="s">
        <v>
231</v>
      </c>
      <c r="DM39" s="665"/>
      <c r="DN39" s="665"/>
      <c r="DO39" s="665"/>
      <c r="DP39" s="665"/>
      <c r="DQ39" s="665"/>
      <c r="DR39" s="665"/>
      <c r="DS39" s="665"/>
      <c r="DT39" s="665"/>
      <c r="DU39" s="665"/>
      <c r="DV39" s="666"/>
      <c r="DW39" s="638" t="s">
        <v>
231</v>
      </c>
      <c r="DX39" s="660"/>
      <c r="DY39" s="660"/>
      <c r="DZ39" s="660"/>
      <c r="EA39" s="660"/>
      <c r="EB39" s="660"/>
      <c r="EC39" s="661"/>
    </row>
    <row r="40" spans="2:133" ht="11.25" customHeight="1" x14ac:dyDescent="0.2">
      <c r="B40" s="630" t="s">
        <v>
347</v>
      </c>
      <c r="C40" s="631"/>
      <c r="D40" s="631"/>
      <c r="E40" s="631"/>
      <c r="F40" s="631"/>
      <c r="G40" s="631"/>
      <c r="H40" s="631"/>
      <c r="I40" s="631"/>
      <c r="J40" s="631"/>
      <c r="K40" s="631"/>
      <c r="L40" s="631"/>
      <c r="M40" s="631"/>
      <c r="N40" s="631"/>
      <c r="O40" s="631"/>
      <c r="P40" s="631"/>
      <c r="Q40" s="632"/>
      <c r="R40" s="633" t="s">
        <v>
231</v>
      </c>
      <c r="S40" s="634"/>
      <c r="T40" s="634"/>
      <c r="U40" s="634"/>
      <c r="V40" s="634"/>
      <c r="W40" s="634"/>
      <c r="X40" s="634"/>
      <c r="Y40" s="635"/>
      <c r="Z40" s="636" t="s">
        <v>
187</v>
      </c>
      <c r="AA40" s="636"/>
      <c r="AB40" s="636"/>
      <c r="AC40" s="636"/>
      <c r="AD40" s="637" t="s">
        <v>
231</v>
      </c>
      <c r="AE40" s="637"/>
      <c r="AF40" s="637"/>
      <c r="AG40" s="637"/>
      <c r="AH40" s="637"/>
      <c r="AI40" s="637"/>
      <c r="AJ40" s="637"/>
      <c r="AK40" s="637"/>
      <c r="AL40" s="638" t="s">
        <v>
231</v>
      </c>
      <c r="AM40" s="639"/>
      <c r="AN40" s="639"/>
      <c r="AO40" s="640"/>
      <c r="AQ40" s="699" t="s">
        <v>
348</v>
      </c>
      <c r="AR40" s="700"/>
      <c r="AS40" s="700"/>
      <c r="AT40" s="700"/>
      <c r="AU40" s="700"/>
      <c r="AV40" s="700"/>
      <c r="AW40" s="700"/>
      <c r="AX40" s="700"/>
      <c r="AY40" s="701"/>
      <c r="AZ40" s="633" t="s">
        <v>
187</v>
      </c>
      <c r="BA40" s="634"/>
      <c r="BB40" s="634"/>
      <c r="BC40" s="634"/>
      <c r="BD40" s="665"/>
      <c r="BE40" s="665"/>
      <c r="BF40" s="688"/>
      <c r="BG40" s="681" t="s">
        <v>
349</v>
      </c>
      <c r="BH40" s="682"/>
      <c r="BI40" s="682"/>
      <c r="BJ40" s="682"/>
      <c r="BK40" s="682"/>
      <c r="BL40" s="214"/>
      <c r="BM40" s="631" t="s">
        <v>
350</v>
      </c>
      <c r="BN40" s="631"/>
      <c r="BO40" s="631"/>
      <c r="BP40" s="631"/>
      <c r="BQ40" s="631"/>
      <c r="BR40" s="631"/>
      <c r="BS40" s="631"/>
      <c r="BT40" s="631"/>
      <c r="BU40" s="632"/>
      <c r="BV40" s="633">
        <v>
154</v>
      </c>
      <c r="BW40" s="634"/>
      <c r="BX40" s="634"/>
      <c r="BY40" s="634"/>
      <c r="BZ40" s="634"/>
      <c r="CA40" s="634"/>
      <c r="CB40" s="643"/>
      <c r="CD40" s="630" t="s">
        <v>
351</v>
      </c>
      <c r="CE40" s="631"/>
      <c r="CF40" s="631"/>
      <c r="CG40" s="631"/>
      <c r="CH40" s="631"/>
      <c r="CI40" s="631"/>
      <c r="CJ40" s="631"/>
      <c r="CK40" s="631"/>
      <c r="CL40" s="631"/>
      <c r="CM40" s="631"/>
      <c r="CN40" s="631"/>
      <c r="CO40" s="631"/>
      <c r="CP40" s="631"/>
      <c r="CQ40" s="632"/>
      <c r="CR40" s="633">
        <v>
13739</v>
      </c>
      <c r="CS40" s="634"/>
      <c r="CT40" s="634"/>
      <c r="CU40" s="634"/>
      <c r="CV40" s="634"/>
      <c r="CW40" s="634"/>
      <c r="CX40" s="634"/>
      <c r="CY40" s="635"/>
      <c r="CZ40" s="638">
        <v>
0</v>
      </c>
      <c r="DA40" s="660"/>
      <c r="DB40" s="660"/>
      <c r="DC40" s="667"/>
      <c r="DD40" s="642">
        <v>
6823</v>
      </c>
      <c r="DE40" s="634"/>
      <c r="DF40" s="634"/>
      <c r="DG40" s="634"/>
      <c r="DH40" s="634"/>
      <c r="DI40" s="634"/>
      <c r="DJ40" s="634"/>
      <c r="DK40" s="635"/>
      <c r="DL40" s="642">
        <v>
6751</v>
      </c>
      <c r="DM40" s="634"/>
      <c r="DN40" s="634"/>
      <c r="DO40" s="634"/>
      <c r="DP40" s="634"/>
      <c r="DQ40" s="634"/>
      <c r="DR40" s="634"/>
      <c r="DS40" s="634"/>
      <c r="DT40" s="634"/>
      <c r="DU40" s="634"/>
      <c r="DV40" s="635"/>
      <c r="DW40" s="638">
        <v>
0</v>
      </c>
      <c r="DX40" s="660"/>
      <c r="DY40" s="660"/>
      <c r="DZ40" s="660"/>
      <c r="EA40" s="660"/>
      <c r="EB40" s="660"/>
      <c r="EC40" s="661"/>
    </row>
    <row r="41" spans="2:133" ht="11.25" customHeight="1" x14ac:dyDescent="0.2">
      <c r="B41" s="630" t="s">
        <v>
352</v>
      </c>
      <c r="C41" s="631"/>
      <c r="D41" s="631"/>
      <c r="E41" s="631"/>
      <c r="F41" s="631"/>
      <c r="G41" s="631"/>
      <c r="H41" s="631"/>
      <c r="I41" s="631"/>
      <c r="J41" s="631"/>
      <c r="K41" s="631"/>
      <c r="L41" s="631"/>
      <c r="M41" s="631"/>
      <c r="N41" s="631"/>
      <c r="O41" s="631"/>
      <c r="P41" s="631"/>
      <c r="Q41" s="632"/>
      <c r="R41" s="633" t="s">
        <v>
231</v>
      </c>
      <c r="S41" s="634"/>
      <c r="T41" s="634"/>
      <c r="U41" s="634"/>
      <c r="V41" s="634"/>
      <c r="W41" s="634"/>
      <c r="X41" s="634"/>
      <c r="Y41" s="635"/>
      <c r="Z41" s="636" t="s">
        <v>
187</v>
      </c>
      <c r="AA41" s="636"/>
      <c r="AB41" s="636"/>
      <c r="AC41" s="636"/>
      <c r="AD41" s="637" t="s">
        <v>
187</v>
      </c>
      <c r="AE41" s="637"/>
      <c r="AF41" s="637"/>
      <c r="AG41" s="637"/>
      <c r="AH41" s="637"/>
      <c r="AI41" s="637"/>
      <c r="AJ41" s="637"/>
      <c r="AK41" s="637"/>
      <c r="AL41" s="638" t="s">
        <v>
231</v>
      </c>
      <c r="AM41" s="639"/>
      <c r="AN41" s="639"/>
      <c r="AO41" s="640"/>
      <c r="AQ41" s="699" t="s">
        <v>
353</v>
      </c>
      <c r="AR41" s="700"/>
      <c r="AS41" s="700"/>
      <c r="AT41" s="700"/>
      <c r="AU41" s="700"/>
      <c r="AV41" s="700"/>
      <c r="AW41" s="700"/>
      <c r="AX41" s="700"/>
      <c r="AY41" s="701"/>
      <c r="AZ41" s="633">
        <v>
1937299</v>
      </c>
      <c r="BA41" s="634"/>
      <c r="BB41" s="634"/>
      <c r="BC41" s="634"/>
      <c r="BD41" s="665"/>
      <c r="BE41" s="665"/>
      <c r="BF41" s="688"/>
      <c r="BG41" s="681"/>
      <c r="BH41" s="682"/>
      <c r="BI41" s="682"/>
      <c r="BJ41" s="682"/>
      <c r="BK41" s="682"/>
      <c r="BL41" s="214"/>
      <c r="BM41" s="631" t="s">
        <v>
354</v>
      </c>
      <c r="BN41" s="631"/>
      <c r="BO41" s="631"/>
      <c r="BP41" s="631"/>
      <c r="BQ41" s="631"/>
      <c r="BR41" s="631"/>
      <c r="BS41" s="631"/>
      <c r="BT41" s="631"/>
      <c r="BU41" s="632"/>
      <c r="BV41" s="633">
        <v>
1</v>
      </c>
      <c r="BW41" s="634"/>
      <c r="BX41" s="634"/>
      <c r="BY41" s="634"/>
      <c r="BZ41" s="634"/>
      <c r="CA41" s="634"/>
      <c r="CB41" s="643"/>
      <c r="CD41" s="630" t="s">
        <v>
355</v>
      </c>
      <c r="CE41" s="631"/>
      <c r="CF41" s="631"/>
      <c r="CG41" s="631"/>
      <c r="CH41" s="631"/>
      <c r="CI41" s="631"/>
      <c r="CJ41" s="631"/>
      <c r="CK41" s="631"/>
      <c r="CL41" s="631"/>
      <c r="CM41" s="631"/>
      <c r="CN41" s="631"/>
      <c r="CO41" s="631"/>
      <c r="CP41" s="631"/>
      <c r="CQ41" s="632"/>
      <c r="CR41" s="633" t="s">
        <v>
187</v>
      </c>
      <c r="CS41" s="665"/>
      <c r="CT41" s="665"/>
      <c r="CU41" s="665"/>
      <c r="CV41" s="665"/>
      <c r="CW41" s="665"/>
      <c r="CX41" s="665"/>
      <c r="CY41" s="666"/>
      <c r="CZ41" s="638" t="s">
        <v>
176</v>
      </c>
      <c r="DA41" s="660"/>
      <c r="DB41" s="660"/>
      <c r="DC41" s="667"/>
      <c r="DD41" s="642" t="s">
        <v>
231</v>
      </c>
      <c r="DE41" s="665"/>
      <c r="DF41" s="665"/>
      <c r="DG41" s="665"/>
      <c r="DH41" s="665"/>
      <c r="DI41" s="665"/>
      <c r="DJ41" s="665"/>
      <c r="DK41" s="666"/>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2">
      <c r="B42" s="630" t="s">
        <v>
356</v>
      </c>
      <c r="C42" s="631"/>
      <c r="D42" s="631"/>
      <c r="E42" s="631"/>
      <c r="F42" s="631"/>
      <c r="G42" s="631"/>
      <c r="H42" s="631"/>
      <c r="I42" s="631"/>
      <c r="J42" s="631"/>
      <c r="K42" s="631"/>
      <c r="L42" s="631"/>
      <c r="M42" s="631"/>
      <c r="N42" s="631"/>
      <c r="O42" s="631"/>
      <c r="P42" s="631"/>
      <c r="Q42" s="632"/>
      <c r="R42" s="633" t="s">
        <v>
231</v>
      </c>
      <c r="S42" s="634"/>
      <c r="T42" s="634"/>
      <c r="U42" s="634"/>
      <c r="V42" s="634"/>
      <c r="W42" s="634"/>
      <c r="X42" s="634"/>
      <c r="Y42" s="635"/>
      <c r="Z42" s="636" t="s">
        <v>
187</v>
      </c>
      <c r="AA42" s="636"/>
      <c r="AB42" s="636"/>
      <c r="AC42" s="636"/>
      <c r="AD42" s="637" t="s">
        <v>
187</v>
      </c>
      <c r="AE42" s="637"/>
      <c r="AF42" s="637"/>
      <c r="AG42" s="637"/>
      <c r="AH42" s="637"/>
      <c r="AI42" s="637"/>
      <c r="AJ42" s="637"/>
      <c r="AK42" s="637"/>
      <c r="AL42" s="638" t="s">
        <v>
187</v>
      </c>
      <c r="AM42" s="639"/>
      <c r="AN42" s="639"/>
      <c r="AO42" s="640"/>
      <c r="AQ42" s="702" t="s">
        <v>
357</v>
      </c>
      <c r="AR42" s="703"/>
      <c r="AS42" s="703"/>
      <c r="AT42" s="703"/>
      <c r="AU42" s="703"/>
      <c r="AV42" s="703"/>
      <c r="AW42" s="703"/>
      <c r="AX42" s="703"/>
      <c r="AY42" s="704"/>
      <c r="AZ42" s="711">
        <v>
4373198</v>
      </c>
      <c r="BA42" s="712"/>
      <c r="BB42" s="712"/>
      <c r="BC42" s="712"/>
      <c r="BD42" s="692"/>
      <c r="BE42" s="692"/>
      <c r="BF42" s="694"/>
      <c r="BG42" s="683"/>
      <c r="BH42" s="684"/>
      <c r="BI42" s="684"/>
      <c r="BJ42" s="684"/>
      <c r="BK42" s="684"/>
      <c r="BL42" s="215"/>
      <c r="BM42" s="652" t="s">
        <v>
358</v>
      </c>
      <c r="BN42" s="652"/>
      <c r="BO42" s="652"/>
      <c r="BP42" s="652"/>
      <c r="BQ42" s="652"/>
      <c r="BR42" s="652"/>
      <c r="BS42" s="652"/>
      <c r="BT42" s="652"/>
      <c r="BU42" s="653"/>
      <c r="BV42" s="711">
        <v>
270</v>
      </c>
      <c r="BW42" s="712"/>
      <c r="BX42" s="712"/>
      <c r="BY42" s="712"/>
      <c r="BZ42" s="712"/>
      <c r="CA42" s="712"/>
      <c r="CB42" s="718"/>
      <c r="CD42" s="630" t="s">
        <v>
359</v>
      </c>
      <c r="CE42" s="631"/>
      <c r="CF42" s="631"/>
      <c r="CG42" s="631"/>
      <c r="CH42" s="631"/>
      <c r="CI42" s="631"/>
      <c r="CJ42" s="631"/>
      <c r="CK42" s="631"/>
      <c r="CL42" s="631"/>
      <c r="CM42" s="631"/>
      <c r="CN42" s="631"/>
      <c r="CO42" s="631"/>
      <c r="CP42" s="631"/>
      <c r="CQ42" s="632"/>
      <c r="CR42" s="633">
        <v>
7586695</v>
      </c>
      <c r="CS42" s="665"/>
      <c r="CT42" s="665"/>
      <c r="CU42" s="665"/>
      <c r="CV42" s="665"/>
      <c r="CW42" s="665"/>
      <c r="CX42" s="665"/>
      <c r="CY42" s="666"/>
      <c r="CZ42" s="638">
        <v>
6.8</v>
      </c>
      <c r="DA42" s="660"/>
      <c r="DB42" s="660"/>
      <c r="DC42" s="667"/>
      <c r="DD42" s="642">
        <v>
5613642</v>
      </c>
      <c r="DE42" s="665"/>
      <c r="DF42" s="665"/>
      <c r="DG42" s="665"/>
      <c r="DH42" s="665"/>
      <c r="DI42" s="665"/>
      <c r="DJ42" s="665"/>
      <c r="DK42" s="666"/>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2">
      <c r="B43" s="630" t="s">
        <v>
360</v>
      </c>
      <c r="C43" s="631"/>
      <c r="D43" s="631"/>
      <c r="E43" s="631"/>
      <c r="F43" s="631"/>
      <c r="G43" s="631"/>
      <c r="H43" s="631"/>
      <c r="I43" s="631"/>
      <c r="J43" s="631"/>
      <c r="K43" s="631"/>
      <c r="L43" s="631"/>
      <c r="M43" s="631"/>
      <c r="N43" s="631"/>
      <c r="O43" s="631"/>
      <c r="P43" s="631"/>
      <c r="Q43" s="632"/>
      <c r="R43" s="633" t="s">
        <v>
231</v>
      </c>
      <c r="S43" s="634"/>
      <c r="T43" s="634"/>
      <c r="U43" s="634"/>
      <c r="V43" s="634"/>
      <c r="W43" s="634"/>
      <c r="X43" s="634"/>
      <c r="Y43" s="635"/>
      <c r="Z43" s="636" t="s">
        <v>
187</v>
      </c>
      <c r="AA43" s="636"/>
      <c r="AB43" s="636"/>
      <c r="AC43" s="636"/>
      <c r="AD43" s="637" t="s">
        <v>
231</v>
      </c>
      <c r="AE43" s="637"/>
      <c r="AF43" s="637"/>
      <c r="AG43" s="637"/>
      <c r="AH43" s="637"/>
      <c r="AI43" s="637"/>
      <c r="AJ43" s="637"/>
      <c r="AK43" s="637"/>
      <c r="AL43" s="638" t="s">
        <v>
187</v>
      </c>
      <c r="AM43" s="639"/>
      <c r="AN43" s="639"/>
      <c r="AO43" s="640"/>
      <c r="CD43" s="630" t="s">
        <v>
361</v>
      </c>
      <c r="CE43" s="631"/>
      <c r="CF43" s="631"/>
      <c r="CG43" s="631"/>
      <c r="CH43" s="631"/>
      <c r="CI43" s="631"/>
      <c r="CJ43" s="631"/>
      <c r="CK43" s="631"/>
      <c r="CL43" s="631"/>
      <c r="CM43" s="631"/>
      <c r="CN43" s="631"/>
      <c r="CO43" s="631"/>
      <c r="CP43" s="631"/>
      <c r="CQ43" s="632"/>
      <c r="CR43" s="633">
        <v>
319271</v>
      </c>
      <c r="CS43" s="665"/>
      <c r="CT43" s="665"/>
      <c r="CU43" s="665"/>
      <c r="CV43" s="665"/>
      <c r="CW43" s="665"/>
      <c r="CX43" s="665"/>
      <c r="CY43" s="666"/>
      <c r="CZ43" s="638">
        <v>
0.3</v>
      </c>
      <c r="DA43" s="660"/>
      <c r="DB43" s="660"/>
      <c r="DC43" s="667"/>
      <c r="DD43" s="642">
        <v>
319271</v>
      </c>
      <c r="DE43" s="665"/>
      <c r="DF43" s="665"/>
      <c r="DG43" s="665"/>
      <c r="DH43" s="665"/>
      <c r="DI43" s="665"/>
      <c r="DJ43" s="665"/>
      <c r="DK43" s="666"/>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2">
      <c r="B44" s="651" t="s">
        <v>
362</v>
      </c>
      <c r="C44" s="652"/>
      <c r="D44" s="652"/>
      <c r="E44" s="652"/>
      <c r="F44" s="652"/>
      <c r="G44" s="652"/>
      <c r="H44" s="652"/>
      <c r="I44" s="652"/>
      <c r="J44" s="652"/>
      <c r="K44" s="652"/>
      <c r="L44" s="652"/>
      <c r="M44" s="652"/>
      <c r="N44" s="652"/>
      <c r="O44" s="652"/>
      <c r="P44" s="652"/>
      <c r="Q44" s="653"/>
      <c r="R44" s="711">
        <v>
128300159</v>
      </c>
      <c r="S44" s="712"/>
      <c r="T44" s="712"/>
      <c r="U44" s="712"/>
      <c r="V44" s="712"/>
      <c r="W44" s="712"/>
      <c r="X44" s="712"/>
      <c r="Y44" s="713"/>
      <c r="Z44" s="714">
        <v>
100</v>
      </c>
      <c r="AA44" s="714"/>
      <c r="AB44" s="714"/>
      <c r="AC44" s="714"/>
      <c r="AD44" s="715">
        <v>
77471006</v>
      </c>
      <c r="AE44" s="715"/>
      <c r="AF44" s="715"/>
      <c r="AG44" s="715"/>
      <c r="AH44" s="715"/>
      <c r="AI44" s="715"/>
      <c r="AJ44" s="715"/>
      <c r="AK44" s="715"/>
      <c r="AL44" s="716">
        <v>
100</v>
      </c>
      <c r="AM44" s="693"/>
      <c r="AN44" s="693"/>
      <c r="AO44" s="717"/>
      <c r="CD44" s="669" t="s">
        <v>
308</v>
      </c>
      <c r="CE44" s="670"/>
      <c r="CF44" s="630" t="s">
        <v>
363</v>
      </c>
      <c r="CG44" s="631"/>
      <c r="CH44" s="631"/>
      <c r="CI44" s="631"/>
      <c r="CJ44" s="631"/>
      <c r="CK44" s="631"/>
      <c r="CL44" s="631"/>
      <c r="CM44" s="631"/>
      <c r="CN44" s="631"/>
      <c r="CO44" s="631"/>
      <c r="CP44" s="631"/>
      <c r="CQ44" s="632"/>
      <c r="CR44" s="633">
        <v>
7586695</v>
      </c>
      <c r="CS44" s="634"/>
      <c r="CT44" s="634"/>
      <c r="CU44" s="634"/>
      <c r="CV44" s="634"/>
      <c r="CW44" s="634"/>
      <c r="CX44" s="634"/>
      <c r="CY44" s="635"/>
      <c r="CZ44" s="638">
        <v>
6.8</v>
      </c>
      <c r="DA44" s="639"/>
      <c r="DB44" s="639"/>
      <c r="DC44" s="645"/>
      <c r="DD44" s="642">
        <v>
5613642</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2">
      <c r="CD45" s="671"/>
      <c r="CE45" s="672"/>
      <c r="CF45" s="630" t="s">
        <v>
364</v>
      </c>
      <c r="CG45" s="631"/>
      <c r="CH45" s="631"/>
      <c r="CI45" s="631"/>
      <c r="CJ45" s="631"/>
      <c r="CK45" s="631"/>
      <c r="CL45" s="631"/>
      <c r="CM45" s="631"/>
      <c r="CN45" s="631"/>
      <c r="CO45" s="631"/>
      <c r="CP45" s="631"/>
      <c r="CQ45" s="632"/>
      <c r="CR45" s="633">
        <v>
2587657</v>
      </c>
      <c r="CS45" s="665"/>
      <c r="CT45" s="665"/>
      <c r="CU45" s="665"/>
      <c r="CV45" s="665"/>
      <c r="CW45" s="665"/>
      <c r="CX45" s="665"/>
      <c r="CY45" s="666"/>
      <c r="CZ45" s="638">
        <v>
2.2999999999999998</v>
      </c>
      <c r="DA45" s="660"/>
      <c r="DB45" s="660"/>
      <c r="DC45" s="667"/>
      <c r="DD45" s="642">
        <v>
1042152</v>
      </c>
      <c r="DE45" s="665"/>
      <c r="DF45" s="665"/>
      <c r="DG45" s="665"/>
      <c r="DH45" s="665"/>
      <c r="DI45" s="665"/>
      <c r="DJ45" s="665"/>
      <c r="DK45" s="666"/>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2">
      <c r="B46" s="205" t="s">
        <v>
365</v>
      </c>
      <c r="CD46" s="671"/>
      <c r="CE46" s="672"/>
      <c r="CF46" s="630" t="s">
        <v>
366</v>
      </c>
      <c r="CG46" s="631"/>
      <c r="CH46" s="631"/>
      <c r="CI46" s="631"/>
      <c r="CJ46" s="631"/>
      <c r="CK46" s="631"/>
      <c r="CL46" s="631"/>
      <c r="CM46" s="631"/>
      <c r="CN46" s="631"/>
      <c r="CO46" s="631"/>
      <c r="CP46" s="631"/>
      <c r="CQ46" s="632"/>
      <c r="CR46" s="633">
        <v>
4965826</v>
      </c>
      <c r="CS46" s="634"/>
      <c r="CT46" s="634"/>
      <c r="CU46" s="634"/>
      <c r="CV46" s="634"/>
      <c r="CW46" s="634"/>
      <c r="CX46" s="634"/>
      <c r="CY46" s="635"/>
      <c r="CZ46" s="638">
        <v>
4.4000000000000004</v>
      </c>
      <c r="DA46" s="639"/>
      <c r="DB46" s="639"/>
      <c r="DC46" s="645"/>
      <c r="DD46" s="642">
        <v>
4549035</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2">
      <c r="B47" s="729" t="s">
        <v>
367</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1"/>
      <c r="CE47" s="672"/>
      <c r="CF47" s="630" t="s">
        <v>
368</v>
      </c>
      <c r="CG47" s="631"/>
      <c r="CH47" s="631"/>
      <c r="CI47" s="631"/>
      <c r="CJ47" s="631"/>
      <c r="CK47" s="631"/>
      <c r="CL47" s="631"/>
      <c r="CM47" s="631"/>
      <c r="CN47" s="631"/>
      <c r="CO47" s="631"/>
      <c r="CP47" s="631"/>
      <c r="CQ47" s="632"/>
      <c r="CR47" s="633" t="s">
        <v>
248</v>
      </c>
      <c r="CS47" s="665"/>
      <c r="CT47" s="665"/>
      <c r="CU47" s="665"/>
      <c r="CV47" s="665"/>
      <c r="CW47" s="665"/>
      <c r="CX47" s="665"/>
      <c r="CY47" s="666"/>
      <c r="CZ47" s="638" t="s">
        <v>
187</v>
      </c>
      <c r="DA47" s="660"/>
      <c r="DB47" s="660"/>
      <c r="DC47" s="667"/>
      <c r="DD47" s="642" t="s">
        <v>
231</v>
      </c>
      <c r="DE47" s="665"/>
      <c r="DF47" s="665"/>
      <c r="DG47" s="665"/>
      <c r="DH47" s="665"/>
      <c r="DI47" s="665"/>
      <c r="DJ47" s="665"/>
      <c r="DK47" s="666"/>
      <c r="DL47" s="708"/>
      <c r="DM47" s="709"/>
      <c r="DN47" s="709"/>
      <c r="DO47" s="709"/>
      <c r="DP47" s="709"/>
      <c r="DQ47" s="709"/>
      <c r="DR47" s="709"/>
      <c r="DS47" s="709"/>
      <c r="DT47" s="709"/>
      <c r="DU47" s="709"/>
      <c r="DV47" s="710"/>
      <c r="DW47" s="705"/>
      <c r="DX47" s="706"/>
      <c r="DY47" s="706"/>
      <c r="DZ47" s="706"/>
      <c r="EA47" s="706"/>
      <c r="EB47" s="706"/>
      <c r="EC47" s="707"/>
    </row>
    <row r="48" spans="2:133" ht="10.8" x14ac:dyDescent="0.2">
      <c r="B48" s="729" t="s">
        <v>
369</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3"/>
      <c r="CE48" s="674"/>
      <c r="CF48" s="630" t="s">
        <v>
370</v>
      </c>
      <c r="CG48" s="631"/>
      <c r="CH48" s="631"/>
      <c r="CI48" s="631"/>
      <c r="CJ48" s="631"/>
      <c r="CK48" s="631"/>
      <c r="CL48" s="631"/>
      <c r="CM48" s="631"/>
      <c r="CN48" s="631"/>
      <c r="CO48" s="631"/>
      <c r="CP48" s="631"/>
      <c r="CQ48" s="632"/>
      <c r="CR48" s="633" t="s">
        <v>
187</v>
      </c>
      <c r="CS48" s="634"/>
      <c r="CT48" s="634"/>
      <c r="CU48" s="634"/>
      <c r="CV48" s="634"/>
      <c r="CW48" s="634"/>
      <c r="CX48" s="634"/>
      <c r="CY48" s="635"/>
      <c r="CZ48" s="638" t="s">
        <v>
248</v>
      </c>
      <c r="DA48" s="639"/>
      <c r="DB48" s="639"/>
      <c r="DC48" s="645"/>
      <c r="DD48" s="642" t="s">
        <v>
231</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2">
      <c r="B49" s="216"/>
      <c r="CD49" s="651" t="s">
        <v>
371</v>
      </c>
      <c r="CE49" s="652"/>
      <c r="CF49" s="652"/>
      <c r="CG49" s="652"/>
      <c r="CH49" s="652"/>
      <c r="CI49" s="652"/>
      <c r="CJ49" s="652"/>
      <c r="CK49" s="652"/>
      <c r="CL49" s="652"/>
      <c r="CM49" s="652"/>
      <c r="CN49" s="652"/>
      <c r="CO49" s="652"/>
      <c r="CP49" s="652"/>
      <c r="CQ49" s="653"/>
      <c r="CR49" s="711">
        <v>
111888354</v>
      </c>
      <c r="CS49" s="692"/>
      <c r="CT49" s="692"/>
      <c r="CU49" s="692"/>
      <c r="CV49" s="692"/>
      <c r="CW49" s="692"/>
      <c r="CX49" s="692"/>
      <c r="CY49" s="719"/>
      <c r="CZ49" s="716">
        <v>
100</v>
      </c>
      <c r="DA49" s="720"/>
      <c r="DB49" s="720"/>
      <c r="DC49" s="721"/>
      <c r="DD49" s="722">
        <v>
79148948</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t="10.8" hidden="1" x14ac:dyDescent="0.2">
      <c r="B50" s="216"/>
    </row>
  </sheetData>
  <sheetProtection algorithmName="SHA-512" hashValue="9v4c0m0UUlBqXfxMFLO0WeTLUrur2jSAmiQh2EvQluuwPKJ+EWVyyr+xz7Q5HtFi+1CBPk4KaYlW/u2tkNAyXQ==" saltValue="MkxA1wXp/zasogKwlkPL7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CH11" sqref="CH11:CL11"/>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71" t="s">
        <v>372</v>
      </c>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1"/>
      <c r="BC2" s="771"/>
      <c r="BD2" s="771"/>
      <c r="BE2" s="771"/>
      <c r="BF2" s="771"/>
      <c r="BG2" s="771"/>
      <c r="BH2" s="771"/>
      <c r="BI2" s="771"/>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72" t="s">
        <v>373</v>
      </c>
      <c r="DK2" s="773"/>
      <c r="DL2" s="773"/>
      <c r="DM2" s="773"/>
      <c r="DN2" s="773"/>
      <c r="DO2" s="774"/>
      <c r="DP2" s="219"/>
      <c r="DQ2" s="772" t="s">
        <v>374</v>
      </c>
      <c r="DR2" s="773"/>
      <c r="DS2" s="773"/>
      <c r="DT2" s="773"/>
      <c r="DU2" s="773"/>
      <c r="DV2" s="773"/>
      <c r="DW2" s="773"/>
      <c r="DX2" s="773"/>
      <c r="DY2" s="773"/>
      <c r="DZ2" s="774"/>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75" t="s">
        <v>375</v>
      </c>
      <c r="B4" s="775"/>
      <c r="C4" s="775"/>
      <c r="D4" s="775"/>
      <c r="E4" s="775"/>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775"/>
      <c r="AF4" s="775"/>
      <c r="AG4" s="775"/>
      <c r="AH4" s="775"/>
      <c r="AI4" s="775"/>
      <c r="AJ4" s="775"/>
      <c r="AK4" s="775"/>
      <c r="AL4" s="775"/>
      <c r="AM4" s="775"/>
      <c r="AN4" s="775"/>
      <c r="AO4" s="775"/>
      <c r="AP4" s="775"/>
      <c r="AQ4" s="775"/>
      <c r="AR4" s="775"/>
      <c r="AS4" s="775"/>
      <c r="AT4" s="775"/>
      <c r="AU4" s="775"/>
      <c r="AV4" s="775"/>
      <c r="AW4" s="775"/>
      <c r="AX4" s="775"/>
      <c r="AY4" s="775"/>
      <c r="AZ4" s="223"/>
      <c r="BA4" s="223"/>
      <c r="BB4" s="223"/>
      <c r="BC4" s="223"/>
      <c r="BD4" s="223"/>
      <c r="BE4" s="224"/>
      <c r="BF4" s="224"/>
      <c r="BG4" s="224"/>
      <c r="BH4" s="224"/>
      <c r="BI4" s="224"/>
      <c r="BJ4" s="224"/>
      <c r="BK4" s="224"/>
      <c r="BL4" s="224"/>
      <c r="BM4" s="224"/>
      <c r="BN4" s="224"/>
      <c r="BO4" s="224"/>
      <c r="BP4" s="224"/>
      <c r="BQ4" s="776" t="s">
        <v>376</v>
      </c>
      <c r="BR4" s="776"/>
      <c r="BS4" s="776"/>
      <c r="BT4" s="776"/>
      <c r="BU4" s="776"/>
      <c r="BV4" s="776"/>
      <c r="BW4" s="776"/>
      <c r="BX4" s="776"/>
      <c r="BY4" s="776"/>
      <c r="BZ4" s="776"/>
      <c r="CA4" s="776"/>
      <c r="CB4" s="776"/>
      <c r="CC4" s="776"/>
      <c r="CD4" s="776"/>
      <c r="CE4" s="776"/>
      <c r="CF4" s="776"/>
      <c r="CG4" s="776"/>
      <c r="CH4" s="776"/>
      <c r="CI4" s="776"/>
      <c r="CJ4" s="776"/>
      <c r="CK4" s="776"/>
      <c r="CL4" s="776"/>
      <c r="CM4" s="776"/>
      <c r="CN4" s="776"/>
      <c r="CO4" s="776"/>
      <c r="CP4" s="776"/>
      <c r="CQ4" s="776"/>
      <c r="CR4" s="776"/>
      <c r="CS4" s="776"/>
      <c r="CT4" s="776"/>
      <c r="CU4" s="776"/>
      <c r="CV4" s="776"/>
      <c r="CW4" s="776"/>
      <c r="CX4" s="776"/>
      <c r="CY4" s="776"/>
      <c r="CZ4" s="776"/>
      <c r="DA4" s="776"/>
      <c r="DB4" s="776"/>
      <c r="DC4" s="776"/>
      <c r="DD4" s="776"/>
      <c r="DE4" s="776"/>
      <c r="DF4" s="776"/>
      <c r="DG4" s="776"/>
      <c r="DH4" s="776"/>
      <c r="DI4" s="776"/>
      <c r="DJ4" s="776"/>
      <c r="DK4" s="776"/>
      <c r="DL4" s="776"/>
      <c r="DM4" s="776"/>
      <c r="DN4" s="776"/>
      <c r="DO4" s="776"/>
      <c r="DP4" s="776"/>
      <c r="DQ4" s="776"/>
      <c r="DR4" s="776"/>
      <c r="DS4" s="776"/>
      <c r="DT4" s="776"/>
      <c r="DU4" s="776"/>
      <c r="DV4" s="776"/>
      <c r="DW4" s="776"/>
      <c r="DX4" s="776"/>
      <c r="DY4" s="776"/>
      <c r="DZ4" s="776"/>
      <c r="EA4" s="225"/>
    </row>
    <row r="5" spans="1:131" s="226" customFormat="1" ht="26.25" customHeight="1" x14ac:dyDescent="0.2">
      <c r="A5" s="777" t="s">
        <v>377</v>
      </c>
      <c r="B5" s="778"/>
      <c r="C5" s="778"/>
      <c r="D5" s="778"/>
      <c r="E5" s="778"/>
      <c r="F5" s="778"/>
      <c r="G5" s="778"/>
      <c r="H5" s="778"/>
      <c r="I5" s="778"/>
      <c r="J5" s="778"/>
      <c r="K5" s="778"/>
      <c r="L5" s="778"/>
      <c r="M5" s="778"/>
      <c r="N5" s="778"/>
      <c r="O5" s="778"/>
      <c r="P5" s="779"/>
      <c r="Q5" s="748" t="s">
        <v>378</v>
      </c>
      <c r="R5" s="744"/>
      <c r="S5" s="744"/>
      <c r="T5" s="744"/>
      <c r="U5" s="745"/>
      <c r="V5" s="748" t="s">
        <v>379</v>
      </c>
      <c r="W5" s="744"/>
      <c r="X5" s="744"/>
      <c r="Y5" s="744"/>
      <c r="Z5" s="745"/>
      <c r="AA5" s="748" t="s">
        <v>380</v>
      </c>
      <c r="AB5" s="744"/>
      <c r="AC5" s="744"/>
      <c r="AD5" s="744"/>
      <c r="AE5" s="744"/>
      <c r="AF5" s="783" t="s">
        <v>381</v>
      </c>
      <c r="AG5" s="744"/>
      <c r="AH5" s="744"/>
      <c r="AI5" s="744"/>
      <c r="AJ5" s="750"/>
      <c r="AK5" s="744" t="s">
        <v>382</v>
      </c>
      <c r="AL5" s="744"/>
      <c r="AM5" s="744"/>
      <c r="AN5" s="744"/>
      <c r="AO5" s="745"/>
      <c r="AP5" s="748" t="s">
        <v>383</v>
      </c>
      <c r="AQ5" s="744"/>
      <c r="AR5" s="744"/>
      <c r="AS5" s="744"/>
      <c r="AT5" s="745"/>
      <c r="AU5" s="748" t="s">
        <v>384</v>
      </c>
      <c r="AV5" s="744"/>
      <c r="AW5" s="744"/>
      <c r="AX5" s="744"/>
      <c r="AY5" s="750"/>
      <c r="AZ5" s="223"/>
      <c r="BA5" s="223"/>
      <c r="BB5" s="223"/>
      <c r="BC5" s="223"/>
      <c r="BD5" s="223"/>
      <c r="BE5" s="224"/>
      <c r="BF5" s="224"/>
      <c r="BG5" s="224"/>
      <c r="BH5" s="224"/>
      <c r="BI5" s="224"/>
      <c r="BJ5" s="224"/>
      <c r="BK5" s="224"/>
      <c r="BL5" s="224"/>
      <c r="BM5" s="224"/>
      <c r="BN5" s="224"/>
      <c r="BO5" s="224"/>
      <c r="BP5" s="224"/>
      <c r="BQ5" s="777" t="s">
        <v>385</v>
      </c>
      <c r="BR5" s="778"/>
      <c r="BS5" s="778"/>
      <c r="BT5" s="778"/>
      <c r="BU5" s="778"/>
      <c r="BV5" s="778"/>
      <c r="BW5" s="778"/>
      <c r="BX5" s="778"/>
      <c r="BY5" s="778"/>
      <c r="BZ5" s="778"/>
      <c r="CA5" s="778"/>
      <c r="CB5" s="778"/>
      <c r="CC5" s="778"/>
      <c r="CD5" s="778"/>
      <c r="CE5" s="778"/>
      <c r="CF5" s="778"/>
      <c r="CG5" s="779"/>
      <c r="CH5" s="748" t="s">
        <v>386</v>
      </c>
      <c r="CI5" s="744"/>
      <c r="CJ5" s="744"/>
      <c r="CK5" s="744"/>
      <c r="CL5" s="745"/>
      <c r="CM5" s="748" t="s">
        <v>387</v>
      </c>
      <c r="CN5" s="744"/>
      <c r="CO5" s="744"/>
      <c r="CP5" s="744"/>
      <c r="CQ5" s="745"/>
      <c r="CR5" s="748" t="s">
        <v>388</v>
      </c>
      <c r="CS5" s="744"/>
      <c r="CT5" s="744"/>
      <c r="CU5" s="744"/>
      <c r="CV5" s="745"/>
      <c r="CW5" s="748" t="s">
        <v>389</v>
      </c>
      <c r="CX5" s="744"/>
      <c r="CY5" s="744"/>
      <c r="CZ5" s="744"/>
      <c r="DA5" s="745"/>
      <c r="DB5" s="748" t="s">
        <v>390</v>
      </c>
      <c r="DC5" s="744"/>
      <c r="DD5" s="744"/>
      <c r="DE5" s="744"/>
      <c r="DF5" s="745"/>
      <c r="DG5" s="801" t="s">
        <v>391</v>
      </c>
      <c r="DH5" s="802"/>
      <c r="DI5" s="802"/>
      <c r="DJ5" s="802"/>
      <c r="DK5" s="803"/>
      <c r="DL5" s="801" t="s">
        <v>392</v>
      </c>
      <c r="DM5" s="802"/>
      <c r="DN5" s="802"/>
      <c r="DO5" s="802"/>
      <c r="DP5" s="803"/>
      <c r="DQ5" s="748" t="s">
        <v>393</v>
      </c>
      <c r="DR5" s="744"/>
      <c r="DS5" s="744"/>
      <c r="DT5" s="744"/>
      <c r="DU5" s="745"/>
      <c r="DV5" s="748" t="s">
        <v>384</v>
      </c>
      <c r="DW5" s="744"/>
      <c r="DX5" s="744"/>
      <c r="DY5" s="744"/>
      <c r="DZ5" s="750"/>
      <c r="EA5" s="225"/>
    </row>
    <row r="6" spans="1:131" s="226" customFormat="1" ht="26.25" customHeight="1" thickBot="1" x14ac:dyDescent="0.25">
      <c r="A6" s="780"/>
      <c r="B6" s="781"/>
      <c r="C6" s="781"/>
      <c r="D6" s="781"/>
      <c r="E6" s="781"/>
      <c r="F6" s="781"/>
      <c r="G6" s="781"/>
      <c r="H6" s="781"/>
      <c r="I6" s="781"/>
      <c r="J6" s="781"/>
      <c r="K6" s="781"/>
      <c r="L6" s="781"/>
      <c r="M6" s="781"/>
      <c r="N6" s="781"/>
      <c r="O6" s="781"/>
      <c r="P6" s="782"/>
      <c r="Q6" s="749"/>
      <c r="R6" s="746"/>
      <c r="S6" s="746"/>
      <c r="T6" s="746"/>
      <c r="U6" s="747"/>
      <c r="V6" s="749"/>
      <c r="W6" s="746"/>
      <c r="X6" s="746"/>
      <c r="Y6" s="746"/>
      <c r="Z6" s="747"/>
      <c r="AA6" s="749"/>
      <c r="AB6" s="746"/>
      <c r="AC6" s="746"/>
      <c r="AD6" s="746"/>
      <c r="AE6" s="746"/>
      <c r="AF6" s="784"/>
      <c r="AG6" s="746"/>
      <c r="AH6" s="746"/>
      <c r="AI6" s="746"/>
      <c r="AJ6" s="751"/>
      <c r="AK6" s="746"/>
      <c r="AL6" s="746"/>
      <c r="AM6" s="746"/>
      <c r="AN6" s="746"/>
      <c r="AO6" s="747"/>
      <c r="AP6" s="749"/>
      <c r="AQ6" s="746"/>
      <c r="AR6" s="746"/>
      <c r="AS6" s="746"/>
      <c r="AT6" s="747"/>
      <c r="AU6" s="749"/>
      <c r="AV6" s="746"/>
      <c r="AW6" s="746"/>
      <c r="AX6" s="746"/>
      <c r="AY6" s="751"/>
      <c r="AZ6" s="223"/>
      <c r="BA6" s="223"/>
      <c r="BB6" s="223"/>
      <c r="BC6" s="223"/>
      <c r="BD6" s="223"/>
      <c r="BE6" s="224"/>
      <c r="BF6" s="224"/>
      <c r="BG6" s="224"/>
      <c r="BH6" s="224"/>
      <c r="BI6" s="224"/>
      <c r="BJ6" s="224"/>
      <c r="BK6" s="224"/>
      <c r="BL6" s="224"/>
      <c r="BM6" s="224"/>
      <c r="BN6" s="224"/>
      <c r="BO6" s="224"/>
      <c r="BP6" s="224"/>
      <c r="BQ6" s="780"/>
      <c r="BR6" s="781"/>
      <c r="BS6" s="781"/>
      <c r="BT6" s="781"/>
      <c r="BU6" s="781"/>
      <c r="BV6" s="781"/>
      <c r="BW6" s="781"/>
      <c r="BX6" s="781"/>
      <c r="BY6" s="781"/>
      <c r="BZ6" s="781"/>
      <c r="CA6" s="781"/>
      <c r="CB6" s="781"/>
      <c r="CC6" s="781"/>
      <c r="CD6" s="781"/>
      <c r="CE6" s="781"/>
      <c r="CF6" s="781"/>
      <c r="CG6" s="782"/>
      <c r="CH6" s="749"/>
      <c r="CI6" s="746"/>
      <c r="CJ6" s="746"/>
      <c r="CK6" s="746"/>
      <c r="CL6" s="747"/>
      <c r="CM6" s="749"/>
      <c r="CN6" s="746"/>
      <c r="CO6" s="746"/>
      <c r="CP6" s="746"/>
      <c r="CQ6" s="747"/>
      <c r="CR6" s="749"/>
      <c r="CS6" s="746"/>
      <c r="CT6" s="746"/>
      <c r="CU6" s="746"/>
      <c r="CV6" s="747"/>
      <c r="CW6" s="749"/>
      <c r="CX6" s="746"/>
      <c r="CY6" s="746"/>
      <c r="CZ6" s="746"/>
      <c r="DA6" s="747"/>
      <c r="DB6" s="749"/>
      <c r="DC6" s="746"/>
      <c r="DD6" s="746"/>
      <c r="DE6" s="746"/>
      <c r="DF6" s="747"/>
      <c r="DG6" s="804"/>
      <c r="DH6" s="805"/>
      <c r="DI6" s="805"/>
      <c r="DJ6" s="805"/>
      <c r="DK6" s="806"/>
      <c r="DL6" s="804"/>
      <c r="DM6" s="805"/>
      <c r="DN6" s="805"/>
      <c r="DO6" s="805"/>
      <c r="DP6" s="806"/>
      <c r="DQ6" s="749"/>
      <c r="DR6" s="746"/>
      <c r="DS6" s="746"/>
      <c r="DT6" s="746"/>
      <c r="DU6" s="747"/>
      <c r="DV6" s="749"/>
      <c r="DW6" s="746"/>
      <c r="DX6" s="746"/>
      <c r="DY6" s="746"/>
      <c r="DZ6" s="751"/>
      <c r="EA6" s="225"/>
    </row>
    <row r="7" spans="1:131" s="226" customFormat="1" ht="26.25" customHeight="1" thickTop="1" x14ac:dyDescent="0.2">
      <c r="A7" s="227">
        <v>1</v>
      </c>
      <c r="B7" s="797" t="s">
        <v>394</v>
      </c>
      <c r="C7" s="798"/>
      <c r="D7" s="798"/>
      <c r="E7" s="798"/>
      <c r="F7" s="798"/>
      <c r="G7" s="798"/>
      <c r="H7" s="798"/>
      <c r="I7" s="798"/>
      <c r="J7" s="798"/>
      <c r="K7" s="798"/>
      <c r="L7" s="798"/>
      <c r="M7" s="798"/>
      <c r="N7" s="798"/>
      <c r="O7" s="798"/>
      <c r="P7" s="799"/>
      <c r="Q7" s="752">
        <v>129979</v>
      </c>
      <c r="R7" s="753"/>
      <c r="S7" s="753"/>
      <c r="T7" s="753"/>
      <c r="U7" s="753"/>
      <c r="V7" s="753">
        <v>113567</v>
      </c>
      <c r="W7" s="753"/>
      <c r="X7" s="753"/>
      <c r="Y7" s="753"/>
      <c r="Z7" s="753"/>
      <c r="AA7" s="753">
        <v>16412</v>
      </c>
      <c r="AB7" s="753"/>
      <c r="AC7" s="753"/>
      <c r="AD7" s="753"/>
      <c r="AE7" s="754"/>
      <c r="AF7" s="755">
        <v>15695</v>
      </c>
      <c r="AG7" s="756"/>
      <c r="AH7" s="756"/>
      <c r="AI7" s="756"/>
      <c r="AJ7" s="757"/>
      <c r="AK7" s="758">
        <v>1700</v>
      </c>
      <c r="AL7" s="759"/>
      <c r="AM7" s="759"/>
      <c r="AN7" s="759"/>
      <c r="AO7" s="759"/>
      <c r="AP7" s="759">
        <v>6211</v>
      </c>
      <c r="AQ7" s="759"/>
      <c r="AR7" s="759"/>
      <c r="AS7" s="759"/>
      <c r="AT7" s="759"/>
      <c r="AU7" s="760"/>
      <c r="AV7" s="760"/>
      <c r="AW7" s="760"/>
      <c r="AX7" s="760"/>
      <c r="AY7" s="761"/>
      <c r="AZ7" s="223"/>
      <c r="BA7" s="223"/>
      <c r="BB7" s="223"/>
      <c r="BC7" s="223"/>
      <c r="BD7" s="223"/>
      <c r="BE7" s="224"/>
      <c r="BF7" s="224"/>
      <c r="BG7" s="224"/>
      <c r="BH7" s="224"/>
      <c r="BI7" s="224"/>
      <c r="BJ7" s="224"/>
      <c r="BK7" s="224"/>
      <c r="BL7" s="224"/>
      <c r="BM7" s="224"/>
      <c r="BN7" s="224"/>
      <c r="BO7" s="224"/>
      <c r="BP7" s="224"/>
      <c r="BQ7" s="227">
        <v>1</v>
      </c>
      <c r="BR7" s="228" t="s">
        <v>592</v>
      </c>
      <c r="BS7" s="790" t="s">
        <v>600</v>
      </c>
      <c r="BT7" s="791"/>
      <c r="BU7" s="791"/>
      <c r="BV7" s="791"/>
      <c r="BW7" s="791"/>
      <c r="BX7" s="791"/>
      <c r="BY7" s="791"/>
      <c r="BZ7" s="791"/>
      <c r="CA7" s="791"/>
      <c r="CB7" s="791"/>
      <c r="CC7" s="791"/>
      <c r="CD7" s="791"/>
      <c r="CE7" s="791"/>
      <c r="CF7" s="791"/>
      <c r="CG7" s="800"/>
      <c r="CH7" s="787">
        <v>73</v>
      </c>
      <c r="CI7" s="788"/>
      <c r="CJ7" s="788"/>
      <c r="CK7" s="788"/>
      <c r="CL7" s="789"/>
      <c r="CM7" s="787">
        <v>316</v>
      </c>
      <c r="CN7" s="788"/>
      <c r="CO7" s="788"/>
      <c r="CP7" s="788"/>
      <c r="CQ7" s="789"/>
      <c r="CR7" s="787">
        <v>75</v>
      </c>
      <c r="CS7" s="788"/>
      <c r="CT7" s="788"/>
      <c r="CU7" s="788"/>
      <c r="CV7" s="789"/>
      <c r="CW7" s="787" t="s">
        <v>584</v>
      </c>
      <c r="CX7" s="788"/>
      <c r="CY7" s="788"/>
      <c r="CZ7" s="788"/>
      <c r="DA7" s="789"/>
      <c r="DB7" s="787">
        <v>4320</v>
      </c>
      <c r="DC7" s="788"/>
      <c r="DD7" s="788"/>
      <c r="DE7" s="788"/>
      <c r="DF7" s="789"/>
      <c r="DG7" s="787" t="s">
        <v>523</v>
      </c>
      <c r="DH7" s="788"/>
      <c r="DI7" s="788"/>
      <c r="DJ7" s="788"/>
      <c r="DK7" s="789"/>
      <c r="DL7" s="787" t="s">
        <v>523</v>
      </c>
      <c r="DM7" s="788"/>
      <c r="DN7" s="788"/>
      <c r="DO7" s="788"/>
      <c r="DP7" s="789"/>
      <c r="DQ7" s="787" t="s">
        <v>523</v>
      </c>
      <c r="DR7" s="788"/>
      <c r="DS7" s="788"/>
      <c r="DT7" s="788"/>
      <c r="DU7" s="789"/>
      <c r="DV7" s="790"/>
      <c r="DW7" s="791"/>
      <c r="DX7" s="791"/>
      <c r="DY7" s="791"/>
      <c r="DZ7" s="792"/>
      <c r="EA7" s="225"/>
    </row>
    <row r="8" spans="1:131" s="226" customFormat="1" ht="26.25" customHeight="1" x14ac:dyDescent="0.2">
      <c r="A8" s="229">
        <v>2</v>
      </c>
      <c r="B8" s="793"/>
      <c r="C8" s="794"/>
      <c r="D8" s="794"/>
      <c r="E8" s="794"/>
      <c r="F8" s="794"/>
      <c r="G8" s="794"/>
      <c r="H8" s="794"/>
      <c r="I8" s="794"/>
      <c r="J8" s="794"/>
      <c r="K8" s="794"/>
      <c r="L8" s="794"/>
      <c r="M8" s="794"/>
      <c r="N8" s="794"/>
      <c r="O8" s="794"/>
      <c r="P8" s="795"/>
      <c r="Q8" s="796"/>
      <c r="R8" s="762"/>
      <c r="S8" s="762"/>
      <c r="T8" s="762"/>
      <c r="U8" s="762"/>
      <c r="V8" s="762"/>
      <c r="W8" s="762"/>
      <c r="X8" s="762"/>
      <c r="Y8" s="762"/>
      <c r="Z8" s="762"/>
      <c r="AA8" s="762"/>
      <c r="AB8" s="762"/>
      <c r="AC8" s="762"/>
      <c r="AD8" s="762"/>
      <c r="AE8" s="763"/>
      <c r="AF8" s="764"/>
      <c r="AG8" s="765"/>
      <c r="AH8" s="765"/>
      <c r="AI8" s="765"/>
      <c r="AJ8" s="766"/>
      <c r="AK8" s="767"/>
      <c r="AL8" s="768"/>
      <c r="AM8" s="768"/>
      <c r="AN8" s="768"/>
      <c r="AO8" s="768"/>
      <c r="AP8" s="768"/>
      <c r="AQ8" s="768"/>
      <c r="AR8" s="768"/>
      <c r="AS8" s="768"/>
      <c r="AT8" s="768"/>
      <c r="AU8" s="769"/>
      <c r="AV8" s="769"/>
      <c r="AW8" s="769"/>
      <c r="AX8" s="769"/>
      <c r="AY8" s="770"/>
      <c r="AZ8" s="223"/>
      <c r="BA8" s="223"/>
      <c r="BB8" s="223"/>
      <c r="BC8" s="223"/>
      <c r="BD8" s="223"/>
      <c r="BE8" s="224"/>
      <c r="BF8" s="224"/>
      <c r="BG8" s="224"/>
      <c r="BH8" s="224"/>
      <c r="BI8" s="224"/>
      <c r="BJ8" s="224"/>
      <c r="BK8" s="224"/>
      <c r="BL8" s="224"/>
      <c r="BM8" s="224"/>
      <c r="BN8" s="224"/>
      <c r="BO8" s="224"/>
      <c r="BP8" s="224"/>
      <c r="BQ8" s="229">
        <v>2</v>
      </c>
      <c r="BR8" s="230"/>
      <c r="BS8" s="807" t="s">
        <v>601</v>
      </c>
      <c r="BT8" s="808"/>
      <c r="BU8" s="808"/>
      <c r="BV8" s="808"/>
      <c r="BW8" s="808"/>
      <c r="BX8" s="808"/>
      <c r="BY8" s="808"/>
      <c r="BZ8" s="808"/>
      <c r="CA8" s="808"/>
      <c r="CB8" s="808"/>
      <c r="CC8" s="808"/>
      <c r="CD8" s="808"/>
      <c r="CE8" s="808"/>
      <c r="CF8" s="808"/>
      <c r="CG8" s="809"/>
      <c r="CH8" s="810">
        <v>12</v>
      </c>
      <c r="CI8" s="811"/>
      <c r="CJ8" s="811"/>
      <c r="CK8" s="811"/>
      <c r="CL8" s="812"/>
      <c r="CM8" s="810">
        <v>11</v>
      </c>
      <c r="CN8" s="811"/>
      <c r="CO8" s="811"/>
      <c r="CP8" s="811"/>
      <c r="CQ8" s="812"/>
      <c r="CR8" s="810">
        <v>2</v>
      </c>
      <c r="CS8" s="811"/>
      <c r="CT8" s="811"/>
      <c r="CU8" s="811"/>
      <c r="CV8" s="812"/>
      <c r="CW8" s="810" t="s">
        <v>523</v>
      </c>
      <c r="CX8" s="811"/>
      <c r="CY8" s="811"/>
      <c r="CZ8" s="811"/>
      <c r="DA8" s="812"/>
      <c r="DB8" s="810" t="s">
        <v>523</v>
      </c>
      <c r="DC8" s="811"/>
      <c r="DD8" s="811"/>
      <c r="DE8" s="811"/>
      <c r="DF8" s="812"/>
      <c r="DG8" s="810" t="s">
        <v>523</v>
      </c>
      <c r="DH8" s="811"/>
      <c r="DI8" s="811"/>
      <c r="DJ8" s="811"/>
      <c r="DK8" s="812"/>
      <c r="DL8" s="810" t="s">
        <v>523</v>
      </c>
      <c r="DM8" s="811"/>
      <c r="DN8" s="811"/>
      <c r="DO8" s="811"/>
      <c r="DP8" s="812"/>
      <c r="DQ8" s="810" t="s">
        <v>523</v>
      </c>
      <c r="DR8" s="811"/>
      <c r="DS8" s="811"/>
      <c r="DT8" s="811"/>
      <c r="DU8" s="812"/>
      <c r="DV8" s="807"/>
      <c r="DW8" s="808"/>
      <c r="DX8" s="808"/>
      <c r="DY8" s="808"/>
      <c r="DZ8" s="813"/>
      <c r="EA8" s="225"/>
    </row>
    <row r="9" spans="1:131" s="226" customFormat="1" ht="26.25" customHeight="1" x14ac:dyDescent="0.2">
      <c r="A9" s="229">
        <v>3</v>
      </c>
      <c r="B9" s="793"/>
      <c r="C9" s="794"/>
      <c r="D9" s="794"/>
      <c r="E9" s="794"/>
      <c r="F9" s="794"/>
      <c r="G9" s="794"/>
      <c r="H9" s="794"/>
      <c r="I9" s="794"/>
      <c r="J9" s="794"/>
      <c r="K9" s="794"/>
      <c r="L9" s="794"/>
      <c r="M9" s="794"/>
      <c r="N9" s="794"/>
      <c r="O9" s="794"/>
      <c r="P9" s="795"/>
      <c r="Q9" s="796"/>
      <c r="R9" s="762"/>
      <c r="S9" s="762"/>
      <c r="T9" s="762"/>
      <c r="U9" s="762"/>
      <c r="V9" s="762"/>
      <c r="W9" s="762"/>
      <c r="X9" s="762"/>
      <c r="Y9" s="762"/>
      <c r="Z9" s="762"/>
      <c r="AA9" s="762"/>
      <c r="AB9" s="762"/>
      <c r="AC9" s="762"/>
      <c r="AD9" s="762"/>
      <c r="AE9" s="763"/>
      <c r="AF9" s="764"/>
      <c r="AG9" s="765"/>
      <c r="AH9" s="765"/>
      <c r="AI9" s="765"/>
      <c r="AJ9" s="766"/>
      <c r="AK9" s="767"/>
      <c r="AL9" s="768"/>
      <c r="AM9" s="768"/>
      <c r="AN9" s="768"/>
      <c r="AO9" s="768"/>
      <c r="AP9" s="768"/>
      <c r="AQ9" s="768"/>
      <c r="AR9" s="768"/>
      <c r="AS9" s="768"/>
      <c r="AT9" s="768"/>
      <c r="AU9" s="769"/>
      <c r="AV9" s="769"/>
      <c r="AW9" s="769"/>
      <c r="AX9" s="769"/>
      <c r="AY9" s="770"/>
      <c r="AZ9" s="223"/>
      <c r="BA9" s="223"/>
      <c r="BB9" s="223"/>
      <c r="BC9" s="223"/>
      <c r="BD9" s="223"/>
      <c r="BE9" s="224"/>
      <c r="BF9" s="224"/>
      <c r="BG9" s="224"/>
      <c r="BH9" s="224"/>
      <c r="BI9" s="224"/>
      <c r="BJ9" s="224"/>
      <c r="BK9" s="224"/>
      <c r="BL9" s="224"/>
      <c r="BM9" s="224"/>
      <c r="BN9" s="224"/>
      <c r="BO9" s="224"/>
      <c r="BP9" s="224"/>
      <c r="BQ9" s="229">
        <v>3</v>
      </c>
      <c r="BR9" s="230"/>
      <c r="BS9" s="807" t="s">
        <v>602</v>
      </c>
      <c r="BT9" s="808"/>
      <c r="BU9" s="808"/>
      <c r="BV9" s="808"/>
      <c r="BW9" s="808"/>
      <c r="BX9" s="808"/>
      <c r="BY9" s="808"/>
      <c r="BZ9" s="808"/>
      <c r="CA9" s="808"/>
      <c r="CB9" s="808"/>
      <c r="CC9" s="808"/>
      <c r="CD9" s="808"/>
      <c r="CE9" s="808"/>
      <c r="CF9" s="808"/>
      <c r="CG9" s="809"/>
      <c r="CH9" s="810">
        <v>2</v>
      </c>
      <c r="CI9" s="811"/>
      <c r="CJ9" s="811"/>
      <c r="CK9" s="811"/>
      <c r="CL9" s="812"/>
      <c r="CM9" s="810">
        <v>781</v>
      </c>
      <c r="CN9" s="811"/>
      <c r="CO9" s="811"/>
      <c r="CP9" s="811"/>
      <c r="CQ9" s="812"/>
      <c r="CR9" s="810">
        <v>207</v>
      </c>
      <c r="CS9" s="811"/>
      <c r="CT9" s="811"/>
      <c r="CU9" s="811"/>
      <c r="CV9" s="812"/>
      <c r="CW9" s="810" t="s">
        <v>523</v>
      </c>
      <c r="CX9" s="811"/>
      <c r="CY9" s="811"/>
      <c r="CZ9" s="811"/>
      <c r="DA9" s="812"/>
      <c r="DB9" s="810" t="s">
        <v>523</v>
      </c>
      <c r="DC9" s="811"/>
      <c r="DD9" s="811"/>
      <c r="DE9" s="811"/>
      <c r="DF9" s="812"/>
      <c r="DG9" s="810" t="s">
        <v>523</v>
      </c>
      <c r="DH9" s="811"/>
      <c r="DI9" s="811"/>
      <c r="DJ9" s="811"/>
      <c r="DK9" s="812"/>
      <c r="DL9" s="810" t="s">
        <v>523</v>
      </c>
      <c r="DM9" s="811"/>
      <c r="DN9" s="811"/>
      <c r="DO9" s="811"/>
      <c r="DP9" s="812"/>
      <c r="DQ9" s="810" t="s">
        <v>523</v>
      </c>
      <c r="DR9" s="811"/>
      <c r="DS9" s="811"/>
      <c r="DT9" s="811"/>
      <c r="DU9" s="812"/>
      <c r="DV9" s="807"/>
      <c r="DW9" s="808"/>
      <c r="DX9" s="808"/>
      <c r="DY9" s="808"/>
      <c r="DZ9" s="813"/>
      <c r="EA9" s="225"/>
    </row>
    <row r="10" spans="1:131" s="226" customFormat="1" ht="26.25" customHeight="1" x14ac:dyDescent="0.2">
      <c r="A10" s="229">
        <v>4</v>
      </c>
      <c r="B10" s="793"/>
      <c r="C10" s="794"/>
      <c r="D10" s="794"/>
      <c r="E10" s="794"/>
      <c r="F10" s="794"/>
      <c r="G10" s="794"/>
      <c r="H10" s="794"/>
      <c r="I10" s="794"/>
      <c r="J10" s="794"/>
      <c r="K10" s="794"/>
      <c r="L10" s="794"/>
      <c r="M10" s="794"/>
      <c r="N10" s="794"/>
      <c r="O10" s="794"/>
      <c r="P10" s="795"/>
      <c r="Q10" s="796"/>
      <c r="R10" s="762"/>
      <c r="S10" s="762"/>
      <c r="T10" s="762"/>
      <c r="U10" s="762"/>
      <c r="V10" s="762"/>
      <c r="W10" s="762"/>
      <c r="X10" s="762"/>
      <c r="Y10" s="762"/>
      <c r="Z10" s="762"/>
      <c r="AA10" s="762"/>
      <c r="AB10" s="762"/>
      <c r="AC10" s="762"/>
      <c r="AD10" s="762"/>
      <c r="AE10" s="763"/>
      <c r="AF10" s="764"/>
      <c r="AG10" s="765"/>
      <c r="AH10" s="765"/>
      <c r="AI10" s="765"/>
      <c r="AJ10" s="766"/>
      <c r="AK10" s="767"/>
      <c r="AL10" s="768"/>
      <c r="AM10" s="768"/>
      <c r="AN10" s="768"/>
      <c r="AO10" s="768"/>
      <c r="AP10" s="768"/>
      <c r="AQ10" s="768"/>
      <c r="AR10" s="768"/>
      <c r="AS10" s="768"/>
      <c r="AT10" s="768"/>
      <c r="AU10" s="769"/>
      <c r="AV10" s="769"/>
      <c r="AW10" s="769"/>
      <c r="AX10" s="769"/>
      <c r="AY10" s="770"/>
      <c r="AZ10" s="223"/>
      <c r="BA10" s="223"/>
      <c r="BB10" s="223"/>
      <c r="BC10" s="223"/>
      <c r="BD10" s="223"/>
      <c r="BE10" s="224"/>
      <c r="BF10" s="224"/>
      <c r="BG10" s="224"/>
      <c r="BH10" s="224"/>
      <c r="BI10" s="224"/>
      <c r="BJ10" s="224"/>
      <c r="BK10" s="224"/>
      <c r="BL10" s="224"/>
      <c r="BM10" s="224"/>
      <c r="BN10" s="224"/>
      <c r="BO10" s="224"/>
      <c r="BP10" s="224"/>
      <c r="BQ10" s="229">
        <v>4</v>
      </c>
      <c r="BR10" s="230"/>
      <c r="BS10" s="807" t="s">
        <v>591</v>
      </c>
      <c r="BT10" s="808"/>
      <c r="BU10" s="808"/>
      <c r="BV10" s="808"/>
      <c r="BW10" s="808"/>
      <c r="BX10" s="808"/>
      <c r="BY10" s="808"/>
      <c r="BZ10" s="808"/>
      <c r="CA10" s="808"/>
      <c r="CB10" s="808"/>
      <c r="CC10" s="808"/>
      <c r="CD10" s="808"/>
      <c r="CE10" s="808"/>
      <c r="CF10" s="808"/>
      <c r="CG10" s="809"/>
      <c r="CH10" s="810">
        <v>-51</v>
      </c>
      <c r="CI10" s="811"/>
      <c r="CJ10" s="811"/>
      <c r="CK10" s="811"/>
      <c r="CL10" s="812"/>
      <c r="CM10" s="810">
        <v>105</v>
      </c>
      <c r="CN10" s="811"/>
      <c r="CO10" s="811"/>
      <c r="CP10" s="811"/>
      <c r="CQ10" s="812"/>
      <c r="CR10" s="810">
        <v>60</v>
      </c>
      <c r="CS10" s="811"/>
      <c r="CT10" s="811"/>
      <c r="CU10" s="811"/>
      <c r="CV10" s="812"/>
      <c r="CW10" s="810" t="s">
        <v>584</v>
      </c>
      <c r="CX10" s="811"/>
      <c r="CY10" s="811"/>
      <c r="CZ10" s="811"/>
      <c r="DA10" s="812"/>
      <c r="DB10" s="810" t="s">
        <v>584</v>
      </c>
      <c r="DC10" s="811"/>
      <c r="DD10" s="811"/>
      <c r="DE10" s="811"/>
      <c r="DF10" s="812"/>
      <c r="DG10" s="810" t="s">
        <v>523</v>
      </c>
      <c r="DH10" s="811"/>
      <c r="DI10" s="811"/>
      <c r="DJ10" s="811"/>
      <c r="DK10" s="812"/>
      <c r="DL10" s="810" t="s">
        <v>523</v>
      </c>
      <c r="DM10" s="811"/>
      <c r="DN10" s="811"/>
      <c r="DO10" s="811"/>
      <c r="DP10" s="812"/>
      <c r="DQ10" s="810" t="s">
        <v>523</v>
      </c>
      <c r="DR10" s="811"/>
      <c r="DS10" s="811"/>
      <c r="DT10" s="811"/>
      <c r="DU10" s="812"/>
      <c r="DV10" s="807"/>
      <c r="DW10" s="808"/>
      <c r="DX10" s="808"/>
      <c r="DY10" s="808"/>
      <c r="DZ10" s="813"/>
      <c r="EA10" s="225"/>
    </row>
    <row r="11" spans="1:131" s="226" customFormat="1" ht="26.25" customHeight="1" x14ac:dyDescent="0.2">
      <c r="A11" s="229">
        <v>5</v>
      </c>
      <c r="B11" s="793"/>
      <c r="C11" s="794"/>
      <c r="D11" s="794"/>
      <c r="E11" s="794"/>
      <c r="F11" s="794"/>
      <c r="G11" s="794"/>
      <c r="H11" s="794"/>
      <c r="I11" s="794"/>
      <c r="J11" s="794"/>
      <c r="K11" s="794"/>
      <c r="L11" s="794"/>
      <c r="M11" s="794"/>
      <c r="N11" s="794"/>
      <c r="O11" s="794"/>
      <c r="P11" s="795"/>
      <c r="Q11" s="796"/>
      <c r="R11" s="762"/>
      <c r="S11" s="762"/>
      <c r="T11" s="762"/>
      <c r="U11" s="762"/>
      <c r="V11" s="762"/>
      <c r="W11" s="762"/>
      <c r="X11" s="762"/>
      <c r="Y11" s="762"/>
      <c r="Z11" s="762"/>
      <c r="AA11" s="762"/>
      <c r="AB11" s="762"/>
      <c r="AC11" s="762"/>
      <c r="AD11" s="762"/>
      <c r="AE11" s="763"/>
      <c r="AF11" s="764"/>
      <c r="AG11" s="765"/>
      <c r="AH11" s="765"/>
      <c r="AI11" s="765"/>
      <c r="AJ11" s="766"/>
      <c r="AK11" s="767"/>
      <c r="AL11" s="768"/>
      <c r="AM11" s="768"/>
      <c r="AN11" s="768"/>
      <c r="AO11" s="768"/>
      <c r="AP11" s="768"/>
      <c r="AQ11" s="768"/>
      <c r="AR11" s="768"/>
      <c r="AS11" s="768"/>
      <c r="AT11" s="768"/>
      <c r="AU11" s="769"/>
      <c r="AV11" s="769"/>
      <c r="AW11" s="769"/>
      <c r="AX11" s="769"/>
      <c r="AY11" s="770"/>
      <c r="AZ11" s="223"/>
      <c r="BA11" s="223"/>
      <c r="BB11" s="223"/>
      <c r="BC11" s="223"/>
      <c r="BD11" s="223"/>
      <c r="BE11" s="224"/>
      <c r="BF11" s="224"/>
      <c r="BG11" s="224"/>
      <c r="BH11" s="224"/>
      <c r="BI11" s="224"/>
      <c r="BJ11" s="224"/>
      <c r="BK11" s="224"/>
      <c r="BL11" s="224"/>
      <c r="BM11" s="224"/>
      <c r="BN11" s="224"/>
      <c r="BO11" s="224"/>
      <c r="BP11" s="224"/>
      <c r="BQ11" s="229">
        <v>5</v>
      </c>
      <c r="BR11" s="230" t="s">
        <v>592</v>
      </c>
      <c r="BS11" s="807" t="s">
        <v>593</v>
      </c>
      <c r="BT11" s="808"/>
      <c r="BU11" s="808"/>
      <c r="BV11" s="808"/>
      <c r="BW11" s="808"/>
      <c r="BX11" s="808"/>
      <c r="BY11" s="808"/>
      <c r="BZ11" s="808"/>
      <c r="CA11" s="808"/>
      <c r="CB11" s="808"/>
      <c r="CC11" s="808"/>
      <c r="CD11" s="808"/>
      <c r="CE11" s="808"/>
      <c r="CF11" s="808"/>
      <c r="CG11" s="809"/>
      <c r="CH11" s="810">
        <v>0</v>
      </c>
      <c r="CI11" s="811"/>
      <c r="CJ11" s="811"/>
      <c r="CK11" s="811"/>
      <c r="CL11" s="812"/>
      <c r="CM11" s="810">
        <v>5</v>
      </c>
      <c r="CN11" s="811"/>
      <c r="CO11" s="811"/>
      <c r="CP11" s="811"/>
      <c r="CQ11" s="812"/>
      <c r="CR11" s="810">
        <v>5</v>
      </c>
      <c r="CS11" s="811"/>
      <c r="CT11" s="811"/>
      <c r="CU11" s="811"/>
      <c r="CV11" s="812"/>
      <c r="CW11" s="810" t="s">
        <v>584</v>
      </c>
      <c r="CX11" s="811"/>
      <c r="CY11" s="811"/>
      <c r="CZ11" s="811"/>
      <c r="DA11" s="812"/>
      <c r="DB11" s="810">
        <v>5</v>
      </c>
      <c r="DC11" s="811"/>
      <c r="DD11" s="811"/>
      <c r="DE11" s="811"/>
      <c r="DF11" s="812"/>
      <c r="DG11" s="810">
        <v>1172</v>
      </c>
      <c r="DH11" s="811"/>
      <c r="DI11" s="811"/>
      <c r="DJ11" s="811"/>
      <c r="DK11" s="812"/>
      <c r="DL11" s="810" t="s">
        <v>523</v>
      </c>
      <c r="DM11" s="811"/>
      <c r="DN11" s="811"/>
      <c r="DO11" s="811"/>
      <c r="DP11" s="812"/>
      <c r="DQ11" s="810" t="s">
        <v>523</v>
      </c>
      <c r="DR11" s="811"/>
      <c r="DS11" s="811"/>
      <c r="DT11" s="811"/>
      <c r="DU11" s="812"/>
      <c r="DV11" s="807"/>
      <c r="DW11" s="808"/>
      <c r="DX11" s="808"/>
      <c r="DY11" s="808"/>
      <c r="DZ11" s="813"/>
      <c r="EA11" s="225"/>
    </row>
    <row r="12" spans="1:131" s="226" customFormat="1" ht="26.25" customHeight="1" x14ac:dyDescent="0.2">
      <c r="A12" s="229">
        <v>6</v>
      </c>
      <c r="B12" s="793"/>
      <c r="C12" s="794"/>
      <c r="D12" s="794"/>
      <c r="E12" s="794"/>
      <c r="F12" s="794"/>
      <c r="G12" s="794"/>
      <c r="H12" s="794"/>
      <c r="I12" s="794"/>
      <c r="J12" s="794"/>
      <c r="K12" s="794"/>
      <c r="L12" s="794"/>
      <c r="M12" s="794"/>
      <c r="N12" s="794"/>
      <c r="O12" s="794"/>
      <c r="P12" s="795"/>
      <c r="Q12" s="796"/>
      <c r="R12" s="762"/>
      <c r="S12" s="762"/>
      <c r="T12" s="762"/>
      <c r="U12" s="762"/>
      <c r="V12" s="762"/>
      <c r="W12" s="762"/>
      <c r="X12" s="762"/>
      <c r="Y12" s="762"/>
      <c r="Z12" s="762"/>
      <c r="AA12" s="762"/>
      <c r="AB12" s="762"/>
      <c r="AC12" s="762"/>
      <c r="AD12" s="762"/>
      <c r="AE12" s="763"/>
      <c r="AF12" s="764"/>
      <c r="AG12" s="765"/>
      <c r="AH12" s="765"/>
      <c r="AI12" s="765"/>
      <c r="AJ12" s="766"/>
      <c r="AK12" s="767"/>
      <c r="AL12" s="768"/>
      <c r="AM12" s="768"/>
      <c r="AN12" s="768"/>
      <c r="AO12" s="768"/>
      <c r="AP12" s="768"/>
      <c r="AQ12" s="768"/>
      <c r="AR12" s="768"/>
      <c r="AS12" s="768"/>
      <c r="AT12" s="768"/>
      <c r="AU12" s="769"/>
      <c r="AV12" s="769"/>
      <c r="AW12" s="769"/>
      <c r="AX12" s="769"/>
      <c r="AY12" s="770"/>
      <c r="AZ12" s="223"/>
      <c r="BA12" s="223"/>
      <c r="BB12" s="223"/>
      <c r="BC12" s="223"/>
      <c r="BD12" s="223"/>
      <c r="BE12" s="224"/>
      <c r="BF12" s="224"/>
      <c r="BG12" s="224"/>
      <c r="BH12" s="224"/>
      <c r="BI12" s="224"/>
      <c r="BJ12" s="224"/>
      <c r="BK12" s="224"/>
      <c r="BL12" s="224"/>
      <c r="BM12" s="224"/>
      <c r="BN12" s="224"/>
      <c r="BO12" s="224"/>
      <c r="BP12" s="224"/>
      <c r="BQ12" s="229">
        <v>6</v>
      </c>
      <c r="BR12" s="230"/>
      <c r="BS12" s="807" t="s">
        <v>599</v>
      </c>
      <c r="BT12" s="808"/>
      <c r="BU12" s="808"/>
      <c r="BV12" s="808"/>
      <c r="BW12" s="808"/>
      <c r="BX12" s="808"/>
      <c r="BY12" s="808"/>
      <c r="BZ12" s="808"/>
      <c r="CA12" s="808"/>
      <c r="CB12" s="808"/>
      <c r="CC12" s="808"/>
      <c r="CD12" s="808"/>
      <c r="CE12" s="808"/>
      <c r="CF12" s="808"/>
      <c r="CG12" s="809"/>
      <c r="CH12" s="810">
        <v>41</v>
      </c>
      <c r="CI12" s="811"/>
      <c r="CJ12" s="811"/>
      <c r="CK12" s="811"/>
      <c r="CL12" s="812"/>
      <c r="CM12" s="810">
        <v>144</v>
      </c>
      <c r="CN12" s="811"/>
      <c r="CO12" s="811"/>
      <c r="CP12" s="811"/>
      <c r="CQ12" s="812"/>
      <c r="CR12" s="810">
        <v>70</v>
      </c>
      <c r="CS12" s="811"/>
      <c r="CT12" s="811"/>
      <c r="CU12" s="811"/>
      <c r="CV12" s="812"/>
      <c r="CW12" s="810">
        <v>15</v>
      </c>
      <c r="CX12" s="811"/>
      <c r="CY12" s="811"/>
      <c r="CZ12" s="811"/>
      <c r="DA12" s="812"/>
      <c r="DB12" s="810" t="s">
        <v>584</v>
      </c>
      <c r="DC12" s="811"/>
      <c r="DD12" s="811"/>
      <c r="DE12" s="811"/>
      <c r="DF12" s="812"/>
      <c r="DG12" s="810" t="s">
        <v>523</v>
      </c>
      <c r="DH12" s="811"/>
      <c r="DI12" s="811"/>
      <c r="DJ12" s="811"/>
      <c r="DK12" s="812"/>
      <c r="DL12" s="810" t="s">
        <v>523</v>
      </c>
      <c r="DM12" s="811"/>
      <c r="DN12" s="811"/>
      <c r="DO12" s="811"/>
      <c r="DP12" s="812"/>
      <c r="DQ12" s="810" t="s">
        <v>523</v>
      </c>
      <c r="DR12" s="811"/>
      <c r="DS12" s="811"/>
      <c r="DT12" s="811"/>
      <c r="DU12" s="812"/>
      <c r="DV12" s="807"/>
      <c r="DW12" s="808"/>
      <c r="DX12" s="808"/>
      <c r="DY12" s="808"/>
      <c r="DZ12" s="813"/>
      <c r="EA12" s="225"/>
    </row>
    <row r="13" spans="1:131" s="226" customFormat="1" ht="26.25" customHeight="1" x14ac:dyDescent="0.2">
      <c r="A13" s="229">
        <v>7</v>
      </c>
      <c r="B13" s="793"/>
      <c r="C13" s="794"/>
      <c r="D13" s="794"/>
      <c r="E13" s="794"/>
      <c r="F13" s="794"/>
      <c r="G13" s="794"/>
      <c r="H13" s="794"/>
      <c r="I13" s="794"/>
      <c r="J13" s="794"/>
      <c r="K13" s="794"/>
      <c r="L13" s="794"/>
      <c r="M13" s="794"/>
      <c r="N13" s="794"/>
      <c r="O13" s="794"/>
      <c r="P13" s="795"/>
      <c r="Q13" s="796"/>
      <c r="R13" s="762"/>
      <c r="S13" s="762"/>
      <c r="T13" s="762"/>
      <c r="U13" s="762"/>
      <c r="V13" s="762"/>
      <c r="W13" s="762"/>
      <c r="X13" s="762"/>
      <c r="Y13" s="762"/>
      <c r="Z13" s="762"/>
      <c r="AA13" s="762"/>
      <c r="AB13" s="762"/>
      <c r="AC13" s="762"/>
      <c r="AD13" s="762"/>
      <c r="AE13" s="763"/>
      <c r="AF13" s="764"/>
      <c r="AG13" s="765"/>
      <c r="AH13" s="765"/>
      <c r="AI13" s="765"/>
      <c r="AJ13" s="766"/>
      <c r="AK13" s="767"/>
      <c r="AL13" s="768"/>
      <c r="AM13" s="768"/>
      <c r="AN13" s="768"/>
      <c r="AO13" s="768"/>
      <c r="AP13" s="768"/>
      <c r="AQ13" s="768"/>
      <c r="AR13" s="768"/>
      <c r="AS13" s="768"/>
      <c r="AT13" s="768"/>
      <c r="AU13" s="769"/>
      <c r="AV13" s="769"/>
      <c r="AW13" s="769"/>
      <c r="AX13" s="769"/>
      <c r="AY13" s="770"/>
      <c r="AZ13" s="223"/>
      <c r="BA13" s="223"/>
      <c r="BB13" s="223"/>
      <c r="BC13" s="223"/>
      <c r="BD13" s="223"/>
      <c r="BE13" s="224"/>
      <c r="BF13" s="224"/>
      <c r="BG13" s="224"/>
      <c r="BH13" s="224"/>
      <c r="BI13" s="224"/>
      <c r="BJ13" s="224"/>
      <c r="BK13" s="224"/>
      <c r="BL13" s="224"/>
      <c r="BM13" s="224"/>
      <c r="BN13" s="224"/>
      <c r="BO13" s="224"/>
      <c r="BP13" s="224"/>
      <c r="BQ13" s="229">
        <v>7</v>
      </c>
      <c r="BR13" s="230"/>
      <c r="BS13" s="807"/>
      <c r="BT13" s="808"/>
      <c r="BU13" s="808"/>
      <c r="BV13" s="808"/>
      <c r="BW13" s="808"/>
      <c r="BX13" s="808"/>
      <c r="BY13" s="808"/>
      <c r="BZ13" s="808"/>
      <c r="CA13" s="808"/>
      <c r="CB13" s="808"/>
      <c r="CC13" s="808"/>
      <c r="CD13" s="808"/>
      <c r="CE13" s="808"/>
      <c r="CF13" s="808"/>
      <c r="CG13" s="809"/>
      <c r="CH13" s="810"/>
      <c r="CI13" s="811"/>
      <c r="CJ13" s="811"/>
      <c r="CK13" s="811"/>
      <c r="CL13" s="812"/>
      <c r="CM13" s="810"/>
      <c r="CN13" s="811"/>
      <c r="CO13" s="811"/>
      <c r="CP13" s="811"/>
      <c r="CQ13" s="812"/>
      <c r="CR13" s="810"/>
      <c r="CS13" s="811"/>
      <c r="CT13" s="811"/>
      <c r="CU13" s="811"/>
      <c r="CV13" s="812"/>
      <c r="CW13" s="810"/>
      <c r="CX13" s="811"/>
      <c r="CY13" s="811"/>
      <c r="CZ13" s="811"/>
      <c r="DA13" s="812"/>
      <c r="DB13" s="810"/>
      <c r="DC13" s="811"/>
      <c r="DD13" s="811"/>
      <c r="DE13" s="811"/>
      <c r="DF13" s="812"/>
      <c r="DG13" s="810"/>
      <c r="DH13" s="811"/>
      <c r="DI13" s="811"/>
      <c r="DJ13" s="811"/>
      <c r="DK13" s="812"/>
      <c r="DL13" s="810"/>
      <c r="DM13" s="811"/>
      <c r="DN13" s="811"/>
      <c r="DO13" s="811"/>
      <c r="DP13" s="812"/>
      <c r="DQ13" s="810"/>
      <c r="DR13" s="811"/>
      <c r="DS13" s="811"/>
      <c r="DT13" s="811"/>
      <c r="DU13" s="812"/>
      <c r="DV13" s="807"/>
      <c r="DW13" s="808"/>
      <c r="DX13" s="808"/>
      <c r="DY13" s="808"/>
      <c r="DZ13" s="813"/>
      <c r="EA13" s="225"/>
    </row>
    <row r="14" spans="1:131" s="226" customFormat="1" ht="26.25" customHeight="1" x14ac:dyDescent="0.2">
      <c r="A14" s="229">
        <v>8</v>
      </c>
      <c r="B14" s="793"/>
      <c r="C14" s="794"/>
      <c r="D14" s="794"/>
      <c r="E14" s="794"/>
      <c r="F14" s="794"/>
      <c r="G14" s="794"/>
      <c r="H14" s="794"/>
      <c r="I14" s="794"/>
      <c r="J14" s="794"/>
      <c r="K14" s="794"/>
      <c r="L14" s="794"/>
      <c r="M14" s="794"/>
      <c r="N14" s="794"/>
      <c r="O14" s="794"/>
      <c r="P14" s="795"/>
      <c r="Q14" s="796"/>
      <c r="R14" s="762"/>
      <c r="S14" s="762"/>
      <c r="T14" s="762"/>
      <c r="U14" s="762"/>
      <c r="V14" s="762"/>
      <c r="W14" s="762"/>
      <c r="X14" s="762"/>
      <c r="Y14" s="762"/>
      <c r="Z14" s="762"/>
      <c r="AA14" s="762"/>
      <c r="AB14" s="762"/>
      <c r="AC14" s="762"/>
      <c r="AD14" s="762"/>
      <c r="AE14" s="763"/>
      <c r="AF14" s="764"/>
      <c r="AG14" s="765"/>
      <c r="AH14" s="765"/>
      <c r="AI14" s="765"/>
      <c r="AJ14" s="766"/>
      <c r="AK14" s="767"/>
      <c r="AL14" s="768"/>
      <c r="AM14" s="768"/>
      <c r="AN14" s="768"/>
      <c r="AO14" s="768"/>
      <c r="AP14" s="768"/>
      <c r="AQ14" s="768"/>
      <c r="AR14" s="768"/>
      <c r="AS14" s="768"/>
      <c r="AT14" s="768"/>
      <c r="AU14" s="769"/>
      <c r="AV14" s="769"/>
      <c r="AW14" s="769"/>
      <c r="AX14" s="769"/>
      <c r="AY14" s="770"/>
      <c r="AZ14" s="223"/>
      <c r="BA14" s="223"/>
      <c r="BB14" s="223"/>
      <c r="BC14" s="223"/>
      <c r="BD14" s="223"/>
      <c r="BE14" s="224"/>
      <c r="BF14" s="224"/>
      <c r="BG14" s="224"/>
      <c r="BH14" s="224"/>
      <c r="BI14" s="224"/>
      <c r="BJ14" s="224"/>
      <c r="BK14" s="224"/>
      <c r="BL14" s="224"/>
      <c r="BM14" s="224"/>
      <c r="BN14" s="224"/>
      <c r="BO14" s="224"/>
      <c r="BP14" s="224"/>
      <c r="BQ14" s="229">
        <v>8</v>
      </c>
      <c r="BR14" s="230"/>
      <c r="BS14" s="807"/>
      <c r="BT14" s="808"/>
      <c r="BU14" s="808"/>
      <c r="BV14" s="808"/>
      <c r="BW14" s="808"/>
      <c r="BX14" s="808"/>
      <c r="BY14" s="808"/>
      <c r="BZ14" s="808"/>
      <c r="CA14" s="808"/>
      <c r="CB14" s="808"/>
      <c r="CC14" s="808"/>
      <c r="CD14" s="808"/>
      <c r="CE14" s="808"/>
      <c r="CF14" s="808"/>
      <c r="CG14" s="809"/>
      <c r="CH14" s="810"/>
      <c r="CI14" s="811"/>
      <c r="CJ14" s="811"/>
      <c r="CK14" s="811"/>
      <c r="CL14" s="812"/>
      <c r="CM14" s="810"/>
      <c r="CN14" s="811"/>
      <c r="CO14" s="811"/>
      <c r="CP14" s="811"/>
      <c r="CQ14" s="812"/>
      <c r="CR14" s="810"/>
      <c r="CS14" s="811"/>
      <c r="CT14" s="811"/>
      <c r="CU14" s="811"/>
      <c r="CV14" s="812"/>
      <c r="CW14" s="810"/>
      <c r="CX14" s="811"/>
      <c r="CY14" s="811"/>
      <c r="CZ14" s="811"/>
      <c r="DA14" s="812"/>
      <c r="DB14" s="810"/>
      <c r="DC14" s="811"/>
      <c r="DD14" s="811"/>
      <c r="DE14" s="811"/>
      <c r="DF14" s="812"/>
      <c r="DG14" s="810"/>
      <c r="DH14" s="811"/>
      <c r="DI14" s="811"/>
      <c r="DJ14" s="811"/>
      <c r="DK14" s="812"/>
      <c r="DL14" s="810"/>
      <c r="DM14" s="811"/>
      <c r="DN14" s="811"/>
      <c r="DO14" s="811"/>
      <c r="DP14" s="812"/>
      <c r="DQ14" s="810"/>
      <c r="DR14" s="811"/>
      <c r="DS14" s="811"/>
      <c r="DT14" s="811"/>
      <c r="DU14" s="812"/>
      <c r="DV14" s="807"/>
      <c r="DW14" s="808"/>
      <c r="DX14" s="808"/>
      <c r="DY14" s="808"/>
      <c r="DZ14" s="813"/>
      <c r="EA14" s="225"/>
    </row>
    <row r="15" spans="1:131" s="226" customFormat="1" ht="26.25" customHeight="1" x14ac:dyDescent="0.2">
      <c r="A15" s="229">
        <v>9</v>
      </c>
      <c r="B15" s="793"/>
      <c r="C15" s="794"/>
      <c r="D15" s="794"/>
      <c r="E15" s="794"/>
      <c r="F15" s="794"/>
      <c r="G15" s="794"/>
      <c r="H15" s="794"/>
      <c r="I15" s="794"/>
      <c r="J15" s="794"/>
      <c r="K15" s="794"/>
      <c r="L15" s="794"/>
      <c r="M15" s="794"/>
      <c r="N15" s="794"/>
      <c r="O15" s="794"/>
      <c r="P15" s="795"/>
      <c r="Q15" s="796"/>
      <c r="R15" s="762"/>
      <c r="S15" s="762"/>
      <c r="T15" s="762"/>
      <c r="U15" s="762"/>
      <c r="V15" s="762"/>
      <c r="W15" s="762"/>
      <c r="X15" s="762"/>
      <c r="Y15" s="762"/>
      <c r="Z15" s="762"/>
      <c r="AA15" s="762"/>
      <c r="AB15" s="762"/>
      <c r="AC15" s="762"/>
      <c r="AD15" s="762"/>
      <c r="AE15" s="763"/>
      <c r="AF15" s="764"/>
      <c r="AG15" s="765"/>
      <c r="AH15" s="765"/>
      <c r="AI15" s="765"/>
      <c r="AJ15" s="766"/>
      <c r="AK15" s="767"/>
      <c r="AL15" s="768"/>
      <c r="AM15" s="768"/>
      <c r="AN15" s="768"/>
      <c r="AO15" s="768"/>
      <c r="AP15" s="768"/>
      <c r="AQ15" s="768"/>
      <c r="AR15" s="768"/>
      <c r="AS15" s="768"/>
      <c r="AT15" s="768"/>
      <c r="AU15" s="769"/>
      <c r="AV15" s="769"/>
      <c r="AW15" s="769"/>
      <c r="AX15" s="769"/>
      <c r="AY15" s="770"/>
      <c r="AZ15" s="223"/>
      <c r="BA15" s="223"/>
      <c r="BB15" s="223"/>
      <c r="BC15" s="223"/>
      <c r="BD15" s="223"/>
      <c r="BE15" s="224"/>
      <c r="BF15" s="224"/>
      <c r="BG15" s="224"/>
      <c r="BH15" s="224"/>
      <c r="BI15" s="224"/>
      <c r="BJ15" s="224"/>
      <c r="BK15" s="224"/>
      <c r="BL15" s="224"/>
      <c r="BM15" s="224"/>
      <c r="BN15" s="224"/>
      <c r="BO15" s="224"/>
      <c r="BP15" s="224"/>
      <c r="BQ15" s="229">
        <v>9</v>
      </c>
      <c r="BR15" s="230"/>
      <c r="BS15" s="807"/>
      <c r="BT15" s="808"/>
      <c r="BU15" s="808"/>
      <c r="BV15" s="808"/>
      <c r="BW15" s="808"/>
      <c r="BX15" s="808"/>
      <c r="BY15" s="808"/>
      <c r="BZ15" s="808"/>
      <c r="CA15" s="808"/>
      <c r="CB15" s="808"/>
      <c r="CC15" s="808"/>
      <c r="CD15" s="808"/>
      <c r="CE15" s="808"/>
      <c r="CF15" s="808"/>
      <c r="CG15" s="809"/>
      <c r="CH15" s="810"/>
      <c r="CI15" s="811"/>
      <c r="CJ15" s="811"/>
      <c r="CK15" s="811"/>
      <c r="CL15" s="812"/>
      <c r="CM15" s="810"/>
      <c r="CN15" s="811"/>
      <c r="CO15" s="811"/>
      <c r="CP15" s="811"/>
      <c r="CQ15" s="812"/>
      <c r="CR15" s="810"/>
      <c r="CS15" s="811"/>
      <c r="CT15" s="811"/>
      <c r="CU15" s="811"/>
      <c r="CV15" s="812"/>
      <c r="CW15" s="810"/>
      <c r="CX15" s="811"/>
      <c r="CY15" s="811"/>
      <c r="CZ15" s="811"/>
      <c r="DA15" s="812"/>
      <c r="DB15" s="810"/>
      <c r="DC15" s="811"/>
      <c r="DD15" s="811"/>
      <c r="DE15" s="811"/>
      <c r="DF15" s="812"/>
      <c r="DG15" s="810"/>
      <c r="DH15" s="811"/>
      <c r="DI15" s="811"/>
      <c r="DJ15" s="811"/>
      <c r="DK15" s="812"/>
      <c r="DL15" s="810"/>
      <c r="DM15" s="811"/>
      <c r="DN15" s="811"/>
      <c r="DO15" s="811"/>
      <c r="DP15" s="812"/>
      <c r="DQ15" s="810"/>
      <c r="DR15" s="811"/>
      <c r="DS15" s="811"/>
      <c r="DT15" s="811"/>
      <c r="DU15" s="812"/>
      <c r="DV15" s="807"/>
      <c r="DW15" s="808"/>
      <c r="DX15" s="808"/>
      <c r="DY15" s="808"/>
      <c r="DZ15" s="813"/>
      <c r="EA15" s="225"/>
    </row>
    <row r="16" spans="1:131" s="226" customFormat="1" ht="26.25" customHeight="1" x14ac:dyDescent="0.2">
      <c r="A16" s="229">
        <v>10</v>
      </c>
      <c r="B16" s="793"/>
      <c r="C16" s="794"/>
      <c r="D16" s="794"/>
      <c r="E16" s="794"/>
      <c r="F16" s="794"/>
      <c r="G16" s="794"/>
      <c r="H16" s="794"/>
      <c r="I16" s="794"/>
      <c r="J16" s="794"/>
      <c r="K16" s="794"/>
      <c r="L16" s="794"/>
      <c r="M16" s="794"/>
      <c r="N16" s="794"/>
      <c r="O16" s="794"/>
      <c r="P16" s="795"/>
      <c r="Q16" s="796"/>
      <c r="R16" s="762"/>
      <c r="S16" s="762"/>
      <c r="T16" s="762"/>
      <c r="U16" s="762"/>
      <c r="V16" s="762"/>
      <c r="W16" s="762"/>
      <c r="X16" s="762"/>
      <c r="Y16" s="762"/>
      <c r="Z16" s="762"/>
      <c r="AA16" s="762"/>
      <c r="AB16" s="762"/>
      <c r="AC16" s="762"/>
      <c r="AD16" s="762"/>
      <c r="AE16" s="763"/>
      <c r="AF16" s="764"/>
      <c r="AG16" s="765"/>
      <c r="AH16" s="765"/>
      <c r="AI16" s="765"/>
      <c r="AJ16" s="766"/>
      <c r="AK16" s="767"/>
      <c r="AL16" s="768"/>
      <c r="AM16" s="768"/>
      <c r="AN16" s="768"/>
      <c r="AO16" s="768"/>
      <c r="AP16" s="768"/>
      <c r="AQ16" s="768"/>
      <c r="AR16" s="768"/>
      <c r="AS16" s="768"/>
      <c r="AT16" s="768"/>
      <c r="AU16" s="769"/>
      <c r="AV16" s="769"/>
      <c r="AW16" s="769"/>
      <c r="AX16" s="769"/>
      <c r="AY16" s="770"/>
      <c r="AZ16" s="223"/>
      <c r="BA16" s="223"/>
      <c r="BB16" s="223"/>
      <c r="BC16" s="223"/>
      <c r="BD16" s="223"/>
      <c r="BE16" s="224"/>
      <c r="BF16" s="224"/>
      <c r="BG16" s="224"/>
      <c r="BH16" s="224"/>
      <c r="BI16" s="224"/>
      <c r="BJ16" s="224"/>
      <c r="BK16" s="224"/>
      <c r="BL16" s="224"/>
      <c r="BM16" s="224"/>
      <c r="BN16" s="224"/>
      <c r="BO16" s="224"/>
      <c r="BP16" s="224"/>
      <c r="BQ16" s="229">
        <v>10</v>
      </c>
      <c r="BR16" s="230"/>
      <c r="BS16" s="807"/>
      <c r="BT16" s="808"/>
      <c r="BU16" s="808"/>
      <c r="BV16" s="808"/>
      <c r="BW16" s="808"/>
      <c r="BX16" s="808"/>
      <c r="BY16" s="808"/>
      <c r="BZ16" s="808"/>
      <c r="CA16" s="808"/>
      <c r="CB16" s="808"/>
      <c r="CC16" s="808"/>
      <c r="CD16" s="808"/>
      <c r="CE16" s="808"/>
      <c r="CF16" s="808"/>
      <c r="CG16" s="809"/>
      <c r="CH16" s="810"/>
      <c r="CI16" s="811"/>
      <c r="CJ16" s="811"/>
      <c r="CK16" s="811"/>
      <c r="CL16" s="812"/>
      <c r="CM16" s="810"/>
      <c r="CN16" s="811"/>
      <c r="CO16" s="811"/>
      <c r="CP16" s="811"/>
      <c r="CQ16" s="812"/>
      <c r="CR16" s="810"/>
      <c r="CS16" s="811"/>
      <c r="CT16" s="811"/>
      <c r="CU16" s="811"/>
      <c r="CV16" s="812"/>
      <c r="CW16" s="810"/>
      <c r="CX16" s="811"/>
      <c r="CY16" s="811"/>
      <c r="CZ16" s="811"/>
      <c r="DA16" s="812"/>
      <c r="DB16" s="810"/>
      <c r="DC16" s="811"/>
      <c r="DD16" s="811"/>
      <c r="DE16" s="811"/>
      <c r="DF16" s="812"/>
      <c r="DG16" s="810"/>
      <c r="DH16" s="811"/>
      <c r="DI16" s="811"/>
      <c r="DJ16" s="811"/>
      <c r="DK16" s="812"/>
      <c r="DL16" s="810"/>
      <c r="DM16" s="811"/>
      <c r="DN16" s="811"/>
      <c r="DO16" s="811"/>
      <c r="DP16" s="812"/>
      <c r="DQ16" s="810"/>
      <c r="DR16" s="811"/>
      <c r="DS16" s="811"/>
      <c r="DT16" s="811"/>
      <c r="DU16" s="812"/>
      <c r="DV16" s="807"/>
      <c r="DW16" s="808"/>
      <c r="DX16" s="808"/>
      <c r="DY16" s="808"/>
      <c r="DZ16" s="813"/>
      <c r="EA16" s="225"/>
    </row>
    <row r="17" spans="1:131" s="226" customFormat="1" ht="26.25" customHeight="1" x14ac:dyDescent="0.2">
      <c r="A17" s="229">
        <v>11</v>
      </c>
      <c r="B17" s="793"/>
      <c r="C17" s="794"/>
      <c r="D17" s="794"/>
      <c r="E17" s="794"/>
      <c r="F17" s="794"/>
      <c r="G17" s="794"/>
      <c r="H17" s="794"/>
      <c r="I17" s="794"/>
      <c r="J17" s="794"/>
      <c r="K17" s="794"/>
      <c r="L17" s="794"/>
      <c r="M17" s="794"/>
      <c r="N17" s="794"/>
      <c r="O17" s="794"/>
      <c r="P17" s="795"/>
      <c r="Q17" s="796"/>
      <c r="R17" s="762"/>
      <c r="S17" s="762"/>
      <c r="T17" s="762"/>
      <c r="U17" s="762"/>
      <c r="V17" s="762"/>
      <c r="W17" s="762"/>
      <c r="X17" s="762"/>
      <c r="Y17" s="762"/>
      <c r="Z17" s="762"/>
      <c r="AA17" s="762"/>
      <c r="AB17" s="762"/>
      <c r="AC17" s="762"/>
      <c r="AD17" s="762"/>
      <c r="AE17" s="763"/>
      <c r="AF17" s="764"/>
      <c r="AG17" s="765"/>
      <c r="AH17" s="765"/>
      <c r="AI17" s="765"/>
      <c r="AJ17" s="766"/>
      <c r="AK17" s="767"/>
      <c r="AL17" s="768"/>
      <c r="AM17" s="768"/>
      <c r="AN17" s="768"/>
      <c r="AO17" s="768"/>
      <c r="AP17" s="768"/>
      <c r="AQ17" s="768"/>
      <c r="AR17" s="768"/>
      <c r="AS17" s="768"/>
      <c r="AT17" s="768"/>
      <c r="AU17" s="769"/>
      <c r="AV17" s="769"/>
      <c r="AW17" s="769"/>
      <c r="AX17" s="769"/>
      <c r="AY17" s="770"/>
      <c r="AZ17" s="223"/>
      <c r="BA17" s="223"/>
      <c r="BB17" s="223"/>
      <c r="BC17" s="223"/>
      <c r="BD17" s="223"/>
      <c r="BE17" s="224"/>
      <c r="BF17" s="224"/>
      <c r="BG17" s="224"/>
      <c r="BH17" s="224"/>
      <c r="BI17" s="224"/>
      <c r="BJ17" s="224"/>
      <c r="BK17" s="224"/>
      <c r="BL17" s="224"/>
      <c r="BM17" s="224"/>
      <c r="BN17" s="224"/>
      <c r="BO17" s="224"/>
      <c r="BP17" s="224"/>
      <c r="BQ17" s="229">
        <v>11</v>
      </c>
      <c r="BR17" s="230"/>
      <c r="BS17" s="807"/>
      <c r="BT17" s="808"/>
      <c r="BU17" s="808"/>
      <c r="BV17" s="808"/>
      <c r="BW17" s="808"/>
      <c r="BX17" s="808"/>
      <c r="BY17" s="808"/>
      <c r="BZ17" s="808"/>
      <c r="CA17" s="808"/>
      <c r="CB17" s="808"/>
      <c r="CC17" s="808"/>
      <c r="CD17" s="808"/>
      <c r="CE17" s="808"/>
      <c r="CF17" s="808"/>
      <c r="CG17" s="809"/>
      <c r="CH17" s="810"/>
      <c r="CI17" s="811"/>
      <c r="CJ17" s="811"/>
      <c r="CK17" s="811"/>
      <c r="CL17" s="812"/>
      <c r="CM17" s="810"/>
      <c r="CN17" s="811"/>
      <c r="CO17" s="811"/>
      <c r="CP17" s="811"/>
      <c r="CQ17" s="812"/>
      <c r="CR17" s="810"/>
      <c r="CS17" s="811"/>
      <c r="CT17" s="811"/>
      <c r="CU17" s="811"/>
      <c r="CV17" s="812"/>
      <c r="CW17" s="810"/>
      <c r="CX17" s="811"/>
      <c r="CY17" s="811"/>
      <c r="CZ17" s="811"/>
      <c r="DA17" s="812"/>
      <c r="DB17" s="810"/>
      <c r="DC17" s="811"/>
      <c r="DD17" s="811"/>
      <c r="DE17" s="811"/>
      <c r="DF17" s="812"/>
      <c r="DG17" s="810"/>
      <c r="DH17" s="811"/>
      <c r="DI17" s="811"/>
      <c r="DJ17" s="811"/>
      <c r="DK17" s="812"/>
      <c r="DL17" s="810"/>
      <c r="DM17" s="811"/>
      <c r="DN17" s="811"/>
      <c r="DO17" s="811"/>
      <c r="DP17" s="812"/>
      <c r="DQ17" s="810"/>
      <c r="DR17" s="811"/>
      <c r="DS17" s="811"/>
      <c r="DT17" s="811"/>
      <c r="DU17" s="812"/>
      <c r="DV17" s="807"/>
      <c r="DW17" s="808"/>
      <c r="DX17" s="808"/>
      <c r="DY17" s="808"/>
      <c r="DZ17" s="813"/>
      <c r="EA17" s="225"/>
    </row>
    <row r="18" spans="1:131" s="226" customFormat="1" ht="26.25" customHeight="1" x14ac:dyDescent="0.2">
      <c r="A18" s="229">
        <v>12</v>
      </c>
      <c r="B18" s="793"/>
      <c r="C18" s="794"/>
      <c r="D18" s="794"/>
      <c r="E18" s="794"/>
      <c r="F18" s="794"/>
      <c r="G18" s="794"/>
      <c r="H18" s="794"/>
      <c r="I18" s="794"/>
      <c r="J18" s="794"/>
      <c r="K18" s="794"/>
      <c r="L18" s="794"/>
      <c r="M18" s="794"/>
      <c r="N18" s="794"/>
      <c r="O18" s="794"/>
      <c r="P18" s="795"/>
      <c r="Q18" s="796"/>
      <c r="R18" s="762"/>
      <c r="S18" s="762"/>
      <c r="T18" s="762"/>
      <c r="U18" s="762"/>
      <c r="V18" s="762"/>
      <c r="W18" s="762"/>
      <c r="X18" s="762"/>
      <c r="Y18" s="762"/>
      <c r="Z18" s="762"/>
      <c r="AA18" s="762"/>
      <c r="AB18" s="762"/>
      <c r="AC18" s="762"/>
      <c r="AD18" s="762"/>
      <c r="AE18" s="763"/>
      <c r="AF18" s="764"/>
      <c r="AG18" s="765"/>
      <c r="AH18" s="765"/>
      <c r="AI18" s="765"/>
      <c r="AJ18" s="766"/>
      <c r="AK18" s="767"/>
      <c r="AL18" s="768"/>
      <c r="AM18" s="768"/>
      <c r="AN18" s="768"/>
      <c r="AO18" s="768"/>
      <c r="AP18" s="768"/>
      <c r="AQ18" s="768"/>
      <c r="AR18" s="768"/>
      <c r="AS18" s="768"/>
      <c r="AT18" s="768"/>
      <c r="AU18" s="769"/>
      <c r="AV18" s="769"/>
      <c r="AW18" s="769"/>
      <c r="AX18" s="769"/>
      <c r="AY18" s="770"/>
      <c r="AZ18" s="223"/>
      <c r="BA18" s="223"/>
      <c r="BB18" s="223"/>
      <c r="BC18" s="223"/>
      <c r="BD18" s="223"/>
      <c r="BE18" s="224"/>
      <c r="BF18" s="224"/>
      <c r="BG18" s="224"/>
      <c r="BH18" s="224"/>
      <c r="BI18" s="224"/>
      <c r="BJ18" s="224"/>
      <c r="BK18" s="224"/>
      <c r="BL18" s="224"/>
      <c r="BM18" s="224"/>
      <c r="BN18" s="224"/>
      <c r="BO18" s="224"/>
      <c r="BP18" s="224"/>
      <c r="BQ18" s="229">
        <v>12</v>
      </c>
      <c r="BR18" s="230"/>
      <c r="BS18" s="807"/>
      <c r="BT18" s="808"/>
      <c r="BU18" s="808"/>
      <c r="BV18" s="808"/>
      <c r="BW18" s="808"/>
      <c r="BX18" s="808"/>
      <c r="BY18" s="808"/>
      <c r="BZ18" s="808"/>
      <c r="CA18" s="808"/>
      <c r="CB18" s="808"/>
      <c r="CC18" s="808"/>
      <c r="CD18" s="808"/>
      <c r="CE18" s="808"/>
      <c r="CF18" s="808"/>
      <c r="CG18" s="809"/>
      <c r="CH18" s="810"/>
      <c r="CI18" s="811"/>
      <c r="CJ18" s="811"/>
      <c r="CK18" s="811"/>
      <c r="CL18" s="812"/>
      <c r="CM18" s="810"/>
      <c r="CN18" s="811"/>
      <c r="CO18" s="811"/>
      <c r="CP18" s="811"/>
      <c r="CQ18" s="812"/>
      <c r="CR18" s="810"/>
      <c r="CS18" s="811"/>
      <c r="CT18" s="811"/>
      <c r="CU18" s="811"/>
      <c r="CV18" s="812"/>
      <c r="CW18" s="810"/>
      <c r="CX18" s="811"/>
      <c r="CY18" s="811"/>
      <c r="CZ18" s="811"/>
      <c r="DA18" s="812"/>
      <c r="DB18" s="810"/>
      <c r="DC18" s="811"/>
      <c r="DD18" s="811"/>
      <c r="DE18" s="811"/>
      <c r="DF18" s="812"/>
      <c r="DG18" s="810"/>
      <c r="DH18" s="811"/>
      <c r="DI18" s="811"/>
      <c r="DJ18" s="811"/>
      <c r="DK18" s="812"/>
      <c r="DL18" s="810"/>
      <c r="DM18" s="811"/>
      <c r="DN18" s="811"/>
      <c r="DO18" s="811"/>
      <c r="DP18" s="812"/>
      <c r="DQ18" s="810"/>
      <c r="DR18" s="811"/>
      <c r="DS18" s="811"/>
      <c r="DT18" s="811"/>
      <c r="DU18" s="812"/>
      <c r="DV18" s="807"/>
      <c r="DW18" s="808"/>
      <c r="DX18" s="808"/>
      <c r="DY18" s="808"/>
      <c r="DZ18" s="813"/>
      <c r="EA18" s="225"/>
    </row>
    <row r="19" spans="1:131" s="226" customFormat="1" ht="26.25" customHeight="1" x14ac:dyDescent="0.2">
      <c r="A19" s="229">
        <v>13</v>
      </c>
      <c r="B19" s="793"/>
      <c r="C19" s="794"/>
      <c r="D19" s="794"/>
      <c r="E19" s="794"/>
      <c r="F19" s="794"/>
      <c r="G19" s="794"/>
      <c r="H19" s="794"/>
      <c r="I19" s="794"/>
      <c r="J19" s="794"/>
      <c r="K19" s="794"/>
      <c r="L19" s="794"/>
      <c r="M19" s="794"/>
      <c r="N19" s="794"/>
      <c r="O19" s="794"/>
      <c r="P19" s="795"/>
      <c r="Q19" s="796"/>
      <c r="R19" s="762"/>
      <c r="S19" s="762"/>
      <c r="T19" s="762"/>
      <c r="U19" s="762"/>
      <c r="V19" s="762"/>
      <c r="W19" s="762"/>
      <c r="X19" s="762"/>
      <c r="Y19" s="762"/>
      <c r="Z19" s="762"/>
      <c r="AA19" s="762"/>
      <c r="AB19" s="762"/>
      <c r="AC19" s="762"/>
      <c r="AD19" s="762"/>
      <c r="AE19" s="763"/>
      <c r="AF19" s="764"/>
      <c r="AG19" s="765"/>
      <c r="AH19" s="765"/>
      <c r="AI19" s="765"/>
      <c r="AJ19" s="766"/>
      <c r="AK19" s="767"/>
      <c r="AL19" s="768"/>
      <c r="AM19" s="768"/>
      <c r="AN19" s="768"/>
      <c r="AO19" s="768"/>
      <c r="AP19" s="768"/>
      <c r="AQ19" s="768"/>
      <c r="AR19" s="768"/>
      <c r="AS19" s="768"/>
      <c r="AT19" s="768"/>
      <c r="AU19" s="769"/>
      <c r="AV19" s="769"/>
      <c r="AW19" s="769"/>
      <c r="AX19" s="769"/>
      <c r="AY19" s="770"/>
      <c r="AZ19" s="223"/>
      <c r="BA19" s="223"/>
      <c r="BB19" s="223"/>
      <c r="BC19" s="223"/>
      <c r="BD19" s="223"/>
      <c r="BE19" s="224"/>
      <c r="BF19" s="224"/>
      <c r="BG19" s="224"/>
      <c r="BH19" s="224"/>
      <c r="BI19" s="224"/>
      <c r="BJ19" s="224"/>
      <c r="BK19" s="224"/>
      <c r="BL19" s="224"/>
      <c r="BM19" s="224"/>
      <c r="BN19" s="224"/>
      <c r="BO19" s="224"/>
      <c r="BP19" s="224"/>
      <c r="BQ19" s="229">
        <v>13</v>
      </c>
      <c r="BR19" s="230"/>
      <c r="BS19" s="807"/>
      <c r="BT19" s="808"/>
      <c r="BU19" s="808"/>
      <c r="BV19" s="808"/>
      <c r="BW19" s="808"/>
      <c r="BX19" s="808"/>
      <c r="BY19" s="808"/>
      <c r="BZ19" s="808"/>
      <c r="CA19" s="808"/>
      <c r="CB19" s="808"/>
      <c r="CC19" s="808"/>
      <c r="CD19" s="808"/>
      <c r="CE19" s="808"/>
      <c r="CF19" s="808"/>
      <c r="CG19" s="809"/>
      <c r="CH19" s="810"/>
      <c r="CI19" s="811"/>
      <c r="CJ19" s="811"/>
      <c r="CK19" s="811"/>
      <c r="CL19" s="812"/>
      <c r="CM19" s="810"/>
      <c r="CN19" s="811"/>
      <c r="CO19" s="811"/>
      <c r="CP19" s="811"/>
      <c r="CQ19" s="812"/>
      <c r="CR19" s="810"/>
      <c r="CS19" s="811"/>
      <c r="CT19" s="811"/>
      <c r="CU19" s="811"/>
      <c r="CV19" s="812"/>
      <c r="CW19" s="810"/>
      <c r="CX19" s="811"/>
      <c r="CY19" s="811"/>
      <c r="CZ19" s="811"/>
      <c r="DA19" s="812"/>
      <c r="DB19" s="810"/>
      <c r="DC19" s="811"/>
      <c r="DD19" s="811"/>
      <c r="DE19" s="811"/>
      <c r="DF19" s="812"/>
      <c r="DG19" s="810"/>
      <c r="DH19" s="811"/>
      <c r="DI19" s="811"/>
      <c r="DJ19" s="811"/>
      <c r="DK19" s="812"/>
      <c r="DL19" s="810"/>
      <c r="DM19" s="811"/>
      <c r="DN19" s="811"/>
      <c r="DO19" s="811"/>
      <c r="DP19" s="812"/>
      <c r="DQ19" s="810"/>
      <c r="DR19" s="811"/>
      <c r="DS19" s="811"/>
      <c r="DT19" s="811"/>
      <c r="DU19" s="812"/>
      <c r="DV19" s="807"/>
      <c r="DW19" s="808"/>
      <c r="DX19" s="808"/>
      <c r="DY19" s="808"/>
      <c r="DZ19" s="813"/>
      <c r="EA19" s="225"/>
    </row>
    <row r="20" spans="1:131" s="226" customFormat="1" ht="26.25" customHeight="1" x14ac:dyDescent="0.2">
      <c r="A20" s="229">
        <v>14</v>
      </c>
      <c r="B20" s="793"/>
      <c r="C20" s="794"/>
      <c r="D20" s="794"/>
      <c r="E20" s="794"/>
      <c r="F20" s="794"/>
      <c r="G20" s="794"/>
      <c r="H20" s="794"/>
      <c r="I20" s="794"/>
      <c r="J20" s="794"/>
      <c r="K20" s="794"/>
      <c r="L20" s="794"/>
      <c r="M20" s="794"/>
      <c r="N20" s="794"/>
      <c r="O20" s="794"/>
      <c r="P20" s="795"/>
      <c r="Q20" s="796"/>
      <c r="R20" s="762"/>
      <c r="S20" s="762"/>
      <c r="T20" s="762"/>
      <c r="U20" s="762"/>
      <c r="V20" s="762"/>
      <c r="W20" s="762"/>
      <c r="X20" s="762"/>
      <c r="Y20" s="762"/>
      <c r="Z20" s="762"/>
      <c r="AA20" s="762"/>
      <c r="AB20" s="762"/>
      <c r="AC20" s="762"/>
      <c r="AD20" s="762"/>
      <c r="AE20" s="763"/>
      <c r="AF20" s="764"/>
      <c r="AG20" s="765"/>
      <c r="AH20" s="765"/>
      <c r="AI20" s="765"/>
      <c r="AJ20" s="766"/>
      <c r="AK20" s="767"/>
      <c r="AL20" s="768"/>
      <c r="AM20" s="768"/>
      <c r="AN20" s="768"/>
      <c r="AO20" s="768"/>
      <c r="AP20" s="768"/>
      <c r="AQ20" s="768"/>
      <c r="AR20" s="768"/>
      <c r="AS20" s="768"/>
      <c r="AT20" s="768"/>
      <c r="AU20" s="769"/>
      <c r="AV20" s="769"/>
      <c r="AW20" s="769"/>
      <c r="AX20" s="769"/>
      <c r="AY20" s="770"/>
      <c r="AZ20" s="223"/>
      <c r="BA20" s="223"/>
      <c r="BB20" s="223"/>
      <c r="BC20" s="223"/>
      <c r="BD20" s="223"/>
      <c r="BE20" s="224"/>
      <c r="BF20" s="224"/>
      <c r="BG20" s="224"/>
      <c r="BH20" s="224"/>
      <c r="BI20" s="224"/>
      <c r="BJ20" s="224"/>
      <c r="BK20" s="224"/>
      <c r="BL20" s="224"/>
      <c r="BM20" s="224"/>
      <c r="BN20" s="224"/>
      <c r="BO20" s="224"/>
      <c r="BP20" s="224"/>
      <c r="BQ20" s="229">
        <v>14</v>
      </c>
      <c r="BR20" s="230"/>
      <c r="BS20" s="807"/>
      <c r="BT20" s="808"/>
      <c r="BU20" s="808"/>
      <c r="BV20" s="808"/>
      <c r="BW20" s="808"/>
      <c r="BX20" s="808"/>
      <c r="BY20" s="808"/>
      <c r="BZ20" s="808"/>
      <c r="CA20" s="808"/>
      <c r="CB20" s="808"/>
      <c r="CC20" s="808"/>
      <c r="CD20" s="808"/>
      <c r="CE20" s="808"/>
      <c r="CF20" s="808"/>
      <c r="CG20" s="809"/>
      <c r="CH20" s="810"/>
      <c r="CI20" s="811"/>
      <c r="CJ20" s="811"/>
      <c r="CK20" s="811"/>
      <c r="CL20" s="812"/>
      <c r="CM20" s="810"/>
      <c r="CN20" s="811"/>
      <c r="CO20" s="811"/>
      <c r="CP20" s="811"/>
      <c r="CQ20" s="812"/>
      <c r="CR20" s="810"/>
      <c r="CS20" s="811"/>
      <c r="CT20" s="811"/>
      <c r="CU20" s="811"/>
      <c r="CV20" s="812"/>
      <c r="CW20" s="810"/>
      <c r="CX20" s="811"/>
      <c r="CY20" s="811"/>
      <c r="CZ20" s="811"/>
      <c r="DA20" s="812"/>
      <c r="DB20" s="810"/>
      <c r="DC20" s="811"/>
      <c r="DD20" s="811"/>
      <c r="DE20" s="811"/>
      <c r="DF20" s="812"/>
      <c r="DG20" s="810"/>
      <c r="DH20" s="811"/>
      <c r="DI20" s="811"/>
      <c r="DJ20" s="811"/>
      <c r="DK20" s="812"/>
      <c r="DL20" s="810"/>
      <c r="DM20" s="811"/>
      <c r="DN20" s="811"/>
      <c r="DO20" s="811"/>
      <c r="DP20" s="812"/>
      <c r="DQ20" s="810"/>
      <c r="DR20" s="811"/>
      <c r="DS20" s="811"/>
      <c r="DT20" s="811"/>
      <c r="DU20" s="812"/>
      <c r="DV20" s="807"/>
      <c r="DW20" s="808"/>
      <c r="DX20" s="808"/>
      <c r="DY20" s="808"/>
      <c r="DZ20" s="813"/>
      <c r="EA20" s="225"/>
    </row>
    <row r="21" spans="1:131" s="226" customFormat="1" ht="26.25" customHeight="1" thickBot="1" x14ac:dyDescent="0.25">
      <c r="A21" s="229">
        <v>15</v>
      </c>
      <c r="B21" s="793"/>
      <c r="C21" s="794"/>
      <c r="D21" s="794"/>
      <c r="E21" s="794"/>
      <c r="F21" s="794"/>
      <c r="G21" s="794"/>
      <c r="H21" s="794"/>
      <c r="I21" s="794"/>
      <c r="J21" s="794"/>
      <c r="K21" s="794"/>
      <c r="L21" s="794"/>
      <c r="M21" s="794"/>
      <c r="N21" s="794"/>
      <c r="O21" s="794"/>
      <c r="P21" s="795"/>
      <c r="Q21" s="796"/>
      <c r="R21" s="762"/>
      <c r="S21" s="762"/>
      <c r="T21" s="762"/>
      <c r="U21" s="762"/>
      <c r="V21" s="762"/>
      <c r="W21" s="762"/>
      <c r="X21" s="762"/>
      <c r="Y21" s="762"/>
      <c r="Z21" s="762"/>
      <c r="AA21" s="762"/>
      <c r="AB21" s="762"/>
      <c r="AC21" s="762"/>
      <c r="AD21" s="762"/>
      <c r="AE21" s="763"/>
      <c r="AF21" s="764"/>
      <c r="AG21" s="765"/>
      <c r="AH21" s="765"/>
      <c r="AI21" s="765"/>
      <c r="AJ21" s="766"/>
      <c r="AK21" s="767"/>
      <c r="AL21" s="768"/>
      <c r="AM21" s="768"/>
      <c r="AN21" s="768"/>
      <c r="AO21" s="768"/>
      <c r="AP21" s="768"/>
      <c r="AQ21" s="768"/>
      <c r="AR21" s="768"/>
      <c r="AS21" s="768"/>
      <c r="AT21" s="768"/>
      <c r="AU21" s="769"/>
      <c r="AV21" s="769"/>
      <c r="AW21" s="769"/>
      <c r="AX21" s="769"/>
      <c r="AY21" s="770"/>
      <c r="AZ21" s="223"/>
      <c r="BA21" s="223"/>
      <c r="BB21" s="223"/>
      <c r="BC21" s="223"/>
      <c r="BD21" s="223"/>
      <c r="BE21" s="224"/>
      <c r="BF21" s="224"/>
      <c r="BG21" s="224"/>
      <c r="BH21" s="224"/>
      <c r="BI21" s="224"/>
      <c r="BJ21" s="224"/>
      <c r="BK21" s="224"/>
      <c r="BL21" s="224"/>
      <c r="BM21" s="224"/>
      <c r="BN21" s="224"/>
      <c r="BO21" s="224"/>
      <c r="BP21" s="224"/>
      <c r="BQ21" s="229">
        <v>15</v>
      </c>
      <c r="BR21" s="230"/>
      <c r="BS21" s="807"/>
      <c r="BT21" s="808"/>
      <c r="BU21" s="808"/>
      <c r="BV21" s="808"/>
      <c r="BW21" s="808"/>
      <c r="BX21" s="808"/>
      <c r="BY21" s="808"/>
      <c r="BZ21" s="808"/>
      <c r="CA21" s="808"/>
      <c r="CB21" s="808"/>
      <c r="CC21" s="808"/>
      <c r="CD21" s="808"/>
      <c r="CE21" s="808"/>
      <c r="CF21" s="808"/>
      <c r="CG21" s="809"/>
      <c r="CH21" s="810"/>
      <c r="CI21" s="811"/>
      <c r="CJ21" s="811"/>
      <c r="CK21" s="811"/>
      <c r="CL21" s="812"/>
      <c r="CM21" s="810"/>
      <c r="CN21" s="811"/>
      <c r="CO21" s="811"/>
      <c r="CP21" s="811"/>
      <c r="CQ21" s="812"/>
      <c r="CR21" s="810"/>
      <c r="CS21" s="811"/>
      <c r="CT21" s="811"/>
      <c r="CU21" s="811"/>
      <c r="CV21" s="812"/>
      <c r="CW21" s="810"/>
      <c r="CX21" s="811"/>
      <c r="CY21" s="811"/>
      <c r="CZ21" s="811"/>
      <c r="DA21" s="812"/>
      <c r="DB21" s="810"/>
      <c r="DC21" s="811"/>
      <c r="DD21" s="811"/>
      <c r="DE21" s="811"/>
      <c r="DF21" s="812"/>
      <c r="DG21" s="810"/>
      <c r="DH21" s="811"/>
      <c r="DI21" s="811"/>
      <c r="DJ21" s="811"/>
      <c r="DK21" s="812"/>
      <c r="DL21" s="810"/>
      <c r="DM21" s="811"/>
      <c r="DN21" s="811"/>
      <c r="DO21" s="811"/>
      <c r="DP21" s="812"/>
      <c r="DQ21" s="810"/>
      <c r="DR21" s="811"/>
      <c r="DS21" s="811"/>
      <c r="DT21" s="811"/>
      <c r="DU21" s="812"/>
      <c r="DV21" s="807"/>
      <c r="DW21" s="808"/>
      <c r="DX21" s="808"/>
      <c r="DY21" s="808"/>
      <c r="DZ21" s="813"/>
      <c r="EA21" s="225"/>
    </row>
    <row r="22" spans="1:131" s="226" customFormat="1" ht="26.25" customHeight="1" x14ac:dyDescent="0.2">
      <c r="A22" s="229">
        <v>16</v>
      </c>
      <c r="B22" s="793"/>
      <c r="C22" s="794"/>
      <c r="D22" s="794"/>
      <c r="E22" s="794"/>
      <c r="F22" s="794"/>
      <c r="G22" s="794"/>
      <c r="H22" s="794"/>
      <c r="I22" s="794"/>
      <c r="J22" s="794"/>
      <c r="K22" s="794"/>
      <c r="L22" s="794"/>
      <c r="M22" s="794"/>
      <c r="N22" s="794"/>
      <c r="O22" s="794"/>
      <c r="P22" s="795"/>
      <c r="Q22" s="824"/>
      <c r="R22" s="825"/>
      <c r="S22" s="825"/>
      <c r="T22" s="825"/>
      <c r="U22" s="825"/>
      <c r="V22" s="825"/>
      <c r="W22" s="825"/>
      <c r="X22" s="825"/>
      <c r="Y22" s="825"/>
      <c r="Z22" s="825"/>
      <c r="AA22" s="825"/>
      <c r="AB22" s="825"/>
      <c r="AC22" s="825"/>
      <c r="AD22" s="825"/>
      <c r="AE22" s="826"/>
      <c r="AF22" s="764"/>
      <c r="AG22" s="765"/>
      <c r="AH22" s="765"/>
      <c r="AI22" s="765"/>
      <c r="AJ22" s="766"/>
      <c r="AK22" s="827"/>
      <c r="AL22" s="828"/>
      <c r="AM22" s="828"/>
      <c r="AN22" s="828"/>
      <c r="AO22" s="828"/>
      <c r="AP22" s="828"/>
      <c r="AQ22" s="828"/>
      <c r="AR22" s="828"/>
      <c r="AS22" s="828"/>
      <c r="AT22" s="828"/>
      <c r="AU22" s="829"/>
      <c r="AV22" s="829"/>
      <c r="AW22" s="829"/>
      <c r="AX22" s="829"/>
      <c r="AY22" s="830"/>
      <c r="AZ22" s="831" t="s">
        <v>395</v>
      </c>
      <c r="BA22" s="831"/>
      <c r="BB22" s="831"/>
      <c r="BC22" s="831"/>
      <c r="BD22" s="832"/>
      <c r="BE22" s="224"/>
      <c r="BF22" s="224"/>
      <c r="BG22" s="224"/>
      <c r="BH22" s="224"/>
      <c r="BI22" s="224"/>
      <c r="BJ22" s="224"/>
      <c r="BK22" s="224"/>
      <c r="BL22" s="224"/>
      <c r="BM22" s="224"/>
      <c r="BN22" s="224"/>
      <c r="BO22" s="224"/>
      <c r="BP22" s="224"/>
      <c r="BQ22" s="229">
        <v>16</v>
      </c>
      <c r="BR22" s="230"/>
      <c r="BS22" s="807"/>
      <c r="BT22" s="808"/>
      <c r="BU22" s="808"/>
      <c r="BV22" s="808"/>
      <c r="BW22" s="808"/>
      <c r="BX22" s="808"/>
      <c r="BY22" s="808"/>
      <c r="BZ22" s="808"/>
      <c r="CA22" s="808"/>
      <c r="CB22" s="808"/>
      <c r="CC22" s="808"/>
      <c r="CD22" s="808"/>
      <c r="CE22" s="808"/>
      <c r="CF22" s="808"/>
      <c r="CG22" s="809"/>
      <c r="CH22" s="810"/>
      <c r="CI22" s="811"/>
      <c r="CJ22" s="811"/>
      <c r="CK22" s="811"/>
      <c r="CL22" s="812"/>
      <c r="CM22" s="810"/>
      <c r="CN22" s="811"/>
      <c r="CO22" s="811"/>
      <c r="CP22" s="811"/>
      <c r="CQ22" s="812"/>
      <c r="CR22" s="810"/>
      <c r="CS22" s="811"/>
      <c r="CT22" s="811"/>
      <c r="CU22" s="811"/>
      <c r="CV22" s="812"/>
      <c r="CW22" s="810"/>
      <c r="CX22" s="811"/>
      <c r="CY22" s="811"/>
      <c r="CZ22" s="811"/>
      <c r="DA22" s="812"/>
      <c r="DB22" s="810"/>
      <c r="DC22" s="811"/>
      <c r="DD22" s="811"/>
      <c r="DE22" s="811"/>
      <c r="DF22" s="812"/>
      <c r="DG22" s="810"/>
      <c r="DH22" s="811"/>
      <c r="DI22" s="811"/>
      <c r="DJ22" s="811"/>
      <c r="DK22" s="812"/>
      <c r="DL22" s="810"/>
      <c r="DM22" s="811"/>
      <c r="DN22" s="811"/>
      <c r="DO22" s="811"/>
      <c r="DP22" s="812"/>
      <c r="DQ22" s="810"/>
      <c r="DR22" s="811"/>
      <c r="DS22" s="811"/>
      <c r="DT22" s="811"/>
      <c r="DU22" s="812"/>
      <c r="DV22" s="807"/>
      <c r="DW22" s="808"/>
      <c r="DX22" s="808"/>
      <c r="DY22" s="808"/>
      <c r="DZ22" s="813"/>
      <c r="EA22" s="225"/>
    </row>
    <row r="23" spans="1:131" s="226" customFormat="1" ht="26.25" customHeight="1" thickBot="1" x14ac:dyDescent="0.25">
      <c r="A23" s="231" t="s">
        <v>396</v>
      </c>
      <c r="B23" s="814" t="s">
        <v>397</v>
      </c>
      <c r="C23" s="815"/>
      <c r="D23" s="815"/>
      <c r="E23" s="815"/>
      <c r="F23" s="815"/>
      <c r="G23" s="815"/>
      <c r="H23" s="815"/>
      <c r="I23" s="815"/>
      <c r="J23" s="815"/>
      <c r="K23" s="815"/>
      <c r="L23" s="815"/>
      <c r="M23" s="815"/>
      <c r="N23" s="815"/>
      <c r="O23" s="815"/>
      <c r="P23" s="816"/>
      <c r="Q23" s="817">
        <v>129979</v>
      </c>
      <c r="R23" s="818"/>
      <c r="S23" s="818"/>
      <c r="T23" s="818"/>
      <c r="U23" s="818"/>
      <c r="V23" s="818">
        <v>113567</v>
      </c>
      <c r="W23" s="818"/>
      <c r="X23" s="818"/>
      <c r="Y23" s="818"/>
      <c r="Z23" s="818"/>
      <c r="AA23" s="818">
        <v>16412</v>
      </c>
      <c r="AB23" s="818"/>
      <c r="AC23" s="818"/>
      <c r="AD23" s="818"/>
      <c r="AE23" s="819"/>
      <c r="AF23" s="820">
        <v>15695</v>
      </c>
      <c r="AG23" s="818"/>
      <c r="AH23" s="818"/>
      <c r="AI23" s="818"/>
      <c r="AJ23" s="821"/>
      <c r="AK23" s="822"/>
      <c r="AL23" s="823"/>
      <c r="AM23" s="823"/>
      <c r="AN23" s="823"/>
      <c r="AO23" s="823"/>
      <c r="AP23" s="818">
        <v>6211</v>
      </c>
      <c r="AQ23" s="818"/>
      <c r="AR23" s="818"/>
      <c r="AS23" s="818"/>
      <c r="AT23" s="818"/>
      <c r="AU23" s="834"/>
      <c r="AV23" s="834"/>
      <c r="AW23" s="834"/>
      <c r="AX23" s="834"/>
      <c r="AY23" s="835"/>
      <c r="AZ23" s="836" t="s">
        <v>398</v>
      </c>
      <c r="BA23" s="837"/>
      <c r="BB23" s="837"/>
      <c r="BC23" s="837"/>
      <c r="BD23" s="838"/>
      <c r="BE23" s="224"/>
      <c r="BF23" s="224"/>
      <c r="BG23" s="224"/>
      <c r="BH23" s="224"/>
      <c r="BI23" s="224"/>
      <c r="BJ23" s="224"/>
      <c r="BK23" s="224"/>
      <c r="BL23" s="224"/>
      <c r="BM23" s="224"/>
      <c r="BN23" s="224"/>
      <c r="BO23" s="224"/>
      <c r="BP23" s="224"/>
      <c r="BQ23" s="229">
        <v>17</v>
      </c>
      <c r="BR23" s="230"/>
      <c r="BS23" s="807"/>
      <c r="BT23" s="808"/>
      <c r="BU23" s="808"/>
      <c r="BV23" s="808"/>
      <c r="BW23" s="808"/>
      <c r="BX23" s="808"/>
      <c r="BY23" s="808"/>
      <c r="BZ23" s="808"/>
      <c r="CA23" s="808"/>
      <c r="CB23" s="808"/>
      <c r="CC23" s="808"/>
      <c r="CD23" s="808"/>
      <c r="CE23" s="808"/>
      <c r="CF23" s="808"/>
      <c r="CG23" s="809"/>
      <c r="CH23" s="810"/>
      <c r="CI23" s="811"/>
      <c r="CJ23" s="811"/>
      <c r="CK23" s="811"/>
      <c r="CL23" s="812"/>
      <c r="CM23" s="810"/>
      <c r="CN23" s="811"/>
      <c r="CO23" s="811"/>
      <c r="CP23" s="811"/>
      <c r="CQ23" s="812"/>
      <c r="CR23" s="810"/>
      <c r="CS23" s="811"/>
      <c r="CT23" s="811"/>
      <c r="CU23" s="811"/>
      <c r="CV23" s="812"/>
      <c r="CW23" s="810"/>
      <c r="CX23" s="811"/>
      <c r="CY23" s="811"/>
      <c r="CZ23" s="811"/>
      <c r="DA23" s="812"/>
      <c r="DB23" s="810"/>
      <c r="DC23" s="811"/>
      <c r="DD23" s="811"/>
      <c r="DE23" s="811"/>
      <c r="DF23" s="812"/>
      <c r="DG23" s="810"/>
      <c r="DH23" s="811"/>
      <c r="DI23" s="811"/>
      <c r="DJ23" s="811"/>
      <c r="DK23" s="812"/>
      <c r="DL23" s="810"/>
      <c r="DM23" s="811"/>
      <c r="DN23" s="811"/>
      <c r="DO23" s="811"/>
      <c r="DP23" s="812"/>
      <c r="DQ23" s="810"/>
      <c r="DR23" s="811"/>
      <c r="DS23" s="811"/>
      <c r="DT23" s="811"/>
      <c r="DU23" s="812"/>
      <c r="DV23" s="807"/>
      <c r="DW23" s="808"/>
      <c r="DX23" s="808"/>
      <c r="DY23" s="808"/>
      <c r="DZ23" s="813"/>
      <c r="EA23" s="225"/>
    </row>
    <row r="24" spans="1:131" s="226" customFormat="1" ht="26.25" customHeight="1" x14ac:dyDescent="0.2">
      <c r="A24" s="833" t="s">
        <v>399</v>
      </c>
      <c r="B24" s="833"/>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223"/>
      <c r="BA24" s="223"/>
      <c r="BB24" s="223"/>
      <c r="BC24" s="223"/>
      <c r="BD24" s="223"/>
      <c r="BE24" s="224"/>
      <c r="BF24" s="224"/>
      <c r="BG24" s="224"/>
      <c r="BH24" s="224"/>
      <c r="BI24" s="224"/>
      <c r="BJ24" s="224"/>
      <c r="BK24" s="224"/>
      <c r="BL24" s="224"/>
      <c r="BM24" s="224"/>
      <c r="BN24" s="224"/>
      <c r="BO24" s="224"/>
      <c r="BP24" s="224"/>
      <c r="BQ24" s="229">
        <v>18</v>
      </c>
      <c r="BR24" s="230"/>
      <c r="BS24" s="807"/>
      <c r="BT24" s="808"/>
      <c r="BU24" s="808"/>
      <c r="BV24" s="808"/>
      <c r="BW24" s="808"/>
      <c r="BX24" s="808"/>
      <c r="BY24" s="808"/>
      <c r="BZ24" s="808"/>
      <c r="CA24" s="808"/>
      <c r="CB24" s="808"/>
      <c r="CC24" s="808"/>
      <c r="CD24" s="808"/>
      <c r="CE24" s="808"/>
      <c r="CF24" s="808"/>
      <c r="CG24" s="809"/>
      <c r="CH24" s="810"/>
      <c r="CI24" s="811"/>
      <c r="CJ24" s="811"/>
      <c r="CK24" s="811"/>
      <c r="CL24" s="812"/>
      <c r="CM24" s="810"/>
      <c r="CN24" s="811"/>
      <c r="CO24" s="811"/>
      <c r="CP24" s="811"/>
      <c r="CQ24" s="812"/>
      <c r="CR24" s="810"/>
      <c r="CS24" s="811"/>
      <c r="CT24" s="811"/>
      <c r="CU24" s="811"/>
      <c r="CV24" s="812"/>
      <c r="CW24" s="810"/>
      <c r="CX24" s="811"/>
      <c r="CY24" s="811"/>
      <c r="CZ24" s="811"/>
      <c r="DA24" s="812"/>
      <c r="DB24" s="810"/>
      <c r="DC24" s="811"/>
      <c r="DD24" s="811"/>
      <c r="DE24" s="811"/>
      <c r="DF24" s="812"/>
      <c r="DG24" s="810"/>
      <c r="DH24" s="811"/>
      <c r="DI24" s="811"/>
      <c r="DJ24" s="811"/>
      <c r="DK24" s="812"/>
      <c r="DL24" s="810"/>
      <c r="DM24" s="811"/>
      <c r="DN24" s="811"/>
      <c r="DO24" s="811"/>
      <c r="DP24" s="812"/>
      <c r="DQ24" s="810"/>
      <c r="DR24" s="811"/>
      <c r="DS24" s="811"/>
      <c r="DT24" s="811"/>
      <c r="DU24" s="812"/>
      <c r="DV24" s="807"/>
      <c r="DW24" s="808"/>
      <c r="DX24" s="808"/>
      <c r="DY24" s="808"/>
      <c r="DZ24" s="813"/>
      <c r="EA24" s="225"/>
    </row>
    <row r="25" spans="1:131" ht="26.25" customHeight="1" thickBot="1" x14ac:dyDescent="0.25">
      <c r="A25" s="775" t="s">
        <v>400</v>
      </c>
      <c r="B25" s="775"/>
      <c r="C25" s="775"/>
      <c r="D25" s="775"/>
      <c r="E25" s="775"/>
      <c r="F25" s="775"/>
      <c r="G25" s="775"/>
      <c r="H25" s="775"/>
      <c r="I25" s="775"/>
      <c r="J25" s="775"/>
      <c r="K25" s="775"/>
      <c r="L25" s="775"/>
      <c r="M25" s="775"/>
      <c r="N25" s="775"/>
      <c r="O25" s="775"/>
      <c r="P25" s="775"/>
      <c r="Q25" s="775"/>
      <c r="R25" s="775"/>
      <c r="S25" s="775"/>
      <c r="T25" s="775"/>
      <c r="U25" s="775"/>
      <c r="V25" s="775"/>
      <c r="W25" s="775"/>
      <c r="X25" s="775"/>
      <c r="Y25" s="775"/>
      <c r="Z25" s="775"/>
      <c r="AA25" s="775"/>
      <c r="AB25" s="775"/>
      <c r="AC25" s="775"/>
      <c r="AD25" s="775"/>
      <c r="AE25" s="775"/>
      <c r="AF25" s="775"/>
      <c r="AG25" s="775"/>
      <c r="AH25" s="775"/>
      <c r="AI25" s="775"/>
      <c r="AJ25" s="775"/>
      <c r="AK25" s="775"/>
      <c r="AL25" s="775"/>
      <c r="AM25" s="775"/>
      <c r="AN25" s="775"/>
      <c r="AO25" s="775"/>
      <c r="AP25" s="775"/>
      <c r="AQ25" s="775"/>
      <c r="AR25" s="775"/>
      <c r="AS25" s="775"/>
      <c r="AT25" s="775"/>
      <c r="AU25" s="775"/>
      <c r="AV25" s="775"/>
      <c r="AW25" s="775"/>
      <c r="AX25" s="775"/>
      <c r="AY25" s="775"/>
      <c r="AZ25" s="775"/>
      <c r="BA25" s="775"/>
      <c r="BB25" s="775"/>
      <c r="BC25" s="775"/>
      <c r="BD25" s="775"/>
      <c r="BE25" s="775"/>
      <c r="BF25" s="775"/>
      <c r="BG25" s="775"/>
      <c r="BH25" s="775"/>
      <c r="BI25" s="775"/>
      <c r="BJ25" s="223"/>
      <c r="BK25" s="223"/>
      <c r="BL25" s="223"/>
      <c r="BM25" s="223"/>
      <c r="BN25" s="223"/>
      <c r="BO25" s="232"/>
      <c r="BP25" s="232"/>
      <c r="BQ25" s="229">
        <v>19</v>
      </c>
      <c r="BR25" s="230"/>
      <c r="BS25" s="807"/>
      <c r="BT25" s="808"/>
      <c r="BU25" s="808"/>
      <c r="BV25" s="808"/>
      <c r="BW25" s="808"/>
      <c r="BX25" s="808"/>
      <c r="BY25" s="808"/>
      <c r="BZ25" s="808"/>
      <c r="CA25" s="808"/>
      <c r="CB25" s="808"/>
      <c r="CC25" s="808"/>
      <c r="CD25" s="808"/>
      <c r="CE25" s="808"/>
      <c r="CF25" s="808"/>
      <c r="CG25" s="809"/>
      <c r="CH25" s="810"/>
      <c r="CI25" s="811"/>
      <c r="CJ25" s="811"/>
      <c r="CK25" s="811"/>
      <c r="CL25" s="812"/>
      <c r="CM25" s="810"/>
      <c r="CN25" s="811"/>
      <c r="CO25" s="811"/>
      <c r="CP25" s="811"/>
      <c r="CQ25" s="812"/>
      <c r="CR25" s="810"/>
      <c r="CS25" s="811"/>
      <c r="CT25" s="811"/>
      <c r="CU25" s="811"/>
      <c r="CV25" s="812"/>
      <c r="CW25" s="810"/>
      <c r="CX25" s="811"/>
      <c r="CY25" s="811"/>
      <c r="CZ25" s="811"/>
      <c r="DA25" s="812"/>
      <c r="DB25" s="810"/>
      <c r="DC25" s="811"/>
      <c r="DD25" s="811"/>
      <c r="DE25" s="811"/>
      <c r="DF25" s="812"/>
      <c r="DG25" s="810"/>
      <c r="DH25" s="811"/>
      <c r="DI25" s="811"/>
      <c r="DJ25" s="811"/>
      <c r="DK25" s="812"/>
      <c r="DL25" s="810"/>
      <c r="DM25" s="811"/>
      <c r="DN25" s="811"/>
      <c r="DO25" s="811"/>
      <c r="DP25" s="812"/>
      <c r="DQ25" s="810"/>
      <c r="DR25" s="811"/>
      <c r="DS25" s="811"/>
      <c r="DT25" s="811"/>
      <c r="DU25" s="812"/>
      <c r="DV25" s="807"/>
      <c r="DW25" s="808"/>
      <c r="DX25" s="808"/>
      <c r="DY25" s="808"/>
      <c r="DZ25" s="813"/>
      <c r="EA25" s="221"/>
    </row>
    <row r="26" spans="1:131" ht="26.25" customHeight="1" x14ac:dyDescent="0.2">
      <c r="A26" s="777" t="s">
        <v>377</v>
      </c>
      <c r="B26" s="778"/>
      <c r="C26" s="778"/>
      <c r="D26" s="778"/>
      <c r="E26" s="778"/>
      <c r="F26" s="778"/>
      <c r="G26" s="778"/>
      <c r="H26" s="778"/>
      <c r="I26" s="778"/>
      <c r="J26" s="778"/>
      <c r="K26" s="778"/>
      <c r="L26" s="778"/>
      <c r="M26" s="778"/>
      <c r="N26" s="778"/>
      <c r="O26" s="778"/>
      <c r="P26" s="779"/>
      <c r="Q26" s="748" t="s">
        <v>401</v>
      </c>
      <c r="R26" s="744"/>
      <c r="S26" s="744"/>
      <c r="T26" s="744"/>
      <c r="U26" s="745"/>
      <c r="V26" s="748" t="s">
        <v>402</v>
      </c>
      <c r="W26" s="744"/>
      <c r="X26" s="744"/>
      <c r="Y26" s="744"/>
      <c r="Z26" s="745"/>
      <c r="AA26" s="748" t="s">
        <v>403</v>
      </c>
      <c r="AB26" s="744"/>
      <c r="AC26" s="744"/>
      <c r="AD26" s="744"/>
      <c r="AE26" s="744"/>
      <c r="AF26" s="839" t="s">
        <v>404</v>
      </c>
      <c r="AG26" s="840"/>
      <c r="AH26" s="840"/>
      <c r="AI26" s="840"/>
      <c r="AJ26" s="841"/>
      <c r="AK26" s="744" t="s">
        <v>405</v>
      </c>
      <c r="AL26" s="744"/>
      <c r="AM26" s="744"/>
      <c r="AN26" s="744"/>
      <c r="AO26" s="745"/>
      <c r="AP26" s="748" t="s">
        <v>406</v>
      </c>
      <c r="AQ26" s="744"/>
      <c r="AR26" s="744"/>
      <c r="AS26" s="744"/>
      <c r="AT26" s="745"/>
      <c r="AU26" s="748" t="s">
        <v>407</v>
      </c>
      <c r="AV26" s="744"/>
      <c r="AW26" s="744"/>
      <c r="AX26" s="744"/>
      <c r="AY26" s="745"/>
      <c r="AZ26" s="748" t="s">
        <v>408</v>
      </c>
      <c r="BA26" s="744"/>
      <c r="BB26" s="744"/>
      <c r="BC26" s="744"/>
      <c r="BD26" s="745"/>
      <c r="BE26" s="748" t="s">
        <v>384</v>
      </c>
      <c r="BF26" s="744"/>
      <c r="BG26" s="744"/>
      <c r="BH26" s="744"/>
      <c r="BI26" s="750"/>
      <c r="BJ26" s="223"/>
      <c r="BK26" s="223"/>
      <c r="BL26" s="223"/>
      <c r="BM26" s="223"/>
      <c r="BN26" s="223"/>
      <c r="BO26" s="232"/>
      <c r="BP26" s="232"/>
      <c r="BQ26" s="229">
        <v>20</v>
      </c>
      <c r="BR26" s="230"/>
      <c r="BS26" s="807"/>
      <c r="BT26" s="808"/>
      <c r="BU26" s="808"/>
      <c r="BV26" s="808"/>
      <c r="BW26" s="808"/>
      <c r="BX26" s="808"/>
      <c r="BY26" s="808"/>
      <c r="BZ26" s="808"/>
      <c r="CA26" s="808"/>
      <c r="CB26" s="808"/>
      <c r="CC26" s="808"/>
      <c r="CD26" s="808"/>
      <c r="CE26" s="808"/>
      <c r="CF26" s="808"/>
      <c r="CG26" s="809"/>
      <c r="CH26" s="810"/>
      <c r="CI26" s="811"/>
      <c r="CJ26" s="811"/>
      <c r="CK26" s="811"/>
      <c r="CL26" s="812"/>
      <c r="CM26" s="810"/>
      <c r="CN26" s="811"/>
      <c r="CO26" s="811"/>
      <c r="CP26" s="811"/>
      <c r="CQ26" s="812"/>
      <c r="CR26" s="810"/>
      <c r="CS26" s="811"/>
      <c r="CT26" s="811"/>
      <c r="CU26" s="811"/>
      <c r="CV26" s="812"/>
      <c r="CW26" s="810"/>
      <c r="CX26" s="811"/>
      <c r="CY26" s="811"/>
      <c r="CZ26" s="811"/>
      <c r="DA26" s="812"/>
      <c r="DB26" s="810"/>
      <c r="DC26" s="811"/>
      <c r="DD26" s="811"/>
      <c r="DE26" s="811"/>
      <c r="DF26" s="812"/>
      <c r="DG26" s="810"/>
      <c r="DH26" s="811"/>
      <c r="DI26" s="811"/>
      <c r="DJ26" s="811"/>
      <c r="DK26" s="812"/>
      <c r="DL26" s="810"/>
      <c r="DM26" s="811"/>
      <c r="DN26" s="811"/>
      <c r="DO26" s="811"/>
      <c r="DP26" s="812"/>
      <c r="DQ26" s="810"/>
      <c r="DR26" s="811"/>
      <c r="DS26" s="811"/>
      <c r="DT26" s="811"/>
      <c r="DU26" s="812"/>
      <c r="DV26" s="807"/>
      <c r="DW26" s="808"/>
      <c r="DX26" s="808"/>
      <c r="DY26" s="808"/>
      <c r="DZ26" s="813"/>
      <c r="EA26" s="221"/>
    </row>
    <row r="27" spans="1:131" ht="26.25" customHeight="1" thickBot="1" x14ac:dyDescent="0.25">
      <c r="A27" s="780"/>
      <c r="B27" s="781"/>
      <c r="C27" s="781"/>
      <c r="D27" s="781"/>
      <c r="E27" s="781"/>
      <c r="F27" s="781"/>
      <c r="G27" s="781"/>
      <c r="H27" s="781"/>
      <c r="I27" s="781"/>
      <c r="J27" s="781"/>
      <c r="K27" s="781"/>
      <c r="L27" s="781"/>
      <c r="M27" s="781"/>
      <c r="N27" s="781"/>
      <c r="O27" s="781"/>
      <c r="P27" s="782"/>
      <c r="Q27" s="749"/>
      <c r="R27" s="746"/>
      <c r="S27" s="746"/>
      <c r="T27" s="746"/>
      <c r="U27" s="747"/>
      <c r="V27" s="749"/>
      <c r="W27" s="746"/>
      <c r="X27" s="746"/>
      <c r="Y27" s="746"/>
      <c r="Z27" s="747"/>
      <c r="AA27" s="749"/>
      <c r="AB27" s="746"/>
      <c r="AC27" s="746"/>
      <c r="AD27" s="746"/>
      <c r="AE27" s="746"/>
      <c r="AF27" s="842"/>
      <c r="AG27" s="843"/>
      <c r="AH27" s="843"/>
      <c r="AI27" s="843"/>
      <c r="AJ27" s="844"/>
      <c r="AK27" s="746"/>
      <c r="AL27" s="746"/>
      <c r="AM27" s="746"/>
      <c r="AN27" s="746"/>
      <c r="AO27" s="747"/>
      <c r="AP27" s="749"/>
      <c r="AQ27" s="746"/>
      <c r="AR27" s="746"/>
      <c r="AS27" s="746"/>
      <c r="AT27" s="747"/>
      <c r="AU27" s="749"/>
      <c r="AV27" s="746"/>
      <c r="AW27" s="746"/>
      <c r="AX27" s="746"/>
      <c r="AY27" s="747"/>
      <c r="AZ27" s="749"/>
      <c r="BA27" s="746"/>
      <c r="BB27" s="746"/>
      <c r="BC27" s="746"/>
      <c r="BD27" s="747"/>
      <c r="BE27" s="749"/>
      <c r="BF27" s="746"/>
      <c r="BG27" s="746"/>
      <c r="BH27" s="746"/>
      <c r="BI27" s="751"/>
      <c r="BJ27" s="223"/>
      <c r="BK27" s="223"/>
      <c r="BL27" s="223"/>
      <c r="BM27" s="223"/>
      <c r="BN27" s="223"/>
      <c r="BO27" s="232"/>
      <c r="BP27" s="232"/>
      <c r="BQ27" s="229">
        <v>21</v>
      </c>
      <c r="BR27" s="230"/>
      <c r="BS27" s="807"/>
      <c r="BT27" s="808"/>
      <c r="BU27" s="808"/>
      <c r="BV27" s="808"/>
      <c r="BW27" s="808"/>
      <c r="BX27" s="808"/>
      <c r="BY27" s="808"/>
      <c r="BZ27" s="808"/>
      <c r="CA27" s="808"/>
      <c r="CB27" s="808"/>
      <c r="CC27" s="808"/>
      <c r="CD27" s="808"/>
      <c r="CE27" s="808"/>
      <c r="CF27" s="808"/>
      <c r="CG27" s="809"/>
      <c r="CH27" s="810"/>
      <c r="CI27" s="811"/>
      <c r="CJ27" s="811"/>
      <c r="CK27" s="811"/>
      <c r="CL27" s="812"/>
      <c r="CM27" s="810"/>
      <c r="CN27" s="811"/>
      <c r="CO27" s="811"/>
      <c r="CP27" s="811"/>
      <c r="CQ27" s="812"/>
      <c r="CR27" s="810"/>
      <c r="CS27" s="811"/>
      <c r="CT27" s="811"/>
      <c r="CU27" s="811"/>
      <c r="CV27" s="812"/>
      <c r="CW27" s="810"/>
      <c r="CX27" s="811"/>
      <c r="CY27" s="811"/>
      <c r="CZ27" s="811"/>
      <c r="DA27" s="812"/>
      <c r="DB27" s="810"/>
      <c r="DC27" s="811"/>
      <c r="DD27" s="811"/>
      <c r="DE27" s="811"/>
      <c r="DF27" s="812"/>
      <c r="DG27" s="810"/>
      <c r="DH27" s="811"/>
      <c r="DI27" s="811"/>
      <c r="DJ27" s="811"/>
      <c r="DK27" s="812"/>
      <c r="DL27" s="810"/>
      <c r="DM27" s="811"/>
      <c r="DN27" s="811"/>
      <c r="DO27" s="811"/>
      <c r="DP27" s="812"/>
      <c r="DQ27" s="810"/>
      <c r="DR27" s="811"/>
      <c r="DS27" s="811"/>
      <c r="DT27" s="811"/>
      <c r="DU27" s="812"/>
      <c r="DV27" s="807"/>
      <c r="DW27" s="808"/>
      <c r="DX27" s="808"/>
      <c r="DY27" s="808"/>
      <c r="DZ27" s="813"/>
      <c r="EA27" s="221"/>
    </row>
    <row r="28" spans="1:131" ht="26.25" customHeight="1" thickTop="1" x14ac:dyDescent="0.2">
      <c r="A28" s="233">
        <v>1</v>
      </c>
      <c r="B28" s="797" t="s">
        <v>409</v>
      </c>
      <c r="C28" s="798"/>
      <c r="D28" s="798"/>
      <c r="E28" s="798"/>
      <c r="F28" s="798"/>
      <c r="G28" s="798"/>
      <c r="H28" s="798"/>
      <c r="I28" s="798"/>
      <c r="J28" s="798"/>
      <c r="K28" s="798"/>
      <c r="L28" s="798"/>
      <c r="M28" s="798"/>
      <c r="N28" s="798"/>
      <c r="O28" s="798"/>
      <c r="P28" s="799"/>
      <c r="Q28" s="851">
        <v>24239</v>
      </c>
      <c r="R28" s="852"/>
      <c r="S28" s="852"/>
      <c r="T28" s="852"/>
      <c r="U28" s="852"/>
      <c r="V28" s="852">
        <v>23639</v>
      </c>
      <c r="W28" s="852"/>
      <c r="X28" s="852"/>
      <c r="Y28" s="852"/>
      <c r="Z28" s="852"/>
      <c r="AA28" s="852">
        <v>600</v>
      </c>
      <c r="AB28" s="852"/>
      <c r="AC28" s="852"/>
      <c r="AD28" s="852"/>
      <c r="AE28" s="853"/>
      <c r="AF28" s="854">
        <v>600</v>
      </c>
      <c r="AG28" s="852"/>
      <c r="AH28" s="852"/>
      <c r="AI28" s="852"/>
      <c r="AJ28" s="855"/>
      <c r="AK28" s="856">
        <v>1881</v>
      </c>
      <c r="AL28" s="857"/>
      <c r="AM28" s="857"/>
      <c r="AN28" s="857"/>
      <c r="AO28" s="857"/>
      <c r="AP28" s="857" t="s">
        <v>584</v>
      </c>
      <c r="AQ28" s="857"/>
      <c r="AR28" s="857"/>
      <c r="AS28" s="857"/>
      <c r="AT28" s="857"/>
      <c r="AU28" s="857" t="s">
        <v>584</v>
      </c>
      <c r="AV28" s="857"/>
      <c r="AW28" s="857"/>
      <c r="AX28" s="857"/>
      <c r="AY28" s="857"/>
      <c r="AZ28" s="858" t="s">
        <v>584</v>
      </c>
      <c r="BA28" s="858"/>
      <c r="BB28" s="858"/>
      <c r="BC28" s="858"/>
      <c r="BD28" s="858"/>
      <c r="BE28" s="845"/>
      <c r="BF28" s="845"/>
      <c r="BG28" s="845"/>
      <c r="BH28" s="845"/>
      <c r="BI28" s="846"/>
      <c r="BJ28" s="223"/>
      <c r="BK28" s="223"/>
      <c r="BL28" s="223"/>
      <c r="BM28" s="223"/>
      <c r="BN28" s="223"/>
      <c r="BO28" s="232"/>
      <c r="BP28" s="232"/>
      <c r="BQ28" s="229">
        <v>22</v>
      </c>
      <c r="BR28" s="230"/>
      <c r="BS28" s="807"/>
      <c r="BT28" s="808"/>
      <c r="BU28" s="808"/>
      <c r="BV28" s="808"/>
      <c r="BW28" s="808"/>
      <c r="BX28" s="808"/>
      <c r="BY28" s="808"/>
      <c r="BZ28" s="808"/>
      <c r="CA28" s="808"/>
      <c r="CB28" s="808"/>
      <c r="CC28" s="808"/>
      <c r="CD28" s="808"/>
      <c r="CE28" s="808"/>
      <c r="CF28" s="808"/>
      <c r="CG28" s="809"/>
      <c r="CH28" s="810"/>
      <c r="CI28" s="811"/>
      <c r="CJ28" s="811"/>
      <c r="CK28" s="811"/>
      <c r="CL28" s="812"/>
      <c r="CM28" s="810"/>
      <c r="CN28" s="811"/>
      <c r="CO28" s="811"/>
      <c r="CP28" s="811"/>
      <c r="CQ28" s="812"/>
      <c r="CR28" s="810"/>
      <c r="CS28" s="811"/>
      <c r="CT28" s="811"/>
      <c r="CU28" s="811"/>
      <c r="CV28" s="812"/>
      <c r="CW28" s="810"/>
      <c r="CX28" s="811"/>
      <c r="CY28" s="811"/>
      <c r="CZ28" s="811"/>
      <c r="DA28" s="812"/>
      <c r="DB28" s="810"/>
      <c r="DC28" s="811"/>
      <c r="DD28" s="811"/>
      <c r="DE28" s="811"/>
      <c r="DF28" s="812"/>
      <c r="DG28" s="810"/>
      <c r="DH28" s="811"/>
      <c r="DI28" s="811"/>
      <c r="DJ28" s="811"/>
      <c r="DK28" s="812"/>
      <c r="DL28" s="810"/>
      <c r="DM28" s="811"/>
      <c r="DN28" s="811"/>
      <c r="DO28" s="811"/>
      <c r="DP28" s="812"/>
      <c r="DQ28" s="810"/>
      <c r="DR28" s="811"/>
      <c r="DS28" s="811"/>
      <c r="DT28" s="811"/>
      <c r="DU28" s="812"/>
      <c r="DV28" s="807"/>
      <c r="DW28" s="808"/>
      <c r="DX28" s="808"/>
      <c r="DY28" s="808"/>
      <c r="DZ28" s="813"/>
      <c r="EA28" s="221"/>
    </row>
    <row r="29" spans="1:131" ht="26.25" customHeight="1" x14ac:dyDescent="0.2">
      <c r="A29" s="233">
        <v>2</v>
      </c>
      <c r="B29" s="793" t="s">
        <v>410</v>
      </c>
      <c r="C29" s="794"/>
      <c r="D29" s="794"/>
      <c r="E29" s="794"/>
      <c r="F29" s="794"/>
      <c r="G29" s="794"/>
      <c r="H29" s="794"/>
      <c r="I29" s="794"/>
      <c r="J29" s="794"/>
      <c r="K29" s="794"/>
      <c r="L29" s="794"/>
      <c r="M29" s="794"/>
      <c r="N29" s="794"/>
      <c r="O29" s="794"/>
      <c r="P29" s="795"/>
      <c r="Q29" s="796">
        <v>16136</v>
      </c>
      <c r="R29" s="762"/>
      <c r="S29" s="762"/>
      <c r="T29" s="762"/>
      <c r="U29" s="762"/>
      <c r="V29" s="762">
        <v>15060</v>
      </c>
      <c r="W29" s="762"/>
      <c r="X29" s="762"/>
      <c r="Y29" s="762"/>
      <c r="Z29" s="762"/>
      <c r="AA29" s="762">
        <v>1076</v>
      </c>
      <c r="AB29" s="762"/>
      <c r="AC29" s="762"/>
      <c r="AD29" s="762"/>
      <c r="AE29" s="763"/>
      <c r="AF29" s="764">
        <v>1076</v>
      </c>
      <c r="AG29" s="765"/>
      <c r="AH29" s="765"/>
      <c r="AI29" s="765"/>
      <c r="AJ29" s="766"/>
      <c r="AK29" s="732">
        <v>2466</v>
      </c>
      <c r="AL29" s="847"/>
      <c r="AM29" s="847"/>
      <c r="AN29" s="847"/>
      <c r="AO29" s="847"/>
      <c r="AP29" s="847" t="s">
        <v>584</v>
      </c>
      <c r="AQ29" s="847"/>
      <c r="AR29" s="847"/>
      <c r="AS29" s="847"/>
      <c r="AT29" s="847"/>
      <c r="AU29" s="847" t="s">
        <v>584</v>
      </c>
      <c r="AV29" s="847"/>
      <c r="AW29" s="847"/>
      <c r="AX29" s="847"/>
      <c r="AY29" s="847"/>
      <c r="AZ29" s="848" t="s">
        <v>584</v>
      </c>
      <c r="BA29" s="848"/>
      <c r="BB29" s="848"/>
      <c r="BC29" s="848"/>
      <c r="BD29" s="848"/>
      <c r="BE29" s="849"/>
      <c r="BF29" s="849"/>
      <c r="BG29" s="849"/>
      <c r="BH29" s="849"/>
      <c r="BI29" s="850"/>
      <c r="BJ29" s="223"/>
      <c r="BK29" s="223"/>
      <c r="BL29" s="223"/>
      <c r="BM29" s="223"/>
      <c r="BN29" s="223"/>
      <c r="BO29" s="232"/>
      <c r="BP29" s="232"/>
      <c r="BQ29" s="229">
        <v>23</v>
      </c>
      <c r="BR29" s="230"/>
      <c r="BS29" s="807"/>
      <c r="BT29" s="808"/>
      <c r="BU29" s="808"/>
      <c r="BV29" s="808"/>
      <c r="BW29" s="808"/>
      <c r="BX29" s="808"/>
      <c r="BY29" s="808"/>
      <c r="BZ29" s="808"/>
      <c r="CA29" s="808"/>
      <c r="CB29" s="808"/>
      <c r="CC29" s="808"/>
      <c r="CD29" s="808"/>
      <c r="CE29" s="808"/>
      <c r="CF29" s="808"/>
      <c r="CG29" s="809"/>
      <c r="CH29" s="810"/>
      <c r="CI29" s="811"/>
      <c r="CJ29" s="811"/>
      <c r="CK29" s="811"/>
      <c r="CL29" s="812"/>
      <c r="CM29" s="810"/>
      <c r="CN29" s="811"/>
      <c r="CO29" s="811"/>
      <c r="CP29" s="811"/>
      <c r="CQ29" s="812"/>
      <c r="CR29" s="810"/>
      <c r="CS29" s="811"/>
      <c r="CT29" s="811"/>
      <c r="CU29" s="811"/>
      <c r="CV29" s="812"/>
      <c r="CW29" s="810"/>
      <c r="CX29" s="811"/>
      <c r="CY29" s="811"/>
      <c r="CZ29" s="811"/>
      <c r="DA29" s="812"/>
      <c r="DB29" s="810"/>
      <c r="DC29" s="811"/>
      <c r="DD29" s="811"/>
      <c r="DE29" s="811"/>
      <c r="DF29" s="812"/>
      <c r="DG29" s="810"/>
      <c r="DH29" s="811"/>
      <c r="DI29" s="811"/>
      <c r="DJ29" s="811"/>
      <c r="DK29" s="812"/>
      <c r="DL29" s="810"/>
      <c r="DM29" s="811"/>
      <c r="DN29" s="811"/>
      <c r="DO29" s="811"/>
      <c r="DP29" s="812"/>
      <c r="DQ29" s="810"/>
      <c r="DR29" s="811"/>
      <c r="DS29" s="811"/>
      <c r="DT29" s="811"/>
      <c r="DU29" s="812"/>
      <c r="DV29" s="807"/>
      <c r="DW29" s="808"/>
      <c r="DX29" s="808"/>
      <c r="DY29" s="808"/>
      <c r="DZ29" s="813"/>
      <c r="EA29" s="221"/>
    </row>
    <row r="30" spans="1:131" ht="26.25" customHeight="1" x14ac:dyDescent="0.2">
      <c r="A30" s="233">
        <v>3</v>
      </c>
      <c r="B30" s="793" t="s">
        <v>411</v>
      </c>
      <c r="C30" s="794"/>
      <c r="D30" s="794"/>
      <c r="E30" s="794"/>
      <c r="F30" s="794"/>
      <c r="G30" s="794"/>
      <c r="H30" s="794"/>
      <c r="I30" s="794"/>
      <c r="J30" s="794"/>
      <c r="K30" s="794"/>
      <c r="L30" s="794"/>
      <c r="M30" s="794"/>
      <c r="N30" s="794"/>
      <c r="O30" s="794"/>
      <c r="P30" s="795"/>
      <c r="Q30" s="796">
        <v>5581</v>
      </c>
      <c r="R30" s="762"/>
      <c r="S30" s="762"/>
      <c r="T30" s="762"/>
      <c r="U30" s="762"/>
      <c r="V30" s="762">
        <v>5530</v>
      </c>
      <c r="W30" s="762"/>
      <c r="X30" s="762"/>
      <c r="Y30" s="762"/>
      <c r="Z30" s="762"/>
      <c r="AA30" s="762">
        <v>51</v>
      </c>
      <c r="AB30" s="762"/>
      <c r="AC30" s="762"/>
      <c r="AD30" s="762"/>
      <c r="AE30" s="763"/>
      <c r="AF30" s="764">
        <v>51</v>
      </c>
      <c r="AG30" s="765"/>
      <c r="AH30" s="765"/>
      <c r="AI30" s="765"/>
      <c r="AJ30" s="766"/>
      <c r="AK30" s="732">
        <v>1869</v>
      </c>
      <c r="AL30" s="847"/>
      <c r="AM30" s="847"/>
      <c r="AN30" s="847"/>
      <c r="AO30" s="847"/>
      <c r="AP30" s="847" t="s">
        <v>584</v>
      </c>
      <c r="AQ30" s="847"/>
      <c r="AR30" s="847"/>
      <c r="AS30" s="847"/>
      <c r="AT30" s="847"/>
      <c r="AU30" s="847" t="s">
        <v>584</v>
      </c>
      <c r="AV30" s="847"/>
      <c r="AW30" s="847"/>
      <c r="AX30" s="847"/>
      <c r="AY30" s="847"/>
      <c r="AZ30" s="848" t="s">
        <v>584</v>
      </c>
      <c r="BA30" s="848"/>
      <c r="BB30" s="848"/>
      <c r="BC30" s="848"/>
      <c r="BD30" s="848"/>
      <c r="BE30" s="849"/>
      <c r="BF30" s="849"/>
      <c r="BG30" s="849"/>
      <c r="BH30" s="849"/>
      <c r="BI30" s="850"/>
      <c r="BJ30" s="223"/>
      <c r="BK30" s="223"/>
      <c r="BL30" s="223"/>
      <c r="BM30" s="223"/>
      <c r="BN30" s="223"/>
      <c r="BO30" s="232"/>
      <c r="BP30" s="232"/>
      <c r="BQ30" s="229">
        <v>24</v>
      </c>
      <c r="BR30" s="230"/>
      <c r="BS30" s="807"/>
      <c r="BT30" s="808"/>
      <c r="BU30" s="808"/>
      <c r="BV30" s="808"/>
      <c r="BW30" s="808"/>
      <c r="BX30" s="808"/>
      <c r="BY30" s="808"/>
      <c r="BZ30" s="808"/>
      <c r="CA30" s="808"/>
      <c r="CB30" s="808"/>
      <c r="CC30" s="808"/>
      <c r="CD30" s="808"/>
      <c r="CE30" s="808"/>
      <c r="CF30" s="808"/>
      <c r="CG30" s="809"/>
      <c r="CH30" s="810"/>
      <c r="CI30" s="811"/>
      <c r="CJ30" s="811"/>
      <c r="CK30" s="811"/>
      <c r="CL30" s="812"/>
      <c r="CM30" s="810"/>
      <c r="CN30" s="811"/>
      <c r="CO30" s="811"/>
      <c r="CP30" s="811"/>
      <c r="CQ30" s="812"/>
      <c r="CR30" s="810"/>
      <c r="CS30" s="811"/>
      <c r="CT30" s="811"/>
      <c r="CU30" s="811"/>
      <c r="CV30" s="812"/>
      <c r="CW30" s="810"/>
      <c r="CX30" s="811"/>
      <c r="CY30" s="811"/>
      <c r="CZ30" s="811"/>
      <c r="DA30" s="812"/>
      <c r="DB30" s="810"/>
      <c r="DC30" s="811"/>
      <c r="DD30" s="811"/>
      <c r="DE30" s="811"/>
      <c r="DF30" s="812"/>
      <c r="DG30" s="810"/>
      <c r="DH30" s="811"/>
      <c r="DI30" s="811"/>
      <c r="DJ30" s="811"/>
      <c r="DK30" s="812"/>
      <c r="DL30" s="810"/>
      <c r="DM30" s="811"/>
      <c r="DN30" s="811"/>
      <c r="DO30" s="811"/>
      <c r="DP30" s="812"/>
      <c r="DQ30" s="810"/>
      <c r="DR30" s="811"/>
      <c r="DS30" s="811"/>
      <c r="DT30" s="811"/>
      <c r="DU30" s="812"/>
      <c r="DV30" s="807"/>
      <c r="DW30" s="808"/>
      <c r="DX30" s="808"/>
      <c r="DY30" s="808"/>
      <c r="DZ30" s="813"/>
      <c r="EA30" s="221"/>
    </row>
    <row r="31" spans="1:131" ht="26.25" customHeight="1" x14ac:dyDescent="0.2">
      <c r="A31" s="233">
        <v>4</v>
      </c>
      <c r="B31" s="793"/>
      <c r="C31" s="794"/>
      <c r="D31" s="794"/>
      <c r="E31" s="794"/>
      <c r="F31" s="794"/>
      <c r="G31" s="794"/>
      <c r="H31" s="794"/>
      <c r="I31" s="794"/>
      <c r="J31" s="794"/>
      <c r="K31" s="794"/>
      <c r="L31" s="794"/>
      <c r="M31" s="794"/>
      <c r="N31" s="794"/>
      <c r="O31" s="794"/>
      <c r="P31" s="795"/>
      <c r="Q31" s="796"/>
      <c r="R31" s="762"/>
      <c r="S31" s="762"/>
      <c r="T31" s="762"/>
      <c r="U31" s="762"/>
      <c r="V31" s="762"/>
      <c r="W31" s="762"/>
      <c r="X31" s="762"/>
      <c r="Y31" s="762"/>
      <c r="Z31" s="762"/>
      <c r="AA31" s="762"/>
      <c r="AB31" s="762"/>
      <c r="AC31" s="762"/>
      <c r="AD31" s="762"/>
      <c r="AE31" s="763"/>
      <c r="AF31" s="764"/>
      <c r="AG31" s="765"/>
      <c r="AH31" s="765"/>
      <c r="AI31" s="765"/>
      <c r="AJ31" s="766"/>
      <c r="AK31" s="732"/>
      <c r="AL31" s="847"/>
      <c r="AM31" s="847"/>
      <c r="AN31" s="847"/>
      <c r="AO31" s="847"/>
      <c r="AP31" s="847"/>
      <c r="AQ31" s="847"/>
      <c r="AR31" s="847"/>
      <c r="AS31" s="847"/>
      <c r="AT31" s="847"/>
      <c r="AU31" s="847"/>
      <c r="AV31" s="847"/>
      <c r="AW31" s="847"/>
      <c r="AX31" s="847"/>
      <c r="AY31" s="847"/>
      <c r="AZ31" s="848"/>
      <c r="BA31" s="848"/>
      <c r="BB31" s="848"/>
      <c r="BC31" s="848"/>
      <c r="BD31" s="848"/>
      <c r="BE31" s="849"/>
      <c r="BF31" s="849"/>
      <c r="BG31" s="849"/>
      <c r="BH31" s="849"/>
      <c r="BI31" s="850"/>
      <c r="BJ31" s="223"/>
      <c r="BK31" s="223"/>
      <c r="BL31" s="223"/>
      <c r="BM31" s="223"/>
      <c r="BN31" s="223"/>
      <c r="BO31" s="232"/>
      <c r="BP31" s="232"/>
      <c r="BQ31" s="229">
        <v>25</v>
      </c>
      <c r="BR31" s="230"/>
      <c r="BS31" s="807"/>
      <c r="BT31" s="808"/>
      <c r="BU31" s="808"/>
      <c r="BV31" s="808"/>
      <c r="BW31" s="808"/>
      <c r="BX31" s="808"/>
      <c r="BY31" s="808"/>
      <c r="BZ31" s="808"/>
      <c r="CA31" s="808"/>
      <c r="CB31" s="808"/>
      <c r="CC31" s="808"/>
      <c r="CD31" s="808"/>
      <c r="CE31" s="808"/>
      <c r="CF31" s="808"/>
      <c r="CG31" s="809"/>
      <c r="CH31" s="810"/>
      <c r="CI31" s="811"/>
      <c r="CJ31" s="811"/>
      <c r="CK31" s="811"/>
      <c r="CL31" s="812"/>
      <c r="CM31" s="810"/>
      <c r="CN31" s="811"/>
      <c r="CO31" s="811"/>
      <c r="CP31" s="811"/>
      <c r="CQ31" s="812"/>
      <c r="CR31" s="810"/>
      <c r="CS31" s="811"/>
      <c r="CT31" s="811"/>
      <c r="CU31" s="811"/>
      <c r="CV31" s="812"/>
      <c r="CW31" s="810"/>
      <c r="CX31" s="811"/>
      <c r="CY31" s="811"/>
      <c r="CZ31" s="811"/>
      <c r="DA31" s="812"/>
      <c r="DB31" s="810"/>
      <c r="DC31" s="811"/>
      <c r="DD31" s="811"/>
      <c r="DE31" s="811"/>
      <c r="DF31" s="812"/>
      <c r="DG31" s="810"/>
      <c r="DH31" s="811"/>
      <c r="DI31" s="811"/>
      <c r="DJ31" s="811"/>
      <c r="DK31" s="812"/>
      <c r="DL31" s="810"/>
      <c r="DM31" s="811"/>
      <c r="DN31" s="811"/>
      <c r="DO31" s="811"/>
      <c r="DP31" s="812"/>
      <c r="DQ31" s="810"/>
      <c r="DR31" s="811"/>
      <c r="DS31" s="811"/>
      <c r="DT31" s="811"/>
      <c r="DU31" s="812"/>
      <c r="DV31" s="807"/>
      <c r="DW31" s="808"/>
      <c r="DX31" s="808"/>
      <c r="DY31" s="808"/>
      <c r="DZ31" s="813"/>
      <c r="EA31" s="221"/>
    </row>
    <row r="32" spans="1:131" ht="26.25" customHeight="1" x14ac:dyDescent="0.2">
      <c r="A32" s="233">
        <v>5</v>
      </c>
      <c r="B32" s="793"/>
      <c r="C32" s="794"/>
      <c r="D32" s="794"/>
      <c r="E32" s="794"/>
      <c r="F32" s="794"/>
      <c r="G32" s="794"/>
      <c r="H32" s="794"/>
      <c r="I32" s="794"/>
      <c r="J32" s="794"/>
      <c r="K32" s="794"/>
      <c r="L32" s="794"/>
      <c r="M32" s="794"/>
      <c r="N32" s="794"/>
      <c r="O32" s="794"/>
      <c r="P32" s="795"/>
      <c r="Q32" s="796"/>
      <c r="R32" s="762"/>
      <c r="S32" s="762"/>
      <c r="T32" s="762"/>
      <c r="U32" s="762"/>
      <c r="V32" s="762"/>
      <c r="W32" s="762"/>
      <c r="X32" s="762"/>
      <c r="Y32" s="762"/>
      <c r="Z32" s="762"/>
      <c r="AA32" s="762"/>
      <c r="AB32" s="762"/>
      <c r="AC32" s="762"/>
      <c r="AD32" s="762"/>
      <c r="AE32" s="763"/>
      <c r="AF32" s="764"/>
      <c r="AG32" s="765"/>
      <c r="AH32" s="765"/>
      <c r="AI32" s="765"/>
      <c r="AJ32" s="766"/>
      <c r="AK32" s="732"/>
      <c r="AL32" s="847"/>
      <c r="AM32" s="847"/>
      <c r="AN32" s="847"/>
      <c r="AO32" s="847"/>
      <c r="AP32" s="847"/>
      <c r="AQ32" s="847"/>
      <c r="AR32" s="847"/>
      <c r="AS32" s="847"/>
      <c r="AT32" s="847"/>
      <c r="AU32" s="847"/>
      <c r="AV32" s="847"/>
      <c r="AW32" s="847"/>
      <c r="AX32" s="847"/>
      <c r="AY32" s="847"/>
      <c r="AZ32" s="848"/>
      <c r="BA32" s="848"/>
      <c r="BB32" s="848"/>
      <c r="BC32" s="848"/>
      <c r="BD32" s="848"/>
      <c r="BE32" s="849"/>
      <c r="BF32" s="849"/>
      <c r="BG32" s="849"/>
      <c r="BH32" s="849"/>
      <c r="BI32" s="850"/>
      <c r="BJ32" s="223"/>
      <c r="BK32" s="223"/>
      <c r="BL32" s="223"/>
      <c r="BM32" s="223"/>
      <c r="BN32" s="223"/>
      <c r="BO32" s="232"/>
      <c r="BP32" s="232"/>
      <c r="BQ32" s="229">
        <v>26</v>
      </c>
      <c r="BR32" s="230"/>
      <c r="BS32" s="807"/>
      <c r="BT32" s="808"/>
      <c r="BU32" s="808"/>
      <c r="BV32" s="808"/>
      <c r="BW32" s="808"/>
      <c r="BX32" s="808"/>
      <c r="BY32" s="808"/>
      <c r="BZ32" s="808"/>
      <c r="CA32" s="808"/>
      <c r="CB32" s="808"/>
      <c r="CC32" s="808"/>
      <c r="CD32" s="808"/>
      <c r="CE32" s="808"/>
      <c r="CF32" s="808"/>
      <c r="CG32" s="809"/>
      <c r="CH32" s="810"/>
      <c r="CI32" s="811"/>
      <c r="CJ32" s="811"/>
      <c r="CK32" s="811"/>
      <c r="CL32" s="812"/>
      <c r="CM32" s="810"/>
      <c r="CN32" s="811"/>
      <c r="CO32" s="811"/>
      <c r="CP32" s="811"/>
      <c r="CQ32" s="812"/>
      <c r="CR32" s="810"/>
      <c r="CS32" s="811"/>
      <c r="CT32" s="811"/>
      <c r="CU32" s="811"/>
      <c r="CV32" s="812"/>
      <c r="CW32" s="810"/>
      <c r="CX32" s="811"/>
      <c r="CY32" s="811"/>
      <c r="CZ32" s="811"/>
      <c r="DA32" s="812"/>
      <c r="DB32" s="810"/>
      <c r="DC32" s="811"/>
      <c r="DD32" s="811"/>
      <c r="DE32" s="811"/>
      <c r="DF32" s="812"/>
      <c r="DG32" s="810"/>
      <c r="DH32" s="811"/>
      <c r="DI32" s="811"/>
      <c r="DJ32" s="811"/>
      <c r="DK32" s="812"/>
      <c r="DL32" s="810"/>
      <c r="DM32" s="811"/>
      <c r="DN32" s="811"/>
      <c r="DO32" s="811"/>
      <c r="DP32" s="812"/>
      <c r="DQ32" s="810"/>
      <c r="DR32" s="811"/>
      <c r="DS32" s="811"/>
      <c r="DT32" s="811"/>
      <c r="DU32" s="812"/>
      <c r="DV32" s="807"/>
      <c r="DW32" s="808"/>
      <c r="DX32" s="808"/>
      <c r="DY32" s="808"/>
      <c r="DZ32" s="813"/>
      <c r="EA32" s="221"/>
    </row>
    <row r="33" spans="1:131" ht="26.25" customHeight="1" x14ac:dyDescent="0.2">
      <c r="A33" s="233">
        <v>6</v>
      </c>
      <c r="B33" s="793"/>
      <c r="C33" s="794"/>
      <c r="D33" s="794"/>
      <c r="E33" s="794"/>
      <c r="F33" s="794"/>
      <c r="G33" s="794"/>
      <c r="H33" s="794"/>
      <c r="I33" s="794"/>
      <c r="J33" s="794"/>
      <c r="K33" s="794"/>
      <c r="L33" s="794"/>
      <c r="M33" s="794"/>
      <c r="N33" s="794"/>
      <c r="O33" s="794"/>
      <c r="P33" s="795"/>
      <c r="Q33" s="796"/>
      <c r="R33" s="762"/>
      <c r="S33" s="762"/>
      <c r="T33" s="762"/>
      <c r="U33" s="762"/>
      <c r="V33" s="762"/>
      <c r="W33" s="762"/>
      <c r="X33" s="762"/>
      <c r="Y33" s="762"/>
      <c r="Z33" s="762"/>
      <c r="AA33" s="762"/>
      <c r="AB33" s="762"/>
      <c r="AC33" s="762"/>
      <c r="AD33" s="762"/>
      <c r="AE33" s="763"/>
      <c r="AF33" s="764"/>
      <c r="AG33" s="765"/>
      <c r="AH33" s="765"/>
      <c r="AI33" s="765"/>
      <c r="AJ33" s="766"/>
      <c r="AK33" s="732"/>
      <c r="AL33" s="847"/>
      <c r="AM33" s="847"/>
      <c r="AN33" s="847"/>
      <c r="AO33" s="847"/>
      <c r="AP33" s="847"/>
      <c r="AQ33" s="847"/>
      <c r="AR33" s="847"/>
      <c r="AS33" s="847"/>
      <c r="AT33" s="847"/>
      <c r="AU33" s="847"/>
      <c r="AV33" s="847"/>
      <c r="AW33" s="847"/>
      <c r="AX33" s="847"/>
      <c r="AY33" s="847"/>
      <c r="AZ33" s="848"/>
      <c r="BA33" s="848"/>
      <c r="BB33" s="848"/>
      <c r="BC33" s="848"/>
      <c r="BD33" s="848"/>
      <c r="BE33" s="849"/>
      <c r="BF33" s="849"/>
      <c r="BG33" s="849"/>
      <c r="BH33" s="849"/>
      <c r="BI33" s="850"/>
      <c r="BJ33" s="223"/>
      <c r="BK33" s="223"/>
      <c r="BL33" s="223"/>
      <c r="BM33" s="223"/>
      <c r="BN33" s="223"/>
      <c r="BO33" s="232"/>
      <c r="BP33" s="232"/>
      <c r="BQ33" s="229">
        <v>27</v>
      </c>
      <c r="BR33" s="230"/>
      <c r="BS33" s="807"/>
      <c r="BT33" s="808"/>
      <c r="BU33" s="808"/>
      <c r="BV33" s="808"/>
      <c r="BW33" s="808"/>
      <c r="BX33" s="808"/>
      <c r="BY33" s="808"/>
      <c r="BZ33" s="808"/>
      <c r="CA33" s="808"/>
      <c r="CB33" s="808"/>
      <c r="CC33" s="808"/>
      <c r="CD33" s="808"/>
      <c r="CE33" s="808"/>
      <c r="CF33" s="808"/>
      <c r="CG33" s="809"/>
      <c r="CH33" s="810"/>
      <c r="CI33" s="811"/>
      <c r="CJ33" s="811"/>
      <c r="CK33" s="811"/>
      <c r="CL33" s="812"/>
      <c r="CM33" s="810"/>
      <c r="CN33" s="811"/>
      <c r="CO33" s="811"/>
      <c r="CP33" s="811"/>
      <c r="CQ33" s="812"/>
      <c r="CR33" s="810"/>
      <c r="CS33" s="811"/>
      <c r="CT33" s="811"/>
      <c r="CU33" s="811"/>
      <c r="CV33" s="812"/>
      <c r="CW33" s="810"/>
      <c r="CX33" s="811"/>
      <c r="CY33" s="811"/>
      <c r="CZ33" s="811"/>
      <c r="DA33" s="812"/>
      <c r="DB33" s="810"/>
      <c r="DC33" s="811"/>
      <c r="DD33" s="811"/>
      <c r="DE33" s="811"/>
      <c r="DF33" s="812"/>
      <c r="DG33" s="810"/>
      <c r="DH33" s="811"/>
      <c r="DI33" s="811"/>
      <c r="DJ33" s="811"/>
      <c r="DK33" s="812"/>
      <c r="DL33" s="810"/>
      <c r="DM33" s="811"/>
      <c r="DN33" s="811"/>
      <c r="DO33" s="811"/>
      <c r="DP33" s="812"/>
      <c r="DQ33" s="810"/>
      <c r="DR33" s="811"/>
      <c r="DS33" s="811"/>
      <c r="DT33" s="811"/>
      <c r="DU33" s="812"/>
      <c r="DV33" s="807"/>
      <c r="DW33" s="808"/>
      <c r="DX33" s="808"/>
      <c r="DY33" s="808"/>
      <c r="DZ33" s="813"/>
      <c r="EA33" s="221"/>
    </row>
    <row r="34" spans="1:131" ht="26.25" customHeight="1" x14ac:dyDescent="0.2">
      <c r="A34" s="233">
        <v>7</v>
      </c>
      <c r="B34" s="793"/>
      <c r="C34" s="794"/>
      <c r="D34" s="794"/>
      <c r="E34" s="794"/>
      <c r="F34" s="794"/>
      <c r="G34" s="794"/>
      <c r="H34" s="794"/>
      <c r="I34" s="794"/>
      <c r="J34" s="794"/>
      <c r="K34" s="794"/>
      <c r="L34" s="794"/>
      <c r="M34" s="794"/>
      <c r="N34" s="794"/>
      <c r="O34" s="794"/>
      <c r="P34" s="795"/>
      <c r="Q34" s="796"/>
      <c r="R34" s="762"/>
      <c r="S34" s="762"/>
      <c r="T34" s="762"/>
      <c r="U34" s="762"/>
      <c r="V34" s="762"/>
      <c r="W34" s="762"/>
      <c r="X34" s="762"/>
      <c r="Y34" s="762"/>
      <c r="Z34" s="762"/>
      <c r="AA34" s="762"/>
      <c r="AB34" s="762"/>
      <c r="AC34" s="762"/>
      <c r="AD34" s="762"/>
      <c r="AE34" s="763"/>
      <c r="AF34" s="764"/>
      <c r="AG34" s="765"/>
      <c r="AH34" s="765"/>
      <c r="AI34" s="765"/>
      <c r="AJ34" s="766"/>
      <c r="AK34" s="732"/>
      <c r="AL34" s="847"/>
      <c r="AM34" s="847"/>
      <c r="AN34" s="847"/>
      <c r="AO34" s="847"/>
      <c r="AP34" s="847"/>
      <c r="AQ34" s="847"/>
      <c r="AR34" s="847"/>
      <c r="AS34" s="847"/>
      <c r="AT34" s="847"/>
      <c r="AU34" s="847"/>
      <c r="AV34" s="847"/>
      <c r="AW34" s="847"/>
      <c r="AX34" s="847"/>
      <c r="AY34" s="847"/>
      <c r="AZ34" s="848"/>
      <c r="BA34" s="848"/>
      <c r="BB34" s="848"/>
      <c r="BC34" s="848"/>
      <c r="BD34" s="848"/>
      <c r="BE34" s="849"/>
      <c r="BF34" s="849"/>
      <c r="BG34" s="849"/>
      <c r="BH34" s="849"/>
      <c r="BI34" s="850"/>
      <c r="BJ34" s="223"/>
      <c r="BK34" s="223"/>
      <c r="BL34" s="223"/>
      <c r="BM34" s="223"/>
      <c r="BN34" s="223"/>
      <c r="BO34" s="232"/>
      <c r="BP34" s="232"/>
      <c r="BQ34" s="229">
        <v>28</v>
      </c>
      <c r="BR34" s="230"/>
      <c r="BS34" s="807"/>
      <c r="BT34" s="808"/>
      <c r="BU34" s="808"/>
      <c r="BV34" s="808"/>
      <c r="BW34" s="808"/>
      <c r="BX34" s="808"/>
      <c r="BY34" s="808"/>
      <c r="BZ34" s="808"/>
      <c r="CA34" s="808"/>
      <c r="CB34" s="808"/>
      <c r="CC34" s="808"/>
      <c r="CD34" s="808"/>
      <c r="CE34" s="808"/>
      <c r="CF34" s="808"/>
      <c r="CG34" s="809"/>
      <c r="CH34" s="810"/>
      <c r="CI34" s="811"/>
      <c r="CJ34" s="811"/>
      <c r="CK34" s="811"/>
      <c r="CL34" s="812"/>
      <c r="CM34" s="810"/>
      <c r="CN34" s="811"/>
      <c r="CO34" s="811"/>
      <c r="CP34" s="811"/>
      <c r="CQ34" s="812"/>
      <c r="CR34" s="810"/>
      <c r="CS34" s="811"/>
      <c r="CT34" s="811"/>
      <c r="CU34" s="811"/>
      <c r="CV34" s="812"/>
      <c r="CW34" s="810"/>
      <c r="CX34" s="811"/>
      <c r="CY34" s="811"/>
      <c r="CZ34" s="811"/>
      <c r="DA34" s="812"/>
      <c r="DB34" s="810"/>
      <c r="DC34" s="811"/>
      <c r="DD34" s="811"/>
      <c r="DE34" s="811"/>
      <c r="DF34" s="812"/>
      <c r="DG34" s="810"/>
      <c r="DH34" s="811"/>
      <c r="DI34" s="811"/>
      <c r="DJ34" s="811"/>
      <c r="DK34" s="812"/>
      <c r="DL34" s="810"/>
      <c r="DM34" s="811"/>
      <c r="DN34" s="811"/>
      <c r="DO34" s="811"/>
      <c r="DP34" s="812"/>
      <c r="DQ34" s="810"/>
      <c r="DR34" s="811"/>
      <c r="DS34" s="811"/>
      <c r="DT34" s="811"/>
      <c r="DU34" s="812"/>
      <c r="DV34" s="807"/>
      <c r="DW34" s="808"/>
      <c r="DX34" s="808"/>
      <c r="DY34" s="808"/>
      <c r="DZ34" s="813"/>
      <c r="EA34" s="221"/>
    </row>
    <row r="35" spans="1:131" ht="26.25" customHeight="1" x14ac:dyDescent="0.2">
      <c r="A35" s="233">
        <v>8</v>
      </c>
      <c r="B35" s="793"/>
      <c r="C35" s="794"/>
      <c r="D35" s="794"/>
      <c r="E35" s="794"/>
      <c r="F35" s="794"/>
      <c r="G35" s="794"/>
      <c r="H35" s="794"/>
      <c r="I35" s="794"/>
      <c r="J35" s="794"/>
      <c r="K35" s="794"/>
      <c r="L35" s="794"/>
      <c r="M35" s="794"/>
      <c r="N35" s="794"/>
      <c r="O35" s="794"/>
      <c r="P35" s="795"/>
      <c r="Q35" s="796"/>
      <c r="R35" s="762"/>
      <c r="S35" s="762"/>
      <c r="T35" s="762"/>
      <c r="U35" s="762"/>
      <c r="V35" s="762"/>
      <c r="W35" s="762"/>
      <c r="X35" s="762"/>
      <c r="Y35" s="762"/>
      <c r="Z35" s="762"/>
      <c r="AA35" s="762"/>
      <c r="AB35" s="762"/>
      <c r="AC35" s="762"/>
      <c r="AD35" s="762"/>
      <c r="AE35" s="763"/>
      <c r="AF35" s="764"/>
      <c r="AG35" s="765"/>
      <c r="AH35" s="765"/>
      <c r="AI35" s="765"/>
      <c r="AJ35" s="766"/>
      <c r="AK35" s="732"/>
      <c r="AL35" s="847"/>
      <c r="AM35" s="847"/>
      <c r="AN35" s="847"/>
      <c r="AO35" s="847"/>
      <c r="AP35" s="847"/>
      <c r="AQ35" s="847"/>
      <c r="AR35" s="847"/>
      <c r="AS35" s="847"/>
      <c r="AT35" s="847"/>
      <c r="AU35" s="847"/>
      <c r="AV35" s="847"/>
      <c r="AW35" s="847"/>
      <c r="AX35" s="847"/>
      <c r="AY35" s="847"/>
      <c r="AZ35" s="848"/>
      <c r="BA35" s="848"/>
      <c r="BB35" s="848"/>
      <c r="BC35" s="848"/>
      <c r="BD35" s="848"/>
      <c r="BE35" s="849"/>
      <c r="BF35" s="849"/>
      <c r="BG35" s="849"/>
      <c r="BH35" s="849"/>
      <c r="BI35" s="850"/>
      <c r="BJ35" s="223"/>
      <c r="BK35" s="223"/>
      <c r="BL35" s="223"/>
      <c r="BM35" s="223"/>
      <c r="BN35" s="223"/>
      <c r="BO35" s="232"/>
      <c r="BP35" s="232"/>
      <c r="BQ35" s="229">
        <v>29</v>
      </c>
      <c r="BR35" s="230"/>
      <c r="BS35" s="807"/>
      <c r="BT35" s="808"/>
      <c r="BU35" s="808"/>
      <c r="BV35" s="808"/>
      <c r="BW35" s="808"/>
      <c r="BX35" s="808"/>
      <c r="BY35" s="808"/>
      <c r="BZ35" s="808"/>
      <c r="CA35" s="808"/>
      <c r="CB35" s="808"/>
      <c r="CC35" s="808"/>
      <c r="CD35" s="808"/>
      <c r="CE35" s="808"/>
      <c r="CF35" s="808"/>
      <c r="CG35" s="809"/>
      <c r="CH35" s="810"/>
      <c r="CI35" s="811"/>
      <c r="CJ35" s="811"/>
      <c r="CK35" s="811"/>
      <c r="CL35" s="812"/>
      <c r="CM35" s="810"/>
      <c r="CN35" s="811"/>
      <c r="CO35" s="811"/>
      <c r="CP35" s="811"/>
      <c r="CQ35" s="812"/>
      <c r="CR35" s="810"/>
      <c r="CS35" s="811"/>
      <c r="CT35" s="811"/>
      <c r="CU35" s="811"/>
      <c r="CV35" s="812"/>
      <c r="CW35" s="810"/>
      <c r="CX35" s="811"/>
      <c r="CY35" s="811"/>
      <c r="CZ35" s="811"/>
      <c r="DA35" s="812"/>
      <c r="DB35" s="810"/>
      <c r="DC35" s="811"/>
      <c r="DD35" s="811"/>
      <c r="DE35" s="811"/>
      <c r="DF35" s="812"/>
      <c r="DG35" s="810"/>
      <c r="DH35" s="811"/>
      <c r="DI35" s="811"/>
      <c r="DJ35" s="811"/>
      <c r="DK35" s="812"/>
      <c r="DL35" s="810"/>
      <c r="DM35" s="811"/>
      <c r="DN35" s="811"/>
      <c r="DO35" s="811"/>
      <c r="DP35" s="812"/>
      <c r="DQ35" s="810"/>
      <c r="DR35" s="811"/>
      <c r="DS35" s="811"/>
      <c r="DT35" s="811"/>
      <c r="DU35" s="812"/>
      <c r="DV35" s="807"/>
      <c r="DW35" s="808"/>
      <c r="DX35" s="808"/>
      <c r="DY35" s="808"/>
      <c r="DZ35" s="813"/>
      <c r="EA35" s="221"/>
    </row>
    <row r="36" spans="1:131" ht="26.25" customHeight="1" x14ac:dyDescent="0.2">
      <c r="A36" s="233">
        <v>9</v>
      </c>
      <c r="B36" s="793"/>
      <c r="C36" s="794"/>
      <c r="D36" s="794"/>
      <c r="E36" s="794"/>
      <c r="F36" s="794"/>
      <c r="G36" s="794"/>
      <c r="H36" s="794"/>
      <c r="I36" s="794"/>
      <c r="J36" s="794"/>
      <c r="K36" s="794"/>
      <c r="L36" s="794"/>
      <c r="M36" s="794"/>
      <c r="N36" s="794"/>
      <c r="O36" s="794"/>
      <c r="P36" s="795"/>
      <c r="Q36" s="796"/>
      <c r="R36" s="762"/>
      <c r="S36" s="762"/>
      <c r="T36" s="762"/>
      <c r="U36" s="762"/>
      <c r="V36" s="762"/>
      <c r="W36" s="762"/>
      <c r="X36" s="762"/>
      <c r="Y36" s="762"/>
      <c r="Z36" s="762"/>
      <c r="AA36" s="762"/>
      <c r="AB36" s="762"/>
      <c r="AC36" s="762"/>
      <c r="AD36" s="762"/>
      <c r="AE36" s="763"/>
      <c r="AF36" s="764"/>
      <c r="AG36" s="765"/>
      <c r="AH36" s="765"/>
      <c r="AI36" s="765"/>
      <c r="AJ36" s="766"/>
      <c r="AK36" s="732"/>
      <c r="AL36" s="847"/>
      <c r="AM36" s="847"/>
      <c r="AN36" s="847"/>
      <c r="AO36" s="847"/>
      <c r="AP36" s="847"/>
      <c r="AQ36" s="847"/>
      <c r="AR36" s="847"/>
      <c r="AS36" s="847"/>
      <c r="AT36" s="847"/>
      <c r="AU36" s="847"/>
      <c r="AV36" s="847"/>
      <c r="AW36" s="847"/>
      <c r="AX36" s="847"/>
      <c r="AY36" s="847"/>
      <c r="AZ36" s="848"/>
      <c r="BA36" s="848"/>
      <c r="BB36" s="848"/>
      <c r="BC36" s="848"/>
      <c r="BD36" s="848"/>
      <c r="BE36" s="849"/>
      <c r="BF36" s="849"/>
      <c r="BG36" s="849"/>
      <c r="BH36" s="849"/>
      <c r="BI36" s="850"/>
      <c r="BJ36" s="223"/>
      <c r="BK36" s="223"/>
      <c r="BL36" s="223"/>
      <c r="BM36" s="223"/>
      <c r="BN36" s="223"/>
      <c r="BO36" s="232"/>
      <c r="BP36" s="232"/>
      <c r="BQ36" s="229">
        <v>30</v>
      </c>
      <c r="BR36" s="230"/>
      <c r="BS36" s="807"/>
      <c r="BT36" s="808"/>
      <c r="BU36" s="808"/>
      <c r="BV36" s="808"/>
      <c r="BW36" s="808"/>
      <c r="BX36" s="808"/>
      <c r="BY36" s="808"/>
      <c r="BZ36" s="808"/>
      <c r="CA36" s="808"/>
      <c r="CB36" s="808"/>
      <c r="CC36" s="808"/>
      <c r="CD36" s="808"/>
      <c r="CE36" s="808"/>
      <c r="CF36" s="808"/>
      <c r="CG36" s="809"/>
      <c r="CH36" s="810"/>
      <c r="CI36" s="811"/>
      <c r="CJ36" s="811"/>
      <c r="CK36" s="811"/>
      <c r="CL36" s="812"/>
      <c r="CM36" s="810"/>
      <c r="CN36" s="811"/>
      <c r="CO36" s="811"/>
      <c r="CP36" s="811"/>
      <c r="CQ36" s="812"/>
      <c r="CR36" s="810"/>
      <c r="CS36" s="811"/>
      <c r="CT36" s="811"/>
      <c r="CU36" s="811"/>
      <c r="CV36" s="812"/>
      <c r="CW36" s="810"/>
      <c r="CX36" s="811"/>
      <c r="CY36" s="811"/>
      <c r="CZ36" s="811"/>
      <c r="DA36" s="812"/>
      <c r="DB36" s="810"/>
      <c r="DC36" s="811"/>
      <c r="DD36" s="811"/>
      <c r="DE36" s="811"/>
      <c r="DF36" s="812"/>
      <c r="DG36" s="810"/>
      <c r="DH36" s="811"/>
      <c r="DI36" s="811"/>
      <c r="DJ36" s="811"/>
      <c r="DK36" s="812"/>
      <c r="DL36" s="810"/>
      <c r="DM36" s="811"/>
      <c r="DN36" s="811"/>
      <c r="DO36" s="811"/>
      <c r="DP36" s="812"/>
      <c r="DQ36" s="810"/>
      <c r="DR36" s="811"/>
      <c r="DS36" s="811"/>
      <c r="DT36" s="811"/>
      <c r="DU36" s="812"/>
      <c r="DV36" s="807"/>
      <c r="DW36" s="808"/>
      <c r="DX36" s="808"/>
      <c r="DY36" s="808"/>
      <c r="DZ36" s="813"/>
      <c r="EA36" s="221"/>
    </row>
    <row r="37" spans="1:131" ht="26.25" customHeight="1" x14ac:dyDescent="0.2">
      <c r="A37" s="233">
        <v>10</v>
      </c>
      <c r="B37" s="793"/>
      <c r="C37" s="794"/>
      <c r="D37" s="794"/>
      <c r="E37" s="794"/>
      <c r="F37" s="794"/>
      <c r="G37" s="794"/>
      <c r="H37" s="794"/>
      <c r="I37" s="794"/>
      <c r="J37" s="794"/>
      <c r="K37" s="794"/>
      <c r="L37" s="794"/>
      <c r="M37" s="794"/>
      <c r="N37" s="794"/>
      <c r="O37" s="794"/>
      <c r="P37" s="795"/>
      <c r="Q37" s="796"/>
      <c r="R37" s="762"/>
      <c r="S37" s="762"/>
      <c r="T37" s="762"/>
      <c r="U37" s="762"/>
      <c r="V37" s="762"/>
      <c r="W37" s="762"/>
      <c r="X37" s="762"/>
      <c r="Y37" s="762"/>
      <c r="Z37" s="762"/>
      <c r="AA37" s="762"/>
      <c r="AB37" s="762"/>
      <c r="AC37" s="762"/>
      <c r="AD37" s="762"/>
      <c r="AE37" s="763"/>
      <c r="AF37" s="764"/>
      <c r="AG37" s="765"/>
      <c r="AH37" s="765"/>
      <c r="AI37" s="765"/>
      <c r="AJ37" s="766"/>
      <c r="AK37" s="732"/>
      <c r="AL37" s="847"/>
      <c r="AM37" s="847"/>
      <c r="AN37" s="847"/>
      <c r="AO37" s="847"/>
      <c r="AP37" s="847"/>
      <c r="AQ37" s="847"/>
      <c r="AR37" s="847"/>
      <c r="AS37" s="847"/>
      <c r="AT37" s="847"/>
      <c r="AU37" s="847"/>
      <c r="AV37" s="847"/>
      <c r="AW37" s="847"/>
      <c r="AX37" s="847"/>
      <c r="AY37" s="847"/>
      <c r="AZ37" s="848"/>
      <c r="BA37" s="848"/>
      <c r="BB37" s="848"/>
      <c r="BC37" s="848"/>
      <c r="BD37" s="848"/>
      <c r="BE37" s="849"/>
      <c r="BF37" s="849"/>
      <c r="BG37" s="849"/>
      <c r="BH37" s="849"/>
      <c r="BI37" s="850"/>
      <c r="BJ37" s="223"/>
      <c r="BK37" s="223"/>
      <c r="BL37" s="223"/>
      <c r="BM37" s="223"/>
      <c r="BN37" s="223"/>
      <c r="BO37" s="232"/>
      <c r="BP37" s="232"/>
      <c r="BQ37" s="229">
        <v>31</v>
      </c>
      <c r="BR37" s="230"/>
      <c r="BS37" s="807"/>
      <c r="BT37" s="808"/>
      <c r="BU37" s="808"/>
      <c r="BV37" s="808"/>
      <c r="BW37" s="808"/>
      <c r="BX37" s="808"/>
      <c r="BY37" s="808"/>
      <c r="BZ37" s="808"/>
      <c r="CA37" s="808"/>
      <c r="CB37" s="808"/>
      <c r="CC37" s="808"/>
      <c r="CD37" s="808"/>
      <c r="CE37" s="808"/>
      <c r="CF37" s="808"/>
      <c r="CG37" s="809"/>
      <c r="CH37" s="810"/>
      <c r="CI37" s="811"/>
      <c r="CJ37" s="811"/>
      <c r="CK37" s="811"/>
      <c r="CL37" s="812"/>
      <c r="CM37" s="810"/>
      <c r="CN37" s="811"/>
      <c r="CO37" s="811"/>
      <c r="CP37" s="811"/>
      <c r="CQ37" s="812"/>
      <c r="CR37" s="810"/>
      <c r="CS37" s="811"/>
      <c r="CT37" s="811"/>
      <c r="CU37" s="811"/>
      <c r="CV37" s="812"/>
      <c r="CW37" s="810"/>
      <c r="CX37" s="811"/>
      <c r="CY37" s="811"/>
      <c r="CZ37" s="811"/>
      <c r="DA37" s="812"/>
      <c r="DB37" s="810"/>
      <c r="DC37" s="811"/>
      <c r="DD37" s="811"/>
      <c r="DE37" s="811"/>
      <c r="DF37" s="812"/>
      <c r="DG37" s="810"/>
      <c r="DH37" s="811"/>
      <c r="DI37" s="811"/>
      <c r="DJ37" s="811"/>
      <c r="DK37" s="812"/>
      <c r="DL37" s="810"/>
      <c r="DM37" s="811"/>
      <c r="DN37" s="811"/>
      <c r="DO37" s="811"/>
      <c r="DP37" s="812"/>
      <c r="DQ37" s="810"/>
      <c r="DR37" s="811"/>
      <c r="DS37" s="811"/>
      <c r="DT37" s="811"/>
      <c r="DU37" s="812"/>
      <c r="DV37" s="807"/>
      <c r="DW37" s="808"/>
      <c r="DX37" s="808"/>
      <c r="DY37" s="808"/>
      <c r="DZ37" s="813"/>
      <c r="EA37" s="221"/>
    </row>
    <row r="38" spans="1:131" ht="26.25" customHeight="1" x14ac:dyDescent="0.2">
      <c r="A38" s="233">
        <v>11</v>
      </c>
      <c r="B38" s="793"/>
      <c r="C38" s="794"/>
      <c r="D38" s="794"/>
      <c r="E38" s="794"/>
      <c r="F38" s="794"/>
      <c r="G38" s="794"/>
      <c r="H38" s="794"/>
      <c r="I38" s="794"/>
      <c r="J38" s="794"/>
      <c r="K38" s="794"/>
      <c r="L38" s="794"/>
      <c r="M38" s="794"/>
      <c r="N38" s="794"/>
      <c r="O38" s="794"/>
      <c r="P38" s="795"/>
      <c r="Q38" s="796"/>
      <c r="R38" s="762"/>
      <c r="S38" s="762"/>
      <c r="T38" s="762"/>
      <c r="U38" s="762"/>
      <c r="V38" s="762"/>
      <c r="W38" s="762"/>
      <c r="X38" s="762"/>
      <c r="Y38" s="762"/>
      <c r="Z38" s="762"/>
      <c r="AA38" s="762"/>
      <c r="AB38" s="762"/>
      <c r="AC38" s="762"/>
      <c r="AD38" s="762"/>
      <c r="AE38" s="763"/>
      <c r="AF38" s="764"/>
      <c r="AG38" s="765"/>
      <c r="AH38" s="765"/>
      <c r="AI38" s="765"/>
      <c r="AJ38" s="766"/>
      <c r="AK38" s="732"/>
      <c r="AL38" s="847"/>
      <c r="AM38" s="847"/>
      <c r="AN38" s="847"/>
      <c r="AO38" s="847"/>
      <c r="AP38" s="847"/>
      <c r="AQ38" s="847"/>
      <c r="AR38" s="847"/>
      <c r="AS38" s="847"/>
      <c r="AT38" s="847"/>
      <c r="AU38" s="847"/>
      <c r="AV38" s="847"/>
      <c r="AW38" s="847"/>
      <c r="AX38" s="847"/>
      <c r="AY38" s="847"/>
      <c r="AZ38" s="848"/>
      <c r="BA38" s="848"/>
      <c r="BB38" s="848"/>
      <c r="BC38" s="848"/>
      <c r="BD38" s="848"/>
      <c r="BE38" s="849"/>
      <c r="BF38" s="849"/>
      <c r="BG38" s="849"/>
      <c r="BH38" s="849"/>
      <c r="BI38" s="850"/>
      <c r="BJ38" s="223"/>
      <c r="BK38" s="223"/>
      <c r="BL38" s="223"/>
      <c r="BM38" s="223"/>
      <c r="BN38" s="223"/>
      <c r="BO38" s="232"/>
      <c r="BP38" s="232"/>
      <c r="BQ38" s="229">
        <v>32</v>
      </c>
      <c r="BR38" s="230"/>
      <c r="BS38" s="807"/>
      <c r="BT38" s="808"/>
      <c r="BU38" s="808"/>
      <c r="BV38" s="808"/>
      <c r="BW38" s="808"/>
      <c r="BX38" s="808"/>
      <c r="BY38" s="808"/>
      <c r="BZ38" s="808"/>
      <c r="CA38" s="808"/>
      <c r="CB38" s="808"/>
      <c r="CC38" s="808"/>
      <c r="CD38" s="808"/>
      <c r="CE38" s="808"/>
      <c r="CF38" s="808"/>
      <c r="CG38" s="809"/>
      <c r="CH38" s="810"/>
      <c r="CI38" s="811"/>
      <c r="CJ38" s="811"/>
      <c r="CK38" s="811"/>
      <c r="CL38" s="812"/>
      <c r="CM38" s="810"/>
      <c r="CN38" s="811"/>
      <c r="CO38" s="811"/>
      <c r="CP38" s="811"/>
      <c r="CQ38" s="812"/>
      <c r="CR38" s="810"/>
      <c r="CS38" s="811"/>
      <c r="CT38" s="811"/>
      <c r="CU38" s="811"/>
      <c r="CV38" s="812"/>
      <c r="CW38" s="810"/>
      <c r="CX38" s="811"/>
      <c r="CY38" s="811"/>
      <c r="CZ38" s="811"/>
      <c r="DA38" s="812"/>
      <c r="DB38" s="810"/>
      <c r="DC38" s="811"/>
      <c r="DD38" s="811"/>
      <c r="DE38" s="811"/>
      <c r="DF38" s="812"/>
      <c r="DG38" s="810"/>
      <c r="DH38" s="811"/>
      <c r="DI38" s="811"/>
      <c r="DJ38" s="811"/>
      <c r="DK38" s="812"/>
      <c r="DL38" s="810"/>
      <c r="DM38" s="811"/>
      <c r="DN38" s="811"/>
      <c r="DO38" s="811"/>
      <c r="DP38" s="812"/>
      <c r="DQ38" s="810"/>
      <c r="DR38" s="811"/>
      <c r="DS38" s="811"/>
      <c r="DT38" s="811"/>
      <c r="DU38" s="812"/>
      <c r="DV38" s="807"/>
      <c r="DW38" s="808"/>
      <c r="DX38" s="808"/>
      <c r="DY38" s="808"/>
      <c r="DZ38" s="813"/>
      <c r="EA38" s="221"/>
    </row>
    <row r="39" spans="1:131" ht="26.25" customHeight="1" x14ac:dyDescent="0.2">
      <c r="A39" s="233">
        <v>12</v>
      </c>
      <c r="B39" s="793"/>
      <c r="C39" s="794"/>
      <c r="D39" s="794"/>
      <c r="E39" s="794"/>
      <c r="F39" s="794"/>
      <c r="G39" s="794"/>
      <c r="H39" s="794"/>
      <c r="I39" s="794"/>
      <c r="J39" s="794"/>
      <c r="K39" s="794"/>
      <c r="L39" s="794"/>
      <c r="M39" s="794"/>
      <c r="N39" s="794"/>
      <c r="O39" s="794"/>
      <c r="P39" s="795"/>
      <c r="Q39" s="796"/>
      <c r="R39" s="762"/>
      <c r="S39" s="762"/>
      <c r="T39" s="762"/>
      <c r="U39" s="762"/>
      <c r="V39" s="762"/>
      <c r="W39" s="762"/>
      <c r="X39" s="762"/>
      <c r="Y39" s="762"/>
      <c r="Z39" s="762"/>
      <c r="AA39" s="762"/>
      <c r="AB39" s="762"/>
      <c r="AC39" s="762"/>
      <c r="AD39" s="762"/>
      <c r="AE39" s="763"/>
      <c r="AF39" s="764"/>
      <c r="AG39" s="765"/>
      <c r="AH39" s="765"/>
      <c r="AI39" s="765"/>
      <c r="AJ39" s="766"/>
      <c r="AK39" s="732"/>
      <c r="AL39" s="847"/>
      <c r="AM39" s="847"/>
      <c r="AN39" s="847"/>
      <c r="AO39" s="847"/>
      <c r="AP39" s="847"/>
      <c r="AQ39" s="847"/>
      <c r="AR39" s="847"/>
      <c r="AS39" s="847"/>
      <c r="AT39" s="847"/>
      <c r="AU39" s="847"/>
      <c r="AV39" s="847"/>
      <c r="AW39" s="847"/>
      <c r="AX39" s="847"/>
      <c r="AY39" s="847"/>
      <c r="AZ39" s="848"/>
      <c r="BA39" s="848"/>
      <c r="BB39" s="848"/>
      <c r="BC39" s="848"/>
      <c r="BD39" s="848"/>
      <c r="BE39" s="849"/>
      <c r="BF39" s="849"/>
      <c r="BG39" s="849"/>
      <c r="BH39" s="849"/>
      <c r="BI39" s="850"/>
      <c r="BJ39" s="223"/>
      <c r="BK39" s="223"/>
      <c r="BL39" s="223"/>
      <c r="BM39" s="223"/>
      <c r="BN39" s="223"/>
      <c r="BO39" s="232"/>
      <c r="BP39" s="232"/>
      <c r="BQ39" s="229">
        <v>33</v>
      </c>
      <c r="BR39" s="230"/>
      <c r="BS39" s="807"/>
      <c r="BT39" s="808"/>
      <c r="BU39" s="808"/>
      <c r="BV39" s="808"/>
      <c r="BW39" s="808"/>
      <c r="BX39" s="808"/>
      <c r="BY39" s="808"/>
      <c r="BZ39" s="808"/>
      <c r="CA39" s="808"/>
      <c r="CB39" s="808"/>
      <c r="CC39" s="808"/>
      <c r="CD39" s="808"/>
      <c r="CE39" s="808"/>
      <c r="CF39" s="808"/>
      <c r="CG39" s="809"/>
      <c r="CH39" s="810"/>
      <c r="CI39" s="811"/>
      <c r="CJ39" s="811"/>
      <c r="CK39" s="811"/>
      <c r="CL39" s="812"/>
      <c r="CM39" s="810"/>
      <c r="CN39" s="811"/>
      <c r="CO39" s="811"/>
      <c r="CP39" s="811"/>
      <c r="CQ39" s="812"/>
      <c r="CR39" s="810"/>
      <c r="CS39" s="811"/>
      <c r="CT39" s="811"/>
      <c r="CU39" s="811"/>
      <c r="CV39" s="812"/>
      <c r="CW39" s="810"/>
      <c r="CX39" s="811"/>
      <c r="CY39" s="811"/>
      <c r="CZ39" s="811"/>
      <c r="DA39" s="812"/>
      <c r="DB39" s="810"/>
      <c r="DC39" s="811"/>
      <c r="DD39" s="811"/>
      <c r="DE39" s="811"/>
      <c r="DF39" s="812"/>
      <c r="DG39" s="810"/>
      <c r="DH39" s="811"/>
      <c r="DI39" s="811"/>
      <c r="DJ39" s="811"/>
      <c r="DK39" s="812"/>
      <c r="DL39" s="810"/>
      <c r="DM39" s="811"/>
      <c r="DN39" s="811"/>
      <c r="DO39" s="811"/>
      <c r="DP39" s="812"/>
      <c r="DQ39" s="810"/>
      <c r="DR39" s="811"/>
      <c r="DS39" s="811"/>
      <c r="DT39" s="811"/>
      <c r="DU39" s="812"/>
      <c r="DV39" s="807"/>
      <c r="DW39" s="808"/>
      <c r="DX39" s="808"/>
      <c r="DY39" s="808"/>
      <c r="DZ39" s="813"/>
      <c r="EA39" s="221"/>
    </row>
    <row r="40" spans="1:131" ht="26.25" customHeight="1" x14ac:dyDescent="0.2">
      <c r="A40" s="229">
        <v>13</v>
      </c>
      <c r="B40" s="793"/>
      <c r="C40" s="794"/>
      <c r="D40" s="794"/>
      <c r="E40" s="794"/>
      <c r="F40" s="794"/>
      <c r="G40" s="794"/>
      <c r="H40" s="794"/>
      <c r="I40" s="794"/>
      <c r="J40" s="794"/>
      <c r="K40" s="794"/>
      <c r="L40" s="794"/>
      <c r="M40" s="794"/>
      <c r="N40" s="794"/>
      <c r="O40" s="794"/>
      <c r="P40" s="795"/>
      <c r="Q40" s="796"/>
      <c r="R40" s="762"/>
      <c r="S40" s="762"/>
      <c r="T40" s="762"/>
      <c r="U40" s="762"/>
      <c r="V40" s="762"/>
      <c r="W40" s="762"/>
      <c r="X40" s="762"/>
      <c r="Y40" s="762"/>
      <c r="Z40" s="762"/>
      <c r="AA40" s="762"/>
      <c r="AB40" s="762"/>
      <c r="AC40" s="762"/>
      <c r="AD40" s="762"/>
      <c r="AE40" s="763"/>
      <c r="AF40" s="764"/>
      <c r="AG40" s="765"/>
      <c r="AH40" s="765"/>
      <c r="AI40" s="765"/>
      <c r="AJ40" s="766"/>
      <c r="AK40" s="732"/>
      <c r="AL40" s="847"/>
      <c r="AM40" s="847"/>
      <c r="AN40" s="847"/>
      <c r="AO40" s="847"/>
      <c r="AP40" s="847"/>
      <c r="AQ40" s="847"/>
      <c r="AR40" s="847"/>
      <c r="AS40" s="847"/>
      <c r="AT40" s="847"/>
      <c r="AU40" s="847"/>
      <c r="AV40" s="847"/>
      <c r="AW40" s="847"/>
      <c r="AX40" s="847"/>
      <c r="AY40" s="847"/>
      <c r="AZ40" s="848"/>
      <c r="BA40" s="848"/>
      <c r="BB40" s="848"/>
      <c r="BC40" s="848"/>
      <c r="BD40" s="848"/>
      <c r="BE40" s="849"/>
      <c r="BF40" s="849"/>
      <c r="BG40" s="849"/>
      <c r="BH40" s="849"/>
      <c r="BI40" s="850"/>
      <c r="BJ40" s="223"/>
      <c r="BK40" s="223"/>
      <c r="BL40" s="223"/>
      <c r="BM40" s="223"/>
      <c r="BN40" s="223"/>
      <c r="BO40" s="232"/>
      <c r="BP40" s="232"/>
      <c r="BQ40" s="229">
        <v>34</v>
      </c>
      <c r="BR40" s="230"/>
      <c r="BS40" s="807"/>
      <c r="BT40" s="808"/>
      <c r="BU40" s="808"/>
      <c r="BV40" s="808"/>
      <c r="BW40" s="808"/>
      <c r="BX40" s="808"/>
      <c r="BY40" s="808"/>
      <c r="BZ40" s="808"/>
      <c r="CA40" s="808"/>
      <c r="CB40" s="808"/>
      <c r="CC40" s="808"/>
      <c r="CD40" s="808"/>
      <c r="CE40" s="808"/>
      <c r="CF40" s="808"/>
      <c r="CG40" s="809"/>
      <c r="CH40" s="810"/>
      <c r="CI40" s="811"/>
      <c r="CJ40" s="811"/>
      <c r="CK40" s="811"/>
      <c r="CL40" s="812"/>
      <c r="CM40" s="810"/>
      <c r="CN40" s="811"/>
      <c r="CO40" s="811"/>
      <c r="CP40" s="811"/>
      <c r="CQ40" s="812"/>
      <c r="CR40" s="810"/>
      <c r="CS40" s="811"/>
      <c r="CT40" s="811"/>
      <c r="CU40" s="811"/>
      <c r="CV40" s="812"/>
      <c r="CW40" s="810"/>
      <c r="CX40" s="811"/>
      <c r="CY40" s="811"/>
      <c r="CZ40" s="811"/>
      <c r="DA40" s="812"/>
      <c r="DB40" s="810"/>
      <c r="DC40" s="811"/>
      <c r="DD40" s="811"/>
      <c r="DE40" s="811"/>
      <c r="DF40" s="812"/>
      <c r="DG40" s="810"/>
      <c r="DH40" s="811"/>
      <c r="DI40" s="811"/>
      <c r="DJ40" s="811"/>
      <c r="DK40" s="812"/>
      <c r="DL40" s="810"/>
      <c r="DM40" s="811"/>
      <c r="DN40" s="811"/>
      <c r="DO40" s="811"/>
      <c r="DP40" s="812"/>
      <c r="DQ40" s="810"/>
      <c r="DR40" s="811"/>
      <c r="DS40" s="811"/>
      <c r="DT40" s="811"/>
      <c r="DU40" s="812"/>
      <c r="DV40" s="807"/>
      <c r="DW40" s="808"/>
      <c r="DX40" s="808"/>
      <c r="DY40" s="808"/>
      <c r="DZ40" s="813"/>
      <c r="EA40" s="221"/>
    </row>
    <row r="41" spans="1:131" ht="26.25" customHeight="1" x14ac:dyDescent="0.2">
      <c r="A41" s="229">
        <v>14</v>
      </c>
      <c r="B41" s="793"/>
      <c r="C41" s="794"/>
      <c r="D41" s="794"/>
      <c r="E41" s="794"/>
      <c r="F41" s="794"/>
      <c r="G41" s="794"/>
      <c r="H41" s="794"/>
      <c r="I41" s="794"/>
      <c r="J41" s="794"/>
      <c r="K41" s="794"/>
      <c r="L41" s="794"/>
      <c r="M41" s="794"/>
      <c r="N41" s="794"/>
      <c r="O41" s="794"/>
      <c r="P41" s="795"/>
      <c r="Q41" s="796"/>
      <c r="R41" s="762"/>
      <c r="S41" s="762"/>
      <c r="T41" s="762"/>
      <c r="U41" s="762"/>
      <c r="V41" s="762"/>
      <c r="W41" s="762"/>
      <c r="X41" s="762"/>
      <c r="Y41" s="762"/>
      <c r="Z41" s="762"/>
      <c r="AA41" s="762"/>
      <c r="AB41" s="762"/>
      <c r="AC41" s="762"/>
      <c r="AD41" s="762"/>
      <c r="AE41" s="763"/>
      <c r="AF41" s="764"/>
      <c r="AG41" s="765"/>
      <c r="AH41" s="765"/>
      <c r="AI41" s="765"/>
      <c r="AJ41" s="766"/>
      <c r="AK41" s="732"/>
      <c r="AL41" s="847"/>
      <c r="AM41" s="847"/>
      <c r="AN41" s="847"/>
      <c r="AO41" s="847"/>
      <c r="AP41" s="847"/>
      <c r="AQ41" s="847"/>
      <c r="AR41" s="847"/>
      <c r="AS41" s="847"/>
      <c r="AT41" s="847"/>
      <c r="AU41" s="847"/>
      <c r="AV41" s="847"/>
      <c r="AW41" s="847"/>
      <c r="AX41" s="847"/>
      <c r="AY41" s="847"/>
      <c r="AZ41" s="848"/>
      <c r="BA41" s="848"/>
      <c r="BB41" s="848"/>
      <c r="BC41" s="848"/>
      <c r="BD41" s="848"/>
      <c r="BE41" s="849"/>
      <c r="BF41" s="849"/>
      <c r="BG41" s="849"/>
      <c r="BH41" s="849"/>
      <c r="BI41" s="850"/>
      <c r="BJ41" s="223"/>
      <c r="BK41" s="223"/>
      <c r="BL41" s="223"/>
      <c r="BM41" s="223"/>
      <c r="BN41" s="223"/>
      <c r="BO41" s="232"/>
      <c r="BP41" s="232"/>
      <c r="BQ41" s="229">
        <v>35</v>
      </c>
      <c r="BR41" s="230"/>
      <c r="BS41" s="807"/>
      <c r="BT41" s="808"/>
      <c r="BU41" s="808"/>
      <c r="BV41" s="808"/>
      <c r="BW41" s="808"/>
      <c r="BX41" s="808"/>
      <c r="BY41" s="808"/>
      <c r="BZ41" s="808"/>
      <c r="CA41" s="808"/>
      <c r="CB41" s="808"/>
      <c r="CC41" s="808"/>
      <c r="CD41" s="808"/>
      <c r="CE41" s="808"/>
      <c r="CF41" s="808"/>
      <c r="CG41" s="809"/>
      <c r="CH41" s="810"/>
      <c r="CI41" s="811"/>
      <c r="CJ41" s="811"/>
      <c r="CK41" s="811"/>
      <c r="CL41" s="812"/>
      <c r="CM41" s="810"/>
      <c r="CN41" s="811"/>
      <c r="CO41" s="811"/>
      <c r="CP41" s="811"/>
      <c r="CQ41" s="812"/>
      <c r="CR41" s="810"/>
      <c r="CS41" s="811"/>
      <c r="CT41" s="811"/>
      <c r="CU41" s="811"/>
      <c r="CV41" s="812"/>
      <c r="CW41" s="810"/>
      <c r="CX41" s="811"/>
      <c r="CY41" s="811"/>
      <c r="CZ41" s="811"/>
      <c r="DA41" s="812"/>
      <c r="DB41" s="810"/>
      <c r="DC41" s="811"/>
      <c r="DD41" s="811"/>
      <c r="DE41" s="811"/>
      <c r="DF41" s="812"/>
      <c r="DG41" s="810"/>
      <c r="DH41" s="811"/>
      <c r="DI41" s="811"/>
      <c r="DJ41" s="811"/>
      <c r="DK41" s="812"/>
      <c r="DL41" s="810"/>
      <c r="DM41" s="811"/>
      <c r="DN41" s="811"/>
      <c r="DO41" s="811"/>
      <c r="DP41" s="812"/>
      <c r="DQ41" s="810"/>
      <c r="DR41" s="811"/>
      <c r="DS41" s="811"/>
      <c r="DT41" s="811"/>
      <c r="DU41" s="812"/>
      <c r="DV41" s="807"/>
      <c r="DW41" s="808"/>
      <c r="DX41" s="808"/>
      <c r="DY41" s="808"/>
      <c r="DZ41" s="813"/>
      <c r="EA41" s="221"/>
    </row>
    <row r="42" spans="1:131" ht="26.25" customHeight="1" x14ac:dyDescent="0.2">
      <c r="A42" s="229">
        <v>15</v>
      </c>
      <c r="B42" s="793"/>
      <c r="C42" s="794"/>
      <c r="D42" s="794"/>
      <c r="E42" s="794"/>
      <c r="F42" s="794"/>
      <c r="G42" s="794"/>
      <c r="H42" s="794"/>
      <c r="I42" s="794"/>
      <c r="J42" s="794"/>
      <c r="K42" s="794"/>
      <c r="L42" s="794"/>
      <c r="M42" s="794"/>
      <c r="N42" s="794"/>
      <c r="O42" s="794"/>
      <c r="P42" s="795"/>
      <c r="Q42" s="796"/>
      <c r="R42" s="762"/>
      <c r="S42" s="762"/>
      <c r="T42" s="762"/>
      <c r="U42" s="762"/>
      <c r="V42" s="762"/>
      <c r="W42" s="762"/>
      <c r="X42" s="762"/>
      <c r="Y42" s="762"/>
      <c r="Z42" s="762"/>
      <c r="AA42" s="762"/>
      <c r="AB42" s="762"/>
      <c r="AC42" s="762"/>
      <c r="AD42" s="762"/>
      <c r="AE42" s="763"/>
      <c r="AF42" s="764"/>
      <c r="AG42" s="765"/>
      <c r="AH42" s="765"/>
      <c r="AI42" s="765"/>
      <c r="AJ42" s="766"/>
      <c r="AK42" s="732"/>
      <c r="AL42" s="847"/>
      <c r="AM42" s="847"/>
      <c r="AN42" s="847"/>
      <c r="AO42" s="847"/>
      <c r="AP42" s="847"/>
      <c r="AQ42" s="847"/>
      <c r="AR42" s="847"/>
      <c r="AS42" s="847"/>
      <c r="AT42" s="847"/>
      <c r="AU42" s="847"/>
      <c r="AV42" s="847"/>
      <c r="AW42" s="847"/>
      <c r="AX42" s="847"/>
      <c r="AY42" s="847"/>
      <c r="AZ42" s="848"/>
      <c r="BA42" s="848"/>
      <c r="BB42" s="848"/>
      <c r="BC42" s="848"/>
      <c r="BD42" s="848"/>
      <c r="BE42" s="849"/>
      <c r="BF42" s="849"/>
      <c r="BG42" s="849"/>
      <c r="BH42" s="849"/>
      <c r="BI42" s="850"/>
      <c r="BJ42" s="223"/>
      <c r="BK42" s="223"/>
      <c r="BL42" s="223"/>
      <c r="BM42" s="223"/>
      <c r="BN42" s="223"/>
      <c r="BO42" s="232"/>
      <c r="BP42" s="232"/>
      <c r="BQ42" s="229">
        <v>36</v>
      </c>
      <c r="BR42" s="230"/>
      <c r="BS42" s="807"/>
      <c r="BT42" s="808"/>
      <c r="BU42" s="808"/>
      <c r="BV42" s="808"/>
      <c r="BW42" s="808"/>
      <c r="BX42" s="808"/>
      <c r="BY42" s="808"/>
      <c r="BZ42" s="808"/>
      <c r="CA42" s="808"/>
      <c r="CB42" s="808"/>
      <c r="CC42" s="808"/>
      <c r="CD42" s="808"/>
      <c r="CE42" s="808"/>
      <c r="CF42" s="808"/>
      <c r="CG42" s="809"/>
      <c r="CH42" s="810"/>
      <c r="CI42" s="811"/>
      <c r="CJ42" s="811"/>
      <c r="CK42" s="811"/>
      <c r="CL42" s="812"/>
      <c r="CM42" s="810"/>
      <c r="CN42" s="811"/>
      <c r="CO42" s="811"/>
      <c r="CP42" s="811"/>
      <c r="CQ42" s="812"/>
      <c r="CR42" s="810"/>
      <c r="CS42" s="811"/>
      <c r="CT42" s="811"/>
      <c r="CU42" s="811"/>
      <c r="CV42" s="812"/>
      <c r="CW42" s="810"/>
      <c r="CX42" s="811"/>
      <c r="CY42" s="811"/>
      <c r="CZ42" s="811"/>
      <c r="DA42" s="812"/>
      <c r="DB42" s="810"/>
      <c r="DC42" s="811"/>
      <c r="DD42" s="811"/>
      <c r="DE42" s="811"/>
      <c r="DF42" s="812"/>
      <c r="DG42" s="810"/>
      <c r="DH42" s="811"/>
      <c r="DI42" s="811"/>
      <c r="DJ42" s="811"/>
      <c r="DK42" s="812"/>
      <c r="DL42" s="810"/>
      <c r="DM42" s="811"/>
      <c r="DN42" s="811"/>
      <c r="DO42" s="811"/>
      <c r="DP42" s="812"/>
      <c r="DQ42" s="810"/>
      <c r="DR42" s="811"/>
      <c r="DS42" s="811"/>
      <c r="DT42" s="811"/>
      <c r="DU42" s="812"/>
      <c r="DV42" s="807"/>
      <c r="DW42" s="808"/>
      <c r="DX42" s="808"/>
      <c r="DY42" s="808"/>
      <c r="DZ42" s="813"/>
      <c r="EA42" s="221"/>
    </row>
    <row r="43" spans="1:131" ht="26.25" customHeight="1" x14ac:dyDescent="0.2">
      <c r="A43" s="229">
        <v>16</v>
      </c>
      <c r="B43" s="793"/>
      <c r="C43" s="794"/>
      <c r="D43" s="794"/>
      <c r="E43" s="794"/>
      <c r="F43" s="794"/>
      <c r="G43" s="794"/>
      <c r="H43" s="794"/>
      <c r="I43" s="794"/>
      <c r="J43" s="794"/>
      <c r="K43" s="794"/>
      <c r="L43" s="794"/>
      <c r="M43" s="794"/>
      <c r="N43" s="794"/>
      <c r="O43" s="794"/>
      <c r="P43" s="795"/>
      <c r="Q43" s="796"/>
      <c r="R43" s="762"/>
      <c r="S43" s="762"/>
      <c r="T43" s="762"/>
      <c r="U43" s="762"/>
      <c r="V43" s="762"/>
      <c r="W43" s="762"/>
      <c r="X43" s="762"/>
      <c r="Y43" s="762"/>
      <c r="Z43" s="762"/>
      <c r="AA43" s="762"/>
      <c r="AB43" s="762"/>
      <c r="AC43" s="762"/>
      <c r="AD43" s="762"/>
      <c r="AE43" s="763"/>
      <c r="AF43" s="764"/>
      <c r="AG43" s="765"/>
      <c r="AH43" s="765"/>
      <c r="AI43" s="765"/>
      <c r="AJ43" s="766"/>
      <c r="AK43" s="732"/>
      <c r="AL43" s="847"/>
      <c r="AM43" s="847"/>
      <c r="AN43" s="847"/>
      <c r="AO43" s="847"/>
      <c r="AP43" s="847"/>
      <c r="AQ43" s="847"/>
      <c r="AR43" s="847"/>
      <c r="AS43" s="847"/>
      <c r="AT43" s="847"/>
      <c r="AU43" s="847"/>
      <c r="AV43" s="847"/>
      <c r="AW43" s="847"/>
      <c r="AX43" s="847"/>
      <c r="AY43" s="847"/>
      <c r="AZ43" s="848"/>
      <c r="BA43" s="848"/>
      <c r="BB43" s="848"/>
      <c r="BC43" s="848"/>
      <c r="BD43" s="848"/>
      <c r="BE43" s="849"/>
      <c r="BF43" s="849"/>
      <c r="BG43" s="849"/>
      <c r="BH43" s="849"/>
      <c r="BI43" s="850"/>
      <c r="BJ43" s="223"/>
      <c r="BK43" s="223"/>
      <c r="BL43" s="223"/>
      <c r="BM43" s="223"/>
      <c r="BN43" s="223"/>
      <c r="BO43" s="232"/>
      <c r="BP43" s="232"/>
      <c r="BQ43" s="229">
        <v>37</v>
      </c>
      <c r="BR43" s="230"/>
      <c r="BS43" s="807"/>
      <c r="BT43" s="808"/>
      <c r="BU43" s="808"/>
      <c r="BV43" s="808"/>
      <c r="BW43" s="808"/>
      <c r="BX43" s="808"/>
      <c r="BY43" s="808"/>
      <c r="BZ43" s="808"/>
      <c r="CA43" s="808"/>
      <c r="CB43" s="808"/>
      <c r="CC43" s="808"/>
      <c r="CD43" s="808"/>
      <c r="CE43" s="808"/>
      <c r="CF43" s="808"/>
      <c r="CG43" s="809"/>
      <c r="CH43" s="810"/>
      <c r="CI43" s="811"/>
      <c r="CJ43" s="811"/>
      <c r="CK43" s="811"/>
      <c r="CL43" s="812"/>
      <c r="CM43" s="810"/>
      <c r="CN43" s="811"/>
      <c r="CO43" s="811"/>
      <c r="CP43" s="811"/>
      <c r="CQ43" s="812"/>
      <c r="CR43" s="810"/>
      <c r="CS43" s="811"/>
      <c r="CT43" s="811"/>
      <c r="CU43" s="811"/>
      <c r="CV43" s="812"/>
      <c r="CW43" s="810"/>
      <c r="CX43" s="811"/>
      <c r="CY43" s="811"/>
      <c r="CZ43" s="811"/>
      <c r="DA43" s="812"/>
      <c r="DB43" s="810"/>
      <c r="DC43" s="811"/>
      <c r="DD43" s="811"/>
      <c r="DE43" s="811"/>
      <c r="DF43" s="812"/>
      <c r="DG43" s="810"/>
      <c r="DH43" s="811"/>
      <c r="DI43" s="811"/>
      <c r="DJ43" s="811"/>
      <c r="DK43" s="812"/>
      <c r="DL43" s="810"/>
      <c r="DM43" s="811"/>
      <c r="DN43" s="811"/>
      <c r="DO43" s="811"/>
      <c r="DP43" s="812"/>
      <c r="DQ43" s="810"/>
      <c r="DR43" s="811"/>
      <c r="DS43" s="811"/>
      <c r="DT43" s="811"/>
      <c r="DU43" s="812"/>
      <c r="DV43" s="807"/>
      <c r="DW43" s="808"/>
      <c r="DX43" s="808"/>
      <c r="DY43" s="808"/>
      <c r="DZ43" s="813"/>
      <c r="EA43" s="221"/>
    </row>
    <row r="44" spans="1:131" ht="26.25" customHeight="1" x14ac:dyDescent="0.2">
      <c r="A44" s="229">
        <v>17</v>
      </c>
      <c r="B44" s="793"/>
      <c r="C44" s="794"/>
      <c r="D44" s="794"/>
      <c r="E44" s="794"/>
      <c r="F44" s="794"/>
      <c r="G44" s="794"/>
      <c r="H44" s="794"/>
      <c r="I44" s="794"/>
      <c r="J44" s="794"/>
      <c r="K44" s="794"/>
      <c r="L44" s="794"/>
      <c r="M44" s="794"/>
      <c r="N44" s="794"/>
      <c r="O44" s="794"/>
      <c r="P44" s="795"/>
      <c r="Q44" s="796"/>
      <c r="R44" s="762"/>
      <c r="S44" s="762"/>
      <c r="T44" s="762"/>
      <c r="U44" s="762"/>
      <c r="V44" s="762"/>
      <c r="W44" s="762"/>
      <c r="X44" s="762"/>
      <c r="Y44" s="762"/>
      <c r="Z44" s="762"/>
      <c r="AA44" s="762"/>
      <c r="AB44" s="762"/>
      <c r="AC44" s="762"/>
      <c r="AD44" s="762"/>
      <c r="AE44" s="763"/>
      <c r="AF44" s="764"/>
      <c r="AG44" s="765"/>
      <c r="AH44" s="765"/>
      <c r="AI44" s="765"/>
      <c r="AJ44" s="766"/>
      <c r="AK44" s="732"/>
      <c r="AL44" s="847"/>
      <c r="AM44" s="847"/>
      <c r="AN44" s="847"/>
      <c r="AO44" s="847"/>
      <c r="AP44" s="847"/>
      <c r="AQ44" s="847"/>
      <c r="AR44" s="847"/>
      <c r="AS44" s="847"/>
      <c r="AT44" s="847"/>
      <c r="AU44" s="847"/>
      <c r="AV44" s="847"/>
      <c r="AW44" s="847"/>
      <c r="AX44" s="847"/>
      <c r="AY44" s="847"/>
      <c r="AZ44" s="848"/>
      <c r="BA44" s="848"/>
      <c r="BB44" s="848"/>
      <c r="BC44" s="848"/>
      <c r="BD44" s="848"/>
      <c r="BE44" s="849"/>
      <c r="BF44" s="849"/>
      <c r="BG44" s="849"/>
      <c r="BH44" s="849"/>
      <c r="BI44" s="850"/>
      <c r="BJ44" s="223"/>
      <c r="BK44" s="223"/>
      <c r="BL44" s="223"/>
      <c r="BM44" s="223"/>
      <c r="BN44" s="223"/>
      <c r="BO44" s="232"/>
      <c r="BP44" s="232"/>
      <c r="BQ44" s="229">
        <v>38</v>
      </c>
      <c r="BR44" s="230"/>
      <c r="BS44" s="807"/>
      <c r="BT44" s="808"/>
      <c r="BU44" s="808"/>
      <c r="BV44" s="808"/>
      <c r="BW44" s="808"/>
      <c r="BX44" s="808"/>
      <c r="BY44" s="808"/>
      <c r="BZ44" s="808"/>
      <c r="CA44" s="808"/>
      <c r="CB44" s="808"/>
      <c r="CC44" s="808"/>
      <c r="CD44" s="808"/>
      <c r="CE44" s="808"/>
      <c r="CF44" s="808"/>
      <c r="CG44" s="809"/>
      <c r="CH44" s="810"/>
      <c r="CI44" s="811"/>
      <c r="CJ44" s="811"/>
      <c r="CK44" s="811"/>
      <c r="CL44" s="812"/>
      <c r="CM44" s="810"/>
      <c r="CN44" s="811"/>
      <c r="CO44" s="811"/>
      <c r="CP44" s="811"/>
      <c r="CQ44" s="812"/>
      <c r="CR44" s="810"/>
      <c r="CS44" s="811"/>
      <c r="CT44" s="811"/>
      <c r="CU44" s="811"/>
      <c r="CV44" s="812"/>
      <c r="CW44" s="810"/>
      <c r="CX44" s="811"/>
      <c r="CY44" s="811"/>
      <c r="CZ44" s="811"/>
      <c r="DA44" s="812"/>
      <c r="DB44" s="810"/>
      <c r="DC44" s="811"/>
      <c r="DD44" s="811"/>
      <c r="DE44" s="811"/>
      <c r="DF44" s="812"/>
      <c r="DG44" s="810"/>
      <c r="DH44" s="811"/>
      <c r="DI44" s="811"/>
      <c r="DJ44" s="811"/>
      <c r="DK44" s="812"/>
      <c r="DL44" s="810"/>
      <c r="DM44" s="811"/>
      <c r="DN44" s="811"/>
      <c r="DO44" s="811"/>
      <c r="DP44" s="812"/>
      <c r="DQ44" s="810"/>
      <c r="DR44" s="811"/>
      <c r="DS44" s="811"/>
      <c r="DT44" s="811"/>
      <c r="DU44" s="812"/>
      <c r="DV44" s="807"/>
      <c r="DW44" s="808"/>
      <c r="DX44" s="808"/>
      <c r="DY44" s="808"/>
      <c r="DZ44" s="813"/>
      <c r="EA44" s="221"/>
    </row>
    <row r="45" spans="1:131" ht="26.25" customHeight="1" x14ac:dyDescent="0.2">
      <c r="A45" s="229">
        <v>18</v>
      </c>
      <c r="B45" s="793"/>
      <c r="C45" s="794"/>
      <c r="D45" s="794"/>
      <c r="E45" s="794"/>
      <c r="F45" s="794"/>
      <c r="G45" s="794"/>
      <c r="H45" s="794"/>
      <c r="I45" s="794"/>
      <c r="J45" s="794"/>
      <c r="K45" s="794"/>
      <c r="L45" s="794"/>
      <c r="M45" s="794"/>
      <c r="N45" s="794"/>
      <c r="O45" s="794"/>
      <c r="P45" s="795"/>
      <c r="Q45" s="796"/>
      <c r="R45" s="762"/>
      <c r="S45" s="762"/>
      <c r="T45" s="762"/>
      <c r="U45" s="762"/>
      <c r="V45" s="762"/>
      <c r="W45" s="762"/>
      <c r="X45" s="762"/>
      <c r="Y45" s="762"/>
      <c r="Z45" s="762"/>
      <c r="AA45" s="762"/>
      <c r="AB45" s="762"/>
      <c r="AC45" s="762"/>
      <c r="AD45" s="762"/>
      <c r="AE45" s="763"/>
      <c r="AF45" s="764"/>
      <c r="AG45" s="765"/>
      <c r="AH45" s="765"/>
      <c r="AI45" s="765"/>
      <c r="AJ45" s="766"/>
      <c r="AK45" s="732"/>
      <c r="AL45" s="847"/>
      <c r="AM45" s="847"/>
      <c r="AN45" s="847"/>
      <c r="AO45" s="847"/>
      <c r="AP45" s="847"/>
      <c r="AQ45" s="847"/>
      <c r="AR45" s="847"/>
      <c r="AS45" s="847"/>
      <c r="AT45" s="847"/>
      <c r="AU45" s="847"/>
      <c r="AV45" s="847"/>
      <c r="AW45" s="847"/>
      <c r="AX45" s="847"/>
      <c r="AY45" s="847"/>
      <c r="AZ45" s="848"/>
      <c r="BA45" s="848"/>
      <c r="BB45" s="848"/>
      <c r="BC45" s="848"/>
      <c r="BD45" s="848"/>
      <c r="BE45" s="849"/>
      <c r="BF45" s="849"/>
      <c r="BG45" s="849"/>
      <c r="BH45" s="849"/>
      <c r="BI45" s="850"/>
      <c r="BJ45" s="223"/>
      <c r="BK45" s="223"/>
      <c r="BL45" s="223"/>
      <c r="BM45" s="223"/>
      <c r="BN45" s="223"/>
      <c r="BO45" s="232"/>
      <c r="BP45" s="232"/>
      <c r="BQ45" s="229">
        <v>39</v>
      </c>
      <c r="BR45" s="230"/>
      <c r="BS45" s="807"/>
      <c r="BT45" s="808"/>
      <c r="BU45" s="808"/>
      <c r="BV45" s="808"/>
      <c r="BW45" s="808"/>
      <c r="BX45" s="808"/>
      <c r="BY45" s="808"/>
      <c r="BZ45" s="808"/>
      <c r="CA45" s="808"/>
      <c r="CB45" s="808"/>
      <c r="CC45" s="808"/>
      <c r="CD45" s="808"/>
      <c r="CE45" s="808"/>
      <c r="CF45" s="808"/>
      <c r="CG45" s="809"/>
      <c r="CH45" s="810"/>
      <c r="CI45" s="811"/>
      <c r="CJ45" s="811"/>
      <c r="CK45" s="811"/>
      <c r="CL45" s="812"/>
      <c r="CM45" s="810"/>
      <c r="CN45" s="811"/>
      <c r="CO45" s="811"/>
      <c r="CP45" s="811"/>
      <c r="CQ45" s="812"/>
      <c r="CR45" s="810"/>
      <c r="CS45" s="811"/>
      <c r="CT45" s="811"/>
      <c r="CU45" s="811"/>
      <c r="CV45" s="812"/>
      <c r="CW45" s="810"/>
      <c r="CX45" s="811"/>
      <c r="CY45" s="811"/>
      <c r="CZ45" s="811"/>
      <c r="DA45" s="812"/>
      <c r="DB45" s="810"/>
      <c r="DC45" s="811"/>
      <c r="DD45" s="811"/>
      <c r="DE45" s="811"/>
      <c r="DF45" s="812"/>
      <c r="DG45" s="810"/>
      <c r="DH45" s="811"/>
      <c r="DI45" s="811"/>
      <c r="DJ45" s="811"/>
      <c r="DK45" s="812"/>
      <c r="DL45" s="810"/>
      <c r="DM45" s="811"/>
      <c r="DN45" s="811"/>
      <c r="DO45" s="811"/>
      <c r="DP45" s="812"/>
      <c r="DQ45" s="810"/>
      <c r="DR45" s="811"/>
      <c r="DS45" s="811"/>
      <c r="DT45" s="811"/>
      <c r="DU45" s="812"/>
      <c r="DV45" s="807"/>
      <c r="DW45" s="808"/>
      <c r="DX45" s="808"/>
      <c r="DY45" s="808"/>
      <c r="DZ45" s="813"/>
      <c r="EA45" s="221"/>
    </row>
    <row r="46" spans="1:131" ht="26.25" customHeight="1" x14ac:dyDescent="0.2">
      <c r="A46" s="229">
        <v>19</v>
      </c>
      <c r="B46" s="793"/>
      <c r="C46" s="794"/>
      <c r="D46" s="794"/>
      <c r="E46" s="794"/>
      <c r="F46" s="794"/>
      <c r="G46" s="794"/>
      <c r="H46" s="794"/>
      <c r="I46" s="794"/>
      <c r="J46" s="794"/>
      <c r="K46" s="794"/>
      <c r="L46" s="794"/>
      <c r="M46" s="794"/>
      <c r="N46" s="794"/>
      <c r="O46" s="794"/>
      <c r="P46" s="795"/>
      <c r="Q46" s="796"/>
      <c r="R46" s="762"/>
      <c r="S46" s="762"/>
      <c r="T46" s="762"/>
      <c r="U46" s="762"/>
      <c r="V46" s="762"/>
      <c r="W46" s="762"/>
      <c r="X46" s="762"/>
      <c r="Y46" s="762"/>
      <c r="Z46" s="762"/>
      <c r="AA46" s="762"/>
      <c r="AB46" s="762"/>
      <c r="AC46" s="762"/>
      <c r="AD46" s="762"/>
      <c r="AE46" s="763"/>
      <c r="AF46" s="764"/>
      <c r="AG46" s="765"/>
      <c r="AH46" s="765"/>
      <c r="AI46" s="765"/>
      <c r="AJ46" s="766"/>
      <c r="AK46" s="732"/>
      <c r="AL46" s="847"/>
      <c r="AM46" s="847"/>
      <c r="AN46" s="847"/>
      <c r="AO46" s="847"/>
      <c r="AP46" s="847"/>
      <c r="AQ46" s="847"/>
      <c r="AR46" s="847"/>
      <c r="AS46" s="847"/>
      <c r="AT46" s="847"/>
      <c r="AU46" s="847"/>
      <c r="AV46" s="847"/>
      <c r="AW46" s="847"/>
      <c r="AX46" s="847"/>
      <c r="AY46" s="847"/>
      <c r="AZ46" s="848"/>
      <c r="BA46" s="848"/>
      <c r="BB46" s="848"/>
      <c r="BC46" s="848"/>
      <c r="BD46" s="848"/>
      <c r="BE46" s="849"/>
      <c r="BF46" s="849"/>
      <c r="BG46" s="849"/>
      <c r="BH46" s="849"/>
      <c r="BI46" s="850"/>
      <c r="BJ46" s="223"/>
      <c r="BK46" s="223"/>
      <c r="BL46" s="223"/>
      <c r="BM46" s="223"/>
      <c r="BN46" s="223"/>
      <c r="BO46" s="232"/>
      <c r="BP46" s="232"/>
      <c r="BQ46" s="229">
        <v>40</v>
      </c>
      <c r="BR46" s="230"/>
      <c r="BS46" s="807"/>
      <c r="BT46" s="808"/>
      <c r="BU46" s="808"/>
      <c r="BV46" s="808"/>
      <c r="BW46" s="808"/>
      <c r="BX46" s="808"/>
      <c r="BY46" s="808"/>
      <c r="BZ46" s="808"/>
      <c r="CA46" s="808"/>
      <c r="CB46" s="808"/>
      <c r="CC46" s="808"/>
      <c r="CD46" s="808"/>
      <c r="CE46" s="808"/>
      <c r="CF46" s="808"/>
      <c r="CG46" s="809"/>
      <c r="CH46" s="810"/>
      <c r="CI46" s="811"/>
      <c r="CJ46" s="811"/>
      <c r="CK46" s="811"/>
      <c r="CL46" s="812"/>
      <c r="CM46" s="810"/>
      <c r="CN46" s="811"/>
      <c r="CO46" s="811"/>
      <c r="CP46" s="811"/>
      <c r="CQ46" s="812"/>
      <c r="CR46" s="810"/>
      <c r="CS46" s="811"/>
      <c r="CT46" s="811"/>
      <c r="CU46" s="811"/>
      <c r="CV46" s="812"/>
      <c r="CW46" s="810"/>
      <c r="CX46" s="811"/>
      <c r="CY46" s="811"/>
      <c r="CZ46" s="811"/>
      <c r="DA46" s="812"/>
      <c r="DB46" s="810"/>
      <c r="DC46" s="811"/>
      <c r="DD46" s="811"/>
      <c r="DE46" s="811"/>
      <c r="DF46" s="812"/>
      <c r="DG46" s="810"/>
      <c r="DH46" s="811"/>
      <c r="DI46" s="811"/>
      <c r="DJ46" s="811"/>
      <c r="DK46" s="812"/>
      <c r="DL46" s="810"/>
      <c r="DM46" s="811"/>
      <c r="DN46" s="811"/>
      <c r="DO46" s="811"/>
      <c r="DP46" s="812"/>
      <c r="DQ46" s="810"/>
      <c r="DR46" s="811"/>
      <c r="DS46" s="811"/>
      <c r="DT46" s="811"/>
      <c r="DU46" s="812"/>
      <c r="DV46" s="807"/>
      <c r="DW46" s="808"/>
      <c r="DX46" s="808"/>
      <c r="DY46" s="808"/>
      <c r="DZ46" s="813"/>
      <c r="EA46" s="221"/>
    </row>
    <row r="47" spans="1:131" ht="26.25" customHeight="1" x14ac:dyDescent="0.2">
      <c r="A47" s="229">
        <v>20</v>
      </c>
      <c r="B47" s="793"/>
      <c r="C47" s="794"/>
      <c r="D47" s="794"/>
      <c r="E47" s="794"/>
      <c r="F47" s="794"/>
      <c r="G47" s="794"/>
      <c r="H47" s="794"/>
      <c r="I47" s="794"/>
      <c r="J47" s="794"/>
      <c r="K47" s="794"/>
      <c r="L47" s="794"/>
      <c r="M47" s="794"/>
      <c r="N47" s="794"/>
      <c r="O47" s="794"/>
      <c r="P47" s="795"/>
      <c r="Q47" s="796"/>
      <c r="R47" s="762"/>
      <c r="S47" s="762"/>
      <c r="T47" s="762"/>
      <c r="U47" s="762"/>
      <c r="V47" s="762"/>
      <c r="W47" s="762"/>
      <c r="X47" s="762"/>
      <c r="Y47" s="762"/>
      <c r="Z47" s="762"/>
      <c r="AA47" s="762"/>
      <c r="AB47" s="762"/>
      <c r="AC47" s="762"/>
      <c r="AD47" s="762"/>
      <c r="AE47" s="763"/>
      <c r="AF47" s="764"/>
      <c r="AG47" s="765"/>
      <c r="AH47" s="765"/>
      <c r="AI47" s="765"/>
      <c r="AJ47" s="766"/>
      <c r="AK47" s="732"/>
      <c r="AL47" s="847"/>
      <c r="AM47" s="847"/>
      <c r="AN47" s="847"/>
      <c r="AO47" s="847"/>
      <c r="AP47" s="847"/>
      <c r="AQ47" s="847"/>
      <c r="AR47" s="847"/>
      <c r="AS47" s="847"/>
      <c r="AT47" s="847"/>
      <c r="AU47" s="847"/>
      <c r="AV47" s="847"/>
      <c r="AW47" s="847"/>
      <c r="AX47" s="847"/>
      <c r="AY47" s="847"/>
      <c r="AZ47" s="848"/>
      <c r="BA47" s="848"/>
      <c r="BB47" s="848"/>
      <c r="BC47" s="848"/>
      <c r="BD47" s="848"/>
      <c r="BE47" s="849"/>
      <c r="BF47" s="849"/>
      <c r="BG47" s="849"/>
      <c r="BH47" s="849"/>
      <c r="BI47" s="850"/>
      <c r="BJ47" s="223"/>
      <c r="BK47" s="223"/>
      <c r="BL47" s="223"/>
      <c r="BM47" s="223"/>
      <c r="BN47" s="223"/>
      <c r="BO47" s="232"/>
      <c r="BP47" s="232"/>
      <c r="BQ47" s="229">
        <v>41</v>
      </c>
      <c r="BR47" s="230"/>
      <c r="BS47" s="807"/>
      <c r="BT47" s="808"/>
      <c r="BU47" s="808"/>
      <c r="BV47" s="808"/>
      <c r="BW47" s="808"/>
      <c r="BX47" s="808"/>
      <c r="BY47" s="808"/>
      <c r="BZ47" s="808"/>
      <c r="CA47" s="808"/>
      <c r="CB47" s="808"/>
      <c r="CC47" s="808"/>
      <c r="CD47" s="808"/>
      <c r="CE47" s="808"/>
      <c r="CF47" s="808"/>
      <c r="CG47" s="809"/>
      <c r="CH47" s="810"/>
      <c r="CI47" s="811"/>
      <c r="CJ47" s="811"/>
      <c r="CK47" s="811"/>
      <c r="CL47" s="812"/>
      <c r="CM47" s="810"/>
      <c r="CN47" s="811"/>
      <c r="CO47" s="811"/>
      <c r="CP47" s="811"/>
      <c r="CQ47" s="812"/>
      <c r="CR47" s="810"/>
      <c r="CS47" s="811"/>
      <c r="CT47" s="811"/>
      <c r="CU47" s="811"/>
      <c r="CV47" s="812"/>
      <c r="CW47" s="810"/>
      <c r="CX47" s="811"/>
      <c r="CY47" s="811"/>
      <c r="CZ47" s="811"/>
      <c r="DA47" s="812"/>
      <c r="DB47" s="810"/>
      <c r="DC47" s="811"/>
      <c r="DD47" s="811"/>
      <c r="DE47" s="811"/>
      <c r="DF47" s="812"/>
      <c r="DG47" s="810"/>
      <c r="DH47" s="811"/>
      <c r="DI47" s="811"/>
      <c r="DJ47" s="811"/>
      <c r="DK47" s="812"/>
      <c r="DL47" s="810"/>
      <c r="DM47" s="811"/>
      <c r="DN47" s="811"/>
      <c r="DO47" s="811"/>
      <c r="DP47" s="812"/>
      <c r="DQ47" s="810"/>
      <c r="DR47" s="811"/>
      <c r="DS47" s="811"/>
      <c r="DT47" s="811"/>
      <c r="DU47" s="812"/>
      <c r="DV47" s="807"/>
      <c r="DW47" s="808"/>
      <c r="DX47" s="808"/>
      <c r="DY47" s="808"/>
      <c r="DZ47" s="813"/>
      <c r="EA47" s="221"/>
    </row>
    <row r="48" spans="1:131" ht="26.25" customHeight="1" x14ac:dyDescent="0.2">
      <c r="A48" s="229">
        <v>21</v>
      </c>
      <c r="B48" s="793"/>
      <c r="C48" s="794"/>
      <c r="D48" s="794"/>
      <c r="E48" s="794"/>
      <c r="F48" s="794"/>
      <c r="G48" s="794"/>
      <c r="H48" s="794"/>
      <c r="I48" s="794"/>
      <c r="J48" s="794"/>
      <c r="K48" s="794"/>
      <c r="L48" s="794"/>
      <c r="M48" s="794"/>
      <c r="N48" s="794"/>
      <c r="O48" s="794"/>
      <c r="P48" s="795"/>
      <c r="Q48" s="796"/>
      <c r="R48" s="762"/>
      <c r="S48" s="762"/>
      <c r="T48" s="762"/>
      <c r="U48" s="762"/>
      <c r="V48" s="762"/>
      <c r="W48" s="762"/>
      <c r="X48" s="762"/>
      <c r="Y48" s="762"/>
      <c r="Z48" s="762"/>
      <c r="AA48" s="762"/>
      <c r="AB48" s="762"/>
      <c r="AC48" s="762"/>
      <c r="AD48" s="762"/>
      <c r="AE48" s="763"/>
      <c r="AF48" s="764"/>
      <c r="AG48" s="765"/>
      <c r="AH48" s="765"/>
      <c r="AI48" s="765"/>
      <c r="AJ48" s="766"/>
      <c r="AK48" s="732"/>
      <c r="AL48" s="847"/>
      <c r="AM48" s="847"/>
      <c r="AN48" s="847"/>
      <c r="AO48" s="847"/>
      <c r="AP48" s="847"/>
      <c r="AQ48" s="847"/>
      <c r="AR48" s="847"/>
      <c r="AS48" s="847"/>
      <c r="AT48" s="847"/>
      <c r="AU48" s="847"/>
      <c r="AV48" s="847"/>
      <c r="AW48" s="847"/>
      <c r="AX48" s="847"/>
      <c r="AY48" s="847"/>
      <c r="AZ48" s="848"/>
      <c r="BA48" s="848"/>
      <c r="BB48" s="848"/>
      <c r="BC48" s="848"/>
      <c r="BD48" s="848"/>
      <c r="BE48" s="849"/>
      <c r="BF48" s="849"/>
      <c r="BG48" s="849"/>
      <c r="BH48" s="849"/>
      <c r="BI48" s="850"/>
      <c r="BJ48" s="223"/>
      <c r="BK48" s="223"/>
      <c r="BL48" s="223"/>
      <c r="BM48" s="223"/>
      <c r="BN48" s="223"/>
      <c r="BO48" s="232"/>
      <c r="BP48" s="232"/>
      <c r="BQ48" s="229">
        <v>42</v>
      </c>
      <c r="BR48" s="230"/>
      <c r="BS48" s="807"/>
      <c r="BT48" s="808"/>
      <c r="BU48" s="808"/>
      <c r="BV48" s="808"/>
      <c r="BW48" s="808"/>
      <c r="BX48" s="808"/>
      <c r="BY48" s="808"/>
      <c r="BZ48" s="808"/>
      <c r="CA48" s="808"/>
      <c r="CB48" s="808"/>
      <c r="CC48" s="808"/>
      <c r="CD48" s="808"/>
      <c r="CE48" s="808"/>
      <c r="CF48" s="808"/>
      <c r="CG48" s="809"/>
      <c r="CH48" s="810"/>
      <c r="CI48" s="811"/>
      <c r="CJ48" s="811"/>
      <c r="CK48" s="811"/>
      <c r="CL48" s="812"/>
      <c r="CM48" s="810"/>
      <c r="CN48" s="811"/>
      <c r="CO48" s="811"/>
      <c r="CP48" s="811"/>
      <c r="CQ48" s="812"/>
      <c r="CR48" s="810"/>
      <c r="CS48" s="811"/>
      <c r="CT48" s="811"/>
      <c r="CU48" s="811"/>
      <c r="CV48" s="812"/>
      <c r="CW48" s="810"/>
      <c r="CX48" s="811"/>
      <c r="CY48" s="811"/>
      <c r="CZ48" s="811"/>
      <c r="DA48" s="812"/>
      <c r="DB48" s="810"/>
      <c r="DC48" s="811"/>
      <c r="DD48" s="811"/>
      <c r="DE48" s="811"/>
      <c r="DF48" s="812"/>
      <c r="DG48" s="810"/>
      <c r="DH48" s="811"/>
      <c r="DI48" s="811"/>
      <c r="DJ48" s="811"/>
      <c r="DK48" s="812"/>
      <c r="DL48" s="810"/>
      <c r="DM48" s="811"/>
      <c r="DN48" s="811"/>
      <c r="DO48" s="811"/>
      <c r="DP48" s="812"/>
      <c r="DQ48" s="810"/>
      <c r="DR48" s="811"/>
      <c r="DS48" s="811"/>
      <c r="DT48" s="811"/>
      <c r="DU48" s="812"/>
      <c r="DV48" s="807"/>
      <c r="DW48" s="808"/>
      <c r="DX48" s="808"/>
      <c r="DY48" s="808"/>
      <c r="DZ48" s="813"/>
      <c r="EA48" s="221"/>
    </row>
    <row r="49" spans="1:131" ht="26.25" customHeight="1" x14ac:dyDescent="0.2">
      <c r="A49" s="229">
        <v>22</v>
      </c>
      <c r="B49" s="793"/>
      <c r="C49" s="794"/>
      <c r="D49" s="794"/>
      <c r="E49" s="794"/>
      <c r="F49" s="794"/>
      <c r="G49" s="794"/>
      <c r="H49" s="794"/>
      <c r="I49" s="794"/>
      <c r="J49" s="794"/>
      <c r="K49" s="794"/>
      <c r="L49" s="794"/>
      <c r="M49" s="794"/>
      <c r="N49" s="794"/>
      <c r="O49" s="794"/>
      <c r="P49" s="795"/>
      <c r="Q49" s="796"/>
      <c r="R49" s="762"/>
      <c r="S49" s="762"/>
      <c r="T49" s="762"/>
      <c r="U49" s="762"/>
      <c r="V49" s="762"/>
      <c r="W49" s="762"/>
      <c r="X49" s="762"/>
      <c r="Y49" s="762"/>
      <c r="Z49" s="762"/>
      <c r="AA49" s="762"/>
      <c r="AB49" s="762"/>
      <c r="AC49" s="762"/>
      <c r="AD49" s="762"/>
      <c r="AE49" s="763"/>
      <c r="AF49" s="764"/>
      <c r="AG49" s="765"/>
      <c r="AH49" s="765"/>
      <c r="AI49" s="765"/>
      <c r="AJ49" s="766"/>
      <c r="AK49" s="732"/>
      <c r="AL49" s="847"/>
      <c r="AM49" s="847"/>
      <c r="AN49" s="847"/>
      <c r="AO49" s="847"/>
      <c r="AP49" s="847"/>
      <c r="AQ49" s="847"/>
      <c r="AR49" s="847"/>
      <c r="AS49" s="847"/>
      <c r="AT49" s="847"/>
      <c r="AU49" s="847"/>
      <c r="AV49" s="847"/>
      <c r="AW49" s="847"/>
      <c r="AX49" s="847"/>
      <c r="AY49" s="847"/>
      <c r="AZ49" s="848"/>
      <c r="BA49" s="848"/>
      <c r="BB49" s="848"/>
      <c r="BC49" s="848"/>
      <c r="BD49" s="848"/>
      <c r="BE49" s="849"/>
      <c r="BF49" s="849"/>
      <c r="BG49" s="849"/>
      <c r="BH49" s="849"/>
      <c r="BI49" s="850"/>
      <c r="BJ49" s="223"/>
      <c r="BK49" s="223"/>
      <c r="BL49" s="223"/>
      <c r="BM49" s="223"/>
      <c r="BN49" s="223"/>
      <c r="BO49" s="232"/>
      <c r="BP49" s="232"/>
      <c r="BQ49" s="229">
        <v>43</v>
      </c>
      <c r="BR49" s="230"/>
      <c r="BS49" s="807"/>
      <c r="BT49" s="808"/>
      <c r="BU49" s="808"/>
      <c r="BV49" s="808"/>
      <c r="BW49" s="808"/>
      <c r="BX49" s="808"/>
      <c r="BY49" s="808"/>
      <c r="BZ49" s="808"/>
      <c r="CA49" s="808"/>
      <c r="CB49" s="808"/>
      <c r="CC49" s="808"/>
      <c r="CD49" s="808"/>
      <c r="CE49" s="808"/>
      <c r="CF49" s="808"/>
      <c r="CG49" s="809"/>
      <c r="CH49" s="810"/>
      <c r="CI49" s="811"/>
      <c r="CJ49" s="811"/>
      <c r="CK49" s="811"/>
      <c r="CL49" s="812"/>
      <c r="CM49" s="810"/>
      <c r="CN49" s="811"/>
      <c r="CO49" s="811"/>
      <c r="CP49" s="811"/>
      <c r="CQ49" s="812"/>
      <c r="CR49" s="810"/>
      <c r="CS49" s="811"/>
      <c r="CT49" s="811"/>
      <c r="CU49" s="811"/>
      <c r="CV49" s="812"/>
      <c r="CW49" s="810"/>
      <c r="CX49" s="811"/>
      <c r="CY49" s="811"/>
      <c r="CZ49" s="811"/>
      <c r="DA49" s="812"/>
      <c r="DB49" s="810"/>
      <c r="DC49" s="811"/>
      <c r="DD49" s="811"/>
      <c r="DE49" s="811"/>
      <c r="DF49" s="812"/>
      <c r="DG49" s="810"/>
      <c r="DH49" s="811"/>
      <c r="DI49" s="811"/>
      <c r="DJ49" s="811"/>
      <c r="DK49" s="812"/>
      <c r="DL49" s="810"/>
      <c r="DM49" s="811"/>
      <c r="DN49" s="811"/>
      <c r="DO49" s="811"/>
      <c r="DP49" s="812"/>
      <c r="DQ49" s="810"/>
      <c r="DR49" s="811"/>
      <c r="DS49" s="811"/>
      <c r="DT49" s="811"/>
      <c r="DU49" s="812"/>
      <c r="DV49" s="807"/>
      <c r="DW49" s="808"/>
      <c r="DX49" s="808"/>
      <c r="DY49" s="808"/>
      <c r="DZ49" s="813"/>
      <c r="EA49" s="221"/>
    </row>
    <row r="50" spans="1:131" ht="26.25" customHeight="1" x14ac:dyDescent="0.2">
      <c r="A50" s="229">
        <v>23</v>
      </c>
      <c r="B50" s="793"/>
      <c r="C50" s="794"/>
      <c r="D50" s="794"/>
      <c r="E50" s="794"/>
      <c r="F50" s="794"/>
      <c r="G50" s="794"/>
      <c r="H50" s="794"/>
      <c r="I50" s="794"/>
      <c r="J50" s="794"/>
      <c r="K50" s="794"/>
      <c r="L50" s="794"/>
      <c r="M50" s="794"/>
      <c r="N50" s="794"/>
      <c r="O50" s="794"/>
      <c r="P50" s="795"/>
      <c r="Q50" s="859"/>
      <c r="R50" s="860"/>
      <c r="S50" s="860"/>
      <c r="T50" s="860"/>
      <c r="U50" s="860"/>
      <c r="V50" s="860"/>
      <c r="W50" s="860"/>
      <c r="X50" s="860"/>
      <c r="Y50" s="860"/>
      <c r="Z50" s="860"/>
      <c r="AA50" s="860"/>
      <c r="AB50" s="860"/>
      <c r="AC50" s="860"/>
      <c r="AD50" s="860"/>
      <c r="AE50" s="861"/>
      <c r="AF50" s="764"/>
      <c r="AG50" s="765"/>
      <c r="AH50" s="765"/>
      <c r="AI50" s="765"/>
      <c r="AJ50" s="766"/>
      <c r="AK50" s="863"/>
      <c r="AL50" s="860"/>
      <c r="AM50" s="860"/>
      <c r="AN50" s="860"/>
      <c r="AO50" s="860"/>
      <c r="AP50" s="860"/>
      <c r="AQ50" s="860"/>
      <c r="AR50" s="860"/>
      <c r="AS50" s="860"/>
      <c r="AT50" s="860"/>
      <c r="AU50" s="860"/>
      <c r="AV50" s="860"/>
      <c r="AW50" s="860"/>
      <c r="AX50" s="860"/>
      <c r="AY50" s="860"/>
      <c r="AZ50" s="862"/>
      <c r="BA50" s="862"/>
      <c r="BB50" s="862"/>
      <c r="BC50" s="862"/>
      <c r="BD50" s="862"/>
      <c r="BE50" s="849"/>
      <c r="BF50" s="849"/>
      <c r="BG50" s="849"/>
      <c r="BH50" s="849"/>
      <c r="BI50" s="850"/>
      <c r="BJ50" s="223"/>
      <c r="BK50" s="223"/>
      <c r="BL50" s="223"/>
      <c r="BM50" s="223"/>
      <c r="BN50" s="223"/>
      <c r="BO50" s="232"/>
      <c r="BP50" s="232"/>
      <c r="BQ50" s="229">
        <v>44</v>
      </c>
      <c r="BR50" s="230"/>
      <c r="BS50" s="807"/>
      <c r="BT50" s="808"/>
      <c r="BU50" s="808"/>
      <c r="BV50" s="808"/>
      <c r="BW50" s="808"/>
      <c r="BX50" s="808"/>
      <c r="BY50" s="808"/>
      <c r="BZ50" s="808"/>
      <c r="CA50" s="808"/>
      <c r="CB50" s="808"/>
      <c r="CC50" s="808"/>
      <c r="CD50" s="808"/>
      <c r="CE50" s="808"/>
      <c r="CF50" s="808"/>
      <c r="CG50" s="809"/>
      <c r="CH50" s="810"/>
      <c r="CI50" s="811"/>
      <c r="CJ50" s="811"/>
      <c r="CK50" s="811"/>
      <c r="CL50" s="812"/>
      <c r="CM50" s="810"/>
      <c r="CN50" s="811"/>
      <c r="CO50" s="811"/>
      <c r="CP50" s="811"/>
      <c r="CQ50" s="812"/>
      <c r="CR50" s="810"/>
      <c r="CS50" s="811"/>
      <c r="CT50" s="811"/>
      <c r="CU50" s="811"/>
      <c r="CV50" s="812"/>
      <c r="CW50" s="810"/>
      <c r="CX50" s="811"/>
      <c r="CY50" s="811"/>
      <c r="CZ50" s="811"/>
      <c r="DA50" s="812"/>
      <c r="DB50" s="810"/>
      <c r="DC50" s="811"/>
      <c r="DD50" s="811"/>
      <c r="DE50" s="811"/>
      <c r="DF50" s="812"/>
      <c r="DG50" s="810"/>
      <c r="DH50" s="811"/>
      <c r="DI50" s="811"/>
      <c r="DJ50" s="811"/>
      <c r="DK50" s="812"/>
      <c r="DL50" s="810"/>
      <c r="DM50" s="811"/>
      <c r="DN50" s="811"/>
      <c r="DO50" s="811"/>
      <c r="DP50" s="812"/>
      <c r="DQ50" s="810"/>
      <c r="DR50" s="811"/>
      <c r="DS50" s="811"/>
      <c r="DT50" s="811"/>
      <c r="DU50" s="812"/>
      <c r="DV50" s="807"/>
      <c r="DW50" s="808"/>
      <c r="DX50" s="808"/>
      <c r="DY50" s="808"/>
      <c r="DZ50" s="813"/>
      <c r="EA50" s="221"/>
    </row>
    <row r="51" spans="1:131" ht="26.25" customHeight="1" x14ac:dyDescent="0.2">
      <c r="A51" s="229">
        <v>24</v>
      </c>
      <c r="B51" s="793"/>
      <c r="C51" s="794"/>
      <c r="D51" s="794"/>
      <c r="E51" s="794"/>
      <c r="F51" s="794"/>
      <c r="G51" s="794"/>
      <c r="H51" s="794"/>
      <c r="I51" s="794"/>
      <c r="J51" s="794"/>
      <c r="K51" s="794"/>
      <c r="L51" s="794"/>
      <c r="M51" s="794"/>
      <c r="N51" s="794"/>
      <c r="O51" s="794"/>
      <c r="P51" s="795"/>
      <c r="Q51" s="859"/>
      <c r="R51" s="860"/>
      <c r="S51" s="860"/>
      <c r="T51" s="860"/>
      <c r="U51" s="860"/>
      <c r="V51" s="860"/>
      <c r="W51" s="860"/>
      <c r="X51" s="860"/>
      <c r="Y51" s="860"/>
      <c r="Z51" s="860"/>
      <c r="AA51" s="860"/>
      <c r="AB51" s="860"/>
      <c r="AC51" s="860"/>
      <c r="AD51" s="860"/>
      <c r="AE51" s="861"/>
      <c r="AF51" s="764"/>
      <c r="AG51" s="765"/>
      <c r="AH51" s="765"/>
      <c r="AI51" s="765"/>
      <c r="AJ51" s="766"/>
      <c r="AK51" s="863"/>
      <c r="AL51" s="860"/>
      <c r="AM51" s="860"/>
      <c r="AN51" s="860"/>
      <c r="AO51" s="860"/>
      <c r="AP51" s="860"/>
      <c r="AQ51" s="860"/>
      <c r="AR51" s="860"/>
      <c r="AS51" s="860"/>
      <c r="AT51" s="860"/>
      <c r="AU51" s="860"/>
      <c r="AV51" s="860"/>
      <c r="AW51" s="860"/>
      <c r="AX51" s="860"/>
      <c r="AY51" s="860"/>
      <c r="AZ51" s="862"/>
      <c r="BA51" s="862"/>
      <c r="BB51" s="862"/>
      <c r="BC51" s="862"/>
      <c r="BD51" s="862"/>
      <c r="BE51" s="849"/>
      <c r="BF51" s="849"/>
      <c r="BG51" s="849"/>
      <c r="BH51" s="849"/>
      <c r="BI51" s="850"/>
      <c r="BJ51" s="223"/>
      <c r="BK51" s="223"/>
      <c r="BL51" s="223"/>
      <c r="BM51" s="223"/>
      <c r="BN51" s="223"/>
      <c r="BO51" s="232"/>
      <c r="BP51" s="232"/>
      <c r="BQ51" s="229">
        <v>45</v>
      </c>
      <c r="BR51" s="230"/>
      <c r="BS51" s="807"/>
      <c r="BT51" s="808"/>
      <c r="BU51" s="808"/>
      <c r="BV51" s="808"/>
      <c r="BW51" s="808"/>
      <c r="BX51" s="808"/>
      <c r="BY51" s="808"/>
      <c r="BZ51" s="808"/>
      <c r="CA51" s="808"/>
      <c r="CB51" s="808"/>
      <c r="CC51" s="808"/>
      <c r="CD51" s="808"/>
      <c r="CE51" s="808"/>
      <c r="CF51" s="808"/>
      <c r="CG51" s="809"/>
      <c r="CH51" s="810"/>
      <c r="CI51" s="811"/>
      <c r="CJ51" s="811"/>
      <c r="CK51" s="811"/>
      <c r="CL51" s="812"/>
      <c r="CM51" s="810"/>
      <c r="CN51" s="811"/>
      <c r="CO51" s="811"/>
      <c r="CP51" s="811"/>
      <c r="CQ51" s="812"/>
      <c r="CR51" s="810"/>
      <c r="CS51" s="811"/>
      <c r="CT51" s="811"/>
      <c r="CU51" s="811"/>
      <c r="CV51" s="812"/>
      <c r="CW51" s="810"/>
      <c r="CX51" s="811"/>
      <c r="CY51" s="811"/>
      <c r="CZ51" s="811"/>
      <c r="DA51" s="812"/>
      <c r="DB51" s="810"/>
      <c r="DC51" s="811"/>
      <c r="DD51" s="811"/>
      <c r="DE51" s="811"/>
      <c r="DF51" s="812"/>
      <c r="DG51" s="810"/>
      <c r="DH51" s="811"/>
      <c r="DI51" s="811"/>
      <c r="DJ51" s="811"/>
      <c r="DK51" s="812"/>
      <c r="DL51" s="810"/>
      <c r="DM51" s="811"/>
      <c r="DN51" s="811"/>
      <c r="DO51" s="811"/>
      <c r="DP51" s="812"/>
      <c r="DQ51" s="810"/>
      <c r="DR51" s="811"/>
      <c r="DS51" s="811"/>
      <c r="DT51" s="811"/>
      <c r="DU51" s="812"/>
      <c r="DV51" s="807"/>
      <c r="DW51" s="808"/>
      <c r="DX51" s="808"/>
      <c r="DY51" s="808"/>
      <c r="DZ51" s="813"/>
      <c r="EA51" s="221"/>
    </row>
    <row r="52" spans="1:131" ht="26.25" customHeight="1" x14ac:dyDescent="0.2">
      <c r="A52" s="229">
        <v>25</v>
      </c>
      <c r="B52" s="793"/>
      <c r="C52" s="794"/>
      <c r="D52" s="794"/>
      <c r="E52" s="794"/>
      <c r="F52" s="794"/>
      <c r="G52" s="794"/>
      <c r="H52" s="794"/>
      <c r="I52" s="794"/>
      <c r="J52" s="794"/>
      <c r="K52" s="794"/>
      <c r="L52" s="794"/>
      <c r="M52" s="794"/>
      <c r="N52" s="794"/>
      <c r="O52" s="794"/>
      <c r="P52" s="795"/>
      <c r="Q52" s="859"/>
      <c r="R52" s="860"/>
      <c r="S52" s="860"/>
      <c r="T52" s="860"/>
      <c r="U52" s="860"/>
      <c r="V52" s="860"/>
      <c r="W52" s="860"/>
      <c r="X52" s="860"/>
      <c r="Y52" s="860"/>
      <c r="Z52" s="860"/>
      <c r="AA52" s="860"/>
      <c r="AB52" s="860"/>
      <c r="AC52" s="860"/>
      <c r="AD52" s="860"/>
      <c r="AE52" s="861"/>
      <c r="AF52" s="764"/>
      <c r="AG52" s="765"/>
      <c r="AH52" s="765"/>
      <c r="AI52" s="765"/>
      <c r="AJ52" s="766"/>
      <c r="AK52" s="863"/>
      <c r="AL52" s="860"/>
      <c r="AM52" s="860"/>
      <c r="AN52" s="860"/>
      <c r="AO52" s="860"/>
      <c r="AP52" s="860"/>
      <c r="AQ52" s="860"/>
      <c r="AR52" s="860"/>
      <c r="AS52" s="860"/>
      <c r="AT52" s="860"/>
      <c r="AU52" s="860"/>
      <c r="AV52" s="860"/>
      <c r="AW52" s="860"/>
      <c r="AX52" s="860"/>
      <c r="AY52" s="860"/>
      <c r="AZ52" s="862"/>
      <c r="BA52" s="862"/>
      <c r="BB52" s="862"/>
      <c r="BC52" s="862"/>
      <c r="BD52" s="862"/>
      <c r="BE52" s="849"/>
      <c r="BF52" s="849"/>
      <c r="BG52" s="849"/>
      <c r="BH52" s="849"/>
      <c r="BI52" s="850"/>
      <c r="BJ52" s="223"/>
      <c r="BK52" s="223"/>
      <c r="BL52" s="223"/>
      <c r="BM52" s="223"/>
      <c r="BN52" s="223"/>
      <c r="BO52" s="232"/>
      <c r="BP52" s="232"/>
      <c r="BQ52" s="229">
        <v>46</v>
      </c>
      <c r="BR52" s="230"/>
      <c r="BS52" s="807"/>
      <c r="BT52" s="808"/>
      <c r="BU52" s="808"/>
      <c r="BV52" s="808"/>
      <c r="BW52" s="808"/>
      <c r="BX52" s="808"/>
      <c r="BY52" s="808"/>
      <c r="BZ52" s="808"/>
      <c r="CA52" s="808"/>
      <c r="CB52" s="808"/>
      <c r="CC52" s="808"/>
      <c r="CD52" s="808"/>
      <c r="CE52" s="808"/>
      <c r="CF52" s="808"/>
      <c r="CG52" s="809"/>
      <c r="CH52" s="810"/>
      <c r="CI52" s="811"/>
      <c r="CJ52" s="811"/>
      <c r="CK52" s="811"/>
      <c r="CL52" s="812"/>
      <c r="CM52" s="810"/>
      <c r="CN52" s="811"/>
      <c r="CO52" s="811"/>
      <c r="CP52" s="811"/>
      <c r="CQ52" s="812"/>
      <c r="CR52" s="810"/>
      <c r="CS52" s="811"/>
      <c r="CT52" s="811"/>
      <c r="CU52" s="811"/>
      <c r="CV52" s="812"/>
      <c r="CW52" s="810"/>
      <c r="CX52" s="811"/>
      <c r="CY52" s="811"/>
      <c r="CZ52" s="811"/>
      <c r="DA52" s="812"/>
      <c r="DB52" s="810"/>
      <c r="DC52" s="811"/>
      <c r="DD52" s="811"/>
      <c r="DE52" s="811"/>
      <c r="DF52" s="812"/>
      <c r="DG52" s="810"/>
      <c r="DH52" s="811"/>
      <c r="DI52" s="811"/>
      <c r="DJ52" s="811"/>
      <c r="DK52" s="812"/>
      <c r="DL52" s="810"/>
      <c r="DM52" s="811"/>
      <c r="DN52" s="811"/>
      <c r="DO52" s="811"/>
      <c r="DP52" s="812"/>
      <c r="DQ52" s="810"/>
      <c r="DR52" s="811"/>
      <c r="DS52" s="811"/>
      <c r="DT52" s="811"/>
      <c r="DU52" s="812"/>
      <c r="DV52" s="807"/>
      <c r="DW52" s="808"/>
      <c r="DX52" s="808"/>
      <c r="DY52" s="808"/>
      <c r="DZ52" s="813"/>
      <c r="EA52" s="221"/>
    </row>
    <row r="53" spans="1:131" ht="26.25" customHeight="1" x14ac:dyDescent="0.2">
      <c r="A53" s="229">
        <v>26</v>
      </c>
      <c r="B53" s="793"/>
      <c r="C53" s="794"/>
      <c r="D53" s="794"/>
      <c r="E53" s="794"/>
      <c r="F53" s="794"/>
      <c r="G53" s="794"/>
      <c r="H53" s="794"/>
      <c r="I53" s="794"/>
      <c r="J53" s="794"/>
      <c r="K53" s="794"/>
      <c r="L53" s="794"/>
      <c r="M53" s="794"/>
      <c r="N53" s="794"/>
      <c r="O53" s="794"/>
      <c r="P53" s="795"/>
      <c r="Q53" s="859"/>
      <c r="R53" s="860"/>
      <c r="S53" s="860"/>
      <c r="T53" s="860"/>
      <c r="U53" s="860"/>
      <c r="V53" s="860"/>
      <c r="W53" s="860"/>
      <c r="X53" s="860"/>
      <c r="Y53" s="860"/>
      <c r="Z53" s="860"/>
      <c r="AA53" s="860"/>
      <c r="AB53" s="860"/>
      <c r="AC53" s="860"/>
      <c r="AD53" s="860"/>
      <c r="AE53" s="861"/>
      <c r="AF53" s="764"/>
      <c r="AG53" s="765"/>
      <c r="AH53" s="765"/>
      <c r="AI53" s="765"/>
      <c r="AJ53" s="766"/>
      <c r="AK53" s="863"/>
      <c r="AL53" s="860"/>
      <c r="AM53" s="860"/>
      <c r="AN53" s="860"/>
      <c r="AO53" s="860"/>
      <c r="AP53" s="860"/>
      <c r="AQ53" s="860"/>
      <c r="AR53" s="860"/>
      <c r="AS53" s="860"/>
      <c r="AT53" s="860"/>
      <c r="AU53" s="860"/>
      <c r="AV53" s="860"/>
      <c r="AW53" s="860"/>
      <c r="AX53" s="860"/>
      <c r="AY53" s="860"/>
      <c r="AZ53" s="862"/>
      <c r="BA53" s="862"/>
      <c r="BB53" s="862"/>
      <c r="BC53" s="862"/>
      <c r="BD53" s="862"/>
      <c r="BE53" s="849"/>
      <c r="BF53" s="849"/>
      <c r="BG53" s="849"/>
      <c r="BH53" s="849"/>
      <c r="BI53" s="850"/>
      <c r="BJ53" s="223"/>
      <c r="BK53" s="223"/>
      <c r="BL53" s="223"/>
      <c r="BM53" s="223"/>
      <c r="BN53" s="223"/>
      <c r="BO53" s="232"/>
      <c r="BP53" s="232"/>
      <c r="BQ53" s="229">
        <v>47</v>
      </c>
      <c r="BR53" s="230"/>
      <c r="BS53" s="807"/>
      <c r="BT53" s="808"/>
      <c r="BU53" s="808"/>
      <c r="BV53" s="808"/>
      <c r="BW53" s="808"/>
      <c r="BX53" s="808"/>
      <c r="BY53" s="808"/>
      <c r="BZ53" s="808"/>
      <c r="CA53" s="808"/>
      <c r="CB53" s="808"/>
      <c r="CC53" s="808"/>
      <c r="CD53" s="808"/>
      <c r="CE53" s="808"/>
      <c r="CF53" s="808"/>
      <c r="CG53" s="809"/>
      <c r="CH53" s="810"/>
      <c r="CI53" s="811"/>
      <c r="CJ53" s="811"/>
      <c r="CK53" s="811"/>
      <c r="CL53" s="812"/>
      <c r="CM53" s="810"/>
      <c r="CN53" s="811"/>
      <c r="CO53" s="811"/>
      <c r="CP53" s="811"/>
      <c r="CQ53" s="812"/>
      <c r="CR53" s="810"/>
      <c r="CS53" s="811"/>
      <c r="CT53" s="811"/>
      <c r="CU53" s="811"/>
      <c r="CV53" s="812"/>
      <c r="CW53" s="810"/>
      <c r="CX53" s="811"/>
      <c r="CY53" s="811"/>
      <c r="CZ53" s="811"/>
      <c r="DA53" s="812"/>
      <c r="DB53" s="810"/>
      <c r="DC53" s="811"/>
      <c r="DD53" s="811"/>
      <c r="DE53" s="811"/>
      <c r="DF53" s="812"/>
      <c r="DG53" s="810"/>
      <c r="DH53" s="811"/>
      <c r="DI53" s="811"/>
      <c r="DJ53" s="811"/>
      <c r="DK53" s="812"/>
      <c r="DL53" s="810"/>
      <c r="DM53" s="811"/>
      <c r="DN53" s="811"/>
      <c r="DO53" s="811"/>
      <c r="DP53" s="812"/>
      <c r="DQ53" s="810"/>
      <c r="DR53" s="811"/>
      <c r="DS53" s="811"/>
      <c r="DT53" s="811"/>
      <c r="DU53" s="812"/>
      <c r="DV53" s="807"/>
      <c r="DW53" s="808"/>
      <c r="DX53" s="808"/>
      <c r="DY53" s="808"/>
      <c r="DZ53" s="813"/>
      <c r="EA53" s="221"/>
    </row>
    <row r="54" spans="1:131" ht="26.25" customHeight="1" x14ac:dyDescent="0.2">
      <c r="A54" s="229">
        <v>27</v>
      </c>
      <c r="B54" s="793"/>
      <c r="C54" s="794"/>
      <c r="D54" s="794"/>
      <c r="E54" s="794"/>
      <c r="F54" s="794"/>
      <c r="G54" s="794"/>
      <c r="H54" s="794"/>
      <c r="I54" s="794"/>
      <c r="J54" s="794"/>
      <c r="K54" s="794"/>
      <c r="L54" s="794"/>
      <c r="M54" s="794"/>
      <c r="N54" s="794"/>
      <c r="O54" s="794"/>
      <c r="P54" s="795"/>
      <c r="Q54" s="859"/>
      <c r="R54" s="860"/>
      <c r="S54" s="860"/>
      <c r="T54" s="860"/>
      <c r="U54" s="860"/>
      <c r="V54" s="860"/>
      <c r="W54" s="860"/>
      <c r="X54" s="860"/>
      <c r="Y54" s="860"/>
      <c r="Z54" s="860"/>
      <c r="AA54" s="860"/>
      <c r="AB54" s="860"/>
      <c r="AC54" s="860"/>
      <c r="AD54" s="860"/>
      <c r="AE54" s="861"/>
      <c r="AF54" s="764"/>
      <c r="AG54" s="765"/>
      <c r="AH54" s="765"/>
      <c r="AI54" s="765"/>
      <c r="AJ54" s="766"/>
      <c r="AK54" s="863"/>
      <c r="AL54" s="860"/>
      <c r="AM54" s="860"/>
      <c r="AN54" s="860"/>
      <c r="AO54" s="860"/>
      <c r="AP54" s="860"/>
      <c r="AQ54" s="860"/>
      <c r="AR54" s="860"/>
      <c r="AS54" s="860"/>
      <c r="AT54" s="860"/>
      <c r="AU54" s="860"/>
      <c r="AV54" s="860"/>
      <c r="AW54" s="860"/>
      <c r="AX54" s="860"/>
      <c r="AY54" s="860"/>
      <c r="AZ54" s="862"/>
      <c r="BA54" s="862"/>
      <c r="BB54" s="862"/>
      <c r="BC54" s="862"/>
      <c r="BD54" s="862"/>
      <c r="BE54" s="849"/>
      <c r="BF54" s="849"/>
      <c r="BG54" s="849"/>
      <c r="BH54" s="849"/>
      <c r="BI54" s="850"/>
      <c r="BJ54" s="223"/>
      <c r="BK54" s="223"/>
      <c r="BL54" s="223"/>
      <c r="BM54" s="223"/>
      <c r="BN54" s="223"/>
      <c r="BO54" s="232"/>
      <c r="BP54" s="232"/>
      <c r="BQ54" s="229">
        <v>48</v>
      </c>
      <c r="BR54" s="230"/>
      <c r="BS54" s="807"/>
      <c r="BT54" s="808"/>
      <c r="BU54" s="808"/>
      <c r="BV54" s="808"/>
      <c r="BW54" s="808"/>
      <c r="BX54" s="808"/>
      <c r="BY54" s="808"/>
      <c r="BZ54" s="808"/>
      <c r="CA54" s="808"/>
      <c r="CB54" s="808"/>
      <c r="CC54" s="808"/>
      <c r="CD54" s="808"/>
      <c r="CE54" s="808"/>
      <c r="CF54" s="808"/>
      <c r="CG54" s="809"/>
      <c r="CH54" s="810"/>
      <c r="CI54" s="811"/>
      <c r="CJ54" s="811"/>
      <c r="CK54" s="811"/>
      <c r="CL54" s="812"/>
      <c r="CM54" s="810"/>
      <c r="CN54" s="811"/>
      <c r="CO54" s="811"/>
      <c r="CP54" s="811"/>
      <c r="CQ54" s="812"/>
      <c r="CR54" s="810"/>
      <c r="CS54" s="811"/>
      <c r="CT54" s="811"/>
      <c r="CU54" s="811"/>
      <c r="CV54" s="812"/>
      <c r="CW54" s="810"/>
      <c r="CX54" s="811"/>
      <c r="CY54" s="811"/>
      <c r="CZ54" s="811"/>
      <c r="DA54" s="812"/>
      <c r="DB54" s="810"/>
      <c r="DC54" s="811"/>
      <c r="DD54" s="811"/>
      <c r="DE54" s="811"/>
      <c r="DF54" s="812"/>
      <c r="DG54" s="810"/>
      <c r="DH54" s="811"/>
      <c r="DI54" s="811"/>
      <c r="DJ54" s="811"/>
      <c r="DK54" s="812"/>
      <c r="DL54" s="810"/>
      <c r="DM54" s="811"/>
      <c r="DN54" s="811"/>
      <c r="DO54" s="811"/>
      <c r="DP54" s="812"/>
      <c r="DQ54" s="810"/>
      <c r="DR54" s="811"/>
      <c r="DS54" s="811"/>
      <c r="DT54" s="811"/>
      <c r="DU54" s="812"/>
      <c r="DV54" s="807"/>
      <c r="DW54" s="808"/>
      <c r="DX54" s="808"/>
      <c r="DY54" s="808"/>
      <c r="DZ54" s="813"/>
      <c r="EA54" s="221"/>
    </row>
    <row r="55" spans="1:131" ht="26.25" customHeight="1" x14ac:dyDescent="0.2">
      <c r="A55" s="229">
        <v>28</v>
      </c>
      <c r="B55" s="793"/>
      <c r="C55" s="794"/>
      <c r="D55" s="794"/>
      <c r="E55" s="794"/>
      <c r="F55" s="794"/>
      <c r="G55" s="794"/>
      <c r="H55" s="794"/>
      <c r="I55" s="794"/>
      <c r="J55" s="794"/>
      <c r="K55" s="794"/>
      <c r="L55" s="794"/>
      <c r="M55" s="794"/>
      <c r="N55" s="794"/>
      <c r="O55" s="794"/>
      <c r="P55" s="795"/>
      <c r="Q55" s="859"/>
      <c r="R55" s="860"/>
      <c r="S55" s="860"/>
      <c r="T55" s="860"/>
      <c r="U55" s="860"/>
      <c r="V55" s="860"/>
      <c r="W55" s="860"/>
      <c r="X55" s="860"/>
      <c r="Y55" s="860"/>
      <c r="Z55" s="860"/>
      <c r="AA55" s="860"/>
      <c r="AB55" s="860"/>
      <c r="AC55" s="860"/>
      <c r="AD55" s="860"/>
      <c r="AE55" s="861"/>
      <c r="AF55" s="764"/>
      <c r="AG55" s="765"/>
      <c r="AH55" s="765"/>
      <c r="AI55" s="765"/>
      <c r="AJ55" s="766"/>
      <c r="AK55" s="863"/>
      <c r="AL55" s="860"/>
      <c r="AM55" s="860"/>
      <c r="AN55" s="860"/>
      <c r="AO55" s="860"/>
      <c r="AP55" s="860"/>
      <c r="AQ55" s="860"/>
      <c r="AR55" s="860"/>
      <c r="AS55" s="860"/>
      <c r="AT55" s="860"/>
      <c r="AU55" s="860"/>
      <c r="AV55" s="860"/>
      <c r="AW55" s="860"/>
      <c r="AX55" s="860"/>
      <c r="AY55" s="860"/>
      <c r="AZ55" s="862"/>
      <c r="BA55" s="862"/>
      <c r="BB55" s="862"/>
      <c r="BC55" s="862"/>
      <c r="BD55" s="862"/>
      <c r="BE55" s="849"/>
      <c r="BF55" s="849"/>
      <c r="BG55" s="849"/>
      <c r="BH55" s="849"/>
      <c r="BI55" s="850"/>
      <c r="BJ55" s="223"/>
      <c r="BK55" s="223"/>
      <c r="BL55" s="223"/>
      <c r="BM55" s="223"/>
      <c r="BN55" s="223"/>
      <c r="BO55" s="232"/>
      <c r="BP55" s="232"/>
      <c r="BQ55" s="229">
        <v>49</v>
      </c>
      <c r="BR55" s="230"/>
      <c r="BS55" s="807"/>
      <c r="BT55" s="808"/>
      <c r="BU55" s="808"/>
      <c r="BV55" s="808"/>
      <c r="BW55" s="808"/>
      <c r="BX55" s="808"/>
      <c r="BY55" s="808"/>
      <c r="BZ55" s="808"/>
      <c r="CA55" s="808"/>
      <c r="CB55" s="808"/>
      <c r="CC55" s="808"/>
      <c r="CD55" s="808"/>
      <c r="CE55" s="808"/>
      <c r="CF55" s="808"/>
      <c r="CG55" s="809"/>
      <c r="CH55" s="810"/>
      <c r="CI55" s="811"/>
      <c r="CJ55" s="811"/>
      <c r="CK55" s="811"/>
      <c r="CL55" s="812"/>
      <c r="CM55" s="810"/>
      <c r="CN55" s="811"/>
      <c r="CO55" s="811"/>
      <c r="CP55" s="811"/>
      <c r="CQ55" s="812"/>
      <c r="CR55" s="810"/>
      <c r="CS55" s="811"/>
      <c r="CT55" s="811"/>
      <c r="CU55" s="811"/>
      <c r="CV55" s="812"/>
      <c r="CW55" s="810"/>
      <c r="CX55" s="811"/>
      <c r="CY55" s="811"/>
      <c r="CZ55" s="811"/>
      <c r="DA55" s="812"/>
      <c r="DB55" s="810"/>
      <c r="DC55" s="811"/>
      <c r="DD55" s="811"/>
      <c r="DE55" s="811"/>
      <c r="DF55" s="812"/>
      <c r="DG55" s="810"/>
      <c r="DH55" s="811"/>
      <c r="DI55" s="811"/>
      <c r="DJ55" s="811"/>
      <c r="DK55" s="812"/>
      <c r="DL55" s="810"/>
      <c r="DM55" s="811"/>
      <c r="DN55" s="811"/>
      <c r="DO55" s="811"/>
      <c r="DP55" s="812"/>
      <c r="DQ55" s="810"/>
      <c r="DR55" s="811"/>
      <c r="DS55" s="811"/>
      <c r="DT55" s="811"/>
      <c r="DU55" s="812"/>
      <c r="DV55" s="807"/>
      <c r="DW55" s="808"/>
      <c r="DX55" s="808"/>
      <c r="DY55" s="808"/>
      <c r="DZ55" s="813"/>
      <c r="EA55" s="221"/>
    </row>
    <row r="56" spans="1:131" ht="26.25" customHeight="1" x14ac:dyDescent="0.2">
      <c r="A56" s="229">
        <v>29</v>
      </c>
      <c r="B56" s="793"/>
      <c r="C56" s="794"/>
      <c r="D56" s="794"/>
      <c r="E56" s="794"/>
      <c r="F56" s="794"/>
      <c r="G56" s="794"/>
      <c r="H56" s="794"/>
      <c r="I56" s="794"/>
      <c r="J56" s="794"/>
      <c r="K56" s="794"/>
      <c r="L56" s="794"/>
      <c r="M56" s="794"/>
      <c r="N56" s="794"/>
      <c r="O56" s="794"/>
      <c r="P56" s="795"/>
      <c r="Q56" s="859"/>
      <c r="R56" s="860"/>
      <c r="S56" s="860"/>
      <c r="T56" s="860"/>
      <c r="U56" s="860"/>
      <c r="V56" s="860"/>
      <c r="W56" s="860"/>
      <c r="X56" s="860"/>
      <c r="Y56" s="860"/>
      <c r="Z56" s="860"/>
      <c r="AA56" s="860"/>
      <c r="AB56" s="860"/>
      <c r="AC56" s="860"/>
      <c r="AD56" s="860"/>
      <c r="AE56" s="861"/>
      <c r="AF56" s="764"/>
      <c r="AG56" s="765"/>
      <c r="AH56" s="765"/>
      <c r="AI56" s="765"/>
      <c r="AJ56" s="766"/>
      <c r="AK56" s="863"/>
      <c r="AL56" s="860"/>
      <c r="AM56" s="860"/>
      <c r="AN56" s="860"/>
      <c r="AO56" s="860"/>
      <c r="AP56" s="860"/>
      <c r="AQ56" s="860"/>
      <c r="AR56" s="860"/>
      <c r="AS56" s="860"/>
      <c r="AT56" s="860"/>
      <c r="AU56" s="860"/>
      <c r="AV56" s="860"/>
      <c r="AW56" s="860"/>
      <c r="AX56" s="860"/>
      <c r="AY56" s="860"/>
      <c r="AZ56" s="862"/>
      <c r="BA56" s="862"/>
      <c r="BB56" s="862"/>
      <c r="BC56" s="862"/>
      <c r="BD56" s="862"/>
      <c r="BE56" s="849"/>
      <c r="BF56" s="849"/>
      <c r="BG56" s="849"/>
      <c r="BH56" s="849"/>
      <c r="BI56" s="850"/>
      <c r="BJ56" s="223"/>
      <c r="BK56" s="223"/>
      <c r="BL56" s="223"/>
      <c r="BM56" s="223"/>
      <c r="BN56" s="223"/>
      <c r="BO56" s="232"/>
      <c r="BP56" s="232"/>
      <c r="BQ56" s="229">
        <v>50</v>
      </c>
      <c r="BR56" s="230"/>
      <c r="BS56" s="807"/>
      <c r="BT56" s="808"/>
      <c r="BU56" s="808"/>
      <c r="BV56" s="808"/>
      <c r="BW56" s="808"/>
      <c r="BX56" s="808"/>
      <c r="BY56" s="808"/>
      <c r="BZ56" s="808"/>
      <c r="CA56" s="808"/>
      <c r="CB56" s="808"/>
      <c r="CC56" s="808"/>
      <c r="CD56" s="808"/>
      <c r="CE56" s="808"/>
      <c r="CF56" s="808"/>
      <c r="CG56" s="809"/>
      <c r="CH56" s="810"/>
      <c r="CI56" s="811"/>
      <c r="CJ56" s="811"/>
      <c r="CK56" s="811"/>
      <c r="CL56" s="812"/>
      <c r="CM56" s="810"/>
      <c r="CN56" s="811"/>
      <c r="CO56" s="811"/>
      <c r="CP56" s="811"/>
      <c r="CQ56" s="812"/>
      <c r="CR56" s="810"/>
      <c r="CS56" s="811"/>
      <c r="CT56" s="811"/>
      <c r="CU56" s="811"/>
      <c r="CV56" s="812"/>
      <c r="CW56" s="810"/>
      <c r="CX56" s="811"/>
      <c r="CY56" s="811"/>
      <c r="CZ56" s="811"/>
      <c r="DA56" s="812"/>
      <c r="DB56" s="810"/>
      <c r="DC56" s="811"/>
      <c r="DD56" s="811"/>
      <c r="DE56" s="811"/>
      <c r="DF56" s="812"/>
      <c r="DG56" s="810"/>
      <c r="DH56" s="811"/>
      <c r="DI56" s="811"/>
      <c r="DJ56" s="811"/>
      <c r="DK56" s="812"/>
      <c r="DL56" s="810"/>
      <c r="DM56" s="811"/>
      <c r="DN56" s="811"/>
      <c r="DO56" s="811"/>
      <c r="DP56" s="812"/>
      <c r="DQ56" s="810"/>
      <c r="DR56" s="811"/>
      <c r="DS56" s="811"/>
      <c r="DT56" s="811"/>
      <c r="DU56" s="812"/>
      <c r="DV56" s="807"/>
      <c r="DW56" s="808"/>
      <c r="DX56" s="808"/>
      <c r="DY56" s="808"/>
      <c r="DZ56" s="813"/>
      <c r="EA56" s="221"/>
    </row>
    <row r="57" spans="1:131" ht="26.25" customHeight="1" x14ac:dyDescent="0.2">
      <c r="A57" s="229">
        <v>30</v>
      </c>
      <c r="B57" s="793"/>
      <c r="C57" s="794"/>
      <c r="D57" s="794"/>
      <c r="E57" s="794"/>
      <c r="F57" s="794"/>
      <c r="G57" s="794"/>
      <c r="H57" s="794"/>
      <c r="I57" s="794"/>
      <c r="J57" s="794"/>
      <c r="K57" s="794"/>
      <c r="L57" s="794"/>
      <c r="M57" s="794"/>
      <c r="N57" s="794"/>
      <c r="O57" s="794"/>
      <c r="P57" s="795"/>
      <c r="Q57" s="859"/>
      <c r="R57" s="860"/>
      <c r="S57" s="860"/>
      <c r="T57" s="860"/>
      <c r="U57" s="860"/>
      <c r="V57" s="860"/>
      <c r="W57" s="860"/>
      <c r="X57" s="860"/>
      <c r="Y57" s="860"/>
      <c r="Z57" s="860"/>
      <c r="AA57" s="860"/>
      <c r="AB57" s="860"/>
      <c r="AC57" s="860"/>
      <c r="AD57" s="860"/>
      <c r="AE57" s="861"/>
      <c r="AF57" s="764"/>
      <c r="AG57" s="765"/>
      <c r="AH57" s="765"/>
      <c r="AI57" s="765"/>
      <c r="AJ57" s="766"/>
      <c r="AK57" s="863"/>
      <c r="AL57" s="860"/>
      <c r="AM57" s="860"/>
      <c r="AN57" s="860"/>
      <c r="AO57" s="860"/>
      <c r="AP57" s="860"/>
      <c r="AQ57" s="860"/>
      <c r="AR57" s="860"/>
      <c r="AS57" s="860"/>
      <c r="AT57" s="860"/>
      <c r="AU57" s="860"/>
      <c r="AV57" s="860"/>
      <c r="AW57" s="860"/>
      <c r="AX57" s="860"/>
      <c r="AY57" s="860"/>
      <c r="AZ57" s="862"/>
      <c r="BA57" s="862"/>
      <c r="BB57" s="862"/>
      <c r="BC57" s="862"/>
      <c r="BD57" s="862"/>
      <c r="BE57" s="849"/>
      <c r="BF57" s="849"/>
      <c r="BG57" s="849"/>
      <c r="BH57" s="849"/>
      <c r="BI57" s="850"/>
      <c r="BJ57" s="223"/>
      <c r="BK57" s="223"/>
      <c r="BL57" s="223"/>
      <c r="BM57" s="223"/>
      <c r="BN57" s="223"/>
      <c r="BO57" s="232"/>
      <c r="BP57" s="232"/>
      <c r="BQ57" s="229">
        <v>51</v>
      </c>
      <c r="BR57" s="230"/>
      <c r="BS57" s="807"/>
      <c r="BT57" s="808"/>
      <c r="BU57" s="808"/>
      <c r="BV57" s="808"/>
      <c r="BW57" s="808"/>
      <c r="BX57" s="808"/>
      <c r="BY57" s="808"/>
      <c r="BZ57" s="808"/>
      <c r="CA57" s="808"/>
      <c r="CB57" s="808"/>
      <c r="CC57" s="808"/>
      <c r="CD57" s="808"/>
      <c r="CE57" s="808"/>
      <c r="CF57" s="808"/>
      <c r="CG57" s="809"/>
      <c r="CH57" s="810"/>
      <c r="CI57" s="811"/>
      <c r="CJ57" s="811"/>
      <c r="CK57" s="811"/>
      <c r="CL57" s="812"/>
      <c r="CM57" s="810"/>
      <c r="CN57" s="811"/>
      <c r="CO57" s="811"/>
      <c r="CP57" s="811"/>
      <c r="CQ57" s="812"/>
      <c r="CR57" s="810"/>
      <c r="CS57" s="811"/>
      <c r="CT57" s="811"/>
      <c r="CU57" s="811"/>
      <c r="CV57" s="812"/>
      <c r="CW57" s="810"/>
      <c r="CX57" s="811"/>
      <c r="CY57" s="811"/>
      <c r="CZ57" s="811"/>
      <c r="DA57" s="812"/>
      <c r="DB57" s="810"/>
      <c r="DC57" s="811"/>
      <c r="DD57" s="811"/>
      <c r="DE57" s="811"/>
      <c r="DF57" s="812"/>
      <c r="DG57" s="810"/>
      <c r="DH57" s="811"/>
      <c r="DI57" s="811"/>
      <c r="DJ57" s="811"/>
      <c r="DK57" s="812"/>
      <c r="DL57" s="810"/>
      <c r="DM57" s="811"/>
      <c r="DN57" s="811"/>
      <c r="DO57" s="811"/>
      <c r="DP57" s="812"/>
      <c r="DQ57" s="810"/>
      <c r="DR57" s="811"/>
      <c r="DS57" s="811"/>
      <c r="DT57" s="811"/>
      <c r="DU57" s="812"/>
      <c r="DV57" s="807"/>
      <c r="DW57" s="808"/>
      <c r="DX57" s="808"/>
      <c r="DY57" s="808"/>
      <c r="DZ57" s="813"/>
      <c r="EA57" s="221"/>
    </row>
    <row r="58" spans="1:131" ht="26.25" customHeight="1" x14ac:dyDescent="0.2">
      <c r="A58" s="229">
        <v>31</v>
      </c>
      <c r="B58" s="793"/>
      <c r="C58" s="794"/>
      <c r="D58" s="794"/>
      <c r="E58" s="794"/>
      <c r="F58" s="794"/>
      <c r="G58" s="794"/>
      <c r="H58" s="794"/>
      <c r="I58" s="794"/>
      <c r="J58" s="794"/>
      <c r="K58" s="794"/>
      <c r="L58" s="794"/>
      <c r="M58" s="794"/>
      <c r="N58" s="794"/>
      <c r="O58" s="794"/>
      <c r="P58" s="795"/>
      <c r="Q58" s="859"/>
      <c r="R58" s="860"/>
      <c r="S58" s="860"/>
      <c r="T58" s="860"/>
      <c r="U58" s="860"/>
      <c r="V58" s="860"/>
      <c r="W58" s="860"/>
      <c r="X58" s="860"/>
      <c r="Y58" s="860"/>
      <c r="Z58" s="860"/>
      <c r="AA58" s="860"/>
      <c r="AB58" s="860"/>
      <c r="AC58" s="860"/>
      <c r="AD58" s="860"/>
      <c r="AE58" s="861"/>
      <c r="AF58" s="764"/>
      <c r="AG58" s="765"/>
      <c r="AH58" s="765"/>
      <c r="AI58" s="765"/>
      <c r="AJ58" s="766"/>
      <c r="AK58" s="863"/>
      <c r="AL58" s="860"/>
      <c r="AM58" s="860"/>
      <c r="AN58" s="860"/>
      <c r="AO58" s="860"/>
      <c r="AP58" s="860"/>
      <c r="AQ58" s="860"/>
      <c r="AR58" s="860"/>
      <c r="AS58" s="860"/>
      <c r="AT58" s="860"/>
      <c r="AU58" s="860"/>
      <c r="AV58" s="860"/>
      <c r="AW58" s="860"/>
      <c r="AX58" s="860"/>
      <c r="AY58" s="860"/>
      <c r="AZ58" s="862"/>
      <c r="BA58" s="862"/>
      <c r="BB58" s="862"/>
      <c r="BC58" s="862"/>
      <c r="BD58" s="862"/>
      <c r="BE58" s="849"/>
      <c r="BF58" s="849"/>
      <c r="BG58" s="849"/>
      <c r="BH58" s="849"/>
      <c r="BI58" s="850"/>
      <c r="BJ58" s="223"/>
      <c r="BK58" s="223"/>
      <c r="BL58" s="223"/>
      <c r="BM58" s="223"/>
      <c r="BN58" s="223"/>
      <c r="BO58" s="232"/>
      <c r="BP58" s="232"/>
      <c r="BQ58" s="229">
        <v>52</v>
      </c>
      <c r="BR58" s="230"/>
      <c r="BS58" s="807"/>
      <c r="BT58" s="808"/>
      <c r="BU58" s="808"/>
      <c r="BV58" s="808"/>
      <c r="BW58" s="808"/>
      <c r="BX58" s="808"/>
      <c r="BY58" s="808"/>
      <c r="BZ58" s="808"/>
      <c r="CA58" s="808"/>
      <c r="CB58" s="808"/>
      <c r="CC58" s="808"/>
      <c r="CD58" s="808"/>
      <c r="CE58" s="808"/>
      <c r="CF58" s="808"/>
      <c r="CG58" s="809"/>
      <c r="CH58" s="810"/>
      <c r="CI58" s="811"/>
      <c r="CJ58" s="811"/>
      <c r="CK58" s="811"/>
      <c r="CL58" s="812"/>
      <c r="CM58" s="810"/>
      <c r="CN58" s="811"/>
      <c r="CO58" s="811"/>
      <c r="CP58" s="811"/>
      <c r="CQ58" s="812"/>
      <c r="CR58" s="810"/>
      <c r="CS58" s="811"/>
      <c r="CT58" s="811"/>
      <c r="CU58" s="811"/>
      <c r="CV58" s="812"/>
      <c r="CW58" s="810"/>
      <c r="CX58" s="811"/>
      <c r="CY58" s="811"/>
      <c r="CZ58" s="811"/>
      <c r="DA58" s="812"/>
      <c r="DB58" s="810"/>
      <c r="DC58" s="811"/>
      <c r="DD58" s="811"/>
      <c r="DE58" s="811"/>
      <c r="DF58" s="812"/>
      <c r="DG58" s="810"/>
      <c r="DH58" s="811"/>
      <c r="DI58" s="811"/>
      <c r="DJ58" s="811"/>
      <c r="DK58" s="812"/>
      <c r="DL58" s="810"/>
      <c r="DM58" s="811"/>
      <c r="DN58" s="811"/>
      <c r="DO58" s="811"/>
      <c r="DP58" s="812"/>
      <c r="DQ58" s="810"/>
      <c r="DR58" s="811"/>
      <c r="DS58" s="811"/>
      <c r="DT58" s="811"/>
      <c r="DU58" s="812"/>
      <c r="DV58" s="807"/>
      <c r="DW58" s="808"/>
      <c r="DX58" s="808"/>
      <c r="DY58" s="808"/>
      <c r="DZ58" s="813"/>
      <c r="EA58" s="221"/>
    </row>
    <row r="59" spans="1:131" ht="26.25" customHeight="1" x14ac:dyDescent="0.2">
      <c r="A59" s="229">
        <v>32</v>
      </c>
      <c r="B59" s="793"/>
      <c r="C59" s="794"/>
      <c r="D59" s="794"/>
      <c r="E59" s="794"/>
      <c r="F59" s="794"/>
      <c r="G59" s="794"/>
      <c r="H59" s="794"/>
      <c r="I59" s="794"/>
      <c r="J59" s="794"/>
      <c r="K59" s="794"/>
      <c r="L59" s="794"/>
      <c r="M59" s="794"/>
      <c r="N59" s="794"/>
      <c r="O59" s="794"/>
      <c r="P59" s="795"/>
      <c r="Q59" s="859"/>
      <c r="R59" s="860"/>
      <c r="S59" s="860"/>
      <c r="T59" s="860"/>
      <c r="U59" s="860"/>
      <c r="V59" s="860"/>
      <c r="W59" s="860"/>
      <c r="X59" s="860"/>
      <c r="Y59" s="860"/>
      <c r="Z59" s="860"/>
      <c r="AA59" s="860"/>
      <c r="AB59" s="860"/>
      <c r="AC59" s="860"/>
      <c r="AD59" s="860"/>
      <c r="AE59" s="861"/>
      <c r="AF59" s="764"/>
      <c r="AG59" s="765"/>
      <c r="AH59" s="765"/>
      <c r="AI59" s="765"/>
      <c r="AJ59" s="766"/>
      <c r="AK59" s="863"/>
      <c r="AL59" s="860"/>
      <c r="AM59" s="860"/>
      <c r="AN59" s="860"/>
      <c r="AO59" s="860"/>
      <c r="AP59" s="860"/>
      <c r="AQ59" s="860"/>
      <c r="AR59" s="860"/>
      <c r="AS59" s="860"/>
      <c r="AT59" s="860"/>
      <c r="AU59" s="860"/>
      <c r="AV59" s="860"/>
      <c r="AW59" s="860"/>
      <c r="AX59" s="860"/>
      <c r="AY59" s="860"/>
      <c r="AZ59" s="862"/>
      <c r="BA59" s="862"/>
      <c r="BB59" s="862"/>
      <c r="BC59" s="862"/>
      <c r="BD59" s="862"/>
      <c r="BE59" s="849"/>
      <c r="BF59" s="849"/>
      <c r="BG59" s="849"/>
      <c r="BH59" s="849"/>
      <c r="BI59" s="850"/>
      <c r="BJ59" s="223"/>
      <c r="BK59" s="223"/>
      <c r="BL59" s="223"/>
      <c r="BM59" s="223"/>
      <c r="BN59" s="223"/>
      <c r="BO59" s="232"/>
      <c r="BP59" s="232"/>
      <c r="BQ59" s="229">
        <v>53</v>
      </c>
      <c r="BR59" s="230"/>
      <c r="BS59" s="807"/>
      <c r="BT59" s="808"/>
      <c r="BU59" s="808"/>
      <c r="BV59" s="808"/>
      <c r="BW59" s="808"/>
      <c r="BX59" s="808"/>
      <c r="BY59" s="808"/>
      <c r="BZ59" s="808"/>
      <c r="CA59" s="808"/>
      <c r="CB59" s="808"/>
      <c r="CC59" s="808"/>
      <c r="CD59" s="808"/>
      <c r="CE59" s="808"/>
      <c r="CF59" s="808"/>
      <c r="CG59" s="809"/>
      <c r="CH59" s="810"/>
      <c r="CI59" s="811"/>
      <c r="CJ59" s="811"/>
      <c r="CK59" s="811"/>
      <c r="CL59" s="812"/>
      <c r="CM59" s="810"/>
      <c r="CN59" s="811"/>
      <c r="CO59" s="811"/>
      <c r="CP59" s="811"/>
      <c r="CQ59" s="812"/>
      <c r="CR59" s="810"/>
      <c r="CS59" s="811"/>
      <c r="CT59" s="811"/>
      <c r="CU59" s="811"/>
      <c r="CV59" s="812"/>
      <c r="CW59" s="810"/>
      <c r="CX59" s="811"/>
      <c r="CY59" s="811"/>
      <c r="CZ59" s="811"/>
      <c r="DA59" s="812"/>
      <c r="DB59" s="810"/>
      <c r="DC59" s="811"/>
      <c r="DD59" s="811"/>
      <c r="DE59" s="811"/>
      <c r="DF59" s="812"/>
      <c r="DG59" s="810"/>
      <c r="DH59" s="811"/>
      <c r="DI59" s="811"/>
      <c r="DJ59" s="811"/>
      <c r="DK59" s="812"/>
      <c r="DL59" s="810"/>
      <c r="DM59" s="811"/>
      <c r="DN59" s="811"/>
      <c r="DO59" s="811"/>
      <c r="DP59" s="812"/>
      <c r="DQ59" s="810"/>
      <c r="DR59" s="811"/>
      <c r="DS59" s="811"/>
      <c r="DT59" s="811"/>
      <c r="DU59" s="812"/>
      <c r="DV59" s="807"/>
      <c r="DW59" s="808"/>
      <c r="DX59" s="808"/>
      <c r="DY59" s="808"/>
      <c r="DZ59" s="813"/>
      <c r="EA59" s="221"/>
    </row>
    <row r="60" spans="1:131" ht="26.25" customHeight="1" x14ac:dyDescent="0.2">
      <c r="A60" s="229">
        <v>33</v>
      </c>
      <c r="B60" s="793"/>
      <c r="C60" s="794"/>
      <c r="D60" s="794"/>
      <c r="E60" s="794"/>
      <c r="F60" s="794"/>
      <c r="G60" s="794"/>
      <c r="H60" s="794"/>
      <c r="I60" s="794"/>
      <c r="J60" s="794"/>
      <c r="K60" s="794"/>
      <c r="L60" s="794"/>
      <c r="M60" s="794"/>
      <c r="N60" s="794"/>
      <c r="O60" s="794"/>
      <c r="P60" s="795"/>
      <c r="Q60" s="859"/>
      <c r="R60" s="860"/>
      <c r="S60" s="860"/>
      <c r="T60" s="860"/>
      <c r="U60" s="860"/>
      <c r="V60" s="860"/>
      <c r="W60" s="860"/>
      <c r="X60" s="860"/>
      <c r="Y60" s="860"/>
      <c r="Z60" s="860"/>
      <c r="AA60" s="860"/>
      <c r="AB60" s="860"/>
      <c r="AC60" s="860"/>
      <c r="AD60" s="860"/>
      <c r="AE60" s="861"/>
      <c r="AF60" s="764"/>
      <c r="AG60" s="765"/>
      <c r="AH60" s="765"/>
      <c r="AI60" s="765"/>
      <c r="AJ60" s="766"/>
      <c r="AK60" s="863"/>
      <c r="AL60" s="860"/>
      <c r="AM60" s="860"/>
      <c r="AN60" s="860"/>
      <c r="AO60" s="860"/>
      <c r="AP60" s="860"/>
      <c r="AQ60" s="860"/>
      <c r="AR60" s="860"/>
      <c r="AS60" s="860"/>
      <c r="AT60" s="860"/>
      <c r="AU60" s="860"/>
      <c r="AV60" s="860"/>
      <c r="AW60" s="860"/>
      <c r="AX60" s="860"/>
      <c r="AY60" s="860"/>
      <c r="AZ60" s="862"/>
      <c r="BA60" s="862"/>
      <c r="BB60" s="862"/>
      <c r="BC60" s="862"/>
      <c r="BD60" s="862"/>
      <c r="BE60" s="849"/>
      <c r="BF60" s="849"/>
      <c r="BG60" s="849"/>
      <c r="BH60" s="849"/>
      <c r="BI60" s="850"/>
      <c r="BJ60" s="223"/>
      <c r="BK60" s="223"/>
      <c r="BL60" s="223"/>
      <c r="BM60" s="223"/>
      <c r="BN60" s="223"/>
      <c r="BO60" s="232"/>
      <c r="BP60" s="232"/>
      <c r="BQ60" s="229">
        <v>54</v>
      </c>
      <c r="BR60" s="230"/>
      <c r="BS60" s="807"/>
      <c r="BT60" s="808"/>
      <c r="BU60" s="808"/>
      <c r="BV60" s="808"/>
      <c r="BW60" s="808"/>
      <c r="BX60" s="808"/>
      <c r="BY60" s="808"/>
      <c r="BZ60" s="808"/>
      <c r="CA60" s="808"/>
      <c r="CB60" s="808"/>
      <c r="CC60" s="808"/>
      <c r="CD60" s="808"/>
      <c r="CE60" s="808"/>
      <c r="CF60" s="808"/>
      <c r="CG60" s="809"/>
      <c r="CH60" s="810"/>
      <c r="CI60" s="811"/>
      <c r="CJ60" s="811"/>
      <c r="CK60" s="811"/>
      <c r="CL60" s="812"/>
      <c r="CM60" s="810"/>
      <c r="CN60" s="811"/>
      <c r="CO60" s="811"/>
      <c r="CP60" s="811"/>
      <c r="CQ60" s="812"/>
      <c r="CR60" s="810"/>
      <c r="CS60" s="811"/>
      <c r="CT60" s="811"/>
      <c r="CU60" s="811"/>
      <c r="CV60" s="812"/>
      <c r="CW60" s="810"/>
      <c r="CX60" s="811"/>
      <c r="CY60" s="811"/>
      <c r="CZ60" s="811"/>
      <c r="DA60" s="812"/>
      <c r="DB60" s="810"/>
      <c r="DC60" s="811"/>
      <c r="DD60" s="811"/>
      <c r="DE60" s="811"/>
      <c r="DF60" s="812"/>
      <c r="DG60" s="810"/>
      <c r="DH60" s="811"/>
      <c r="DI60" s="811"/>
      <c r="DJ60" s="811"/>
      <c r="DK60" s="812"/>
      <c r="DL60" s="810"/>
      <c r="DM60" s="811"/>
      <c r="DN60" s="811"/>
      <c r="DO60" s="811"/>
      <c r="DP60" s="812"/>
      <c r="DQ60" s="810"/>
      <c r="DR60" s="811"/>
      <c r="DS60" s="811"/>
      <c r="DT60" s="811"/>
      <c r="DU60" s="812"/>
      <c r="DV60" s="807"/>
      <c r="DW60" s="808"/>
      <c r="DX60" s="808"/>
      <c r="DY60" s="808"/>
      <c r="DZ60" s="813"/>
      <c r="EA60" s="221"/>
    </row>
    <row r="61" spans="1:131" ht="26.25" customHeight="1" thickBot="1" x14ac:dyDescent="0.25">
      <c r="A61" s="229">
        <v>34</v>
      </c>
      <c r="B61" s="793"/>
      <c r="C61" s="794"/>
      <c r="D61" s="794"/>
      <c r="E61" s="794"/>
      <c r="F61" s="794"/>
      <c r="G61" s="794"/>
      <c r="H61" s="794"/>
      <c r="I61" s="794"/>
      <c r="J61" s="794"/>
      <c r="K61" s="794"/>
      <c r="L61" s="794"/>
      <c r="M61" s="794"/>
      <c r="N61" s="794"/>
      <c r="O61" s="794"/>
      <c r="P61" s="795"/>
      <c r="Q61" s="859"/>
      <c r="R61" s="860"/>
      <c r="S61" s="860"/>
      <c r="T61" s="860"/>
      <c r="U61" s="860"/>
      <c r="V61" s="860"/>
      <c r="W61" s="860"/>
      <c r="X61" s="860"/>
      <c r="Y61" s="860"/>
      <c r="Z61" s="860"/>
      <c r="AA61" s="860"/>
      <c r="AB61" s="860"/>
      <c r="AC61" s="860"/>
      <c r="AD61" s="860"/>
      <c r="AE61" s="861"/>
      <c r="AF61" s="764"/>
      <c r="AG61" s="765"/>
      <c r="AH61" s="765"/>
      <c r="AI61" s="765"/>
      <c r="AJ61" s="766"/>
      <c r="AK61" s="863"/>
      <c r="AL61" s="860"/>
      <c r="AM61" s="860"/>
      <c r="AN61" s="860"/>
      <c r="AO61" s="860"/>
      <c r="AP61" s="860"/>
      <c r="AQ61" s="860"/>
      <c r="AR61" s="860"/>
      <c r="AS61" s="860"/>
      <c r="AT61" s="860"/>
      <c r="AU61" s="860"/>
      <c r="AV61" s="860"/>
      <c r="AW61" s="860"/>
      <c r="AX61" s="860"/>
      <c r="AY61" s="860"/>
      <c r="AZ61" s="862"/>
      <c r="BA61" s="862"/>
      <c r="BB61" s="862"/>
      <c r="BC61" s="862"/>
      <c r="BD61" s="862"/>
      <c r="BE61" s="849"/>
      <c r="BF61" s="849"/>
      <c r="BG61" s="849"/>
      <c r="BH61" s="849"/>
      <c r="BI61" s="850"/>
      <c r="BJ61" s="223"/>
      <c r="BK61" s="223"/>
      <c r="BL61" s="223"/>
      <c r="BM61" s="223"/>
      <c r="BN61" s="223"/>
      <c r="BO61" s="232"/>
      <c r="BP61" s="232"/>
      <c r="BQ61" s="229">
        <v>55</v>
      </c>
      <c r="BR61" s="230"/>
      <c r="BS61" s="807"/>
      <c r="BT61" s="808"/>
      <c r="BU61" s="808"/>
      <c r="BV61" s="808"/>
      <c r="BW61" s="808"/>
      <c r="BX61" s="808"/>
      <c r="BY61" s="808"/>
      <c r="BZ61" s="808"/>
      <c r="CA61" s="808"/>
      <c r="CB61" s="808"/>
      <c r="CC61" s="808"/>
      <c r="CD61" s="808"/>
      <c r="CE61" s="808"/>
      <c r="CF61" s="808"/>
      <c r="CG61" s="809"/>
      <c r="CH61" s="810"/>
      <c r="CI61" s="811"/>
      <c r="CJ61" s="811"/>
      <c r="CK61" s="811"/>
      <c r="CL61" s="812"/>
      <c r="CM61" s="810"/>
      <c r="CN61" s="811"/>
      <c r="CO61" s="811"/>
      <c r="CP61" s="811"/>
      <c r="CQ61" s="812"/>
      <c r="CR61" s="810"/>
      <c r="CS61" s="811"/>
      <c r="CT61" s="811"/>
      <c r="CU61" s="811"/>
      <c r="CV61" s="812"/>
      <c r="CW61" s="810"/>
      <c r="CX61" s="811"/>
      <c r="CY61" s="811"/>
      <c r="CZ61" s="811"/>
      <c r="DA61" s="812"/>
      <c r="DB61" s="810"/>
      <c r="DC61" s="811"/>
      <c r="DD61" s="811"/>
      <c r="DE61" s="811"/>
      <c r="DF61" s="812"/>
      <c r="DG61" s="810"/>
      <c r="DH61" s="811"/>
      <c r="DI61" s="811"/>
      <c r="DJ61" s="811"/>
      <c r="DK61" s="812"/>
      <c r="DL61" s="810"/>
      <c r="DM61" s="811"/>
      <c r="DN61" s="811"/>
      <c r="DO61" s="811"/>
      <c r="DP61" s="812"/>
      <c r="DQ61" s="810"/>
      <c r="DR61" s="811"/>
      <c r="DS61" s="811"/>
      <c r="DT61" s="811"/>
      <c r="DU61" s="812"/>
      <c r="DV61" s="807"/>
      <c r="DW61" s="808"/>
      <c r="DX61" s="808"/>
      <c r="DY61" s="808"/>
      <c r="DZ61" s="813"/>
      <c r="EA61" s="221"/>
    </row>
    <row r="62" spans="1:131" ht="26.25" customHeight="1" x14ac:dyDescent="0.2">
      <c r="A62" s="229">
        <v>35</v>
      </c>
      <c r="B62" s="793"/>
      <c r="C62" s="794"/>
      <c r="D62" s="794"/>
      <c r="E62" s="794"/>
      <c r="F62" s="794"/>
      <c r="G62" s="794"/>
      <c r="H62" s="794"/>
      <c r="I62" s="794"/>
      <c r="J62" s="794"/>
      <c r="K62" s="794"/>
      <c r="L62" s="794"/>
      <c r="M62" s="794"/>
      <c r="N62" s="794"/>
      <c r="O62" s="794"/>
      <c r="P62" s="795"/>
      <c r="Q62" s="859"/>
      <c r="R62" s="860"/>
      <c r="S62" s="860"/>
      <c r="T62" s="860"/>
      <c r="U62" s="860"/>
      <c r="V62" s="860"/>
      <c r="W62" s="860"/>
      <c r="X62" s="860"/>
      <c r="Y62" s="860"/>
      <c r="Z62" s="860"/>
      <c r="AA62" s="860"/>
      <c r="AB62" s="860"/>
      <c r="AC62" s="860"/>
      <c r="AD62" s="860"/>
      <c r="AE62" s="861"/>
      <c r="AF62" s="764"/>
      <c r="AG62" s="765"/>
      <c r="AH62" s="765"/>
      <c r="AI62" s="765"/>
      <c r="AJ62" s="766"/>
      <c r="AK62" s="863"/>
      <c r="AL62" s="860"/>
      <c r="AM62" s="860"/>
      <c r="AN62" s="860"/>
      <c r="AO62" s="860"/>
      <c r="AP62" s="860"/>
      <c r="AQ62" s="860"/>
      <c r="AR62" s="860"/>
      <c r="AS62" s="860"/>
      <c r="AT62" s="860"/>
      <c r="AU62" s="860"/>
      <c r="AV62" s="860"/>
      <c r="AW62" s="860"/>
      <c r="AX62" s="860"/>
      <c r="AY62" s="860"/>
      <c r="AZ62" s="862"/>
      <c r="BA62" s="862"/>
      <c r="BB62" s="862"/>
      <c r="BC62" s="862"/>
      <c r="BD62" s="862"/>
      <c r="BE62" s="849"/>
      <c r="BF62" s="849"/>
      <c r="BG62" s="849"/>
      <c r="BH62" s="849"/>
      <c r="BI62" s="850"/>
      <c r="BJ62" s="871" t="s">
        <v>412</v>
      </c>
      <c r="BK62" s="831"/>
      <c r="BL62" s="831"/>
      <c r="BM62" s="831"/>
      <c r="BN62" s="832"/>
      <c r="BO62" s="232"/>
      <c r="BP62" s="232"/>
      <c r="BQ62" s="229">
        <v>56</v>
      </c>
      <c r="BR62" s="230"/>
      <c r="BS62" s="807"/>
      <c r="BT62" s="808"/>
      <c r="BU62" s="808"/>
      <c r="BV62" s="808"/>
      <c r="BW62" s="808"/>
      <c r="BX62" s="808"/>
      <c r="BY62" s="808"/>
      <c r="BZ62" s="808"/>
      <c r="CA62" s="808"/>
      <c r="CB62" s="808"/>
      <c r="CC62" s="808"/>
      <c r="CD62" s="808"/>
      <c r="CE62" s="808"/>
      <c r="CF62" s="808"/>
      <c r="CG62" s="809"/>
      <c r="CH62" s="810"/>
      <c r="CI62" s="811"/>
      <c r="CJ62" s="811"/>
      <c r="CK62" s="811"/>
      <c r="CL62" s="812"/>
      <c r="CM62" s="810"/>
      <c r="CN62" s="811"/>
      <c r="CO62" s="811"/>
      <c r="CP62" s="811"/>
      <c r="CQ62" s="812"/>
      <c r="CR62" s="810"/>
      <c r="CS62" s="811"/>
      <c r="CT62" s="811"/>
      <c r="CU62" s="811"/>
      <c r="CV62" s="812"/>
      <c r="CW62" s="810"/>
      <c r="CX62" s="811"/>
      <c r="CY62" s="811"/>
      <c r="CZ62" s="811"/>
      <c r="DA62" s="812"/>
      <c r="DB62" s="810"/>
      <c r="DC62" s="811"/>
      <c r="DD62" s="811"/>
      <c r="DE62" s="811"/>
      <c r="DF62" s="812"/>
      <c r="DG62" s="810"/>
      <c r="DH62" s="811"/>
      <c r="DI62" s="811"/>
      <c r="DJ62" s="811"/>
      <c r="DK62" s="812"/>
      <c r="DL62" s="810"/>
      <c r="DM62" s="811"/>
      <c r="DN62" s="811"/>
      <c r="DO62" s="811"/>
      <c r="DP62" s="812"/>
      <c r="DQ62" s="810"/>
      <c r="DR62" s="811"/>
      <c r="DS62" s="811"/>
      <c r="DT62" s="811"/>
      <c r="DU62" s="812"/>
      <c r="DV62" s="807"/>
      <c r="DW62" s="808"/>
      <c r="DX62" s="808"/>
      <c r="DY62" s="808"/>
      <c r="DZ62" s="813"/>
      <c r="EA62" s="221"/>
    </row>
    <row r="63" spans="1:131" ht="26.25" customHeight="1" thickBot="1" x14ac:dyDescent="0.25">
      <c r="A63" s="231" t="s">
        <v>396</v>
      </c>
      <c r="B63" s="814" t="s">
        <v>413</v>
      </c>
      <c r="C63" s="815"/>
      <c r="D63" s="815"/>
      <c r="E63" s="815"/>
      <c r="F63" s="815"/>
      <c r="G63" s="815"/>
      <c r="H63" s="815"/>
      <c r="I63" s="815"/>
      <c r="J63" s="815"/>
      <c r="K63" s="815"/>
      <c r="L63" s="815"/>
      <c r="M63" s="815"/>
      <c r="N63" s="815"/>
      <c r="O63" s="815"/>
      <c r="P63" s="816"/>
      <c r="Q63" s="864"/>
      <c r="R63" s="865"/>
      <c r="S63" s="865"/>
      <c r="T63" s="865"/>
      <c r="U63" s="865"/>
      <c r="V63" s="865"/>
      <c r="W63" s="865"/>
      <c r="X63" s="865"/>
      <c r="Y63" s="865"/>
      <c r="Z63" s="865"/>
      <c r="AA63" s="865"/>
      <c r="AB63" s="865"/>
      <c r="AC63" s="865"/>
      <c r="AD63" s="865"/>
      <c r="AE63" s="866"/>
      <c r="AF63" s="867">
        <v>1727</v>
      </c>
      <c r="AG63" s="868"/>
      <c r="AH63" s="868"/>
      <c r="AI63" s="868"/>
      <c r="AJ63" s="869"/>
      <c r="AK63" s="870"/>
      <c r="AL63" s="865"/>
      <c r="AM63" s="865"/>
      <c r="AN63" s="865"/>
      <c r="AO63" s="865"/>
      <c r="AP63" s="868" t="s">
        <v>584</v>
      </c>
      <c r="AQ63" s="868"/>
      <c r="AR63" s="868"/>
      <c r="AS63" s="868"/>
      <c r="AT63" s="868"/>
      <c r="AU63" s="868" t="s">
        <v>584</v>
      </c>
      <c r="AV63" s="868"/>
      <c r="AW63" s="868"/>
      <c r="AX63" s="868"/>
      <c r="AY63" s="868"/>
      <c r="AZ63" s="872"/>
      <c r="BA63" s="872"/>
      <c r="BB63" s="872"/>
      <c r="BC63" s="872"/>
      <c r="BD63" s="872"/>
      <c r="BE63" s="873"/>
      <c r="BF63" s="873"/>
      <c r="BG63" s="873"/>
      <c r="BH63" s="873"/>
      <c r="BI63" s="874"/>
      <c r="BJ63" s="875" t="s">
        <v>414</v>
      </c>
      <c r="BK63" s="876"/>
      <c r="BL63" s="876"/>
      <c r="BM63" s="876"/>
      <c r="BN63" s="877"/>
      <c r="BO63" s="232"/>
      <c r="BP63" s="232"/>
      <c r="BQ63" s="229">
        <v>57</v>
      </c>
      <c r="BR63" s="230"/>
      <c r="BS63" s="807"/>
      <c r="BT63" s="808"/>
      <c r="BU63" s="808"/>
      <c r="BV63" s="808"/>
      <c r="BW63" s="808"/>
      <c r="BX63" s="808"/>
      <c r="BY63" s="808"/>
      <c r="BZ63" s="808"/>
      <c r="CA63" s="808"/>
      <c r="CB63" s="808"/>
      <c r="CC63" s="808"/>
      <c r="CD63" s="808"/>
      <c r="CE63" s="808"/>
      <c r="CF63" s="808"/>
      <c r="CG63" s="809"/>
      <c r="CH63" s="810"/>
      <c r="CI63" s="811"/>
      <c r="CJ63" s="811"/>
      <c r="CK63" s="811"/>
      <c r="CL63" s="812"/>
      <c r="CM63" s="810"/>
      <c r="CN63" s="811"/>
      <c r="CO63" s="811"/>
      <c r="CP63" s="811"/>
      <c r="CQ63" s="812"/>
      <c r="CR63" s="810"/>
      <c r="CS63" s="811"/>
      <c r="CT63" s="811"/>
      <c r="CU63" s="811"/>
      <c r="CV63" s="812"/>
      <c r="CW63" s="810"/>
      <c r="CX63" s="811"/>
      <c r="CY63" s="811"/>
      <c r="CZ63" s="811"/>
      <c r="DA63" s="812"/>
      <c r="DB63" s="810"/>
      <c r="DC63" s="811"/>
      <c r="DD63" s="811"/>
      <c r="DE63" s="811"/>
      <c r="DF63" s="812"/>
      <c r="DG63" s="810"/>
      <c r="DH63" s="811"/>
      <c r="DI63" s="811"/>
      <c r="DJ63" s="811"/>
      <c r="DK63" s="812"/>
      <c r="DL63" s="810"/>
      <c r="DM63" s="811"/>
      <c r="DN63" s="811"/>
      <c r="DO63" s="811"/>
      <c r="DP63" s="812"/>
      <c r="DQ63" s="810"/>
      <c r="DR63" s="811"/>
      <c r="DS63" s="811"/>
      <c r="DT63" s="811"/>
      <c r="DU63" s="812"/>
      <c r="DV63" s="807"/>
      <c r="DW63" s="808"/>
      <c r="DX63" s="808"/>
      <c r="DY63" s="808"/>
      <c r="DZ63" s="813"/>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7"/>
      <c r="BT64" s="808"/>
      <c r="BU64" s="808"/>
      <c r="BV64" s="808"/>
      <c r="BW64" s="808"/>
      <c r="BX64" s="808"/>
      <c r="BY64" s="808"/>
      <c r="BZ64" s="808"/>
      <c r="CA64" s="808"/>
      <c r="CB64" s="808"/>
      <c r="CC64" s="808"/>
      <c r="CD64" s="808"/>
      <c r="CE64" s="808"/>
      <c r="CF64" s="808"/>
      <c r="CG64" s="809"/>
      <c r="CH64" s="810"/>
      <c r="CI64" s="811"/>
      <c r="CJ64" s="811"/>
      <c r="CK64" s="811"/>
      <c r="CL64" s="812"/>
      <c r="CM64" s="810"/>
      <c r="CN64" s="811"/>
      <c r="CO64" s="811"/>
      <c r="CP64" s="811"/>
      <c r="CQ64" s="812"/>
      <c r="CR64" s="810"/>
      <c r="CS64" s="811"/>
      <c r="CT64" s="811"/>
      <c r="CU64" s="811"/>
      <c r="CV64" s="812"/>
      <c r="CW64" s="810"/>
      <c r="CX64" s="811"/>
      <c r="CY64" s="811"/>
      <c r="CZ64" s="811"/>
      <c r="DA64" s="812"/>
      <c r="DB64" s="810"/>
      <c r="DC64" s="811"/>
      <c r="DD64" s="811"/>
      <c r="DE64" s="811"/>
      <c r="DF64" s="812"/>
      <c r="DG64" s="810"/>
      <c r="DH64" s="811"/>
      <c r="DI64" s="811"/>
      <c r="DJ64" s="811"/>
      <c r="DK64" s="812"/>
      <c r="DL64" s="810"/>
      <c r="DM64" s="811"/>
      <c r="DN64" s="811"/>
      <c r="DO64" s="811"/>
      <c r="DP64" s="812"/>
      <c r="DQ64" s="810"/>
      <c r="DR64" s="811"/>
      <c r="DS64" s="811"/>
      <c r="DT64" s="811"/>
      <c r="DU64" s="812"/>
      <c r="DV64" s="807"/>
      <c r="DW64" s="808"/>
      <c r="DX64" s="808"/>
      <c r="DY64" s="808"/>
      <c r="DZ64" s="813"/>
      <c r="EA64" s="221"/>
    </row>
    <row r="65" spans="1:131" ht="26.25" customHeight="1" thickBot="1" x14ac:dyDescent="0.25">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7"/>
      <c r="BT65" s="808"/>
      <c r="BU65" s="808"/>
      <c r="BV65" s="808"/>
      <c r="BW65" s="808"/>
      <c r="BX65" s="808"/>
      <c r="BY65" s="808"/>
      <c r="BZ65" s="808"/>
      <c r="CA65" s="808"/>
      <c r="CB65" s="808"/>
      <c r="CC65" s="808"/>
      <c r="CD65" s="808"/>
      <c r="CE65" s="808"/>
      <c r="CF65" s="808"/>
      <c r="CG65" s="809"/>
      <c r="CH65" s="810"/>
      <c r="CI65" s="811"/>
      <c r="CJ65" s="811"/>
      <c r="CK65" s="811"/>
      <c r="CL65" s="812"/>
      <c r="CM65" s="810"/>
      <c r="CN65" s="811"/>
      <c r="CO65" s="811"/>
      <c r="CP65" s="811"/>
      <c r="CQ65" s="812"/>
      <c r="CR65" s="810"/>
      <c r="CS65" s="811"/>
      <c r="CT65" s="811"/>
      <c r="CU65" s="811"/>
      <c r="CV65" s="812"/>
      <c r="CW65" s="810"/>
      <c r="CX65" s="811"/>
      <c r="CY65" s="811"/>
      <c r="CZ65" s="811"/>
      <c r="DA65" s="812"/>
      <c r="DB65" s="810"/>
      <c r="DC65" s="811"/>
      <c r="DD65" s="811"/>
      <c r="DE65" s="811"/>
      <c r="DF65" s="812"/>
      <c r="DG65" s="810"/>
      <c r="DH65" s="811"/>
      <c r="DI65" s="811"/>
      <c r="DJ65" s="811"/>
      <c r="DK65" s="812"/>
      <c r="DL65" s="810"/>
      <c r="DM65" s="811"/>
      <c r="DN65" s="811"/>
      <c r="DO65" s="811"/>
      <c r="DP65" s="812"/>
      <c r="DQ65" s="810"/>
      <c r="DR65" s="811"/>
      <c r="DS65" s="811"/>
      <c r="DT65" s="811"/>
      <c r="DU65" s="812"/>
      <c r="DV65" s="807"/>
      <c r="DW65" s="808"/>
      <c r="DX65" s="808"/>
      <c r="DY65" s="808"/>
      <c r="DZ65" s="813"/>
      <c r="EA65" s="221"/>
    </row>
    <row r="66" spans="1:131" ht="26.25" customHeight="1" x14ac:dyDescent="0.2">
      <c r="A66" s="777" t="s">
        <v>416</v>
      </c>
      <c r="B66" s="778"/>
      <c r="C66" s="778"/>
      <c r="D66" s="778"/>
      <c r="E66" s="778"/>
      <c r="F66" s="778"/>
      <c r="G66" s="778"/>
      <c r="H66" s="778"/>
      <c r="I66" s="778"/>
      <c r="J66" s="778"/>
      <c r="K66" s="778"/>
      <c r="L66" s="778"/>
      <c r="M66" s="778"/>
      <c r="N66" s="778"/>
      <c r="O66" s="778"/>
      <c r="P66" s="779"/>
      <c r="Q66" s="748" t="s">
        <v>417</v>
      </c>
      <c r="R66" s="744"/>
      <c r="S66" s="744"/>
      <c r="T66" s="744"/>
      <c r="U66" s="745"/>
      <c r="V66" s="748" t="s">
        <v>418</v>
      </c>
      <c r="W66" s="744"/>
      <c r="X66" s="744"/>
      <c r="Y66" s="744"/>
      <c r="Z66" s="745"/>
      <c r="AA66" s="748" t="s">
        <v>419</v>
      </c>
      <c r="AB66" s="744"/>
      <c r="AC66" s="744"/>
      <c r="AD66" s="744"/>
      <c r="AE66" s="745"/>
      <c r="AF66" s="878" t="s">
        <v>420</v>
      </c>
      <c r="AG66" s="840"/>
      <c r="AH66" s="840"/>
      <c r="AI66" s="840"/>
      <c r="AJ66" s="879"/>
      <c r="AK66" s="748" t="s">
        <v>421</v>
      </c>
      <c r="AL66" s="778"/>
      <c r="AM66" s="778"/>
      <c r="AN66" s="778"/>
      <c r="AO66" s="779"/>
      <c r="AP66" s="748" t="s">
        <v>422</v>
      </c>
      <c r="AQ66" s="744"/>
      <c r="AR66" s="744"/>
      <c r="AS66" s="744"/>
      <c r="AT66" s="745"/>
      <c r="AU66" s="748" t="s">
        <v>423</v>
      </c>
      <c r="AV66" s="744"/>
      <c r="AW66" s="744"/>
      <c r="AX66" s="744"/>
      <c r="AY66" s="745"/>
      <c r="AZ66" s="748" t="s">
        <v>384</v>
      </c>
      <c r="BA66" s="744"/>
      <c r="BB66" s="744"/>
      <c r="BC66" s="744"/>
      <c r="BD66" s="750"/>
      <c r="BE66" s="232"/>
      <c r="BF66" s="232"/>
      <c r="BG66" s="232"/>
      <c r="BH66" s="232"/>
      <c r="BI66" s="232"/>
      <c r="BJ66" s="232"/>
      <c r="BK66" s="232"/>
      <c r="BL66" s="232"/>
      <c r="BM66" s="232"/>
      <c r="BN66" s="232"/>
      <c r="BO66" s="232"/>
      <c r="BP66" s="232"/>
      <c r="BQ66" s="229">
        <v>60</v>
      </c>
      <c r="BR66" s="234"/>
      <c r="BS66" s="883"/>
      <c r="BT66" s="884"/>
      <c r="BU66" s="884"/>
      <c r="BV66" s="884"/>
      <c r="BW66" s="884"/>
      <c r="BX66" s="884"/>
      <c r="BY66" s="884"/>
      <c r="BZ66" s="884"/>
      <c r="CA66" s="884"/>
      <c r="CB66" s="884"/>
      <c r="CC66" s="884"/>
      <c r="CD66" s="884"/>
      <c r="CE66" s="884"/>
      <c r="CF66" s="884"/>
      <c r="CG66" s="889"/>
      <c r="CH66" s="886"/>
      <c r="CI66" s="887"/>
      <c r="CJ66" s="887"/>
      <c r="CK66" s="887"/>
      <c r="CL66" s="888"/>
      <c r="CM66" s="886"/>
      <c r="CN66" s="887"/>
      <c r="CO66" s="887"/>
      <c r="CP66" s="887"/>
      <c r="CQ66" s="888"/>
      <c r="CR66" s="886"/>
      <c r="CS66" s="887"/>
      <c r="CT66" s="887"/>
      <c r="CU66" s="887"/>
      <c r="CV66" s="888"/>
      <c r="CW66" s="886"/>
      <c r="CX66" s="887"/>
      <c r="CY66" s="887"/>
      <c r="CZ66" s="887"/>
      <c r="DA66" s="888"/>
      <c r="DB66" s="886"/>
      <c r="DC66" s="887"/>
      <c r="DD66" s="887"/>
      <c r="DE66" s="887"/>
      <c r="DF66" s="888"/>
      <c r="DG66" s="886"/>
      <c r="DH66" s="887"/>
      <c r="DI66" s="887"/>
      <c r="DJ66" s="887"/>
      <c r="DK66" s="888"/>
      <c r="DL66" s="886"/>
      <c r="DM66" s="887"/>
      <c r="DN66" s="887"/>
      <c r="DO66" s="887"/>
      <c r="DP66" s="888"/>
      <c r="DQ66" s="886"/>
      <c r="DR66" s="887"/>
      <c r="DS66" s="887"/>
      <c r="DT66" s="887"/>
      <c r="DU66" s="888"/>
      <c r="DV66" s="883"/>
      <c r="DW66" s="884"/>
      <c r="DX66" s="884"/>
      <c r="DY66" s="884"/>
      <c r="DZ66" s="885"/>
      <c r="EA66" s="221"/>
    </row>
    <row r="67" spans="1:131" ht="26.25" customHeight="1" thickBot="1" x14ac:dyDescent="0.25">
      <c r="A67" s="780"/>
      <c r="B67" s="781"/>
      <c r="C67" s="781"/>
      <c r="D67" s="781"/>
      <c r="E67" s="781"/>
      <c r="F67" s="781"/>
      <c r="G67" s="781"/>
      <c r="H67" s="781"/>
      <c r="I67" s="781"/>
      <c r="J67" s="781"/>
      <c r="K67" s="781"/>
      <c r="L67" s="781"/>
      <c r="M67" s="781"/>
      <c r="N67" s="781"/>
      <c r="O67" s="781"/>
      <c r="P67" s="782"/>
      <c r="Q67" s="749"/>
      <c r="R67" s="746"/>
      <c r="S67" s="746"/>
      <c r="T67" s="746"/>
      <c r="U67" s="747"/>
      <c r="V67" s="749"/>
      <c r="W67" s="746"/>
      <c r="X67" s="746"/>
      <c r="Y67" s="746"/>
      <c r="Z67" s="747"/>
      <c r="AA67" s="749"/>
      <c r="AB67" s="746"/>
      <c r="AC67" s="746"/>
      <c r="AD67" s="746"/>
      <c r="AE67" s="747"/>
      <c r="AF67" s="880"/>
      <c r="AG67" s="843"/>
      <c r="AH67" s="843"/>
      <c r="AI67" s="843"/>
      <c r="AJ67" s="881"/>
      <c r="AK67" s="882"/>
      <c r="AL67" s="781"/>
      <c r="AM67" s="781"/>
      <c r="AN67" s="781"/>
      <c r="AO67" s="782"/>
      <c r="AP67" s="749"/>
      <c r="AQ67" s="746"/>
      <c r="AR67" s="746"/>
      <c r="AS67" s="746"/>
      <c r="AT67" s="747"/>
      <c r="AU67" s="749"/>
      <c r="AV67" s="746"/>
      <c r="AW67" s="746"/>
      <c r="AX67" s="746"/>
      <c r="AY67" s="747"/>
      <c r="AZ67" s="749"/>
      <c r="BA67" s="746"/>
      <c r="BB67" s="746"/>
      <c r="BC67" s="746"/>
      <c r="BD67" s="751"/>
      <c r="BE67" s="232"/>
      <c r="BF67" s="232"/>
      <c r="BG67" s="232"/>
      <c r="BH67" s="232"/>
      <c r="BI67" s="232"/>
      <c r="BJ67" s="232"/>
      <c r="BK67" s="232"/>
      <c r="BL67" s="232"/>
      <c r="BM67" s="232"/>
      <c r="BN67" s="232"/>
      <c r="BO67" s="232"/>
      <c r="BP67" s="232"/>
      <c r="BQ67" s="229">
        <v>61</v>
      </c>
      <c r="BR67" s="234"/>
      <c r="BS67" s="883"/>
      <c r="BT67" s="884"/>
      <c r="BU67" s="884"/>
      <c r="BV67" s="884"/>
      <c r="BW67" s="884"/>
      <c r="BX67" s="884"/>
      <c r="BY67" s="884"/>
      <c r="BZ67" s="884"/>
      <c r="CA67" s="884"/>
      <c r="CB67" s="884"/>
      <c r="CC67" s="884"/>
      <c r="CD67" s="884"/>
      <c r="CE67" s="884"/>
      <c r="CF67" s="884"/>
      <c r="CG67" s="889"/>
      <c r="CH67" s="886"/>
      <c r="CI67" s="887"/>
      <c r="CJ67" s="887"/>
      <c r="CK67" s="887"/>
      <c r="CL67" s="888"/>
      <c r="CM67" s="886"/>
      <c r="CN67" s="887"/>
      <c r="CO67" s="887"/>
      <c r="CP67" s="887"/>
      <c r="CQ67" s="888"/>
      <c r="CR67" s="886"/>
      <c r="CS67" s="887"/>
      <c r="CT67" s="887"/>
      <c r="CU67" s="887"/>
      <c r="CV67" s="888"/>
      <c r="CW67" s="886"/>
      <c r="CX67" s="887"/>
      <c r="CY67" s="887"/>
      <c r="CZ67" s="887"/>
      <c r="DA67" s="888"/>
      <c r="DB67" s="886"/>
      <c r="DC67" s="887"/>
      <c r="DD67" s="887"/>
      <c r="DE67" s="887"/>
      <c r="DF67" s="888"/>
      <c r="DG67" s="886"/>
      <c r="DH67" s="887"/>
      <c r="DI67" s="887"/>
      <c r="DJ67" s="887"/>
      <c r="DK67" s="888"/>
      <c r="DL67" s="886"/>
      <c r="DM67" s="887"/>
      <c r="DN67" s="887"/>
      <c r="DO67" s="887"/>
      <c r="DP67" s="888"/>
      <c r="DQ67" s="886"/>
      <c r="DR67" s="887"/>
      <c r="DS67" s="887"/>
      <c r="DT67" s="887"/>
      <c r="DU67" s="888"/>
      <c r="DV67" s="883"/>
      <c r="DW67" s="884"/>
      <c r="DX67" s="884"/>
      <c r="DY67" s="884"/>
      <c r="DZ67" s="885"/>
      <c r="EA67" s="221"/>
    </row>
    <row r="68" spans="1:131" ht="26.25" customHeight="1" thickTop="1" x14ac:dyDescent="0.2">
      <c r="A68" s="227">
        <v>1</v>
      </c>
      <c r="B68" s="785" t="s">
        <v>586</v>
      </c>
      <c r="C68" s="741"/>
      <c r="D68" s="741"/>
      <c r="E68" s="741"/>
      <c r="F68" s="741"/>
      <c r="G68" s="741"/>
      <c r="H68" s="741"/>
      <c r="I68" s="741"/>
      <c r="J68" s="741"/>
      <c r="K68" s="741"/>
      <c r="L68" s="741"/>
      <c r="M68" s="741"/>
      <c r="N68" s="741"/>
      <c r="O68" s="741"/>
      <c r="P68" s="786"/>
      <c r="Q68" s="743">
        <v>7741</v>
      </c>
      <c r="R68" s="738"/>
      <c r="S68" s="738"/>
      <c r="T68" s="738"/>
      <c r="U68" s="739"/>
      <c r="V68" s="737">
        <v>7327</v>
      </c>
      <c r="W68" s="738"/>
      <c r="X68" s="738"/>
      <c r="Y68" s="738"/>
      <c r="Z68" s="739"/>
      <c r="AA68" s="737">
        <v>415</v>
      </c>
      <c r="AB68" s="738"/>
      <c r="AC68" s="738"/>
      <c r="AD68" s="738"/>
      <c r="AE68" s="739"/>
      <c r="AF68" s="737">
        <v>415</v>
      </c>
      <c r="AG68" s="738"/>
      <c r="AH68" s="738"/>
      <c r="AI68" s="738"/>
      <c r="AJ68" s="739"/>
      <c r="AK68" s="737" t="s">
        <v>584</v>
      </c>
      <c r="AL68" s="738"/>
      <c r="AM68" s="738"/>
      <c r="AN68" s="738"/>
      <c r="AO68" s="739"/>
      <c r="AP68" s="737">
        <v>3713</v>
      </c>
      <c r="AQ68" s="738"/>
      <c r="AR68" s="738"/>
      <c r="AS68" s="738"/>
      <c r="AT68" s="739"/>
      <c r="AU68" s="737">
        <v>160</v>
      </c>
      <c r="AV68" s="738"/>
      <c r="AW68" s="738"/>
      <c r="AX68" s="738"/>
      <c r="AY68" s="739"/>
      <c r="AZ68" s="740"/>
      <c r="BA68" s="741"/>
      <c r="BB68" s="741"/>
      <c r="BC68" s="741"/>
      <c r="BD68" s="742"/>
      <c r="BE68" s="232"/>
      <c r="BF68" s="232"/>
      <c r="BG68" s="232"/>
      <c r="BH68" s="232"/>
      <c r="BI68" s="232"/>
      <c r="BJ68" s="232"/>
      <c r="BK68" s="232"/>
      <c r="BL68" s="232"/>
      <c r="BM68" s="232"/>
      <c r="BN68" s="232"/>
      <c r="BO68" s="232"/>
      <c r="BP68" s="232"/>
      <c r="BQ68" s="229">
        <v>62</v>
      </c>
      <c r="BR68" s="234"/>
      <c r="BS68" s="883"/>
      <c r="BT68" s="884"/>
      <c r="BU68" s="884"/>
      <c r="BV68" s="884"/>
      <c r="BW68" s="884"/>
      <c r="BX68" s="884"/>
      <c r="BY68" s="884"/>
      <c r="BZ68" s="884"/>
      <c r="CA68" s="884"/>
      <c r="CB68" s="884"/>
      <c r="CC68" s="884"/>
      <c r="CD68" s="884"/>
      <c r="CE68" s="884"/>
      <c r="CF68" s="884"/>
      <c r="CG68" s="889"/>
      <c r="CH68" s="886"/>
      <c r="CI68" s="887"/>
      <c r="CJ68" s="887"/>
      <c r="CK68" s="887"/>
      <c r="CL68" s="888"/>
      <c r="CM68" s="886"/>
      <c r="CN68" s="887"/>
      <c r="CO68" s="887"/>
      <c r="CP68" s="887"/>
      <c r="CQ68" s="888"/>
      <c r="CR68" s="886"/>
      <c r="CS68" s="887"/>
      <c r="CT68" s="887"/>
      <c r="CU68" s="887"/>
      <c r="CV68" s="888"/>
      <c r="CW68" s="886"/>
      <c r="CX68" s="887"/>
      <c r="CY68" s="887"/>
      <c r="CZ68" s="887"/>
      <c r="DA68" s="888"/>
      <c r="DB68" s="886"/>
      <c r="DC68" s="887"/>
      <c r="DD68" s="887"/>
      <c r="DE68" s="887"/>
      <c r="DF68" s="888"/>
      <c r="DG68" s="886"/>
      <c r="DH68" s="887"/>
      <c r="DI68" s="887"/>
      <c r="DJ68" s="887"/>
      <c r="DK68" s="888"/>
      <c r="DL68" s="886"/>
      <c r="DM68" s="887"/>
      <c r="DN68" s="887"/>
      <c r="DO68" s="887"/>
      <c r="DP68" s="888"/>
      <c r="DQ68" s="886"/>
      <c r="DR68" s="887"/>
      <c r="DS68" s="887"/>
      <c r="DT68" s="887"/>
      <c r="DU68" s="888"/>
      <c r="DV68" s="883"/>
      <c r="DW68" s="884"/>
      <c r="DX68" s="884"/>
      <c r="DY68" s="884"/>
      <c r="DZ68" s="885"/>
      <c r="EA68" s="221"/>
    </row>
    <row r="69" spans="1:131" ht="26.25" customHeight="1" x14ac:dyDescent="0.2">
      <c r="A69" s="229">
        <v>2</v>
      </c>
      <c r="B69" s="734" t="s">
        <v>587</v>
      </c>
      <c r="C69" s="735"/>
      <c r="D69" s="735"/>
      <c r="E69" s="735"/>
      <c r="F69" s="735"/>
      <c r="G69" s="735"/>
      <c r="H69" s="735"/>
      <c r="I69" s="735"/>
      <c r="J69" s="735"/>
      <c r="K69" s="735"/>
      <c r="L69" s="735"/>
      <c r="M69" s="735"/>
      <c r="N69" s="735"/>
      <c r="O69" s="735"/>
      <c r="P69" s="736"/>
      <c r="Q69" s="730">
        <v>194646</v>
      </c>
      <c r="R69" s="731"/>
      <c r="S69" s="731"/>
      <c r="T69" s="731"/>
      <c r="U69" s="732"/>
      <c r="V69" s="733">
        <v>178380</v>
      </c>
      <c r="W69" s="731"/>
      <c r="X69" s="731"/>
      <c r="Y69" s="731"/>
      <c r="Z69" s="732"/>
      <c r="AA69" s="733">
        <v>16266</v>
      </c>
      <c r="AB69" s="731"/>
      <c r="AC69" s="731"/>
      <c r="AD69" s="731"/>
      <c r="AE69" s="732"/>
      <c r="AF69" s="733">
        <v>48943</v>
      </c>
      <c r="AG69" s="731"/>
      <c r="AH69" s="731"/>
      <c r="AI69" s="731"/>
      <c r="AJ69" s="732"/>
      <c r="AK69" s="733" t="s">
        <v>584</v>
      </c>
      <c r="AL69" s="731"/>
      <c r="AM69" s="731"/>
      <c r="AN69" s="731"/>
      <c r="AO69" s="732"/>
      <c r="AP69" s="733" t="s">
        <v>584</v>
      </c>
      <c r="AQ69" s="731"/>
      <c r="AR69" s="731"/>
      <c r="AS69" s="731"/>
      <c r="AT69" s="732"/>
      <c r="AU69" s="733" t="s">
        <v>584</v>
      </c>
      <c r="AV69" s="731"/>
      <c r="AW69" s="731"/>
      <c r="AX69" s="731"/>
      <c r="AY69" s="732"/>
      <c r="AZ69" s="890" t="s">
        <v>590</v>
      </c>
      <c r="BA69" s="735"/>
      <c r="BB69" s="735"/>
      <c r="BC69" s="735"/>
      <c r="BD69" s="891"/>
      <c r="BE69" s="232"/>
      <c r="BF69" s="232"/>
      <c r="BG69" s="232"/>
      <c r="BH69" s="232"/>
      <c r="BI69" s="232"/>
      <c r="BJ69" s="232"/>
      <c r="BK69" s="232"/>
      <c r="BL69" s="232"/>
      <c r="BM69" s="232"/>
      <c r="BN69" s="232"/>
      <c r="BO69" s="232"/>
      <c r="BP69" s="232"/>
      <c r="BQ69" s="229">
        <v>63</v>
      </c>
      <c r="BR69" s="234"/>
      <c r="BS69" s="883"/>
      <c r="BT69" s="884"/>
      <c r="BU69" s="884"/>
      <c r="BV69" s="884"/>
      <c r="BW69" s="884"/>
      <c r="BX69" s="884"/>
      <c r="BY69" s="884"/>
      <c r="BZ69" s="884"/>
      <c r="CA69" s="884"/>
      <c r="CB69" s="884"/>
      <c r="CC69" s="884"/>
      <c r="CD69" s="884"/>
      <c r="CE69" s="884"/>
      <c r="CF69" s="884"/>
      <c r="CG69" s="889"/>
      <c r="CH69" s="886"/>
      <c r="CI69" s="887"/>
      <c r="CJ69" s="887"/>
      <c r="CK69" s="887"/>
      <c r="CL69" s="888"/>
      <c r="CM69" s="886"/>
      <c r="CN69" s="887"/>
      <c r="CO69" s="887"/>
      <c r="CP69" s="887"/>
      <c r="CQ69" s="888"/>
      <c r="CR69" s="886"/>
      <c r="CS69" s="887"/>
      <c r="CT69" s="887"/>
      <c r="CU69" s="887"/>
      <c r="CV69" s="888"/>
      <c r="CW69" s="886"/>
      <c r="CX69" s="887"/>
      <c r="CY69" s="887"/>
      <c r="CZ69" s="887"/>
      <c r="DA69" s="888"/>
      <c r="DB69" s="886"/>
      <c r="DC69" s="887"/>
      <c r="DD69" s="887"/>
      <c r="DE69" s="887"/>
      <c r="DF69" s="888"/>
      <c r="DG69" s="886"/>
      <c r="DH69" s="887"/>
      <c r="DI69" s="887"/>
      <c r="DJ69" s="887"/>
      <c r="DK69" s="888"/>
      <c r="DL69" s="886"/>
      <c r="DM69" s="887"/>
      <c r="DN69" s="887"/>
      <c r="DO69" s="887"/>
      <c r="DP69" s="888"/>
      <c r="DQ69" s="886"/>
      <c r="DR69" s="887"/>
      <c r="DS69" s="887"/>
      <c r="DT69" s="887"/>
      <c r="DU69" s="888"/>
      <c r="DV69" s="883"/>
      <c r="DW69" s="884"/>
      <c r="DX69" s="884"/>
      <c r="DY69" s="884"/>
      <c r="DZ69" s="885"/>
      <c r="EA69" s="221"/>
    </row>
    <row r="70" spans="1:131" ht="26.25" customHeight="1" x14ac:dyDescent="0.2">
      <c r="A70" s="229">
        <v>3</v>
      </c>
      <c r="B70" s="734" t="s">
        <v>585</v>
      </c>
      <c r="C70" s="735"/>
      <c r="D70" s="735"/>
      <c r="E70" s="735"/>
      <c r="F70" s="735"/>
      <c r="G70" s="735"/>
      <c r="H70" s="735"/>
      <c r="I70" s="735"/>
      <c r="J70" s="735"/>
      <c r="K70" s="735"/>
      <c r="L70" s="735"/>
      <c r="M70" s="735"/>
      <c r="N70" s="735"/>
      <c r="O70" s="735"/>
      <c r="P70" s="736"/>
      <c r="Q70" s="730">
        <v>96531</v>
      </c>
      <c r="R70" s="731"/>
      <c r="S70" s="731"/>
      <c r="T70" s="731"/>
      <c r="U70" s="732"/>
      <c r="V70" s="733">
        <v>91789</v>
      </c>
      <c r="W70" s="731"/>
      <c r="X70" s="731"/>
      <c r="Y70" s="731"/>
      <c r="Z70" s="732"/>
      <c r="AA70" s="733">
        <v>4742</v>
      </c>
      <c r="AB70" s="731"/>
      <c r="AC70" s="731"/>
      <c r="AD70" s="731"/>
      <c r="AE70" s="732"/>
      <c r="AF70" s="733">
        <v>4726</v>
      </c>
      <c r="AG70" s="731"/>
      <c r="AH70" s="731"/>
      <c r="AI70" s="731"/>
      <c r="AJ70" s="732"/>
      <c r="AK70" s="733">
        <v>10217</v>
      </c>
      <c r="AL70" s="731"/>
      <c r="AM70" s="731"/>
      <c r="AN70" s="731"/>
      <c r="AO70" s="732"/>
      <c r="AP70" s="733">
        <v>64049</v>
      </c>
      <c r="AQ70" s="731"/>
      <c r="AR70" s="731"/>
      <c r="AS70" s="731"/>
      <c r="AT70" s="732"/>
      <c r="AU70" s="847">
        <v>1409</v>
      </c>
      <c r="AV70" s="847"/>
      <c r="AW70" s="847"/>
      <c r="AX70" s="847"/>
      <c r="AY70" s="847"/>
      <c r="AZ70" s="849"/>
      <c r="BA70" s="849"/>
      <c r="BB70" s="849"/>
      <c r="BC70" s="849"/>
      <c r="BD70" s="850"/>
      <c r="BE70" s="232"/>
      <c r="BF70" s="232"/>
      <c r="BG70" s="232"/>
      <c r="BH70" s="232"/>
      <c r="BI70" s="232"/>
      <c r="BJ70" s="232"/>
      <c r="BK70" s="232"/>
      <c r="BL70" s="232"/>
      <c r="BM70" s="232"/>
      <c r="BN70" s="232"/>
      <c r="BO70" s="232"/>
      <c r="BP70" s="232"/>
      <c r="BQ70" s="229">
        <v>64</v>
      </c>
      <c r="BR70" s="234"/>
      <c r="BS70" s="883"/>
      <c r="BT70" s="884"/>
      <c r="BU70" s="884"/>
      <c r="BV70" s="884"/>
      <c r="BW70" s="884"/>
      <c r="BX70" s="884"/>
      <c r="BY70" s="884"/>
      <c r="BZ70" s="884"/>
      <c r="CA70" s="884"/>
      <c r="CB70" s="884"/>
      <c r="CC70" s="884"/>
      <c r="CD70" s="884"/>
      <c r="CE70" s="884"/>
      <c r="CF70" s="884"/>
      <c r="CG70" s="889"/>
      <c r="CH70" s="886"/>
      <c r="CI70" s="887"/>
      <c r="CJ70" s="887"/>
      <c r="CK70" s="887"/>
      <c r="CL70" s="888"/>
      <c r="CM70" s="886"/>
      <c r="CN70" s="887"/>
      <c r="CO70" s="887"/>
      <c r="CP70" s="887"/>
      <c r="CQ70" s="888"/>
      <c r="CR70" s="886"/>
      <c r="CS70" s="887"/>
      <c r="CT70" s="887"/>
      <c r="CU70" s="887"/>
      <c r="CV70" s="888"/>
      <c r="CW70" s="886"/>
      <c r="CX70" s="887"/>
      <c r="CY70" s="887"/>
      <c r="CZ70" s="887"/>
      <c r="DA70" s="888"/>
      <c r="DB70" s="886"/>
      <c r="DC70" s="887"/>
      <c r="DD70" s="887"/>
      <c r="DE70" s="887"/>
      <c r="DF70" s="888"/>
      <c r="DG70" s="886"/>
      <c r="DH70" s="887"/>
      <c r="DI70" s="887"/>
      <c r="DJ70" s="887"/>
      <c r="DK70" s="888"/>
      <c r="DL70" s="886"/>
      <c r="DM70" s="887"/>
      <c r="DN70" s="887"/>
      <c r="DO70" s="887"/>
      <c r="DP70" s="888"/>
      <c r="DQ70" s="886"/>
      <c r="DR70" s="887"/>
      <c r="DS70" s="887"/>
      <c r="DT70" s="887"/>
      <c r="DU70" s="888"/>
      <c r="DV70" s="883"/>
      <c r="DW70" s="884"/>
      <c r="DX70" s="884"/>
      <c r="DY70" s="884"/>
      <c r="DZ70" s="885"/>
      <c r="EA70" s="221"/>
    </row>
    <row r="71" spans="1:131" ht="26.25" customHeight="1" x14ac:dyDescent="0.2">
      <c r="A71" s="229">
        <v>4</v>
      </c>
      <c r="B71" s="734" t="s">
        <v>588</v>
      </c>
      <c r="C71" s="735"/>
      <c r="D71" s="735"/>
      <c r="E71" s="735"/>
      <c r="F71" s="735"/>
      <c r="G71" s="735"/>
      <c r="H71" s="735"/>
      <c r="I71" s="735"/>
      <c r="J71" s="735"/>
      <c r="K71" s="735"/>
      <c r="L71" s="735"/>
      <c r="M71" s="735"/>
      <c r="N71" s="735"/>
      <c r="O71" s="735"/>
      <c r="P71" s="736"/>
      <c r="Q71" s="730">
        <v>6282</v>
      </c>
      <c r="R71" s="731"/>
      <c r="S71" s="731"/>
      <c r="T71" s="731"/>
      <c r="U71" s="732"/>
      <c r="V71" s="733">
        <v>6206</v>
      </c>
      <c r="W71" s="731"/>
      <c r="X71" s="731"/>
      <c r="Y71" s="731"/>
      <c r="Z71" s="732"/>
      <c r="AA71" s="733">
        <v>76</v>
      </c>
      <c r="AB71" s="731"/>
      <c r="AC71" s="731"/>
      <c r="AD71" s="731"/>
      <c r="AE71" s="732"/>
      <c r="AF71" s="733">
        <v>76</v>
      </c>
      <c r="AG71" s="731"/>
      <c r="AH71" s="731"/>
      <c r="AI71" s="731"/>
      <c r="AJ71" s="732"/>
      <c r="AK71" s="733">
        <v>1908</v>
      </c>
      <c r="AL71" s="731"/>
      <c r="AM71" s="731"/>
      <c r="AN71" s="731"/>
      <c r="AO71" s="732"/>
      <c r="AP71" s="733" t="s">
        <v>584</v>
      </c>
      <c r="AQ71" s="731"/>
      <c r="AR71" s="731"/>
      <c r="AS71" s="731"/>
      <c r="AT71" s="732"/>
      <c r="AU71" s="847" t="s">
        <v>584</v>
      </c>
      <c r="AV71" s="847"/>
      <c r="AW71" s="847"/>
      <c r="AX71" s="847"/>
      <c r="AY71" s="847"/>
      <c r="AZ71" s="849"/>
      <c r="BA71" s="849"/>
      <c r="BB71" s="849"/>
      <c r="BC71" s="849"/>
      <c r="BD71" s="850"/>
      <c r="BE71" s="232"/>
      <c r="BF71" s="232"/>
      <c r="BG71" s="232"/>
      <c r="BH71" s="232"/>
      <c r="BI71" s="232"/>
      <c r="BJ71" s="232"/>
      <c r="BK71" s="232"/>
      <c r="BL71" s="232"/>
      <c r="BM71" s="232"/>
      <c r="BN71" s="232"/>
      <c r="BO71" s="232"/>
      <c r="BP71" s="232"/>
      <c r="BQ71" s="229">
        <v>65</v>
      </c>
      <c r="BR71" s="234"/>
      <c r="BS71" s="883"/>
      <c r="BT71" s="884"/>
      <c r="BU71" s="884"/>
      <c r="BV71" s="884"/>
      <c r="BW71" s="884"/>
      <c r="BX71" s="884"/>
      <c r="BY71" s="884"/>
      <c r="BZ71" s="884"/>
      <c r="CA71" s="884"/>
      <c r="CB71" s="884"/>
      <c r="CC71" s="884"/>
      <c r="CD71" s="884"/>
      <c r="CE71" s="884"/>
      <c r="CF71" s="884"/>
      <c r="CG71" s="889"/>
      <c r="CH71" s="886"/>
      <c r="CI71" s="887"/>
      <c r="CJ71" s="887"/>
      <c r="CK71" s="887"/>
      <c r="CL71" s="888"/>
      <c r="CM71" s="886"/>
      <c r="CN71" s="887"/>
      <c r="CO71" s="887"/>
      <c r="CP71" s="887"/>
      <c r="CQ71" s="888"/>
      <c r="CR71" s="886"/>
      <c r="CS71" s="887"/>
      <c r="CT71" s="887"/>
      <c r="CU71" s="887"/>
      <c r="CV71" s="888"/>
      <c r="CW71" s="886"/>
      <c r="CX71" s="887"/>
      <c r="CY71" s="887"/>
      <c r="CZ71" s="887"/>
      <c r="DA71" s="888"/>
      <c r="DB71" s="886"/>
      <c r="DC71" s="887"/>
      <c r="DD71" s="887"/>
      <c r="DE71" s="887"/>
      <c r="DF71" s="888"/>
      <c r="DG71" s="886"/>
      <c r="DH71" s="887"/>
      <c r="DI71" s="887"/>
      <c r="DJ71" s="887"/>
      <c r="DK71" s="888"/>
      <c r="DL71" s="886"/>
      <c r="DM71" s="887"/>
      <c r="DN71" s="887"/>
      <c r="DO71" s="887"/>
      <c r="DP71" s="888"/>
      <c r="DQ71" s="886"/>
      <c r="DR71" s="887"/>
      <c r="DS71" s="887"/>
      <c r="DT71" s="887"/>
      <c r="DU71" s="888"/>
      <c r="DV71" s="883"/>
      <c r="DW71" s="884"/>
      <c r="DX71" s="884"/>
      <c r="DY71" s="884"/>
      <c r="DZ71" s="885"/>
      <c r="EA71" s="221"/>
    </row>
    <row r="72" spans="1:131" ht="26.25" customHeight="1" x14ac:dyDescent="0.2">
      <c r="A72" s="229">
        <v>5</v>
      </c>
      <c r="B72" s="734" t="s">
        <v>589</v>
      </c>
      <c r="C72" s="735"/>
      <c r="D72" s="735"/>
      <c r="E72" s="735"/>
      <c r="F72" s="735"/>
      <c r="G72" s="735"/>
      <c r="H72" s="735"/>
      <c r="I72" s="735"/>
      <c r="J72" s="735"/>
      <c r="K72" s="735"/>
      <c r="L72" s="735"/>
      <c r="M72" s="735"/>
      <c r="N72" s="735"/>
      <c r="O72" s="735"/>
      <c r="P72" s="736"/>
      <c r="Q72" s="730">
        <v>1478091</v>
      </c>
      <c r="R72" s="731"/>
      <c r="S72" s="731"/>
      <c r="T72" s="731"/>
      <c r="U72" s="732"/>
      <c r="V72" s="733">
        <v>1440066</v>
      </c>
      <c r="W72" s="731"/>
      <c r="X72" s="731"/>
      <c r="Y72" s="731"/>
      <c r="Z72" s="732"/>
      <c r="AA72" s="733">
        <v>38025</v>
      </c>
      <c r="AB72" s="731"/>
      <c r="AC72" s="731"/>
      <c r="AD72" s="731"/>
      <c r="AE72" s="732"/>
      <c r="AF72" s="733">
        <v>38025</v>
      </c>
      <c r="AG72" s="731"/>
      <c r="AH72" s="731"/>
      <c r="AI72" s="731"/>
      <c r="AJ72" s="732"/>
      <c r="AK72" s="733">
        <v>17867</v>
      </c>
      <c r="AL72" s="731"/>
      <c r="AM72" s="731"/>
      <c r="AN72" s="731"/>
      <c r="AO72" s="732"/>
      <c r="AP72" s="733" t="s">
        <v>584</v>
      </c>
      <c r="AQ72" s="731"/>
      <c r="AR72" s="731"/>
      <c r="AS72" s="731"/>
      <c r="AT72" s="732"/>
      <c r="AU72" s="847" t="s">
        <v>584</v>
      </c>
      <c r="AV72" s="847"/>
      <c r="AW72" s="847"/>
      <c r="AX72" s="847"/>
      <c r="AY72" s="847"/>
      <c r="AZ72" s="849"/>
      <c r="BA72" s="849"/>
      <c r="BB72" s="849"/>
      <c r="BC72" s="849"/>
      <c r="BD72" s="850"/>
      <c r="BE72" s="232"/>
      <c r="BF72" s="232"/>
      <c r="BG72" s="232"/>
      <c r="BH72" s="232"/>
      <c r="BI72" s="232"/>
      <c r="BJ72" s="232"/>
      <c r="BK72" s="232"/>
      <c r="BL72" s="232"/>
      <c r="BM72" s="232"/>
      <c r="BN72" s="232"/>
      <c r="BO72" s="232"/>
      <c r="BP72" s="232"/>
      <c r="BQ72" s="229">
        <v>66</v>
      </c>
      <c r="BR72" s="234"/>
      <c r="BS72" s="883"/>
      <c r="BT72" s="884"/>
      <c r="BU72" s="884"/>
      <c r="BV72" s="884"/>
      <c r="BW72" s="884"/>
      <c r="BX72" s="884"/>
      <c r="BY72" s="884"/>
      <c r="BZ72" s="884"/>
      <c r="CA72" s="884"/>
      <c r="CB72" s="884"/>
      <c r="CC72" s="884"/>
      <c r="CD72" s="884"/>
      <c r="CE72" s="884"/>
      <c r="CF72" s="884"/>
      <c r="CG72" s="889"/>
      <c r="CH72" s="886"/>
      <c r="CI72" s="887"/>
      <c r="CJ72" s="887"/>
      <c r="CK72" s="887"/>
      <c r="CL72" s="888"/>
      <c r="CM72" s="886"/>
      <c r="CN72" s="887"/>
      <c r="CO72" s="887"/>
      <c r="CP72" s="887"/>
      <c r="CQ72" s="888"/>
      <c r="CR72" s="886"/>
      <c r="CS72" s="887"/>
      <c r="CT72" s="887"/>
      <c r="CU72" s="887"/>
      <c r="CV72" s="888"/>
      <c r="CW72" s="886"/>
      <c r="CX72" s="887"/>
      <c r="CY72" s="887"/>
      <c r="CZ72" s="887"/>
      <c r="DA72" s="888"/>
      <c r="DB72" s="886"/>
      <c r="DC72" s="887"/>
      <c r="DD72" s="887"/>
      <c r="DE72" s="887"/>
      <c r="DF72" s="888"/>
      <c r="DG72" s="886"/>
      <c r="DH72" s="887"/>
      <c r="DI72" s="887"/>
      <c r="DJ72" s="887"/>
      <c r="DK72" s="888"/>
      <c r="DL72" s="886"/>
      <c r="DM72" s="887"/>
      <c r="DN72" s="887"/>
      <c r="DO72" s="887"/>
      <c r="DP72" s="888"/>
      <c r="DQ72" s="886"/>
      <c r="DR72" s="887"/>
      <c r="DS72" s="887"/>
      <c r="DT72" s="887"/>
      <c r="DU72" s="888"/>
      <c r="DV72" s="883"/>
      <c r="DW72" s="884"/>
      <c r="DX72" s="884"/>
      <c r="DY72" s="884"/>
      <c r="DZ72" s="885"/>
      <c r="EA72" s="221"/>
    </row>
    <row r="73" spans="1:131" ht="26.25" customHeight="1" x14ac:dyDescent="0.2">
      <c r="A73" s="229">
        <v>6</v>
      </c>
      <c r="B73" s="734"/>
      <c r="C73" s="735"/>
      <c r="D73" s="735"/>
      <c r="E73" s="735"/>
      <c r="F73" s="735"/>
      <c r="G73" s="735"/>
      <c r="H73" s="735"/>
      <c r="I73" s="735"/>
      <c r="J73" s="735"/>
      <c r="K73" s="735"/>
      <c r="L73" s="735"/>
      <c r="M73" s="735"/>
      <c r="N73" s="735"/>
      <c r="O73" s="735"/>
      <c r="P73" s="736"/>
      <c r="Q73" s="892"/>
      <c r="R73" s="847"/>
      <c r="S73" s="847"/>
      <c r="T73" s="847"/>
      <c r="U73" s="847"/>
      <c r="V73" s="847"/>
      <c r="W73" s="847"/>
      <c r="X73" s="847"/>
      <c r="Y73" s="847"/>
      <c r="Z73" s="847"/>
      <c r="AA73" s="847"/>
      <c r="AB73" s="847"/>
      <c r="AC73" s="847"/>
      <c r="AD73" s="847"/>
      <c r="AE73" s="847"/>
      <c r="AF73" s="847"/>
      <c r="AG73" s="847"/>
      <c r="AH73" s="847"/>
      <c r="AI73" s="847"/>
      <c r="AJ73" s="847"/>
      <c r="AK73" s="847"/>
      <c r="AL73" s="847"/>
      <c r="AM73" s="847"/>
      <c r="AN73" s="847"/>
      <c r="AO73" s="847"/>
      <c r="AP73" s="847"/>
      <c r="AQ73" s="847"/>
      <c r="AR73" s="847"/>
      <c r="AS73" s="847"/>
      <c r="AT73" s="847"/>
      <c r="AU73" s="847"/>
      <c r="AV73" s="847"/>
      <c r="AW73" s="847"/>
      <c r="AX73" s="847"/>
      <c r="AY73" s="847"/>
      <c r="AZ73" s="849"/>
      <c r="BA73" s="849"/>
      <c r="BB73" s="849"/>
      <c r="BC73" s="849"/>
      <c r="BD73" s="850"/>
      <c r="BE73" s="232"/>
      <c r="BF73" s="232"/>
      <c r="BG73" s="232"/>
      <c r="BH73" s="232"/>
      <c r="BI73" s="232"/>
      <c r="BJ73" s="232"/>
      <c r="BK73" s="232"/>
      <c r="BL73" s="232"/>
      <c r="BM73" s="232"/>
      <c r="BN73" s="232"/>
      <c r="BO73" s="232"/>
      <c r="BP73" s="232"/>
      <c r="BQ73" s="229">
        <v>67</v>
      </c>
      <c r="BR73" s="234"/>
      <c r="BS73" s="883"/>
      <c r="BT73" s="884"/>
      <c r="BU73" s="884"/>
      <c r="BV73" s="884"/>
      <c r="BW73" s="884"/>
      <c r="BX73" s="884"/>
      <c r="BY73" s="884"/>
      <c r="BZ73" s="884"/>
      <c r="CA73" s="884"/>
      <c r="CB73" s="884"/>
      <c r="CC73" s="884"/>
      <c r="CD73" s="884"/>
      <c r="CE73" s="884"/>
      <c r="CF73" s="884"/>
      <c r="CG73" s="889"/>
      <c r="CH73" s="886"/>
      <c r="CI73" s="887"/>
      <c r="CJ73" s="887"/>
      <c r="CK73" s="887"/>
      <c r="CL73" s="888"/>
      <c r="CM73" s="886"/>
      <c r="CN73" s="887"/>
      <c r="CO73" s="887"/>
      <c r="CP73" s="887"/>
      <c r="CQ73" s="888"/>
      <c r="CR73" s="886"/>
      <c r="CS73" s="887"/>
      <c r="CT73" s="887"/>
      <c r="CU73" s="887"/>
      <c r="CV73" s="888"/>
      <c r="CW73" s="886"/>
      <c r="CX73" s="887"/>
      <c r="CY73" s="887"/>
      <c r="CZ73" s="887"/>
      <c r="DA73" s="888"/>
      <c r="DB73" s="886"/>
      <c r="DC73" s="887"/>
      <c r="DD73" s="887"/>
      <c r="DE73" s="887"/>
      <c r="DF73" s="888"/>
      <c r="DG73" s="886"/>
      <c r="DH73" s="887"/>
      <c r="DI73" s="887"/>
      <c r="DJ73" s="887"/>
      <c r="DK73" s="888"/>
      <c r="DL73" s="886"/>
      <c r="DM73" s="887"/>
      <c r="DN73" s="887"/>
      <c r="DO73" s="887"/>
      <c r="DP73" s="888"/>
      <c r="DQ73" s="886"/>
      <c r="DR73" s="887"/>
      <c r="DS73" s="887"/>
      <c r="DT73" s="887"/>
      <c r="DU73" s="888"/>
      <c r="DV73" s="883"/>
      <c r="DW73" s="884"/>
      <c r="DX73" s="884"/>
      <c r="DY73" s="884"/>
      <c r="DZ73" s="885"/>
      <c r="EA73" s="221"/>
    </row>
    <row r="74" spans="1:131" ht="26.25" customHeight="1" x14ac:dyDescent="0.2">
      <c r="A74" s="229">
        <v>7</v>
      </c>
      <c r="B74" s="734"/>
      <c r="C74" s="735"/>
      <c r="D74" s="735"/>
      <c r="E74" s="735"/>
      <c r="F74" s="735"/>
      <c r="G74" s="735"/>
      <c r="H74" s="735"/>
      <c r="I74" s="735"/>
      <c r="J74" s="735"/>
      <c r="K74" s="735"/>
      <c r="L74" s="735"/>
      <c r="M74" s="735"/>
      <c r="N74" s="735"/>
      <c r="O74" s="735"/>
      <c r="P74" s="736"/>
      <c r="Q74" s="892"/>
      <c r="R74" s="847"/>
      <c r="S74" s="847"/>
      <c r="T74" s="847"/>
      <c r="U74" s="847"/>
      <c r="V74" s="847"/>
      <c r="W74" s="847"/>
      <c r="X74" s="847"/>
      <c r="Y74" s="847"/>
      <c r="Z74" s="847"/>
      <c r="AA74" s="847"/>
      <c r="AB74" s="847"/>
      <c r="AC74" s="847"/>
      <c r="AD74" s="847"/>
      <c r="AE74" s="847"/>
      <c r="AF74" s="847"/>
      <c r="AG74" s="847"/>
      <c r="AH74" s="847"/>
      <c r="AI74" s="847"/>
      <c r="AJ74" s="847"/>
      <c r="AK74" s="847"/>
      <c r="AL74" s="847"/>
      <c r="AM74" s="847"/>
      <c r="AN74" s="847"/>
      <c r="AO74" s="847"/>
      <c r="AP74" s="847"/>
      <c r="AQ74" s="847"/>
      <c r="AR74" s="847"/>
      <c r="AS74" s="847"/>
      <c r="AT74" s="847"/>
      <c r="AU74" s="847"/>
      <c r="AV74" s="847"/>
      <c r="AW74" s="847"/>
      <c r="AX74" s="847"/>
      <c r="AY74" s="847"/>
      <c r="AZ74" s="849"/>
      <c r="BA74" s="849"/>
      <c r="BB74" s="849"/>
      <c r="BC74" s="849"/>
      <c r="BD74" s="850"/>
      <c r="BE74" s="232"/>
      <c r="BF74" s="232"/>
      <c r="BG74" s="232"/>
      <c r="BH74" s="232"/>
      <c r="BI74" s="232"/>
      <c r="BJ74" s="232"/>
      <c r="BK74" s="232"/>
      <c r="BL74" s="232"/>
      <c r="BM74" s="232"/>
      <c r="BN74" s="232"/>
      <c r="BO74" s="232"/>
      <c r="BP74" s="232"/>
      <c r="BQ74" s="229">
        <v>68</v>
      </c>
      <c r="BR74" s="234"/>
      <c r="BS74" s="883"/>
      <c r="BT74" s="884"/>
      <c r="BU74" s="884"/>
      <c r="BV74" s="884"/>
      <c r="BW74" s="884"/>
      <c r="BX74" s="884"/>
      <c r="BY74" s="884"/>
      <c r="BZ74" s="884"/>
      <c r="CA74" s="884"/>
      <c r="CB74" s="884"/>
      <c r="CC74" s="884"/>
      <c r="CD74" s="884"/>
      <c r="CE74" s="884"/>
      <c r="CF74" s="884"/>
      <c r="CG74" s="889"/>
      <c r="CH74" s="886"/>
      <c r="CI74" s="887"/>
      <c r="CJ74" s="887"/>
      <c r="CK74" s="887"/>
      <c r="CL74" s="888"/>
      <c r="CM74" s="886"/>
      <c r="CN74" s="887"/>
      <c r="CO74" s="887"/>
      <c r="CP74" s="887"/>
      <c r="CQ74" s="888"/>
      <c r="CR74" s="886"/>
      <c r="CS74" s="887"/>
      <c r="CT74" s="887"/>
      <c r="CU74" s="887"/>
      <c r="CV74" s="888"/>
      <c r="CW74" s="886"/>
      <c r="CX74" s="887"/>
      <c r="CY74" s="887"/>
      <c r="CZ74" s="887"/>
      <c r="DA74" s="888"/>
      <c r="DB74" s="886"/>
      <c r="DC74" s="887"/>
      <c r="DD74" s="887"/>
      <c r="DE74" s="887"/>
      <c r="DF74" s="888"/>
      <c r="DG74" s="886"/>
      <c r="DH74" s="887"/>
      <c r="DI74" s="887"/>
      <c r="DJ74" s="887"/>
      <c r="DK74" s="888"/>
      <c r="DL74" s="886"/>
      <c r="DM74" s="887"/>
      <c r="DN74" s="887"/>
      <c r="DO74" s="887"/>
      <c r="DP74" s="888"/>
      <c r="DQ74" s="886"/>
      <c r="DR74" s="887"/>
      <c r="DS74" s="887"/>
      <c r="DT74" s="887"/>
      <c r="DU74" s="888"/>
      <c r="DV74" s="883"/>
      <c r="DW74" s="884"/>
      <c r="DX74" s="884"/>
      <c r="DY74" s="884"/>
      <c r="DZ74" s="885"/>
      <c r="EA74" s="221"/>
    </row>
    <row r="75" spans="1:131" ht="26.25" customHeight="1" x14ac:dyDescent="0.2">
      <c r="A75" s="229">
        <v>8</v>
      </c>
      <c r="B75" s="734"/>
      <c r="C75" s="735"/>
      <c r="D75" s="735"/>
      <c r="E75" s="735"/>
      <c r="F75" s="735"/>
      <c r="G75" s="735"/>
      <c r="H75" s="735"/>
      <c r="I75" s="735"/>
      <c r="J75" s="735"/>
      <c r="K75" s="735"/>
      <c r="L75" s="735"/>
      <c r="M75" s="735"/>
      <c r="N75" s="735"/>
      <c r="O75" s="735"/>
      <c r="P75" s="736"/>
      <c r="Q75" s="730"/>
      <c r="R75" s="731"/>
      <c r="S75" s="731"/>
      <c r="T75" s="731"/>
      <c r="U75" s="732"/>
      <c r="V75" s="733"/>
      <c r="W75" s="731"/>
      <c r="X75" s="731"/>
      <c r="Y75" s="731"/>
      <c r="Z75" s="732"/>
      <c r="AA75" s="733"/>
      <c r="AB75" s="731"/>
      <c r="AC75" s="731"/>
      <c r="AD75" s="731"/>
      <c r="AE75" s="732"/>
      <c r="AF75" s="733"/>
      <c r="AG75" s="731"/>
      <c r="AH75" s="731"/>
      <c r="AI75" s="731"/>
      <c r="AJ75" s="732"/>
      <c r="AK75" s="733"/>
      <c r="AL75" s="731"/>
      <c r="AM75" s="731"/>
      <c r="AN75" s="731"/>
      <c r="AO75" s="732"/>
      <c r="AP75" s="733"/>
      <c r="AQ75" s="731"/>
      <c r="AR75" s="731"/>
      <c r="AS75" s="731"/>
      <c r="AT75" s="732"/>
      <c r="AU75" s="733"/>
      <c r="AV75" s="731"/>
      <c r="AW75" s="731"/>
      <c r="AX75" s="731"/>
      <c r="AY75" s="732"/>
      <c r="AZ75" s="849"/>
      <c r="BA75" s="849"/>
      <c r="BB75" s="849"/>
      <c r="BC75" s="849"/>
      <c r="BD75" s="850"/>
      <c r="BE75" s="232"/>
      <c r="BF75" s="232"/>
      <c r="BG75" s="232"/>
      <c r="BH75" s="232"/>
      <c r="BI75" s="232"/>
      <c r="BJ75" s="232"/>
      <c r="BK75" s="232"/>
      <c r="BL75" s="232"/>
      <c r="BM75" s="232"/>
      <c r="BN75" s="232"/>
      <c r="BO75" s="232"/>
      <c r="BP75" s="232"/>
      <c r="BQ75" s="229">
        <v>69</v>
      </c>
      <c r="BR75" s="234"/>
      <c r="BS75" s="883"/>
      <c r="BT75" s="884"/>
      <c r="BU75" s="884"/>
      <c r="BV75" s="884"/>
      <c r="BW75" s="884"/>
      <c r="BX75" s="884"/>
      <c r="BY75" s="884"/>
      <c r="BZ75" s="884"/>
      <c r="CA75" s="884"/>
      <c r="CB75" s="884"/>
      <c r="CC75" s="884"/>
      <c r="CD75" s="884"/>
      <c r="CE75" s="884"/>
      <c r="CF75" s="884"/>
      <c r="CG75" s="889"/>
      <c r="CH75" s="886"/>
      <c r="CI75" s="887"/>
      <c r="CJ75" s="887"/>
      <c r="CK75" s="887"/>
      <c r="CL75" s="888"/>
      <c r="CM75" s="886"/>
      <c r="CN75" s="887"/>
      <c r="CO75" s="887"/>
      <c r="CP75" s="887"/>
      <c r="CQ75" s="888"/>
      <c r="CR75" s="886"/>
      <c r="CS75" s="887"/>
      <c r="CT75" s="887"/>
      <c r="CU75" s="887"/>
      <c r="CV75" s="888"/>
      <c r="CW75" s="886"/>
      <c r="CX75" s="887"/>
      <c r="CY75" s="887"/>
      <c r="CZ75" s="887"/>
      <c r="DA75" s="888"/>
      <c r="DB75" s="886"/>
      <c r="DC75" s="887"/>
      <c r="DD75" s="887"/>
      <c r="DE75" s="887"/>
      <c r="DF75" s="888"/>
      <c r="DG75" s="886"/>
      <c r="DH75" s="887"/>
      <c r="DI75" s="887"/>
      <c r="DJ75" s="887"/>
      <c r="DK75" s="888"/>
      <c r="DL75" s="886"/>
      <c r="DM75" s="887"/>
      <c r="DN75" s="887"/>
      <c r="DO75" s="887"/>
      <c r="DP75" s="888"/>
      <c r="DQ75" s="886"/>
      <c r="DR75" s="887"/>
      <c r="DS75" s="887"/>
      <c r="DT75" s="887"/>
      <c r="DU75" s="888"/>
      <c r="DV75" s="883"/>
      <c r="DW75" s="884"/>
      <c r="DX75" s="884"/>
      <c r="DY75" s="884"/>
      <c r="DZ75" s="885"/>
      <c r="EA75" s="221"/>
    </row>
    <row r="76" spans="1:131" ht="26.25" customHeight="1" x14ac:dyDescent="0.2">
      <c r="A76" s="229">
        <v>9</v>
      </c>
      <c r="B76" s="734"/>
      <c r="C76" s="735"/>
      <c r="D76" s="735"/>
      <c r="E76" s="735"/>
      <c r="F76" s="735"/>
      <c r="G76" s="735"/>
      <c r="H76" s="735"/>
      <c r="I76" s="735"/>
      <c r="J76" s="735"/>
      <c r="K76" s="735"/>
      <c r="L76" s="735"/>
      <c r="M76" s="735"/>
      <c r="N76" s="735"/>
      <c r="O76" s="735"/>
      <c r="P76" s="736"/>
      <c r="Q76" s="730"/>
      <c r="R76" s="731"/>
      <c r="S76" s="731"/>
      <c r="T76" s="731"/>
      <c r="U76" s="732"/>
      <c r="V76" s="733"/>
      <c r="W76" s="731"/>
      <c r="X76" s="731"/>
      <c r="Y76" s="731"/>
      <c r="Z76" s="732"/>
      <c r="AA76" s="733"/>
      <c r="AB76" s="731"/>
      <c r="AC76" s="731"/>
      <c r="AD76" s="731"/>
      <c r="AE76" s="732"/>
      <c r="AF76" s="733"/>
      <c r="AG76" s="731"/>
      <c r="AH76" s="731"/>
      <c r="AI76" s="731"/>
      <c r="AJ76" s="732"/>
      <c r="AK76" s="733"/>
      <c r="AL76" s="731"/>
      <c r="AM76" s="731"/>
      <c r="AN76" s="731"/>
      <c r="AO76" s="732"/>
      <c r="AP76" s="733"/>
      <c r="AQ76" s="731"/>
      <c r="AR76" s="731"/>
      <c r="AS76" s="731"/>
      <c r="AT76" s="732"/>
      <c r="AU76" s="733"/>
      <c r="AV76" s="731"/>
      <c r="AW76" s="731"/>
      <c r="AX76" s="731"/>
      <c r="AY76" s="732"/>
      <c r="AZ76" s="849"/>
      <c r="BA76" s="849"/>
      <c r="BB76" s="849"/>
      <c r="BC76" s="849"/>
      <c r="BD76" s="850"/>
      <c r="BE76" s="232"/>
      <c r="BF76" s="232"/>
      <c r="BG76" s="232"/>
      <c r="BH76" s="232"/>
      <c r="BI76" s="232"/>
      <c r="BJ76" s="232"/>
      <c r="BK76" s="232"/>
      <c r="BL76" s="232"/>
      <c r="BM76" s="232"/>
      <c r="BN76" s="232"/>
      <c r="BO76" s="232"/>
      <c r="BP76" s="232"/>
      <c r="BQ76" s="229">
        <v>70</v>
      </c>
      <c r="BR76" s="234"/>
      <c r="BS76" s="883"/>
      <c r="BT76" s="884"/>
      <c r="BU76" s="884"/>
      <c r="BV76" s="884"/>
      <c r="BW76" s="884"/>
      <c r="BX76" s="884"/>
      <c r="BY76" s="884"/>
      <c r="BZ76" s="884"/>
      <c r="CA76" s="884"/>
      <c r="CB76" s="884"/>
      <c r="CC76" s="884"/>
      <c r="CD76" s="884"/>
      <c r="CE76" s="884"/>
      <c r="CF76" s="884"/>
      <c r="CG76" s="889"/>
      <c r="CH76" s="886"/>
      <c r="CI76" s="887"/>
      <c r="CJ76" s="887"/>
      <c r="CK76" s="887"/>
      <c r="CL76" s="888"/>
      <c r="CM76" s="886"/>
      <c r="CN76" s="887"/>
      <c r="CO76" s="887"/>
      <c r="CP76" s="887"/>
      <c r="CQ76" s="888"/>
      <c r="CR76" s="886"/>
      <c r="CS76" s="887"/>
      <c r="CT76" s="887"/>
      <c r="CU76" s="887"/>
      <c r="CV76" s="888"/>
      <c r="CW76" s="886"/>
      <c r="CX76" s="887"/>
      <c r="CY76" s="887"/>
      <c r="CZ76" s="887"/>
      <c r="DA76" s="888"/>
      <c r="DB76" s="886"/>
      <c r="DC76" s="887"/>
      <c r="DD76" s="887"/>
      <c r="DE76" s="887"/>
      <c r="DF76" s="888"/>
      <c r="DG76" s="886"/>
      <c r="DH76" s="887"/>
      <c r="DI76" s="887"/>
      <c r="DJ76" s="887"/>
      <c r="DK76" s="888"/>
      <c r="DL76" s="886"/>
      <c r="DM76" s="887"/>
      <c r="DN76" s="887"/>
      <c r="DO76" s="887"/>
      <c r="DP76" s="888"/>
      <c r="DQ76" s="886"/>
      <c r="DR76" s="887"/>
      <c r="DS76" s="887"/>
      <c r="DT76" s="887"/>
      <c r="DU76" s="888"/>
      <c r="DV76" s="883"/>
      <c r="DW76" s="884"/>
      <c r="DX76" s="884"/>
      <c r="DY76" s="884"/>
      <c r="DZ76" s="885"/>
      <c r="EA76" s="221"/>
    </row>
    <row r="77" spans="1:131" ht="26.25" customHeight="1" x14ac:dyDescent="0.2">
      <c r="A77" s="229">
        <v>10</v>
      </c>
      <c r="B77" s="734"/>
      <c r="C77" s="735"/>
      <c r="D77" s="735"/>
      <c r="E77" s="735"/>
      <c r="F77" s="735"/>
      <c r="G77" s="735"/>
      <c r="H77" s="735"/>
      <c r="I77" s="735"/>
      <c r="J77" s="735"/>
      <c r="K77" s="735"/>
      <c r="L77" s="735"/>
      <c r="M77" s="735"/>
      <c r="N77" s="735"/>
      <c r="O77" s="735"/>
      <c r="P77" s="736"/>
      <c r="Q77" s="730"/>
      <c r="R77" s="731"/>
      <c r="S77" s="731"/>
      <c r="T77" s="731"/>
      <c r="U77" s="732"/>
      <c r="V77" s="733"/>
      <c r="W77" s="731"/>
      <c r="X77" s="731"/>
      <c r="Y77" s="731"/>
      <c r="Z77" s="732"/>
      <c r="AA77" s="733"/>
      <c r="AB77" s="731"/>
      <c r="AC77" s="731"/>
      <c r="AD77" s="731"/>
      <c r="AE77" s="732"/>
      <c r="AF77" s="733"/>
      <c r="AG77" s="731"/>
      <c r="AH77" s="731"/>
      <c r="AI77" s="731"/>
      <c r="AJ77" s="732"/>
      <c r="AK77" s="733"/>
      <c r="AL77" s="731"/>
      <c r="AM77" s="731"/>
      <c r="AN77" s="731"/>
      <c r="AO77" s="732"/>
      <c r="AP77" s="733"/>
      <c r="AQ77" s="731"/>
      <c r="AR77" s="731"/>
      <c r="AS77" s="731"/>
      <c r="AT77" s="732"/>
      <c r="AU77" s="733"/>
      <c r="AV77" s="731"/>
      <c r="AW77" s="731"/>
      <c r="AX77" s="731"/>
      <c r="AY77" s="732"/>
      <c r="AZ77" s="849"/>
      <c r="BA77" s="849"/>
      <c r="BB77" s="849"/>
      <c r="BC77" s="849"/>
      <c r="BD77" s="850"/>
      <c r="BE77" s="232"/>
      <c r="BF77" s="232"/>
      <c r="BG77" s="232"/>
      <c r="BH77" s="232"/>
      <c r="BI77" s="232"/>
      <c r="BJ77" s="232"/>
      <c r="BK77" s="232"/>
      <c r="BL77" s="232"/>
      <c r="BM77" s="232"/>
      <c r="BN77" s="232"/>
      <c r="BO77" s="232"/>
      <c r="BP77" s="232"/>
      <c r="BQ77" s="229">
        <v>71</v>
      </c>
      <c r="BR77" s="234"/>
      <c r="BS77" s="883"/>
      <c r="BT77" s="884"/>
      <c r="BU77" s="884"/>
      <c r="BV77" s="884"/>
      <c r="BW77" s="884"/>
      <c r="BX77" s="884"/>
      <c r="BY77" s="884"/>
      <c r="BZ77" s="884"/>
      <c r="CA77" s="884"/>
      <c r="CB77" s="884"/>
      <c r="CC77" s="884"/>
      <c r="CD77" s="884"/>
      <c r="CE77" s="884"/>
      <c r="CF77" s="884"/>
      <c r="CG77" s="889"/>
      <c r="CH77" s="886"/>
      <c r="CI77" s="887"/>
      <c r="CJ77" s="887"/>
      <c r="CK77" s="887"/>
      <c r="CL77" s="888"/>
      <c r="CM77" s="886"/>
      <c r="CN77" s="887"/>
      <c r="CO77" s="887"/>
      <c r="CP77" s="887"/>
      <c r="CQ77" s="888"/>
      <c r="CR77" s="886"/>
      <c r="CS77" s="887"/>
      <c r="CT77" s="887"/>
      <c r="CU77" s="887"/>
      <c r="CV77" s="888"/>
      <c r="CW77" s="886"/>
      <c r="CX77" s="887"/>
      <c r="CY77" s="887"/>
      <c r="CZ77" s="887"/>
      <c r="DA77" s="888"/>
      <c r="DB77" s="886"/>
      <c r="DC77" s="887"/>
      <c r="DD77" s="887"/>
      <c r="DE77" s="887"/>
      <c r="DF77" s="888"/>
      <c r="DG77" s="886"/>
      <c r="DH77" s="887"/>
      <c r="DI77" s="887"/>
      <c r="DJ77" s="887"/>
      <c r="DK77" s="888"/>
      <c r="DL77" s="886"/>
      <c r="DM77" s="887"/>
      <c r="DN77" s="887"/>
      <c r="DO77" s="887"/>
      <c r="DP77" s="888"/>
      <c r="DQ77" s="886"/>
      <c r="DR77" s="887"/>
      <c r="DS77" s="887"/>
      <c r="DT77" s="887"/>
      <c r="DU77" s="888"/>
      <c r="DV77" s="883"/>
      <c r="DW77" s="884"/>
      <c r="DX77" s="884"/>
      <c r="DY77" s="884"/>
      <c r="DZ77" s="885"/>
      <c r="EA77" s="221"/>
    </row>
    <row r="78" spans="1:131" ht="26.25" customHeight="1" x14ac:dyDescent="0.2">
      <c r="A78" s="229">
        <v>11</v>
      </c>
      <c r="B78" s="734"/>
      <c r="C78" s="735"/>
      <c r="D78" s="735"/>
      <c r="E78" s="735"/>
      <c r="F78" s="735"/>
      <c r="G78" s="735"/>
      <c r="H78" s="735"/>
      <c r="I78" s="735"/>
      <c r="J78" s="735"/>
      <c r="K78" s="735"/>
      <c r="L78" s="735"/>
      <c r="M78" s="735"/>
      <c r="N78" s="735"/>
      <c r="O78" s="735"/>
      <c r="P78" s="736"/>
      <c r="Q78" s="892"/>
      <c r="R78" s="847"/>
      <c r="S78" s="847"/>
      <c r="T78" s="847"/>
      <c r="U78" s="847"/>
      <c r="V78" s="847"/>
      <c r="W78" s="847"/>
      <c r="X78" s="847"/>
      <c r="Y78" s="847"/>
      <c r="Z78" s="847"/>
      <c r="AA78" s="847"/>
      <c r="AB78" s="847"/>
      <c r="AC78" s="847"/>
      <c r="AD78" s="847"/>
      <c r="AE78" s="847"/>
      <c r="AF78" s="847"/>
      <c r="AG78" s="847"/>
      <c r="AH78" s="847"/>
      <c r="AI78" s="847"/>
      <c r="AJ78" s="847"/>
      <c r="AK78" s="847"/>
      <c r="AL78" s="847"/>
      <c r="AM78" s="847"/>
      <c r="AN78" s="847"/>
      <c r="AO78" s="847"/>
      <c r="AP78" s="847"/>
      <c r="AQ78" s="847"/>
      <c r="AR78" s="847"/>
      <c r="AS78" s="847"/>
      <c r="AT78" s="847"/>
      <c r="AU78" s="847"/>
      <c r="AV78" s="847"/>
      <c r="AW78" s="847"/>
      <c r="AX78" s="847"/>
      <c r="AY78" s="847"/>
      <c r="AZ78" s="849"/>
      <c r="BA78" s="849"/>
      <c r="BB78" s="849"/>
      <c r="BC78" s="849"/>
      <c r="BD78" s="850"/>
      <c r="BE78" s="232"/>
      <c r="BF78" s="232"/>
      <c r="BG78" s="232"/>
      <c r="BH78" s="232"/>
      <c r="BI78" s="232"/>
      <c r="BJ78" s="221"/>
      <c r="BK78" s="221"/>
      <c r="BL78" s="221"/>
      <c r="BM78" s="221"/>
      <c r="BN78" s="221"/>
      <c r="BO78" s="232"/>
      <c r="BP78" s="232"/>
      <c r="BQ78" s="229">
        <v>72</v>
      </c>
      <c r="BR78" s="234"/>
      <c r="BS78" s="883"/>
      <c r="BT78" s="884"/>
      <c r="BU78" s="884"/>
      <c r="BV78" s="884"/>
      <c r="BW78" s="884"/>
      <c r="BX78" s="884"/>
      <c r="BY78" s="884"/>
      <c r="BZ78" s="884"/>
      <c r="CA78" s="884"/>
      <c r="CB78" s="884"/>
      <c r="CC78" s="884"/>
      <c r="CD78" s="884"/>
      <c r="CE78" s="884"/>
      <c r="CF78" s="884"/>
      <c r="CG78" s="889"/>
      <c r="CH78" s="886"/>
      <c r="CI78" s="887"/>
      <c r="CJ78" s="887"/>
      <c r="CK78" s="887"/>
      <c r="CL78" s="888"/>
      <c r="CM78" s="886"/>
      <c r="CN78" s="887"/>
      <c r="CO78" s="887"/>
      <c r="CP78" s="887"/>
      <c r="CQ78" s="888"/>
      <c r="CR78" s="886"/>
      <c r="CS78" s="887"/>
      <c r="CT78" s="887"/>
      <c r="CU78" s="887"/>
      <c r="CV78" s="888"/>
      <c r="CW78" s="886"/>
      <c r="CX78" s="887"/>
      <c r="CY78" s="887"/>
      <c r="CZ78" s="887"/>
      <c r="DA78" s="888"/>
      <c r="DB78" s="886"/>
      <c r="DC78" s="887"/>
      <c r="DD78" s="887"/>
      <c r="DE78" s="887"/>
      <c r="DF78" s="888"/>
      <c r="DG78" s="886"/>
      <c r="DH78" s="887"/>
      <c r="DI78" s="887"/>
      <c r="DJ78" s="887"/>
      <c r="DK78" s="888"/>
      <c r="DL78" s="886"/>
      <c r="DM78" s="887"/>
      <c r="DN78" s="887"/>
      <c r="DO78" s="887"/>
      <c r="DP78" s="888"/>
      <c r="DQ78" s="886"/>
      <c r="DR78" s="887"/>
      <c r="DS78" s="887"/>
      <c r="DT78" s="887"/>
      <c r="DU78" s="888"/>
      <c r="DV78" s="883"/>
      <c r="DW78" s="884"/>
      <c r="DX78" s="884"/>
      <c r="DY78" s="884"/>
      <c r="DZ78" s="885"/>
      <c r="EA78" s="221"/>
    </row>
    <row r="79" spans="1:131" ht="26.25" customHeight="1" x14ac:dyDescent="0.2">
      <c r="A79" s="229">
        <v>12</v>
      </c>
      <c r="B79" s="734"/>
      <c r="C79" s="735"/>
      <c r="D79" s="735"/>
      <c r="E79" s="735"/>
      <c r="F79" s="735"/>
      <c r="G79" s="735"/>
      <c r="H79" s="735"/>
      <c r="I79" s="735"/>
      <c r="J79" s="735"/>
      <c r="K79" s="735"/>
      <c r="L79" s="735"/>
      <c r="M79" s="735"/>
      <c r="N79" s="735"/>
      <c r="O79" s="735"/>
      <c r="P79" s="736"/>
      <c r="Q79" s="892"/>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847"/>
      <c r="AP79" s="847"/>
      <c r="AQ79" s="847"/>
      <c r="AR79" s="847"/>
      <c r="AS79" s="847"/>
      <c r="AT79" s="847"/>
      <c r="AU79" s="847"/>
      <c r="AV79" s="847"/>
      <c r="AW79" s="847"/>
      <c r="AX79" s="847"/>
      <c r="AY79" s="847"/>
      <c r="AZ79" s="849"/>
      <c r="BA79" s="849"/>
      <c r="BB79" s="849"/>
      <c r="BC79" s="849"/>
      <c r="BD79" s="850"/>
      <c r="BE79" s="232"/>
      <c r="BF79" s="232"/>
      <c r="BG79" s="232"/>
      <c r="BH79" s="232"/>
      <c r="BI79" s="232"/>
      <c r="BJ79" s="221"/>
      <c r="BK79" s="221"/>
      <c r="BL79" s="221"/>
      <c r="BM79" s="221"/>
      <c r="BN79" s="221"/>
      <c r="BO79" s="232"/>
      <c r="BP79" s="232"/>
      <c r="BQ79" s="229">
        <v>73</v>
      </c>
      <c r="BR79" s="234"/>
      <c r="BS79" s="883"/>
      <c r="BT79" s="884"/>
      <c r="BU79" s="884"/>
      <c r="BV79" s="884"/>
      <c r="BW79" s="884"/>
      <c r="BX79" s="884"/>
      <c r="BY79" s="884"/>
      <c r="BZ79" s="884"/>
      <c r="CA79" s="884"/>
      <c r="CB79" s="884"/>
      <c r="CC79" s="884"/>
      <c r="CD79" s="884"/>
      <c r="CE79" s="884"/>
      <c r="CF79" s="884"/>
      <c r="CG79" s="889"/>
      <c r="CH79" s="886"/>
      <c r="CI79" s="887"/>
      <c r="CJ79" s="887"/>
      <c r="CK79" s="887"/>
      <c r="CL79" s="888"/>
      <c r="CM79" s="886"/>
      <c r="CN79" s="887"/>
      <c r="CO79" s="887"/>
      <c r="CP79" s="887"/>
      <c r="CQ79" s="888"/>
      <c r="CR79" s="886"/>
      <c r="CS79" s="887"/>
      <c r="CT79" s="887"/>
      <c r="CU79" s="887"/>
      <c r="CV79" s="888"/>
      <c r="CW79" s="886"/>
      <c r="CX79" s="887"/>
      <c r="CY79" s="887"/>
      <c r="CZ79" s="887"/>
      <c r="DA79" s="888"/>
      <c r="DB79" s="886"/>
      <c r="DC79" s="887"/>
      <c r="DD79" s="887"/>
      <c r="DE79" s="887"/>
      <c r="DF79" s="888"/>
      <c r="DG79" s="886"/>
      <c r="DH79" s="887"/>
      <c r="DI79" s="887"/>
      <c r="DJ79" s="887"/>
      <c r="DK79" s="888"/>
      <c r="DL79" s="886"/>
      <c r="DM79" s="887"/>
      <c r="DN79" s="887"/>
      <c r="DO79" s="887"/>
      <c r="DP79" s="888"/>
      <c r="DQ79" s="886"/>
      <c r="DR79" s="887"/>
      <c r="DS79" s="887"/>
      <c r="DT79" s="887"/>
      <c r="DU79" s="888"/>
      <c r="DV79" s="883"/>
      <c r="DW79" s="884"/>
      <c r="DX79" s="884"/>
      <c r="DY79" s="884"/>
      <c r="DZ79" s="885"/>
      <c r="EA79" s="221"/>
    </row>
    <row r="80" spans="1:131" ht="26.25" customHeight="1" x14ac:dyDescent="0.2">
      <c r="A80" s="229">
        <v>13</v>
      </c>
      <c r="B80" s="734"/>
      <c r="C80" s="735"/>
      <c r="D80" s="735"/>
      <c r="E80" s="735"/>
      <c r="F80" s="735"/>
      <c r="G80" s="735"/>
      <c r="H80" s="735"/>
      <c r="I80" s="735"/>
      <c r="J80" s="735"/>
      <c r="K80" s="735"/>
      <c r="L80" s="735"/>
      <c r="M80" s="735"/>
      <c r="N80" s="735"/>
      <c r="O80" s="735"/>
      <c r="P80" s="736"/>
      <c r="Q80" s="892"/>
      <c r="R80" s="847"/>
      <c r="S80" s="847"/>
      <c r="T80" s="847"/>
      <c r="U80" s="847"/>
      <c r="V80" s="847"/>
      <c r="W80" s="847"/>
      <c r="X80" s="847"/>
      <c r="Y80" s="847"/>
      <c r="Z80" s="847"/>
      <c r="AA80" s="847"/>
      <c r="AB80" s="847"/>
      <c r="AC80" s="847"/>
      <c r="AD80" s="847"/>
      <c r="AE80" s="847"/>
      <c r="AF80" s="847"/>
      <c r="AG80" s="847"/>
      <c r="AH80" s="847"/>
      <c r="AI80" s="847"/>
      <c r="AJ80" s="847"/>
      <c r="AK80" s="847"/>
      <c r="AL80" s="847"/>
      <c r="AM80" s="847"/>
      <c r="AN80" s="847"/>
      <c r="AO80" s="847"/>
      <c r="AP80" s="847"/>
      <c r="AQ80" s="847"/>
      <c r="AR80" s="847"/>
      <c r="AS80" s="847"/>
      <c r="AT80" s="847"/>
      <c r="AU80" s="847"/>
      <c r="AV80" s="847"/>
      <c r="AW80" s="847"/>
      <c r="AX80" s="847"/>
      <c r="AY80" s="847"/>
      <c r="AZ80" s="849"/>
      <c r="BA80" s="849"/>
      <c r="BB80" s="849"/>
      <c r="BC80" s="849"/>
      <c r="BD80" s="850"/>
      <c r="BE80" s="232"/>
      <c r="BF80" s="232"/>
      <c r="BG80" s="232"/>
      <c r="BH80" s="232"/>
      <c r="BI80" s="232"/>
      <c r="BJ80" s="232"/>
      <c r="BK80" s="232"/>
      <c r="BL80" s="232"/>
      <c r="BM80" s="232"/>
      <c r="BN80" s="232"/>
      <c r="BO80" s="232"/>
      <c r="BP80" s="232"/>
      <c r="BQ80" s="229">
        <v>74</v>
      </c>
      <c r="BR80" s="234"/>
      <c r="BS80" s="883"/>
      <c r="BT80" s="884"/>
      <c r="BU80" s="884"/>
      <c r="BV80" s="884"/>
      <c r="BW80" s="884"/>
      <c r="BX80" s="884"/>
      <c r="BY80" s="884"/>
      <c r="BZ80" s="884"/>
      <c r="CA80" s="884"/>
      <c r="CB80" s="884"/>
      <c r="CC80" s="884"/>
      <c r="CD80" s="884"/>
      <c r="CE80" s="884"/>
      <c r="CF80" s="884"/>
      <c r="CG80" s="889"/>
      <c r="CH80" s="886"/>
      <c r="CI80" s="887"/>
      <c r="CJ80" s="887"/>
      <c r="CK80" s="887"/>
      <c r="CL80" s="888"/>
      <c r="CM80" s="886"/>
      <c r="CN80" s="887"/>
      <c r="CO80" s="887"/>
      <c r="CP80" s="887"/>
      <c r="CQ80" s="888"/>
      <c r="CR80" s="886"/>
      <c r="CS80" s="887"/>
      <c r="CT80" s="887"/>
      <c r="CU80" s="887"/>
      <c r="CV80" s="888"/>
      <c r="CW80" s="886"/>
      <c r="CX80" s="887"/>
      <c r="CY80" s="887"/>
      <c r="CZ80" s="887"/>
      <c r="DA80" s="888"/>
      <c r="DB80" s="886"/>
      <c r="DC80" s="887"/>
      <c r="DD80" s="887"/>
      <c r="DE80" s="887"/>
      <c r="DF80" s="888"/>
      <c r="DG80" s="886"/>
      <c r="DH80" s="887"/>
      <c r="DI80" s="887"/>
      <c r="DJ80" s="887"/>
      <c r="DK80" s="888"/>
      <c r="DL80" s="886"/>
      <c r="DM80" s="887"/>
      <c r="DN80" s="887"/>
      <c r="DO80" s="887"/>
      <c r="DP80" s="888"/>
      <c r="DQ80" s="886"/>
      <c r="DR80" s="887"/>
      <c r="DS80" s="887"/>
      <c r="DT80" s="887"/>
      <c r="DU80" s="888"/>
      <c r="DV80" s="883"/>
      <c r="DW80" s="884"/>
      <c r="DX80" s="884"/>
      <c r="DY80" s="884"/>
      <c r="DZ80" s="885"/>
      <c r="EA80" s="221"/>
    </row>
    <row r="81" spans="1:131" ht="26.25" customHeight="1" x14ac:dyDescent="0.2">
      <c r="A81" s="229">
        <v>14</v>
      </c>
      <c r="B81" s="734"/>
      <c r="C81" s="735"/>
      <c r="D81" s="735"/>
      <c r="E81" s="735"/>
      <c r="F81" s="735"/>
      <c r="G81" s="735"/>
      <c r="H81" s="735"/>
      <c r="I81" s="735"/>
      <c r="J81" s="735"/>
      <c r="K81" s="735"/>
      <c r="L81" s="735"/>
      <c r="M81" s="735"/>
      <c r="N81" s="735"/>
      <c r="O81" s="735"/>
      <c r="P81" s="736"/>
      <c r="Q81" s="892"/>
      <c r="R81" s="847"/>
      <c r="S81" s="847"/>
      <c r="T81" s="847"/>
      <c r="U81" s="847"/>
      <c r="V81" s="847"/>
      <c r="W81" s="847"/>
      <c r="X81" s="847"/>
      <c r="Y81" s="847"/>
      <c r="Z81" s="847"/>
      <c r="AA81" s="847"/>
      <c r="AB81" s="847"/>
      <c r="AC81" s="847"/>
      <c r="AD81" s="847"/>
      <c r="AE81" s="847"/>
      <c r="AF81" s="847"/>
      <c r="AG81" s="847"/>
      <c r="AH81" s="847"/>
      <c r="AI81" s="847"/>
      <c r="AJ81" s="847"/>
      <c r="AK81" s="847"/>
      <c r="AL81" s="847"/>
      <c r="AM81" s="847"/>
      <c r="AN81" s="847"/>
      <c r="AO81" s="847"/>
      <c r="AP81" s="847"/>
      <c r="AQ81" s="847"/>
      <c r="AR81" s="847"/>
      <c r="AS81" s="847"/>
      <c r="AT81" s="847"/>
      <c r="AU81" s="847"/>
      <c r="AV81" s="847"/>
      <c r="AW81" s="847"/>
      <c r="AX81" s="847"/>
      <c r="AY81" s="847"/>
      <c r="AZ81" s="849"/>
      <c r="BA81" s="849"/>
      <c r="BB81" s="849"/>
      <c r="BC81" s="849"/>
      <c r="BD81" s="850"/>
      <c r="BE81" s="232"/>
      <c r="BF81" s="232"/>
      <c r="BG81" s="232"/>
      <c r="BH81" s="232"/>
      <c r="BI81" s="232"/>
      <c r="BJ81" s="232"/>
      <c r="BK81" s="232"/>
      <c r="BL81" s="232"/>
      <c r="BM81" s="232"/>
      <c r="BN81" s="232"/>
      <c r="BO81" s="232"/>
      <c r="BP81" s="232"/>
      <c r="BQ81" s="229">
        <v>75</v>
      </c>
      <c r="BR81" s="234"/>
      <c r="BS81" s="883"/>
      <c r="BT81" s="884"/>
      <c r="BU81" s="884"/>
      <c r="BV81" s="884"/>
      <c r="BW81" s="884"/>
      <c r="BX81" s="884"/>
      <c r="BY81" s="884"/>
      <c r="BZ81" s="884"/>
      <c r="CA81" s="884"/>
      <c r="CB81" s="884"/>
      <c r="CC81" s="884"/>
      <c r="CD81" s="884"/>
      <c r="CE81" s="884"/>
      <c r="CF81" s="884"/>
      <c r="CG81" s="889"/>
      <c r="CH81" s="886"/>
      <c r="CI81" s="887"/>
      <c r="CJ81" s="887"/>
      <c r="CK81" s="887"/>
      <c r="CL81" s="888"/>
      <c r="CM81" s="886"/>
      <c r="CN81" s="887"/>
      <c r="CO81" s="887"/>
      <c r="CP81" s="887"/>
      <c r="CQ81" s="888"/>
      <c r="CR81" s="886"/>
      <c r="CS81" s="887"/>
      <c r="CT81" s="887"/>
      <c r="CU81" s="887"/>
      <c r="CV81" s="888"/>
      <c r="CW81" s="886"/>
      <c r="CX81" s="887"/>
      <c r="CY81" s="887"/>
      <c r="CZ81" s="887"/>
      <c r="DA81" s="888"/>
      <c r="DB81" s="886"/>
      <c r="DC81" s="887"/>
      <c r="DD81" s="887"/>
      <c r="DE81" s="887"/>
      <c r="DF81" s="888"/>
      <c r="DG81" s="886"/>
      <c r="DH81" s="887"/>
      <c r="DI81" s="887"/>
      <c r="DJ81" s="887"/>
      <c r="DK81" s="888"/>
      <c r="DL81" s="886"/>
      <c r="DM81" s="887"/>
      <c r="DN81" s="887"/>
      <c r="DO81" s="887"/>
      <c r="DP81" s="888"/>
      <c r="DQ81" s="886"/>
      <c r="DR81" s="887"/>
      <c r="DS81" s="887"/>
      <c r="DT81" s="887"/>
      <c r="DU81" s="888"/>
      <c r="DV81" s="883"/>
      <c r="DW81" s="884"/>
      <c r="DX81" s="884"/>
      <c r="DY81" s="884"/>
      <c r="DZ81" s="885"/>
      <c r="EA81" s="221"/>
    </row>
    <row r="82" spans="1:131" ht="26.25" customHeight="1" x14ac:dyDescent="0.2">
      <c r="A82" s="229">
        <v>15</v>
      </c>
      <c r="B82" s="734"/>
      <c r="C82" s="735"/>
      <c r="D82" s="735"/>
      <c r="E82" s="735"/>
      <c r="F82" s="735"/>
      <c r="G82" s="735"/>
      <c r="H82" s="735"/>
      <c r="I82" s="735"/>
      <c r="J82" s="735"/>
      <c r="K82" s="735"/>
      <c r="L82" s="735"/>
      <c r="M82" s="735"/>
      <c r="N82" s="735"/>
      <c r="O82" s="735"/>
      <c r="P82" s="736"/>
      <c r="Q82" s="892"/>
      <c r="R82" s="847"/>
      <c r="S82" s="847"/>
      <c r="T82" s="847"/>
      <c r="U82" s="847"/>
      <c r="V82" s="847"/>
      <c r="W82" s="847"/>
      <c r="X82" s="847"/>
      <c r="Y82" s="847"/>
      <c r="Z82" s="847"/>
      <c r="AA82" s="847"/>
      <c r="AB82" s="847"/>
      <c r="AC82" s="847"/>
      <c r="AD82" s="847"/>
      <c r="AE82" s="847"/>
      <c r="AF82" s="847"/>
      <c r="AG82" s="847"/>
      <c r="AH82" s="847"/>
      <c r="AI82" s="847"/>
      <c r="AJ82" s="847"/>
      <c r="AK82" s="847"/>
      <c r="AL82" s="847"/>
      <c r="AM82" s="847"/>
      <c r="AN82" s="847"/>
      <c r="AO82" s="847"/>
      <c r="AP82" s="847"/>
      <c r="AQ82" s="847"/>
      <c r="AR82" s="847"/>
      <c r="AS82" s="847"/>
      <c r="AT82" s="847"/>
      <c r="AU82" s="847"/>
      <c r="AV82" s="847"/>
      <c r="AW82" s="847"/>
      <c r="AX82" s="847"/>
      <c r="AY82" s="847"/>
      <c r="AZ82" s="849"/>
      <c r="BA82" s="849"/>
      <c r="BB82" s="849"/>
      <c r="BC82" s="849"/>
      <c r="BD82" s="850"/>
      <c r="BE82" s="232"/>
      <c r="BF82" s="232"/>
      <c r="BG82" s="232"/>
      <c r="BH82" s="232"/>
      <c r="BI82" s="232"/>
      <c r="BJ82" s="232"/>
      <c r="BK82" s="232"/>
      <c r="BL82" s="232"/>
      <c r="BM82" s="232"/>
      <c r="BN82" s="232"/>
      <c r="BO82" s="232"/>
      <c r="BP82" s="232"/>
      <c r="BQ82" s="229">
        <v>76</v>
      </c>
      <c r="BR82" s="234"/>
      <c r="BS82" s="883"/>
      <c r="BT82" s="884"/>
      <c r="BU82" s="884"/>
      <c r="BV82" s="884"/>
      <c r="BW82" s="884"/>
      <c r="BX82" s="884"/>
      <c r="BY82" s="884"/>
      <c r="BZ82" s="884"/>
      <c r="CA82" s="884"/>
      <c r="CB82" s="884"/>
      <c r="CC82" s="884"/>
      <c r="CD82" s="884"/>
      <c r="CE82" s="884"/>
      <c r="CF82" s="884"/>
      <c r="CG82" s="889"/>
      <c r="CH82" s="886"/>
      <c r="CI82" s="887"/>
      <c r="CJ82" s="887"/>
      <c r="CK82" s="887"/>
      <c r="CL82" s="888"/>
      <c r="CM82" s="886"/>
      <c r="CN82" s="887"/>
      <c r="CO82" s="887"/>
      <c r="CP82" s="887"/>
      <c r="CQ82" s="888"/>
      <c r="CR82" s="886"/>
      <c r="CS82" s="887"/>
      <c r="CT82" s="887"/>
      <c r="CU82" s="887"/>
      <c r="CV82" s="888"/>
      <c r="CW82" s="886"/>
      <c r="CX82" s="887"/>
      <c r="CY82" s="887"/>
      <c r="CZ82" s="887"/>
      <c r="DA82" s="888"/>
      <c r="DB82" s="886"/>
      <c r="DC82" s="887"/>
      <c r="DD82" s="887"/>
      <c r="DE82" s="887"/>
      <c r="DF82" s="888"/>
      <c r="DG82" s="886"/>
      <c r="DH82" s="887"/>
      <c r="DI82" s="887"/>
      <c r="DJ82" s="887"/>
      <c r="DK82" s="888"/>
      <c r="DL82" s="886"/>
      <c r="DM82" s="887"/>
      <c r="DN82" s="887"/>
      <c r="DO82" s="887"/>
      <c r="DP82" s="888"/>
      <c r="DQ82" s="886"/>
      <c r="DR82" s="887"/>
      <c r="DS82" s="887"/>
      <c r="DT82" s="887"/>
      <c r="DU82" s="888"/>
      <c r="DV82" s="883"/>
      <c r="DW82" s="884"/>
      <c r="DX82" s="884"/>
      <c r="DY82" s="884"/>
      <c r="DZ82" s="885"/>
      <c r="EA82" s="221"/>
    </row>
    <row r="83" spans="1:131" ht="26.25" customHeight="1" x14ac:dyDescent="0.2">
      <c r="A83" s="229">
        <v>16</v>
      </c>
      <c r="B83" s="734"/>
      <c r="C83" s="735"/>
      <c r="D83" s="735"/>
      <c r="E83" s="735"/>
      <c r="F83" s="735"/>
      <c r="G83" s="735"/>
      <c r="H83" s="735"/>
      <c r="I83" s="735"/>
      <c r="J83" s="735"/>
      <c r="K83" s="735"/>
      <c r="L83" s="735"/>
      <c r="M83" s="735"/>
      <c r="N83" s="735"/>
      <c r="O83" s="735"/>
      <c r="P83" s="736"/>
      <c r="Q83" s="892"/>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c r="AT83" s="847"/>
      <c r="AU83" s="847"/>
      <c r="AV83" s="847"/>
      <c r="AW83" s="847"/>
      <c r="AX83" s="847"/>
      <c r="AY83" s="847"/>
      <c r="AZ83" s="849"/>
      <c r="BA83" s="849"/>
      <c r="BB83" s="849"/>
      <c r="BC83" s="849"/>
      <c r="BD83" s="850"/>
      <c r="BE83" s="232"/>
      <c r="BF83" s="232"/>
      <c r="BG83" s="232"/>
      <c r="BH83" s="232"/>
      <c r="BI83" s="232"/>
      <c r="BJ83" s="232"/>
      <c r="BK83" s="232"/>
      <c r="BL83" s="232"/>
      <c r="BM83" s="232"/>
      <c r="BN83" s="232"/>
      <c r="BO83" s="232"/>
      <c r="BP83" s="232"/>
      <c r="BQ83" s="229">
        <v>77</v>
      </c>
      <c r="BR83" s="234"/>
      <c r="BS83" s="883"/>
      <c r="BT83" s="884"/>
      <c r="BU83" s="884"/>
      <c r="BV83" s="884"/>
      <c r="BW83" s="884"/>
      <c r="BX83" s="884"/>
      <c r="BY83" s="884"/>
      <c r="BZ83" s="884"/>
      <c r="CA83" s="884"/>
      <c r="CB83" s="884"/>
      <c r="CC83" s="884"/>
      <c r="CD83" s="884"/>
      <c r="CE83" s="884"/>
      <c r="CF83" s="884"/>
      <c r="CG83" s="889"/>
      <c r="CH83" s="886"/>
      <c r="CI83" s="887"/>
      <c r="CJ83" s="887"/>
      <c r="CK83" s="887"/>
      <c r="CL83" s="888"/>
      <c r="CM83" s="886"/>
      <c r="CN83" s="887"/>
      <c r="CO83" s="887"/>
      <c r="CP83" s="887"/>
      <c r="CQ83" s="888"/>
      <c r="CR83" s="886"/>
      <c r="CS83" s="887"/>
      <c r="CT83" s="887"/>
      <c r="CU83" s="887"/>
      <c r="CV83" s="888"/>
      <c r="CW83" s="886"/>
      <c r="CX83" s="887"/>
      <c r="CY83" s="887"/>
      <c r="CZ83" s="887"/>
      <c r="DA83" s="888"/>
      <c r="DB83" s="886"/>
      <c r="DC83" s="887"/>
      <c r="DD83" s="887"/>
      <c r="DE83" s="887"/>
      <c r="DF83" s="888"/>
      <c r="DG83" s="886"/>
      <c r="DH83" s="887"/>
      <c r="DI83" s="887"/>
      <c r="DJ83" s="887"/>
      <c r="DK83" s="888"/>
      <c r="DL83" s="886"/>
      <c r="DM83" s="887"/>
      <c r="DN83" s="887"/>
      <c r="DO83" s="887"/>
      <c r="DP83" s="888"/>
      <c r="DQ83" s="886"/>
      <c r="DR83" s="887"/>
      <c r="DS83" s="887"/>
      <c r="DT83" s="887"/>
      <c r="DU83" s="888"/>
      <c r="DV83" s="883"/>
      <c r="DW83" s="884"/>
      <c r="DX83" s="884"/>
      <c r="DY83" s="884"/>
      <c r="DZ83" s="885"/>
      <c r="EA83" s="221"/>
    </row>
    <row r="84" spans="1:131" ht="26.25" customHeight="1" x14ac:dyDescent="0.2">
      <c r="A84" s="229">
        <v>17</v>
      </c>
      <c r="B84" s="734"/>
      <c r="C84" s="735"/>
      <c r="D84" s="735"/>
      <c r="E84" s="735"/>
      <c r="F84" s="735"/>
      <c r="G84" s="735"/>
      <c r="H84" s="735"/>
      <c r="I84" s="735"/>
      <c r="J84" s="735"/>
      <c r="K84" s="735"/>
      <c r="L84" s="735"/>
      <c r="M84" s="735"/>
      <c r="N84" s="735"/>
      <c r="O84" s="735"/>
      <c r="P84" s="736"/>
      <c r="Q84" s="892"/>
      <c r="R84" s="847"/>
      <c r="S84" s="847"/>
      <c r="T84" s="847"/>
      <c r="U84" s="847"/>
      <c r="V84" s="847"/>
      <c r="W84" s="847"/>
      <c r="X84" s="847"/>
      <c r="Y84" s="847"/>
      <c r="Z84" s="847"/>
      <c r="AA84" s="847"/>
      <c r="AB84" s="847"/>
      <c r="AC84" s="847"/>
      <c r="AD84" s="847"/>
      <c r="AE84" s="847"/>
      <c r="AF84" s="847"/>
      <c r="AG84" s="847"/>
      <c r="AH84" s="847"/>
      <c r="AI84" s="847"/>
      <c r="AJ84" s="847"/>
      <c r="AK84" s="847"/>
      <c r="AL84" s="847"/>
      <c r="AM84" s="847"/>
      <c r="AN84" s="847"/>
      <c r="AO84" s="847"/>
      <c r="AP84" s="847"/>
      <c r="AQ84" s="847"/>
      <c r="AR84" s="847"/>
      <c r="AS84" s="847"/>
      <c r="AT84" s="847"/>
      <c r="AU84" s="847"/>
      <c r="AV84" s="847"/>
      <c r="AW84" s="847"/>
      <c r="AX84" s="847"/>
      <c r="AY84" s="847"/>
      <c r="AZ84" s="849"/>
      <c r="BA84" s="849"/>
      <c r="BB84" s="849"/>
      <c r="BC84" s="849"/>
      <c r="BD84" s="850"/>
      <c r="BE84" s="232"/>
      <c r="BF84" s="232"/>
      <c r="BG84" s="232"/>
      <c r="BH84" s="232"/>
      <c r="BI84" s="232"/>
      <c r="BJ84" s="232"/>
      <c r="BK84" s="232"/>
      <c r="BL84" s="232"/>
      <c r="BM84" s="232"/>
      <c r="BN84" s="232"/>
      <c r="BO84" s="232"/>
      <c r="BP84" s="232"/>
      <c r="BQ84" s="229">
        <v>78</v>
      </c>
      <c r="BR84" s="234"/>
      <c r="BS84" s="883"/>
      <c r="BT84" s="884"/>
      <c r="BU84" s="884"/>
      <c r="BV84" s="884"/>
      <c r="BW84" s="884"/>
      <c r="BX84" s="884"/>
      <c r="BY84" s="884"/>
      <c r="BZ84" s="884"/>
      <c r="CA84" s="884"/>
      <c r="CB84" s="884"/>
      <c r="CC84" s="884"/>
      <c r="CD84" s="884"/>
      <c r="CE84" s="884"/>
      <c r="CF84" s="884"/>
      <c r="CG84" s="889"/>
      <c r="CH84" s="886"/>
      <c r="CI84" s="887"/>
      <c r="CJ84" s="887"/>
      <c r="CK84" s="887"/>
      <c r="CL84" s="888"/>
      <c r="CM84" s="886"/>
      <c r="CN84" s="887"/>
      <c r="CO84" s="887"/>
      <c r="CP84" s="887"/>
      <c r="CQ84" s="888"/>
      <c r="CR84" s="886"/>
      <c r="CS84" s="887"/>
      <c r="CT84" s="887"/>
      <c r="CU84" s="887"/>
      <c r="CV84" s="888"/>
      <c r="CW84" s="886"/>
      <c r="CX84" s="887"/>
      <c r="CY84" s="887"/>
      <c r="CZ84" s="887"/>
      <c r="DA84" s="888"/>
      <c r="DB84" s="886"/>
      <c r="DC84" s="887"/>
      <c r="DD84" s="887"/>
      <c r="DE84" s="887"/>
      <c r="DF84" s="888"/>
      <c r="DG84" s="886"/>
      <c r="DH84" s="887"/>
      <c r="DI84" s="887"/>
      <c r="DJ84" s="887"/>
      <c r="DK84" s="888"/>
      <c r="DL84" s="886"/>
      <c r="DM84" s="887"/>
      <c r="DN84" s="887"/>
      <c r="DO84" s="887"/>
      <c r="DP84" s="888"/>
      <c r="DQ84" s="886"/>
      <c r="DR84" s="887"/>
      <c r="DS84" s="887"/>
      <c r="DT84" s="887"/>
      <c r="DU84" s="888"/>
      <c r="DV84" s="883"/>
      <c r="DW84" s="884"/>
      <c r="DX84" s="884"/>
      <c r="DY84" s="884"/>
      <c r="DZ84" s="885"/>
      <c r="EA84" s="221"/>
    </row>
    <row r="85" spans="1:131" ht="26.25" customHeight="1" x14ac:dyDescent="0.2">
      <c r="A85" s="229">
        <v>18</v>
      </c>
      <c r="B85" s="734"/>
      <c r="C85" s="735"/>
      <c r="D85" s="735"/>
      <c r="E85" s="735"/>
      <c r="F85" s="735"/>
      <c r="G85" s="735"/>
      <c r="H85" s="735"/>
      <c r="I85" s="735"/>
      <c r="J85" s="735"/>
      <c r="K85" s="735"/>
      <c r="L85" s="735"/>
      <c r="M85" s="735"/>
      <c r="N85" s="735"/>
      <c r="O85" s="735"/>
      <c r="P85" s="736"/>
      <c r="Q85" s="892"/>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49"/>
      <c r="BA85" s="849"/>
      <c r="BB85" s="849"/>
      <c r="BC85" s="849"/>
      <c r="BD85" s="850"/>
      <c r="BE85" s="232"/>
      <c r="BF85" s="232"/>
      <c r="BG85" s="232"/>
      <c r="BH85" s="232"/>
      <c r="BI85" s="232"/>
      <c r="BJ85" s="232"/>
      <c r="BK85" s="232"/>
      <c r="BL85" s="232"/>
      <c r="BM85" s="232"/>
      <c r="BN85" s="232"/>
      <c r="BO85" s="232"/>
      <c r="BP85" s="232"/>
      <c r="BQ85" s="229">
        <v>79</v>
      </c>
      <c r="BR85" s="234"/>
      <c r="BS85" s="883"/>
      <c r="BT85" s="884"/>
      <c r="BU85" s="884"/>
      <c r="BV85" s="884"/>
      <c r="BW85" s="884"/>
      <c r="BX85" s="884"/>
      <c r="BY85" s="884"/>
      <c r="BZ85" s="884"/>
      <c r="CA85" s="884"/>
      <c r="CB85" s="884"/>
      <c r="CC85" s="884"/>
      <c r="CD85" s="884"/>
      <c r="CE85" s="884"/>
      <c r="CF85" s="884"/>
      <c r="CG85" s="889"/>
      <c r="CH85" s="886"/>
      <c r="CI85" s="887"/>
      <c r="CJ85" s="887"/>
      <c r="CK85" s="887"/>
      <c r="CL85" s="888"/>
      <c r="CM85" s="886"/>
      <c r="CN85" s="887"/>
      <c r="CO85" s="887"/>
      <c r="CP85" s="887"/>
      <c r="CQ85" s="888"/>
      <c r="CR85" s="886"/>
      <c r="CS85" s="887"/>
      <c r="CT85" s="887"/>
      <c r="CU85" s="887"/>
      <c r="CV85" s="888"/>
      <c r="CW85" s="886"/>
      <c r="CX85" s="887"/>
      <c r="CY85" s="887"/>
      <c r="CZ85" s="887"/>
      <c r="DA85" s="888"/>
      <c r="DB85" s="886"/>
      <c r="DC85" s="887"/>
      <c r="DD85" s="887"/>
      <c r="DE85" s="887"/>
      <c r="DF85" s="888"/>
      <c r="DG85" s="886"/>
      <c r="DH85" s="887"/>
      <c r="DI85" s="887"/>
      <c r="DJ85" s="887"/>
      <c r="DK85" s="888"/>
      <c r="DL85" s="886"/>
      <c r="DM85" s="887"/>
      <c r="DN85" s="887"/>
      <c r="DO85" s="887"/>
      <c r="DP85" s="888"/>
      <c r="DQ85" s="886"/>
      <c r="DR85" s="887"/>
      <c r="DS85" s="887"/>
      <c r="DT85" s="887"/>
      <c r="DU85" s="888"/>
      <c r="DV85" s="883"/>
      <c r="DW85" s="884"/>
      <c r="DX85" s="884"/>
      <c r="DY85" s="884"/>
      <c r="DZ85" s="885"/>
      <c r="EA85" s="221"/>
    </row>
    <row r="86" spans="1:131" ht="26.25" customHeight="1" x14ac:dyDescent="0.2">
      <c r="A86" s="229">
        <v>19</v>
      </c>
      <c r="B86" s="734"/>
      <c r="C86" s="735"/>
      <c r="D86" s="735"/>
      <c r="E86" s="735"/>
      <c r="F86" s="735"/>
      <c r="G86" s="735"/>
      <c r="H86" s="735"/>
      <c r="I86" s="735"/>
      <c r="J86" s="735"/>
      <c r="K86" s="735"/>
      <c r="L86" s="735"/>
      <c r="M86" s="735"/>
      <c r="N86" s="735"/>
      <c r="O86" s="735"/>
      <c r="P86" s="736"/>
      <c r="Q86" s="892"/>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c r="AT86" s="847"/>
      <c r="AU86" s="847"/>
      <c r="AV86" s="847"/>
      <c r="AW86" s="847"/>
      <c r="AX86" s="847"/>
      <c r="AY86" s="847"/>
      <c r="AZ86" s="849"/>
      <c r="BA86" s="849"/>
      <c r="BB86" s="849"/>
      <c r="BC86" s="849"/>
      <c r="BD86" s="850"/>
      <c r="BE86" s="232"/>
      <c r="BF86" s="232"/>
      <c r="BG86" s="232"/>
      <c r="BH86" s="232"/>
      <c r="BI86" s="232"/>
      <c r="BJ86" s="232"/>
      <c r="BK86" s="232"/>
      <c r="BL86" s="232"/>
      <c r="BM86" s="232"/>
      <c r="BN86" s="232"/>
      <c r="BO86" s="232"/>
      <c r="BP86" s="232"/>
      <c r="BQ86" s="229">
        <v>80</v>
      </c>
      <c r="BR86" s="234"/>
      <c r="BS86" s="883"/>
      <c r="BT86" s="884"/>
      <c r="BU86" s="884"/>
      <c r="BV86" s="884"/>
      <c r="BW86" s="884"/>
      <c r="BX86" s="884"/>
      <c r="BY86" s="884"/>
      <c r="BZ86" s="884"/>
      <c r="CA86" s="884"/>
      <c r="CB86" s="884"/>
      <c r="CC86" s="884"/>
      <c r="CD86" s="884"/>
      <c r="CE86" s="884"/>
      <c r="CF86" s="884"/>
      <c r="CG86" s="889"/>
      <c r="CH86" s="886"/>
      <c r="CI86" s="887"/>
      <c r="CJ86" s="887"/>
      <c r="CK86" s="887"/>
      <c r="CL86" s="888"/>
      <c r="CM86" s="886"/>
      <c r="CN86" s="887"/>
      <c r="CO86" s="887"/>
      <c r="CP86" s="887"/>
      <c r="CQ86" s="888"/>
      <c r="CR86" s="886"/>
      <c r="CS86" s="887"/>
      <c r="CT86" s="887"/>
      <c r="CU86" s="887"/>
      <c r="CV86" s="888"/>
      <c r="CW86" s="886"/>
      <c r="CX86" s="887"/>
      <c r="CY86" s="887"/>
      <c r="CZ86" s="887"/>
      <c r="DA86" s="888"/>
      <c r="DB86" s="886"/>
      <c r="DC86" s="887"/>
      <c r="DD86" s="887"/>
      <c r="DE86" s="887"/>
      <c r="DF86" s="888"/>
      <c r="DG86" s="886"/>
      <c r="DH86" s="887"/>
      <c r="DI86" s="887"/>
      <c r="DJ86" s="887"/>
      <c r="DK86" s="888"/>
      <c r="DL86" s="886"/>
      <c r="DM86" s="887"/>
      <c r="DN86" s="887"/>
      <c r="DO86" s="887"/>
      <c r="DP86" s="888"/>
      <c r="DQ86" s="886"/>
      <c r="DR86" s="887"/>
      <c r="DS86" s="887"/>
      <c r="DT86" s="887"/>
      <c r="DU86" s="888"/>
      <c r="DV86" s="883"/>
      <c r="DW86" s="884"/>
      <c r="DX86" s="884"/>
      <c r="DY86" s="884"/>
      <c r="DZ86" s="885"/>
      <c r="EA86" s="221"/>
    </row>
    <row r="87" spans="1:131" ht="26.25" customHeight="1" x14ac:dyDescent="0.2">
      <c r="A87" s="235">
        <v>20</v>
      </c>
      <c r="B87" s="893"/>
      <c r="C87" s="894"/>
      <c r="D87" s="894"/>
      <c r="E87" s="894"/>
      <c r="F87" s="894"/>
      <c r="G87" s="894"/>
      <c r="H87" s="894"/>
      <c r="I87" s="894"/>
      <c r="J87" s="894"/>
      <c r="K87" s="894"/>
      <c r="L87" s="894"/>
      <c r="M87" s="894"/>
      <c r="N87" s="894"/>
      <c r="O87" s="894"/>
      <c r="P87" s="895"/>
      <c r="Q87" s="896"/>
      <c r="R87" s="897"/>
      <c r="S87" s="897"/>
      <c r="T87" s="897"/>
      <c r="U87" s="897"/>
      <c r="V87" s="897"/>
      <c r="W87" s="897"/>
      <c r="X87" s="897"/>
      <c r="Y87" s="897"/>
      <c r="Z87" s="897"/>
      <c r="AA87" s="897"/>
      <c r="AB87" s="897"/>
      <c r="AC87" s="897"/>
      <c r="AD87" s="897"/>
      <c r="AE87" s="897"/>
      <c r="AF87" s="897"/>
      <c r="AG87" s="897"/>
      <c r="AH87" s="897"/>
      <c r="AI87" s="897"/>
      <c r="AJ87" s="897"/>
      <c r="AK87" s="897"/>
      <c r="AL87" s="897"/>
      <c r="AM87" s="897"/>
      <c r="AN87" s="897"/>
      <c r="AO87" s="897"/>
      <c r="AP87" s="897"/>
      <c r="AQ87" s="897"/>
      <c r="AR87" s="897"/>
      <c r="AS87" s="897"/>
      <c r="AT87" s="897"/>
      <c r="AU87" s="897"/>
      <c r="AV87" s="897"/>
      <c r="AW87" s="897"/>
      <c r="AX87" s="897"/>
      <c r="AY87" s="897"/>
      <c r="AZ87" s="898"/>
      <c r="BA87" s="898"/>
      <c r="BB87" s="898"/>
      <c r="BC87" s="898"/>
      <c r="BD87" s="899"/>
      <c r="BE87" s="232"/>
      <c r="BF87" s="232"/>
      <c r="BG87" s="232"/>
      <c r="BH87" s="232"/>
      <c r="BI87" s="232"/>
      <c r="BJ87" s="232"/>
      <c r="BK87" s="232"/>
      <c r="BL87" s="232"/>
      <c r="BM87" s="232"/>
      <c r="BN87" s="232"/>
      <c r="BO87" s="232"/>
      <c r="BP87" s="232"/>
      <c r="BQ87" s="229">
        <v>81</v>
      </c>
      <c r="BR87" s="234"/>
      <c r="BS87" s="883"/>
      <c r="BT87" s="884"/>
      <c r="BU87" s="884"/>
      <c r="BV87" s="884"/>
      <c r="BW87" s="884"/>
      <c r="BX87" s="884"/>
      <c r="BY87" s="884"/>
      <c r="BZ87" s="884"/>
      <c r="CA87" s="884"/>
      <c r="CB87" s="884"/>
      <c r="CC87" s="884"/>
      <c r="CD87" s="884"/>
      <c r="CE87" s="884"/>
      <c r="CF87" s="884"/>
      <c r="CG87" s="889"/>
      <c r="CH87" s="886"/>
      <c r="CI87" s="887"/>
      <c r="CJ87" s="887"/>
      <c r="CK87" s="887"/>
      <c r="CL87" s="888"/>
      <c r="CM87" s="886"/>
      <c r="CN87" s="887"/>
      <c r="CO87" s="887"/>
      <c r="CP87" s="887"/>
      <c r="CQ87" s="888"/>
      <c r="CR87" s="886"/>
      <c r="CS87" s="887"/>
      <c r="CT87" s="887"/>
      <c r="CU87" s="887"/>
      <c r="CV87" s="888"/>
      <c r="CW87" s="886"/>
      <c r="CX87" s="887"/>
      <c r="CY87" s="887"/>
      <c r="CZ87" s="887"/>
      <c r="DA87" s="888"/>
      <c r="DB87" s="886"/>
      <c r="DC87" s="887"/>
      <c r="DD87" s="887"/>
      <c r="DE87" s="887"/>
      <c r="DF87" s="888"/>
      <c r="DG87" s="886"/>
      <c r="DH87" s="887"/>
      <c r="DI87" s="887"/>
      <c r="DJ87" s="887"/>
      <c r="DK87" s="888"/>
      <c r="DL87" s="886"/>
      <c r="DM87" s="887"/>
      <c r="DN87" s="887"/>
      <c r="DO87" s="887"/>
      <c r="DP87" s="888"/>
      <c r="DQ87" s="886"/>
      <c r="DR87" s="887"/>
      <c r="DS87" s="887"/>
      <c r="DT87" s="887"/>
      <c r="DU87" s="888"/>
      <c r="DV87" s="883"/>
      <c r="DW87" s="884"/>
      <c r="DX87" s="884"/>
      <c r="DY87" s="884"/>
      <c r="DZ87" s="885"/>
      <c r="EA87" s="221"/>
    </row>
    <row r="88" spans="1:131" ht="26.25" customHeight="1" thickBot="1" x14ac:dyDescent="0.25">
      <c r="A88" s="231" t="s">
        <v>396</v>
      </c>
      <c r="B88" s="814" t="s">
        <v>424</v>
      </c>
      <c r="C88" s="815"/>
      <c r="D88" s="815"/>
      <c r="E88" s="815"/>
      <c r="F88" s="815"/>
      <c r="G88" s="815"/>
      <c r="H88" s="815"/>
      <c r="I88" s="815"/>
      <c r="J88" s="815"/>
      <c r="K88" s="815"/>
      <c r="L88" s="815"/>
      <c r="M88" s="815"/>
      <c r="N88" s="815"/>
      <c r="O88" s="815"/>
      <c r="P88" s="816"/>
      <c r="Q88" s="864"/>
      <c r="R88" s="865"/>
      <c r="S88" s="865"/>
      <c r="T88" s="865"/>
      <c r="U88" s="865"/>
      <c r="V88" s="865"/>
      <c r="W88" s="865"/>
      <c r="X88" s="865"/>
      <c r="Y88" s="865"/>
      <c r="Z88" s="865"/>
      <c r="AA88" s="865"/>
      <c r="AB88" s="865"/>
      <c r="AC88" s="865"/>
      <c r="AD88" s="865"/>
      <c r="AE88" s="865"/>
      <c r="AF88" s="868">
        <v>92186</v>
      </c>
      <c r="AG88" s="868"/>
      <c r="AH88" s="868"/>
      <c r="AI88" s="868"/>
      <c r="AJ88" s="868"/>
      <c r="AK88" s="865"/>
      <c r="AL88" s="865"/>
      <c r="AM88" s="865"/>
      <c r="AN88" s="865"/>
      <c r="AO88" s="865"/>
      <c r="AP88" s="868">
        <v>67762</v>
      </c>
      <c r="AQ88" s="868"/>
      <c r="AR88" s="868"/>
      <c r="AS88" s="868"/>
      <c r="AT88" s="868"/>
      <c r="AU88" s="868">
        <v>1569</v>
      </c>
      <c r="AV88" s="868"/>
      <c r="AW88" s="868"/>
      <c r="AX88" s="868"/>
      <c r="AY88" s="868"/>
      <c r="AZ88" s="873"/>
      <c r="BA88" s="873"/>
      <c r="BB88" s="873"/>
      <c r="BC88" s="873"/>
      <c r="BD88" s="874"/>
      <c r="BE88" s="232"/>
      <c r="BF88" s="232"/>
      <c r="BG88" s="232"/>
      <c r="BH88" s="232"/>
      <c r="BI88" s="232"/>
      <c r="BJ88" s="232"/>
      <c r="BK88" s="232"/>
      <c r="BL88" s="232"/>
      <c r="BM88" s="232"/>
      <c r="BN88" s="232"/>
      <c r="BO88" s="232"/>
      <c r="BP88" s="232"/>
      <c r="BQ88" s="229">
        <v>82</v>
      </c>
      <c r="BR88" s="234"/>
      <c r="BS88" s="883"/>
      <c r="BT88" s="884"/>
      <c r="BU88" s="884"/>
      <c r="BV88" s="884"/>
      <c r="BW88" s="884"/>
      <c r="BX88" s="884"/>
      <c r="BY88" s="884"/>
      <c r="BZ88" s="884"/>
      <c r="CA88" s="884"/>
      <c r="CB88" s="884"/>
      <c r="CC88" s="884"/>
      <c r="CD88" s="884"/>
      <c r="CE88" s="884"/>
      <c r="CF88" s="884"/>
      <c r="CG88" s="889"/>
      <c r="CH88" s="886"/>
      <c r="CI88" s="887"/>
      <c r="CJ88" s="887"/>
      <c r="CK88" s="887"/>
      <c r="CL88" s="888"/>
      <c r="CM88" s="886"/>
      <c r="CN88" s="887"/>
      <c r="CO88" s="887"/>
      <c r="CP88" s="887"/>
      <c r="CQ88" s="888"/>
      <c r="CR88" s="886"/>
      <c r="CS88" s="887"/>
      <c r="CT88" s="887"/>
      <c r="CU88" s="887"/>
      <c r="CV88" s="888"/>
      <c r="CW88" s="886"/>
      <c r="CX88" s="887"/>
      <c r="CY88" s="887"/>
      <c r="CZ88" s="887"/>
      <c r="DA88" s="888"/>
      <c r="DB88" s="886"/>
      <c r="DC88" s="887"/>
      <c r="DD88" s="887"/>
      <c r="DE88" s="887"/>
      <c r="DF88" s="888"/>
      <c r="DG88" s="886"/>
      <c r="DH88" s="887"/>
      <c r="DI88" s="887"/>
      <c r="DJ88" s="887"/>
      <c r="DK88" s="888"/>
      <c r="DL88" s="886"/>
      <c r="DM88" s="887"/>
      <c r="DN88" s="887"/>
      <c r="DO88" s="887"/>
      <c r="DP88" s="888"/>
      <c r="DQ88" s="886"/>
      <c r="DR88" s="887"/>
      <c r="DS88" s="887"/>
      <c r="DT88" s="887"/>
      <c r="DU88" s="888"/>
      <c r="DV88" s="883"/>
      <c r="DW88" s="884"/>
      <c r="DX88" s="884"/>
      <c r="DY88" s="884"/>
      <c r="DZ88" s="885"/>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83"/>
      <c r="BT89" s="884"/>
      <c r="BU89" s="884"/>
      <c r="BV89" s="884"/>
      <c r="BW89" s="884"/>
      <c r="BX89" s="884"/>
      <c r="BY89" s="884"/>
      <c r="BZ89" s="884"/>
      <c r="CA89" s="884"/>
      <c r="CB89" s="884"/>
      <c r="CC89" s="884"/>
      <c r="CD89" s="884"/>
      <c r="CE89" s="884"/>
      <c r="CF89" s="884"/>
      <c r="CG89" s="889"/>
      <c r="CH89" s="886"/>
      <c r="CI89" s="887"/>
      <c r="CJ89" s="887"/>
      <c r="CK89" s="887"/>
      <c r="CL89" s="888"/>
      <c r="CM89" s="886"/>
      <c r="CN89" s="887"/>
      <c r="CO89" s="887"/>
      <c r="CP89" s="887"/>
      <c r="CQ89" s="888"/>
      <c r="CR89" s="886"/>
      <c r="CS89" s="887"/>
      <c r="CT89" s="887"/>
      <c r="CU89" s="887"/>
      <c r="CV89" s="888"/>
      <c r="CW89" s="886"/>
      <c r="CX89" s="887"/>
      <c r="CY89" s="887"/>
      <c r="CZ89" s="887"/>
      <c r="DA89" s="888"/>
      <c r="DB89" s="886"/>
      <c r="DC89" s="887"/>
      <c r="DD89" s="887"/>
      <c r="DE89" s="887"/>
      <c r="DF89" s="888"/>
      <c r="DG89" s="886"/>
      <c r="DH89" s="887"/>
      <c r="DI89" s="887"/>
      <c r="DJ89" s="887"/>
      <c r="DK89" s="888"/>
      <c r="DL89" s="886"/>
      <c r="DM89" s="887"/>
      <c r="DN89" s="887"/>
      <c r="DO89" s="887"/>
      <c r="DP89" s="888"/>
      <c r="DQ89" s="886"/>
      <c r="DR89" s="887"/>
      <c r="DS89" s="887"/>
      <c r="DT89" s="887"/>
      <c r="DU89" s="888"/>
      <c r="DV89" s="883"/>
      <c r="DW89" s="884"/>
      <c r="DX89" s="884"/>
      <c r="DY89" s="884"/>
      <c r="DZ89" s="885"/>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83"/>
      <c r="BT90" s="884"/>
      <c r="BU90" s="884"/>
      <c r="BV90" s="884"/>
      <c r="BW90" s="884"/>
      <c r="BX90" s="884"/>
      <c r="BY90" s="884"/>
      <c r="BZ90" s="884"/>
      <c r="CA90" s="884"/>
      <c r="CB90" s="884"/>
      <c r="CC90" s="884"/>
      <c r="CD90" s="884"/>
      <c r="CE90" s="884"/>
      <c r="CF90" s="884"/>
      <c r="CG90" s="889"/>
      <c r="CH90" s="886"/>
      <c r="CI90" s="887"/>
      <c r="CJ90" s="887"/>
      <c r="CK90" s="887"/>
      <c r="CL90" s="888"/>
      <c r="CM90" s="886"/>
      <c r="CN90" s="887"/>
      <c r="CO90" s="887"/>
      <c r="CP90" s="887"/>
      <c r="CQ90" s="888"/>
      <c r="CR90" s="886"/>
      <c r="CS90" s="887"/>
      <c r="CT90" s="887"/>
      <c r="CU90" s="887"/>
      <c r="CV90" s="888"/>
      <c r="CW90" s="886"/>
      <c r="CX90" s="887"/>
      <c r="CY90" s="887"/>
      <c r="CZ90" s="887"/>
      <c r="DA90" s="888"/>
      <c r="DB90" s="886"/>
      <c r="DC90" s="887"/>
      <c r="DD90" s="887"/>
      <c r="DE90" s="887"/>
      <c r="DF90" s="888"/>
      <c r="DG90" s="886"/>
      <c r="DH90" s="887"/>
      <c r="DI90" s="887"/>
      <c r="DJ90" s="887"/>
      <c r="DK90" s="888"/>
      <c r="DL90" s="886"/>
      <c r="DM90" s="887"/>
      <c r="DN90" s="887"/>
      <c r="DO90" s="887"/>
      <c r="DP90" s="888"/>
      <c r="DQ90" s="886"/>
      <c r="DR90" s="887"/>
      <c r="DS90" s="887"/>
      <c r="DT90" s="887"/>
      <c r="DU90" s="888"/>
      <c r="DV90" s="883"/>
      <c r="DW90" s="884"/>
      <c r="DX90" s="884"/>
      <c r="DY90" s="884"/>
      <c r="DZ90" s="885"/>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83"/>
      <c r="BT91" s="884"/>
      <c r="BU91" s="884"/>
      <c r="BV91" s="884"/>
      <c r="BW91" s="884"/>
      <c r="BX91" s="884"/>
      <c r="BY91" s="884"/>
      <c r="BZ91" s="884"/>
      <c r="CA91" s="884"/>
      <c r="CB91" s="884"/>
      <c r="CC91" s="884"/>
      <c r="CD91" s="884"/>
      <c r="CE91" s="884"/>
      <c r="CF91" s="884"/>
      <c r="CG91" s="889"/>
      <c r="CH91" s="886"/>
      <c r="CI91" s="887"/>
      <c r="CJ91" s="887"/>
      <c r="CK91" s="887"/>
      <c r="CL91" s="888"/>
      <c r="CM91" s="886"/>
      <c r="CN91" s="887"/>
      <c r="CO91" s="887"/>
      <c r="CP91" s="887"/>
      <c r="CQ91" s="888"/>
      <c r="CR91" s="886"/>
      <c r="CS91" s="887"/>
      <c r="CT91" s="887"/>
      <c r="CU91" s="887"/>
      <c r="CV91" s="888"/>
      <c r="CW91" s="886"/>
      <c r="CX91" s="887"/>
      <c r="CY91" s="887"/>
      <c r="CZ91" s="887"/>
      <c r="DA91" s="888"/>
      <c r="DB91" s="886"/>
      <c r="DC91" s="887"/>
      <c r="DD91" s="887"/>
      <c r="DE91" s="887"/>
      <c r="DF91" s="888"/>
      <c r="DG91" s="886"/>
      <c r="DH91" s="887"/>
      <c r="DI91" s="887"/>
      <c r="DJ91" s="887"/>
      <c r="DK91" s="888"/>
      <c r="DL91" s="886"/>
      <c r="DM91" s="887"/>
      <c r="DN91" s="887"/>
      <c r="DO91" s="887"/>
      <c r="DP91" s="888"/>
      <c r="DQ91" s="886"/>
      <c r="DR91" s="887"/>
      <c r="DS91" s="887"/>
      <c r="DT91" s="887"/>
      <c r="DU91" s="888"/>
      <c r="DV91" s="883"/>
      <c r="DW91" s="884"/>
      <c r="DX91" s="884"/>
      <c r="DY91" s="884"/>
      <c r="DZ91" s="885"/>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83"/>
      <c r="BT92" s="884"/>
      <c r="BU92" s="884"/>
      <c r="BV92" s="884"/>
      <c r="BW92" s="884"/>
      <c r="BX92" s="884"/>
      <c r="BY92" s="884"/>
      <c r="BZ92" s="884"/>
      <c r="CA92" s="884"/>
      <c r="CB92" s="884"/>
      <c r="CC92" s="884"/>
      <c r="CD92" s="884"/>
      <c r="CE92" s="884"/>
      <c r="CF92" s="884"/>
      <c r="CG92" s="889"/>
      <c r="CH92" s="886"/>
      <c r="CI92" s="887"/>
      <c r="CJ92" s="887"/>
      <c r="CK92" s="887"/>
      <c r="CL92" s="888"/>
      <c r="CM92" s="886"/>
      <c r="CN92" s="887"/>
      <c r="CO92" s="887"/>
      <c r="CP92" s="887"/>
      <c r="CQ92" s="888"/>
      <c r="CR92" s="886"/>
      <c r="CS92" s="887"/>
      <c r="CT92" s="887"/>
      <c r="CU92" s="887"/>
      <c r="CV92" s="888"/>
      <c r="CW92" s="886"/>
      <c r="CX92" s="887"/>
      <c r="CY92" s="887"/>
      <c r="CZ92" s="887"/>
      <c r="DA92" s="888"/>
      <c r="DB92" s="886"/>
      <c r="DC92" s="887"/>
      <c r="DD92" s="887"/>
      <c r="DE92" s="887"/>
      <c r="DF92" s="888"/>
      <c r="DG92" s="886"/>
      <c r="DH92" s="887"/>
      <c r="DI92" s="887"/>
      <c r="DJ92" s="887"/>
      <c r="DK92" s="888"/>
      <c r="DL92" s="886"/>
      <c r="DM92" s="887"/>
      <c r="DN92" s="887"/>
      <c r="DO92" s="887"/>
      <c r="DP92" s="888"/>
      <c r="DQ92" s="886"/>
      <c r="DR92" s="887"/>
      <c r="DS92" s="887"/>
      <c r="DT92" s="887"/>
      <c r="DU92" s="888"/>
      <c r="DV92" s="883"/>
      <c r="DW92" s="884"/>
      <c r="DX92" s="884"/>
      <c r="DY92" s="884"/>
      <c r="DZ92" s="885"/>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83"/>
      <c r="BT93" s="884"/>
      <c r="BU93" s="884"/>
      <c r="BV93" s="884"/>
      <c r="BW93" s="884"/>
      <c r="BX93" s="884"/>
      <c r="BY93" s="884"/>
      <c r="BZ93" s="884"/>
      <c r="CA93" s="884"/>
      <c r="CB93" s="884"/>
      <c r="CC93" s="884"/>
      <c r="CD93" s="884"/>
      <c r="CE93" s="884"/>
      <c r="CF93" s="884"/>
      <c r="CG93" s="889"/>
      <c r="CH93" s="886"/>
      <c r="CI93" s="887"/>
      <c r="CJ93" s="887"/>
      <c r="CK93" s="887"/>
      <c r="CL93" s="888"/>
      <c r="CM93" s="886"/>
      <c r="CN93" s="887"/>
      <c r="CO93" s="887"/>
      <c r="CP93" s="887"/>
      <c r="CQ93" s="888"/>
      <c r="CR93" s="886"/>
      <c r="CS93" s="887"/>
      <c r="CT93" s="887"/>
      <c r="CU93" s="887"/>
      <c r="CV93" s="888"/>
      <c r="CW93" s="886"/>
      <c r="CX93" s="887"/>
      <c r="CY93" s="887"/>
      <c r="CZ93" s="887"/>
      <c r="DA93" s="888"/>
      <c r="DB93" s="886"/>
      <c r="DC93" s="887"/>
      <c r="DD93" s="887"/>
      <c r="DE93" s="887"/>
      <c r="DF93" s="888"/>
      <c r="DG93" s="886"/>
      <c r="DH93" s="887"/>
      <c r="DI93" s="887"/>
      <c r="DJ93" s="887"/>
      <c r="DK93" s="888"/>
      <c r="DL93" s="886"/>
      <c r="DM93" s="887"/>
      <c r="DN93" s="887"/>
      <c r="DO93" s="887"/>
      <c r="DP93" s="888"/>
      <c r="DQ93" s="886"/>
      <c r="DR93" s="887"/>
      <c r="DS93" s="887"/>
      <c r="DT93" s="887"/>
      <c r="DU93" s="888"/>
      <c r="DV93" s="883"/>
      <c r="DW93" s="884"/>
      <c r="DX93" s="884"/>
      <c r="DY93" s="884"/>
      <c r="DZ93" s="885"/>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83"/>
      <c r="BT94" s="884"/>
      <c r="BU94" s="884"/>
      <c r="BV94" s="884"/>
      <c r="BW94" s="884"/>
      <c r="BX94" s="884"/>
      <c r="BY94" s="884"/>
      <c r="BZ94" s="884"/>
      <c r="CA94" s="884"/>
      <c r="CB94" s="884"/>
      <c r="CC94" s="884"/>
      <c r="CD94" s="884"/>
      <c r="CE94" s="884"/>
      <c r="CF94" s="884"/>
      <c r="CG94" s="889"/>
      <c r="CH94" s="886"/>
      <c r="CI94" s="887"/>
      <c r="CJ94" s="887"/>
      <c r="CK94" s="887"/>
      <c r="CL94" s="888"/>
      <c r="CM94" s="886"/>
      <c r="CN94" s="887"/>
      <c r="CO94" s="887"/>
      <c r="CP94" s="887"/>
      <c r="CQ94" s="888"/>
      <c r="CR94" s="886"/>
      <c r="CS94" s="887"/>
      <c r="CT94" s="887"/>
      <c r="CU94" s="887"/>
      <c r="CV94" s="888"/>
      <c r="CW94" s="886"/>
      <c r="CX94" s="887"/>
      <c r="CY94" s="887"/>
      <c r="CZ94" s="887"/>
      <c r="DA94" s="888"/>
      <c r="DB94" s="886"/>
      <c r="DC94" s="887"/>
      <c r="DD94" s="887"/>
      <c r="DE94" s="887"/>
      <c r="DF94" s="888"/>
      <c r="DG94" s="886"/>
      <c r="DH94" s="887"/>
      <c r="DI94" s="887"/>
      <c r="DJ94" s="887"/>
      <c r="DK94" s="888"/>
      <c r="DL94" s="886"/>
      <c r="DM94" s="887"/>
      <c r="DN94" s="887"/>
      <c r="DO94" s="887"/>
      <c r="DP94" s="888"/>
      <c r="DQ94" s="886"/>
      <c r="DR94" s="887"/>
      <c r="DS94" s="887"/>
      <c r="DT94" s="887"/>
      <c r="DU94" s="888"/>
      <c r="DV94" s="883"/>
      <c r="DW94" s="884"/>
      <c r="DX94" s="884"/>
      <c r="DY94" s="884"/>
      <c r="DZ94" s="885"/>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83"/>
      <c r="BT95" s="884"/>
      <c r="BU95" s="884"/>
      <c r="BV95" s="884"/>
      <c r="BW95" s="884"/>
      <c r="BX95" s="884"/>
      <c r="BY95" s="884"/>
      <c r="BZ95" s="884"/>
      <c r="CA95" s="884"/>
      <c r="CB95" s="884"/>
      <c r="CC95" s="884"/>
      <c r="CD95" s="884"/>
      <c r="CE95" s="884"/>
      <c r="CF95" s="884"/>
      <c r="CG95" s="889"/>
      <c r="CH95" s="886"/>
      <c r="CI95" s="887"/>
      <c r="CJ95" s="887"/>
      <c r="CK95" s="887"/>
      <c r="CL95" s="888"/>
      <c r="CM95" s="886"/>
      <c r="CN95" s="887"/>
      <c r="CO95" s="887"/>
      <c r="CP95" s="887"/>
      <c r="CQ95" s="888"/>
      <c r="CR95" s="886"/>
      <c r="CS95" s="887"/>
      <c r="CT95" s="887"/>
      <c r="CU95" s="887"/>
      <c r="CV95" s="888"/>
      <c r="CW95" s="886"/>
      <c r="CX95" s="887"/>
      <c r="CY95" s="887"/>
      <c r="CZ95" s="887"/>
      <c r="DA95" s="888"/>
      <c r="DB95" s="886"/>
      <c r="DC95" s="887"/>
      <c r="DD95" s="887"/>
      <c r="DE95" s="887"/>
      <c r="DF95" s="888"/>
      <c r="DG95" s="886"/>
      <c r="DH95" s="887"/>
      <c r="DI95" s="887"/>
      <c r="DJ95" s="887"/>
      <c r="DK95" s="888"/>
      <c r="DL95" s="886"/>
      <c r="DM95" s="887"/>
      <c r="DN95" s="887"/>
      <c r="DO95" s="887"/>
      <c r="DP95" s="888"/>
      <c r="DQ95" s="886"/>
      <c r="DR95" s="887"/>
      <c r="DS95" s="887"/>
      <c r="DT95" s="887"/>
      <c r="DU95" s="888"/>
      <c r="DV95" s="883"/>
      <c r="DW95" s="884"/>
      <c r="DX95" s="884"/>
      <c r="DY95" s="884"/>
      <c r="DZ95" s="885"/>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83"/>
      <c r="BT96" s="884"/>
      <c r="BU96" s="884"/>
      <c r="BV96" s="884"/>
      <c r="BW96" s="884"/>
      <c r="BX96" s="884"/>
      <c r="BY96" s="884"/>
      <c r="BZ96" s="884"/>
      <c r="CA96" s="884"/>
      <c r="CB96" s="884"/>
      <c r="CC96" s="884"/>
      <c r="CD96" s="884"/>
      <c r="CE96" s="884"/>
      <c r="CF96" s="884"/>
      <c r="CG96" s="889"/>
      <c r="CH96" s="886"/>
      <c r="CI96" s="887"/>
      <c r="CJ96" s="887"/>
      <c r="CK96" s="887"/>
      <c r="CL96" s="888"/>
      <c r="CM96" s="886"/>
      <c r="CN96" s="887"/>
      <c r="CO96" s="887"/>
      <c r="CP96" s="887"/>
      <c r="CQ96" s="888"/>
      <c r="CR96" s="886"/>
      <c r="CS96" s="887"/>
      <c r="CT96" s="887"/>
      <c r="CU96" s="887"/>
      <c r="CV96" s="888"/>
      <c r="CW96" s="886"/>
      <c r="CX96" s="887"/>
      <c r="CY96" s="887"/>
      <c r="CZ96" s="887"/>
      <c r="DA96" s="888"/>
      <c r="DB96" s="886"/>
      <c r="DC96" s="887"/>
      <c r="DD96" s="887"/>
      <c r="DE96" s="887"/>
      <c r="DF96" s="888"/>
      <c r="DG96" s="886"/>
      <c r="DH96" s="887"/>
      <c r="DI96" s="887"/>
      <c r="DJ96" s="887"/>
      <c r="DK96" s="888"/>
      <c r="DL96" s="886"/>
      <c r="DM96" s="887"/>
      <c r="DN96" s="887"/>
      <c r="DO96" s="887"/>
      <c r="DP96" s="888"/>
      <c r="DQ96" s="886"/>
      <c r="DR96" s="887"/>
      <c r="DS96" s="887"/>
      <c r="DT96" s="887"/>
      <c r="DU96" s="888"/>
      <c r="DV96" s="883"/>
      <c r="DW96" s="884"/>
      <c r="DX96" s="884"/>
      <c r="DY96" s="884"/>
      <c r="DZ96" s="885"/>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83"/>
      <c r="BT97" s="884"/>
      <c r="BU97" s="884"/>
      <c r="BV97" s="884"/>
      <c r="BW97" s="884"/>
      <c r="BX97" s="884"/>
      <c r="BY97" s="884"/>
      <c r="BZ97" s="884"/>
      <c r="CA97" s="884"/>
      <c r="CB97" s="884"/>
      <c r="CC97" s="884"/>
      <c r="CD97" s="884"/>
      <c r="CE97" s="884"/>
      <c r="CF97" s="884"/>
      <c r="CG97" s="889"/>
      <c r="CH97" s="886"/>
      <c r="CI97" s="887"/>
      <c r="CJ97" s="887"/>
      <c r="CK97" s="887"/>
      <c r="CL97" s="888"/>
      <c r="CM97" s="886"/>
      <c r="CN97" s="887"/>
      <c r="CO97" s="887"/>
      <c r="CP97" s="887"/>
      <c r="CQ97" s="888"/>
      <c r="CR97" s="886"/>
      <c r="CS97" s="887"/>
      <c r="CT97" s="887"/>
      <c r="CU97" s="887"/>
      <c r="CV97" s="888"/>
      <c r="CW97" s="886"/>
      <c r="CX97" s="887"/>
      <c r="CY97" s="887"/>
      <c r="CZ97" s="887"/>
      <c r="DA97" s="888"/>
      <c r="DB97" s="886"/>
      <c r="DC97" s="887"/>
      <c r="DD97" s="887"/>
      <c r="DE97" s="887"/>
      <c r="DF97" s="888"/>
      <c r="DG97" s="886"/>
      <c r="DH97" s="887"/>
      <c r="DI97" s="887"/>
      <c r="DJ97" s="887"/>
      <c r="DK97" s="888"/>
      <c r="DL97" s="886"/>
      <c r="DM97" s="887"/>
      <c r="DN97" s="887"/>
      <c r="DO97" s="887"/>
      <c r="DP97" s="888"/>
      <c r="DQ97" s="886"/>
      <c r="DR97" s="887"/>
      <c r="DS97" s="887"/>
      <c r="DT97" s="887"/>
      <c r="DU97" s="888"/>
      <c r="DV97" s="883"/>
      <c r="DW97" s="884"/>
      <c r="DX97" s="884"/>
      <c r="DY97" s="884"/>
      <c r="DZ97" s="885"/>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83"/>
      <c r="BT98" s="884"/>
      <c r="BU98" s="884"/>
      <c r="BV98" s="884"/>
      <c r="BW98" s="884"/>
      <c r="BX98" s="884"/>
      <c r="BY98" s="884"/>
      <c r="BZ98" s="884"/>
      <c r="CA98" s="884"/>
      <c r="CB98" s="884"/>
      <c r="CC98" s="884"/>
      <c r="CD98" s="884"/>
      <c r="CE98" s="884"/>
      <c r="CF98" s="884"/>
      <c r="CG98" s="889"/>
      <c r="CH98" s="886"/>
      <c r="CI98" s="887"/>
      <c r="CJ98" s="887"/>
      <c r="CK98" s="887"/>
      <c r="CL98" s="888"/>
      <c r="CM98" s="886"/>
      <c r="CN98" s="887"/>
      <c r="CO98" s="887"/>
      <c r="CP98" s="887"/>
      <c r="CQ98" s="888"/>
      <c r="CR98" s="886"/>
      <c r="CS98" s="887"/>
      <c r="CT98" s="887"/>
      <c r="CU98" s="887"/>
      <c r="CV98" s="888"/>
      <c r="CW98" s="886"/>
      <c r="CX98" s="887"/>
      <c r="CY98" s="887"/>
      <c r="CZ98" s="887"/>
      <c r="DA98" s="888"/>
      <c r="DB98" s="886"/>
      <c r="DC98" s="887"/>
      <c r="DD98" s="887"/>
      <c r="DE98" s="887"/>
      <c r="DF98" s="888"/>
      <c r="DG98" s="886"/>
      <c r="DH98" s="887"/>
      <c r="DI98" s="887"/>
      <c r="DJ98" s="887"/>
      <c r="DK98" s="888"/>
      <c r="DL98" s="886"/>
      <c r="DM98" s="887"/>
      <c r="DN98" s="887"/>
      <c r="DO98" s="887"/>
      <c r="DP98" s="888"/>
      <c r="DQ98" s="886"/>
      <c r="DR98" s="887"/>
      <c r="DS98" s="887"/>
      <c r="DT98" s="887"/>
      <c r="DU98" s="888"/>
      <c r="DV98" s="883"/>
      <c r="DW98" s="884"/>
      <c r="DX98" s="884"/>
      <c r="DY98" s="884"/>
      <c r="DZ98" s="885"/>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83"/>
      <c r="BT99" s="884"/>
      <c r="BU99" s="884"/>
      <c r="BV99" s="884"/>
      <c r="BW99" s="884"/>
      <c r="BX99" s="884"/>
      <c r="BY99" s="884"/>
      <c r="BZ99" s="884"/>
      <c r="CA99" s="884"/>
      <c r="CB99" s="884"/>
      <c r="CC99" s="884"/>
      <c r="CD99" s="884"/>
      <c r="CE99" s="884"/>
      <c r="CF99" s="884"/>
      <c r="CG99" s="889"/>
      <c r="CH99" s="886"/>
      <c r="CI99" s="887"/>
      <c r="CJ99" s="887"/>
      <c r="CK99" s="887"/>
      <c r="CL99" s="888"/>
      <c r="CM99" s="886"/>
      <c r="CN99" s="887"/>
      <c r="CO99" s="887"/>
      <c r="CP99" s="887"/>
      <c r="CQ99" s="888"/>
      <c r="CR99" s="886"/>
      <c r="CS99" s="887"/>
      <c r="CT99" s="887"/>
      <c r="CU99" s="887"/>
      <c r="CV99" s="888"/>
      <c r="CW99" s="886"/>
      <c r="CX99" s="887"/>
      <c r="CY99" s="887"/>
      <c r="CZ99" s="887"/>
      <c r="DA99" s="888"/>
      <c r="DB99" s="886"/>
      <c r="DC99" s="887"/>
      <c r="DD99" s="887"/>
      <c r="DE99" s="887"/>
      <c r="DF99" s="888"/>
      <c r="DG99" s="886"/>
      <c r="DH99" s="887"/>
      <c r="DI99" s="887"/>
      <c r="DJ99" s="887"/>
      <c r="DK99" s="888"/>
      <c r="DL99" s="886"/>
      <c r="DM99" s="887"/>
      <c r="DN99" s="887"/>
      <c r="DO99" s="887"/>
      <c r="DP99" s="888"/>
      <c r="DQ99" s="886"/>
      <c r="DR99" s="887"/>
      <c r="DS99" s="887"/>
      <c r="DT99" s="887"/>
      <c r="DU99" s="888"/>
      <c r="DV99" s="883"/>
      <c r="DW99" s="884"/>
      <c r="DX99" s="884"/>
      <c r="DY99" s="884"/>
      <c r="DZ99" s="885"/>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83"/>
      <c r="BT100" s="884"/>
      <c r="BU100" s="884"/>
      <c r="BV100" s="884"/>
      <c r="BW100" s="884"/>
      <c r="BX100" s="884"/>
      <c r="BY100" s="884"/>
      <c r="BZ100" s="884"/>
      <c r="CA100" s="884"/>
      <c r="CB100" s="884"/>
      <c r="CC100" s="884"/>
      <c r="CD100" s="884"/>
      <c r="CE100" s="884"/>
      <c r="CF100" s="884"/>
      <c r="CG100" s="889"/>
      <c r="CH100" s="886"/>
      <c r="CI100" s="887"/>
      <c r="CJ100" s="887"/>
      <c r="CK100" s="887"/>
      <c r="CL100" s="888"/>
      <c r="CM100" s="886"/>
      <c r="CN100" s="887"/>
      <c r="CO100" s="887"/>
      <c r="CP100" s="887"/>
      <c r="CQ100" s="888"/>
      <c r="CR100" s="886"/>
      <c r="CS100" s="887"/>
      <c r="CT100" s="887"/>
      <c r="CU100" s="887"/>
      <c r="CV100" s="888"/>
      <c r="CW100" s="886"/>
      <c r="CX100" s="887"/>
      <c r="CY100" s="887"/>
      <c r="CZ100" s="887"/>
      <c r="DA100" s="888"/>
      <c r="DB100" s="886"/>
      <c r="DC100" s="887"/>
      <c r="DD100" s="887"/>
      <c r="DE100" s="887"/>
      <c r="DF100" s="888"/>
      <c r="DG100" s="886"/>
      <c r="DH100" s="887"/>
      <c r="DI100" s="887"/>
      <c r="DJ100" s="887"/>
      <c r="DK100" s="888"/>
      <c r="DL100" s="886"/>
      <c r="DM100" s="887"/>
      <c r="DN100" s="887"/>
      <c r="DO100" s="887"/>
      <c r="DP100" s="888"/>
      <c r="DQ100" s="886"/>
      <c r="DR100" s="887"/>
      <c r="DS100" s="887"/>
      <c r="DT100" s="887"/>
      <c r="DU100" s="888"/>
      <c r="DV100" s="883"/>
      <c r="DW100" s="884"/>
      <c r="DX100" s="884"/>
      <c r="DY100" s="884"/>
      <c r="DZ100" s="885"/>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83"/>
      <c r="BT101" s="884"/>
      <c r="BU101" s="884"/>
      <c r="BV101" s="884"/>
      <c r="BW101" s="884"/>
      <c r="BX101" s="884"/>
      <c r="BY101" s="884"/>
      <c r="BZ101" s="884"/>
      <c r="CA101" s="884"/>
      <c r="CB101" s="884"/>
      <c r="CC101" s="884"/>
      <c r="CD101" s="884"/>
      <c r="CE101" s="884"/>
      <c r="CF101" s="884"/>
      <c r="CG101" s="889"/>
      <c r="CH101" s="886"/>
      <c r="CI101" s="887"/>
      <c r="CJ101" s="887"/>
      <c r="CK101" s="887"/>
      <c r="CL101" s="888"/>
      <c r="CM101" s="886"/>
      <c r="CN101" s="887"/>
      <c r="CO101" s="887"/>
      <c r="CP101" s="887"/>
      <c r="CQ101" s="888"/>
      <c r="CR101" s="886"/>
      <c r="CS101" s="887"/>
      <c r="CT101" s="887"/>
      <c r="CU101" s="887"/>
      <c r="CV101" s="888"/>
      <c r="CW101" s="886"/>
      <c r="CX101" s="887"/>
      <c r="CY101" s="887"/>
      <c r="CZ101" s="887"/>
      <c r="DA101" s="888"/>
      <c r="DB101" s="886"/>
      <c r="DC101" s="887"/>
      <c r="DD101" s="887"/>
      <c r="DE101" s="887"/>
      <c r="DF101" s="888"/>
      <c r="DG101" s="886"/>
      <c r="DH101" s="887"/>
      <c r="DI101" s="887"/>
      <c r="DJ101" s="887"/>
      <c r="DK101" s="888"/>
      <c r="DL101" s="886"/>
      <c r="DM101" s="887"/>
      <c r="DN101" s="887"/>
      <c r="DO101" s="887"/>
      <c r="DP101" s="888"/>
      <c r="DQ101" s="886"/>
      <c r="DR101" s="887"/>
      <c r="DS101" s="887"/>
      <c r="DT101" s="887"/>
      <c r="DU101" s="888"/>
      <c r="DV101" s="883"/>
      <c r="DW101" s="884"/>
      <c r="DX101" s="884"/>
      <c r="DY101" s="884"/>
      <c r="DZ101" s="885"/>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396</v>
      </c>
      <c r="BR102" s="814" t="s">
        <v>425</v>
      </c>
      <c r="BS102" s="815"/>
      <c r="BT102" s="815"/>
      <c r="BU102" s="815"/>
      <c r="BV102" s="815"/>
      <c r="BW102" s="815"/>
      <c r="BX102" s="815"/>
      <c r="BY102" s="815"/>
      <c r="BZ102" s="815"/>
      <c r="CA102" s="815"/>
      <c r="CB102" s="815"/>
      <c r="CC102" s="815"/>
      <c r="CD102" s="815"/>
      <c r="CE102" s="815"/>
      <c r="CF102" s="815"/>
      <c r="CG102" s="816"/>
      <c r="CH102" s="900"/>
      <c r="CI102" s="901"/>
      <c r="CJ102" s="901"/>
      <c r="CK102" s="901"/>
      <c r="CL102" s="902"/>
      <c r="CM102" s="900"/>
      <c r="CN102" s="901"/>
      <c r="CO102" s="901"/>
      <c r="CP102" s="901"/>
      <c r="CQ102" s="902"/>
      <c r="CR102" s="903">
        <v>419</v>
      </c>
      <c r="CS102" s="876"/>
      <c r="CT102" s="876"/>
      <c r="CU102" s="876"/>
      <c r="CV102" s="904"/>
      <c r="CW102" s="903">
        <v>15</v>
      </c>
      <c r="CX102" s="876"/>
      <c r="CY102" s="876"/>
      <c r="CZ102" s="876"/>
      <c r="DA102" s="904"/>
      <c r="DB102" s="903">
        <v>4325</v>
      </c>
      <c r="DC102" s="876"/>
      <c r="DD102" s="876"/>
      <c r="DE102" s="876"/>
      <c r="DF102" s="904"/>
      <c r="DG102" s="903">
        <v>1172</v>
      </c>
      <c r="DH102" s="876"/>
      <c r="DI102" s="876"/>
      <c r="DJ102" s="876"/>
      <c r="DK102" s="904"/>
      <c r="DL102" s="903" t="s">
        <v>584</v>
      </c>
      <c r="DM102" s="876"/>
      <c r="DN102" s="876"/>
      <c r="DO102" s="876"/>
      <c r="DP102" s="904"/>
      <c r="DQ102" s="903" t="s">
        <v>584</v>
      </c>
      <c r="DR102" s="876"/>
      <c r="DS102" s="876"/>
      <c r="DT102" s="876"/>
      <c r="DU102" s="904"/>
      <c r="DV102" s="814"/>
      <c r="DW102" s="815"/>
      <c r="DX102" s="815"/>
      <c r="DY102" s="815"/>
      <c r="DZ102" s="927"/>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8" t="s">
        <v>426</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9" t="s">
        <v>427</v>
      </c>
      <c r="BR104" s="929"/>
      <c r="BS104" s="929"/>
      <c r="BT104" s="929"/>
      <c r="BU104" s="929"/>
      <c r="BV104" s="929"/>
      <c r="BW104" s="929"/>
      <c r="BX104" s="929"/>
      <c r="BY104" s="929"/>
      <c r="BZ104" s="929"/>
      <c r="CA104" s="929"/>
      <c r="CB104" s="929"/>
      <c r="CC104" s="929"/>
      <c r="CD104" s="929"/>
      <c r="CE104" s="929"/>
      <c r="CF104" s="929"/>
      <c r="CG104" s="929"/>
      <c r="CH104" s="929"/>
      <c r="CI104" s="929"/>
      <c r="CJ104" s="929"/>
      <c r="CK104" s="929"/>
      <c r="CL104" s="929"/>
      <c r="CM104" s="929"/>
      <c r="CN104" s="929"/>
      <c r="CO104" s="929"/>
      <c r="CP104" s="929"/>
      <c r="CQ104" s="929"/>
      <c r="CR104" s="929"/>
      <c r="CS104" s="929"/>
      <c r="CT104" s="929"/>
      <c r="CU104" s="929"/>
      <c r="CV104" s="929"/>
      <c r="CW104" s="929"/>
      <c r="CX104" s="929"/>
      <c r="CY104" s="929"/>
      <c r="CZ104" s="929"/>
      <c r="DA104" s="929"/>
      <c r="DB104" s="929"/>
      <c r="DC104" s="929"/>
      <c r="DD104" s="929"/>
      <c r="DE104" s="929"/>
      <c r="DF104" s="929"/>
      <c r="DG104" s="929"/>
      <c r="DH104" s="929"/>
      <c r="DI104" s="929"/>
      <c r="DJ104" s="929"/>
      <c r="DK104" s="929"/>
      <c r="DL104" s="929"/>
      <c r="DM104" s="929"/>
      <c r="DN104" s="929"/>
      <c r="DO104" s="929"/>
      <c r="DP104" s="929"/>
      <c r="DQ104" s="929"/>
      <c r="DR104" s="929"/>
      <c r="DS104" s="929"/>
      <c r="DT104" s="929"/>
      <c r="DU104" s="929"/>
      <c r="DV104" s="929"/>
      <c r="DW104" s="929"/>
      <c r="DX104" s="929"/>
      <c r="DY104" s="929"/>
      <c r="DZ104" s="929"/>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30" t="s">
        <v>430</v>
      </c>
      <c r="B108" s="931"/>
      <c r="C108" s="931"/>
      <c r="D108" s="931"/>
      <c r="E108" s="931"/>
      <c r="F108" s="931"/>
      <c r="G108" s="931"/>
      <c r="H108" s="931"/>
      <c r="I108" s="931"/>
      <c r="J108" s="931"/>
      <c r="K108" s="931"/>
      <c r="L108" s="931"/>
      <c r="M108" s="931"/>
      <c r="N108" s="931"/>
      <c r="O108" s="931"/>
      <c r="P108" s="931"/>
      <c r="Q108" s="931"/>
      <c r="R108" s="931"/>
      <c r="S108" s="931"/>
      <c r="T108" s="931"/>
      <c r="U108" s="931"/>
      <c r="V108" s="931"/>
      <c r="W108" s="931"/>
      <c r="X108" s="931"/>
      <c r="Y108" s="931"/>
      <c r="Z108" s="931"/>
      <c r="AA108" s="931"/>
      <c r="AB108" s="931"/>
      <c r="AC108" s="931"/>
      <c r="AD108" s="931"/>
      <c r="AE108" s="931"/>
      <c r="AF108" s="931"/>
      <c r="AG108" s="931"/>
      <c r="AH108" s="931"/>
      <c r="AI108" s="931"/>
      <c r="AJ108" s="931"/>
      <c r="AK108" s="931"/>
      <c r="AL108" s="931"/>
      <c r="AM108" s="931"/>
      <c r="AN108" s="931"/>
      <c r="AO108" s="931"/>
      <c r="AP108" s="931"/>
      <c r="AQ108" s="931"/>
      <c r="AR108" s="931"/>
      <c r="AS108" s="931"/>
      <c r="AT108" s="932"/>
      <c r="AU108" s="930" t="s">
        <v>431</v>
      </c>
      <c r="AV108" s="931"/>
      <c r="AW108" s="931"/>
      <c r="AX108" s="931"/>
      <c r="AY108" s="931"/>
      <c r="AZ108" s="931"/>
      <c r="BA108" s="931"/>
      <c r="BB108" s="931"/>
      <c r="BC108" s="931"/>
      <c r="BD108" s="931"/>
      <c r="BE108" s="931"/>
      <c r="BF108" s="931"/>
      <c r="BG108" s="931"/>
      <c r="BH108" s="931"/>
      <c r="BI108" s="931"/>
      <c r="BJ108" s="931"/>
      <c r="BK108" s="931"/>
      <c r="BL108" s="931"/>
      <c r="BM108" s="931"/>
      <c r="BN108" s="931"/>
      <c r="BO108" s="931"/>
      <c r="BP108" s="931"/>
      <c r="BQ108" s="931"/>
      <c r="BR108" s="931"/>
      <c r="BS108" s="931"/>
      <c r="BT108" s="931"/>
      <c r="BU108" s="931"/>
      <c r="BV108" s="931"/>
      <c r="BW108" s="931"/>
      <c r="BX108" s="931"/>
      <c r="BY108" s="931"/>
      <c r="BZ108" s="931"/>
      <c r="CA108" s="931"/>
      <c r="CB108" s="931"/>
      <c r="CC108" s="931"/>
      <c r="CD108" s="931"/>
      <c r="CE108" s="931"/>
      <c r="CF108" s="931"/>
      <c r="CG108" s="931"/>
      <c r="CH108" s="931"/>
      <c r="CI108" s="931"/>
      <c r="CJ108" s="931"/>
      <c r="CK108" s="931"/>
      <c r="CL108" s="931"/>
      <c r="CM108" s="931"/>
      <c r="CN108" s="931"/>
      <c r="CO108" s="931"/>
      <c r="CP108" s="931"/>
      <c r="CQ108" s="931"/>
      <c r="CR108" s="931"/>
      <c r="CS108" s="931"/>
      <c r="CT108" s="931"/>
      <c r="CU108" s="931"/>
      <c r="CV108" s="931"/>
      <c r="CW108" s="931"/>
      <c r="CX108" s="931"/>
      <c r="CY108" s="931"/>
      <c r="CZ108" s="931"/>
      <c r="DA108" s="931"/>
      <c r="DB108" s="931"/>
      <c r="DC108" s="931"/>
      <c r="DD108" s="931"/>
      <c r="DE108" s="931"/>
      <c r="DF108" s="931"/>
      <c r="DG108" s="931"/>
      <c r="DH108" s="931"/>
      <c r="DI108" s="931"/>
      <c r="DJ108" s="931"/>
      <c r="DK108" s="931"/>
      <c r="DL108" s="931"/>
      <c r="DM108" s="931"/>
      <c r="DN108" s="931"/>
      <c r="DO108" s="931"/>
      <c r="DP108" s="931"/>
      <c r="DQ108" s="931"/>
      <c r="DR108" s="931"/>
      <c r="DS108" s="931"/>
      <c r="DT108" s="931"/>
      <c r="DU108" s="931"/>
      <c r="DV108" s="931"/>
      <c r="DW108" s="931"/>
      <c r="DX108" s="931"/>
      <c r="DY108" s="931"/>
      <c r="DZ108" s="932"/>
    </row>
    <row r="109" spans="1:131" s="221" customFormat="1" ht="26.25" customHeight="1" x14ac:dyDescent="0.2">
      <c r="A109" s="925" t="s">
        <v>432</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5" t="s">
        <v>433</v>
      </c>
      <c r="AB109" s="906"/>
      <c r="AC109" s="906"/>
      <c r="AD109" s="906"/>
      <c r="AE109" s="907"/>
      <c r="AF109" s="905" t="s">
        <v>434</v>
      </c>
      <c r="AG109" s="906"/>
      <c r="AH109" s="906"/>
      <c r="AI109" s="906"/>
      <c r="AJ109" s="907"/>
      <c r="AK109" s="905" t="s">
        <v>311</v>
      </c>
      <c r="AL109" s="906"/>
      <c r="AM109" s="906"/>
      <c r="AN109" s="906"/>
      <c r="AO109" s="907"/>
      <c r="AP109" s="905" t="s">
        <v>435</v>
      </c>
      <c r="AQ109" s="906"/>
      <c r="AR109" s="906"/>
      <c r="AS109" s="906"/>
      <c r="AT109" s="908"/>
      <c r="AU109" s="925" t="s">
        <v>432</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5" t="s">
        <v>433</v>
      </c>
      <c r="BR109" s="906"/>
      <c r="BS109" s="906"/>
      <c r="BT109" s="906"/>
      <c r="BU109" s="907"/>
      <c r="BV109" s="905" t="s">
        <v>434</v>
      </c>
      <c r="BW109" s="906"/>
      <c r="BX109" s="906"/>
      <c r="BY109" s="906"/>
      <c r="BZ109" s="907"/>
      <c r="CA109" s="905" t="s">
        <v>311</v>
      </c>
      <c r="CB109" s="906"/>
      <c r="CC109" s="906"/>
      <c r="CD109" s="906"/>
      <c r="CE109" s="907"/>
      <c r="CF109" s="926" t="s">
        <v>435</v>
      </c>
      <c r="CG109" s="926"/>
      <c r="CH109" s="926"/>
      <c r="CI109" s="926"/>
      <c r="CJ109" s="926"/>
      <c r="CK109" s="905" t="s">
        <v>436</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5" t="s">
        <v>433</v>
      </c>
      <c r="DH109" s="906"/>
      <c r="DI109" s="906"/>
      <c r="DJ109" s="906"/>
      <c r="DK109" s="907"/>
      <c r="DL109" s="905" t="s">
        <v>434</v>
      </c>
      <c r="DM109" s="906"/>
      <c r="DN109" s="906"/>
      <c r="DO109" s="906"/>
      <c r="DP109" s="907"/>
      <c r="DQ109" s="905" t="s">
        <v>311</v>
      </c>
      <c r="DR109" s="906"/>
      <c r="DS109" s="906"/>
      <c r="DT109" s="906"/>
      <c r="DU109" s="907"/>
      <c r="DV109" s="905" t="s">
        <v>435</v>
      </c>
      <c r="DW109" s="906"/>
      <c r="DX109" s="906"/>
      <c r="DY109" s="906"/>
      <c r="DZ109" s="908"/>
    </row>
    <row r="110" spans="1:131" s="221" customFormat="1" ht="26.25" customHeight="1" x14ac:dyDescent="0.2">
      <c r="A110" s="909" t="s">
        <v>437</v>
      </c>
      <c r="B110" s="910"/>
      <c r="C110" s="910"/>
      <c r="D110" s="910"/>
      <c r="E110" s="910"/>
      <c r="F110" s="910"/>
      <c r="G110" s="910"/>
      <c r="H110" s="910"/>
      <c r="I110" s="910"/>
      <c r="J110" s="910"/>
      <c r="K110" s="910"/>
      <c r="L110" s="910"/>
      <c r="M110" s="910"/>
      <c r="N110" s="910"/>
      <c r="O110" s="910"/>
      <c r="P110" s="910"/>
      <c r="Q110" s="910"/>
      <c r="R110" s="910"/>
      <c r="S110" s="910"/>
      <c r="T110" s="910"/>
      <c r="U110" s="910"/>
      <c r="V110" s="910"/>
      <c r="W110" s="910"/>
      <c r="X110" s="910"/>
      <c r="Y110" s="910"/>
      <c r="Z110" s="911"/>
      <c r="AA110" s="912">
        <v>1774800</v>
      </c>
      <c r="AB110" s="913"/>
      <c r="AC110" s="913"/>
      <c r="AD110" s="913"/>
      <c r="AE110" s="914"/>
      <c r="AF110" s="915">
        <v>1434107</v>
      </c>
      <c r="AG110" s="913"/>
      <c r="AH110" s="913"/>
      <c r="AI110" s="913"/>
      <c r="AJ110" s="914"/>
      <c r="AK110" s="915">
        <v>1327118</v>
      </c>
      <c r="AL110" s="913"/>
      <c r="AM110" s="913"/>
      <c r="AN110" s="913"/>
      <c r="AO110" s="914"/>
      <c r="AP110" s="916">
        <v>2.1</v>
      </c>
      <c r="AQ110" s="917"/>
      <c r="AR110" s="917"/>
      <c r="AS110" s="917"/>
      <c r="AT110" s="918"/>
      <c r="AU110" s="919" t="s">
        <v>73</v>
      </c>
      <c r="AV110" s="920"/>
      <c r="AW110" s="920"/>
      <c r="AX110" s="920"/>
      <c r="AY110" s="920"/>
      <c r="AZ110" s="942" t="s">
        <v>438</v>
      </c>
      <c r="BA110" s="910"/>
      <c r="BB110" s="910"/>
      <c r="BC110" s="910"/>
      <c r="BD110" s="910"/>
      <c r="BE110" s="910"/>
      <c r="BF110" s="910"/>
      <c r="BG110" s="910"/>
      <c r="BH110" s="910"/>
      <c r="BI110" s="910"/>
      <c r="BJ110" s="910"/>
      <c r="BK110" s="910"/>
      <c r="BL110" s="910"/>
      <c r="BM110" s="910"/>
      <c r="BN110" s="910"/>
      <c r="BO110" s="910"/>
      <c r="BP110" s="911"/>
      <c r="BQ110" s="943">
        <v>8799855</v>
      </c>
      <c r="BR110" s="944"/>
      <c r="BS110" s="944"/>
      <c r="BT110" s="944"/>
      <c r="BU110" s="944"/>
      <c r="BV110" s="944">
        <v>7458619</v>
      </c>
      <c r="BW110" s="944"/>
      <c r="BX110" s="944"/>
      <c r="BY110" s="944"/>
      <c r="BZ110" s="944"/>
      <c r="CA110" s="944">
        <v>6210821</v>
      </c>
      <c r="CB110" s="944"/>
      <c r="CC110" s="944"/>
      <c r="CD110" s="944"/>
      <c r="CE110" s="944"/>
      <c r="CF110" s="957">
        <v>9.6999999999999993</v>
      </c>
      <c r="CG110" s="958"/>
      <c r="CH110" s="958"/>
      <c r="CI110" s="958"/>
      <c r="CJ110" s="958"/>
      <c r="CK110" s="959" t="s">
        <v>439</v>
      </c>
      <c r="CL110" s="960"/>
      <c r="CM110" s="942" t="s">
        <v>440</v>
      </c>
      <c r="CN110" s="910"/>
      <c r="CO110" s="910"/>
      <c r="CP110" s="910"/>
      <c r="CQ110" s="910"/>
      <c r="CR110" s="910"/>
      <c r="CS110" s="910"/>
      <c r="CT110" s="910"/>
      <c r="CU110" s="910"/>
      <c r="CV110" s="910"/>
      <c r="CW110" s="910"/>
      <c r="CX110" s="910"/>
      <c r="CY110" s="910"/>
      <c r="CZ110" s="910"/>
      <c r="DA110" s="910"/>
      <c r="DB110" s="910"/>
      <c r="DC110" s="910"/>
      <c r="DD110" s="910"/>
      <c r="DE110" s="910"/>
      <c r="DF110" s="911"/>
      <c r="DG110" s="943" t="s">
        <v>441</v>
      </c>
      <c r="DH110" s="944"/>
      <c r="DI110" s="944"/>
      <c r="DJ110" s="944"/>
      <c r="DK110" s="944"/>
      <c r="DL110" s="944" t="s">
        <v>414</v>
      </c>
      <c r="DM110" s="944"/>
      <c r="DN110" s="944"/>
      <c r="DO110" s="944"/>
      <c r="DP110" s="944"/>
      <c r="DQ110" s="944" t="s">
        <v>414</v>
      </c>
      <c r="DR110" s="944"/>
      <c r="DS110" s="944"/>
      <c r="DT110" s="944"/>
      <c r="DU110" s="944"/>
      <c r="DV110" s="945" t="s">
        <v>398</v>
      </c>
      <c r="DW110" s="945"/>
      <c r="DX110" s="945"/>
      <c r="DY110" s="945"/>
      <c r="DZ110" s="946"/>
    </row>
    <row r="111" spans="1:131" s="221" customFormat="1" ht="26.25" customHeight="1" x14ac:dyDescent="0.2">
      <c r="A111" s="947" t="s">
        <v>442</v>
      </c>
      <c r="B111" s="948"/>
      <c r="C111" s="948"/>
      <c r="D111" s="948"/>
      <c r="E111" s="948"/>
      <c r="F111" s="948"/>
      <c r="G111" s="948"/>
      <c r="H111" s="948"/>
      <c r="I111" s="948"/>
      <c r="J111" s="948"/>
      <c r="K111" s="948"/>
      <c r="L111" s="948"/>
      <c r="M111" s="948"/>
      <c r="N111" s="948"/>
      <c r="O111" s="948"/>
      <c r="P111" s="948"/>
      <c r="Q111" s="948"/>
      <c r="R111" s="948"/>
      <c r="S111" s="948"/>
      <c r="T111" s="948"/>
      <c r="U111" s="948"/>
      <c r="V111" s="948"/>
      <c r="W111" s="948"/>
      <c r="X111" s="948"/>
      <c r="Y111" s="948"/>
      <c r="Z111" s="949"/>
      <c r="AA111" s="950" t="s">
        <v>441</v>
      </c>
      <c r="AB111" s="951"/>
      <c r="AC111" s="951"/>
      <c r="AD111" s="951"/>
      <c r="AE111" s="952"/>
      <c r="AF111" s="953" t="s">
        <v>398</v>
      </c>
      <c r="AG111" s="951"/>
      <c r="AH111" s="951"/>
      <c r="AI111" s="951"/>
      <c r="AJ111" s="952"/>
      <c r="AK111" s="953" t="s">
        <v>441</v>
      </c>
      <c r="AL111" s="951"/>
      <c r="AM111" s="951"/>
      <c r="AN111" s="951"/>
      <c r="AO111" s="952"/>
      <c r="AP111" s="954" t="s">
        <v>441</v>
      </c>
      <c r="AQ111" s="955"/>
      <c r="AR111" s="955"/>
      <c r="AS111" s="955"/>
      <c r="AT111" s="956"/>
      <c r="AU111" s="921"/>
      <c r="AV111" s="922"/>
      <c r="AW111" s="922"/>
      <c r="AX111" s="922"/>
      <c r="AY111" s="922"/>
      <c r="AZ111" s="935" t="s">
        <v>443</v>
      </c>
      <c r="BA111" s="936"/>
      <c r="BB111" s="936"/>
      <c r="BC111" s="936"/>
      <c r="BD111" s="936"/>
      <c r="BE111" s="936"/>
      <c r="BF111" s="936"/>
      <c r="BG111" s="936"/>
      <c r="BH111" s="936"/>
      <c r="BI111" s="936"/>
      <c r="BJ111" s="936"/>
      <c r="BK111" s="936"/>
      <c r="BL111" s="936"/>
      <c r="BM111" s="936"/>
      <c r="BN111" s="936"/>
      <c r="BO111" s="936"/>
      <c r="BP111" s="937"/>
      <c r="BQ111" s="938" t="s">
        <v>441</v>
      </c>
      <c r="BR111" s="939"/>
      <c r="BS111" s="939"/>
      <c r="BT111" s="939"/>
      <c r="BU111" s="939"/>
      <c r="BV111" s="939">
        <v>422901</v>
      </c>
      <c r="BW111" s="939"/>
      <c r="BX111" s="939"/>
      <c r="BY111" s="939"/>
      <c r="BZ111" s="939"/>
      <c r="CA111" s="939">
        <v>1171913</v>
      </c>
      <c r="CB111" s="939"/>
      <c r="CC111" s="939"/>
      <c r="CD111" s="939"/>
      <c r="CE111" s="939"/>
      <c r="CF111" s="933">
        <v>1.8</v>
      </c>
      <c r="CG111" s="934"/>
      <c r="CH111" s="934"/>
      <c r="CI111" s="934"/>
      <c r="CJ111" s="934"/>
      <c r="CK111" s="961"/>
      <c r="CL111" s="962"/>
      <c r="CM111" s="935" t="s">
        <v>444</v>
      </c>
      <c r="CN111" s="936"/>
      <c r="CO111" s="936"/>
      <c r="CP111" s="936"/>
      <c r="CQ111" s="936"/>
      <c r="CR111" s="936"/>
      <c r="CS111" s="936"/>
      <c r="CT111" s="936"/>
      <c r="CU111" s="936"/>
      <c r="CV111" s="936"/>
      <c r="CW111" s="936"/>
      <c r="CX111" s="936"/>
      <c r="CY111" s="936"/>
      <c r="CZ111" s="936"/>
      <c r="DA111" s="936"/>
      <c r="DB111" s="936"/>
      <c r="DC111" s="936"/>
      <c r="DD111" s="936"/>
      <c r="DE111" s="936"/>
      <c r="DF111" s="937"/>
      <c r="DG111" s="938" t="s">
        <v>441</v>
      </c>
      <c r="DH111" s="939"/>
      <c r="DI111" s="939"/>
      <c r="DJ111" s="939"/>
      <c r="DK111" s="939"/>
      <c r="DL111" s="939" t="s">
        <v>398</v>
      </c>
      <c r="DM111" s="939"/>
      <c r="DN111" s="939"/>
      <c r="DO111" s="939"/>
      <c r="DP111" s="939"/>
      <c r="DQ111" s="939" t="s">
        <v>441</v>
      </c>
      <c r="DR111" s="939"/>
      <c r="DS111" s="939"/>
      <c r="DT111" s="939"/>
      <c r="DU111" s="939"/>
      <c r="DV111" s="940" t="s">
        <v>441</v>
      </c>
      <c r="DW111" s="940"/>
      <c r="DX111" s="940"/>
      <c r="DY111" s="940"/>
      <c r="DZ111" s="941"/>
    </row>
    <row r="112" spans="1:131" s="221" customFormat="1" ht="26.25" customHeight="1" x14ac:dyDescent="0.2">
      <c r="A112" s="965" t="s">
        <v>445</v>
      </c>
      <c r="B112" s="966"/>
      <c r="C112" s="936" t="s">
        <v>446</v>
      </c>
      <c r="D112" s="936"/>
      <c r="E112" s="936"/>
      <c r="F112" s="936"/>
      <c r="G112" s="936"/>
      <c r="H112" s="936"/>
      <c r="I112" s="936"/>
      <c r="J112" s="936"/>
      <c r="K112" s="936"/>
      <c r="L112" s="936"/>
      <c r="M112" s="936"/>
      <c r="N112" s="936"/>
      <c r="O112" s="936"/>
      <c r="P112" s="936"/>
      <c r="Q112" s="936"/>
      <c r="R112" s="936"/>
      <c r="S112" s="936"/>
      <c r="T112" s="936"/>
      <c r="U112" s="936"/>
      <c r="V112" s="936"/>
      <c r="W112" s="936"/>
      <c r="X112" s="936"/>
      <c r="Y112" s="936"/>
      <c r="Z112" s="937"/>
      <c r="AA112" s="971" t="s">
        <v>441</v>
      </c>
      <c r="AB112" s="972"/>
      <c r="AC112" s="972"/>
      <c r="AD112" s="972"/>
      <c r="AE112" s="973"/>
      <c r="AF112" s="974" t="s">
        <v>447</v>
      </c>
      <c r="AG112" s="972"/>
      <c r="AH112" s="972"/>
      <c r="AI112" s="972"/>
      <c r="AJ112" s="973"/>
      <c r="AK112" s="974" t="s">
        <v>441</v>
      </c>
      <c r="AL112" s="972"/>
      <c r="AM112" s="972"/>
      <c r="AN112" s="972"/>
      <c r="AO112" s="973"/>
      <c r="AP112" s="975" t="s">
        <v>441</v>
      </c>
      <c r="AQ112" s="976"/>
      <c r="AR112" s="976"/>
      <c r="AS112" s="976"/>
      <c r="AT112" s="977"/>
      <c r="AU112" s="921"/>
      <c r="AV112" s="922"/>
      <c r="AW112" s="922"/>
      <c r="AX112" s="922"/>
      <c r="AY112" s="922"/>
      <c r="AZ112" s="935" t="s">
        <v>448</v>
      </c>
      <c r="BA112" s="936"/>
      <c r="BB112" s="936"/>
      <c r="BC112" s="936"/>
      <c r="BD112" s="936"/>
      <c r="BE112" s="936"/>
      <c r="BF112" s="936"/>
      <c r="BG112" s="936"/>
      <c r="BH112" s="936"/>
      <c r="BI112" s="936"/>
      <c r="BJ112" s="936"/>
      <c r="BK112" s="936"/>
      <c r="BL112" s="936"/>
      <c r="BM112" s="936"/>
      <c r="BN112" s="936"/>
      <c r="BO112" s="936"/>
      <c r="BP112" s="937"/>
      <c r="BQ112" s="938" t="s">
        <v>441</v>
      </c>
      <c r="BR112" s="939"/>
      <c r="BS112" s="939"/>
      <c r="BT112" s="939"/>
      <c r="BU112" s="939"/>
      <c r="BV112" s="939" t="s">
        <v>441</v>
      </c>
      <c r="BW112" s="939"/>
      <c r="BX112" s="939"/>
      <c r="BY112" s="939"/>
      <c r="BZ112" s="939"/>
      <c r="CA112" s="939" t="s">
        <v>441</v>
      </c>
      <c r="CB112" s="939"/>
      <c r="CC112" s="939"/>
      <c r="CD112" s="939"/>
      <c r="CE112" s="939"/>
      <c r="CF112" s="933" t="s">
        <v>441</v>
      </c>
      <c r="CG112" s="934"/>
      <c r="CH112" s="934"/>
      <c r="CI112" s="934"/>
      <c r="CJ112" s="934"/>
      <c r="CK112" s="961"/>
      <c r="CL112" s="962"/>
      <c r="CM112" s="935" t="s">
        <v>449</v>
      </c>
      <c r="CN112" s="936"/>
      <c r="CO112" s="936"/>
      <c r="CP112" s="936"/>
      <c r="CQ112" s="936"/>
      <c r="CR112" s="936"/>
      <c r="CS112" s="936"/>
      <c r="CT112" s="936"/>
      <c r="CU112" s="936"/>
      <c r="CV112" s="936"/>
      <c r="CW112" s="936"/>
      <c r="CX112" s="936"/>
      <c r="CY112" s="936"/>
      <c r="CZ112" s="936"/>
      <c r="DA112" s="936"/>
      <c r="DB112" s="936"/>
      <c r="DC112" s="936"/>
      <c r="DD112" s="936"/>
      <c r="DE112" s="936"/>
      <c r="DF112" s="937"/>
      <c r="DG112" s="938" t="s">
        <v>441</v>
      </c>
      <c r="DH112" s="939"/>
      <c r="DI112" s="939"/>
      <c r="DJ112" s="939"/>
      <c r="DK112" s="939"/>
      <c r="DL112" s="939" t="s">
        <v>441</v>
      </c>
      <c r="DM112" s="939"/>
      <c r="DN112" s="939"/>
      <c r="DO112" s="939"/>
      <c r="DP112" s="939"/>
      <c r="DQ112" s="939" t="s">
        <v>441</v>
      </c>
      <c r="DR112" s="939"/>
      <c r="DS112" s="939"/>
      <c r="DT112" s="939"/>
      <c r="DU112" s="939"/>
      <c r="DV112" s="940" t="s">
        <v>447</v>
      </c>
      <c r="DW112" s="940"/>
      <c r="DX112" s="940"/>
      <c r="DY112" s="940"/>
      <c r="DZ112" s="941"/>
    </row>
    <row r="113" spans="1:130" s="221" customFormat="1" ht="26.25" customHeight="1" x14ac:dyDescent="0.2">
      <c r="A113" s="967"/>
      <c r="B113" s="968"/>
      <c r="C113" s="936" t="s">
        <v>450</v>
      </c>
      <c r="D113" s="936"/>
      <c r="E113" s="936"/>
      <c r="F113" s="936"/>
      <c r="G113" s="936"/>
      <c r="H113" s="936"/>
      <c r="I113" s="936"/>
      <c r="J113" s="936"/>
      <c r="K113" s="936"/>
      <c r="L113" s="936"/>
      <c r="M113" s="936"/>
      <c r="N113" s="936"/>
      <c r="O113" s="936"/>
      <c r="P113" s="936"/>
      <c r="Q113" s="936"/>
      <c r="R113" s="936"/>
      <c r="S113" s="936"/>
      <c r="T113" s="936"/>
      <c r="U113" s="936"/>
      <c r="V113" s="936"/>
      <c r="W113" s="936"/>
      <c r="X113" s="936"/>
      <c r="Y113" s="936"/>
      <c r="Z113" s="937"/>
      <c r="AA113" s="950" t="s">
        <v>441</v>
      </c>
      <c r="AB113" s="951"/>
      <c r="AC113" s="951"/>
      <c r="AD113" s="951"/>
      <c r="AE113" s="952"/>
      <c r="AF113" s="953" t="s">
        <v>441</v>
      </c>
      <c r="AG113" s="951"/>
      <c r="AH113" s="951"/>
      <c r="AI113" s="951"/>
      <c r="AJ113" s="952"/>
      <c r="AK113" s="953" t="s">
        <v>414</v>
      </c>
      <c r="AL113" s="951"/>
      <c r="AM113" s="951"/>
      <c r="AN113" s="951"/>
      <c r="AO113" s="952"/>
      <c r="AP113" s="954" t="s">
        <v>398</v>
      </c>
      <c r="AQ113" s="955"/>
      <c r="AR113" s="955"/>
      <c r="AS113" s="955"/>
      <c r="AT113" s="956"/>
      <c r="AU113" s="921"/>
      <c r="AV113" s="922"/>
      <c r="AW113" s="922"/>
      <c r="AX113" s="922"/>
      <c r="AY113" s="922"/>
      <c r="AZ113" s="935" t="s">
        <v>451</v>
      </c>
      <c r="BA113" s="936"/>
      <c r="BB113" s="936"/>
      <c r="BC113" s="936"/>
      <c r="BD113" s="936"/>
      <c r="BE113" s="936"/>
      <c r="BF113" s="936"/>
      <c r="BG113" s="936"/>
      <c r="BH113" s="936"/>
      <c r="BI113" s="936"/>
      <c r="BJ113" s="936"/>
      <c r="BK113" s="936"/>
      <c r="BL113" s="936"/>
      <c r="BM113" s="936"/>
      <c r="BN113" s="936"/>
      <c r="BO113" s="936"/>
      <c r="BP113" s="937"/>
      <c r="BQ113" s="938">
        <v>1155229</v>
      </c>
      <c r="BR113" s="939"/>
      <c r="BS113" s="939"/>
      <c r="BT113" s="939"/>
      <c r="BU113" s="939"/>
      <c r="BV113" s="939">
        <v>1344073</v>
      </c>
      <c r="BW113" s="939"/>
      <c r="BX113" s="939"/>
      <c r="BY113" s="939"/>
      <c r="BZ113" s="939"/>
      <c r="CA113" s="939">
        <v>1568745</v>
      </c>
      <c r="CB113" s="939"/>
      <c r="CC113" s="939"/>
      <c r="CD113" s="939"/>
      <c r="CE113" s="939"/>
      <c r="CF113" s="933">
        <v>2.4</v>
      </c>
      <c r="CG113" s="934"/>
      <c r="CH113" s="934"/>
      <c r="CI113" s="934"/>
      <c r="CJ113" s="934"/>
      <c r="CK113" s="961"/>
      <c r="CL113" s="962"/>
      <c r="CM113" s="935" t="s">
        <v>452</v>
      </c>
      <c r="CN113" s="936"/>
      <c r="CO113" s="936"/>
      <c r="CP113" s="936"/>
      <c r="CQ113" s="936"/>
      <c r="CR113" s="936"/>
      <c r="CS113" s="936"/>
      <c r="CT113" s="936"/>
      <c r="CU113" s="936"/>
      <c r="CV113" s="936"/>
      <c r="CW113" s="936"/>
      <c r="CX113" s="936"/>
      <c r="CY113" s="936"/>
      <c r="CZ113" s="936"/>
      <c r="DA113" s="936"/>
      <c r="DB113" s="936"/>
      <c r="DC113" s="936"/>
      <c r="DD113" s="936"/>
      <c r="DE113" s="936"/>
      <c r="DF113" s="937"/>
      <c r="DG113" s="971" t="s">
        <v>441</v>
      </c>
      <c r="DH113" s="972"/>
      <c r="DI113" s="972"/>
      <c r="DJ113" s="972"/>
      <c r="DK113" s="973"/>
      <c r="DL113" s="974" t="s">
        <v>441</v>
      </c>
      <c r="DM113" s="972"/>
      <c r="DN113" s="972"/>
      <c r="DO113" s="972"/>
      <c r="DP113" s="973"/>
      <c r="DQ113" s="974" t="s">
        <v>441</v>
      </c>
      <c r="DR113" s="972"/>
      <c r="DS113" s="972"/>
      <c r="DT113" s="972"/>
      <c r="DU113" s="973"/>
      <c r="DV113" s="975" t="s">
        <v>441</v>
      </c>
      <c r="DW113" s="976"/>
      <c r="DX113" s="976"/>
      <c r="DY113" s="976"/>
      <c r="DZ113" s="977"/>
    </row>
    <row r="114" spans="1:130" s="221" customFormat="1" ht="26.25" customHeight="1" x14ac:dyDescent="0.2">
      <c r="A114" s="967"/>
      <c r="B114" s="968"/>
      <c r="C114" s="936" t="s">
        <v>453</v>
      </c>
      <c r="D114" s="936"/>
      <c r="E114" s="936"/>
      <c r="F114" s="936"/>
      <c r="G114" s="936"/>
      <c r="H114" s="936"/>
      <c r="I114" s="936"/>
      <c r="J114" s="936"/>
      <c r="K114" s="936"/>
      <c r="L114" s="936"/>
      <c r="M114" s="936"/>
      <c r="N114" s="936"/>
      <c r="O114" s="936"/>
      <c r="P114" s="936"/>
      <c r="Q114" s="936"/>
      <c r="R114" s="936"/>
      <c r="S114" s="936"/>
      <c r="T114" s="936"/>
      <c r="U114" s="936"/>
      <c r="V114" s="936"/>
      <c r="W114" s="936"/>
      <c r="X114" s="936"/>
      <c r="Y114" s="936"/>
      <c r="Z114" s="937"/>
      <c r="AA114" s="971">
        <v>93151</v>
      </c>
      <c r="AB114" s="972"/>
      <c r="AC114" s="972"/>
      <c r="AD114" s="972"/>
      <c r="AE114" s="973"/>
      <c r="AF114" s="974">
        <v>105215</v>
      </c>
      <c r="AG114" s="972"/>
      <c r="AH114" s="972"/>
      <c r="AI114" s="972"/>
      <c r="AJ114" s="973"/>
      <c r="AK114" s="974">
        <v>108622</v>
      </c>
      <c r="AL114" s="972"/>
      <c r="AM114" s="972"/>
      <c r="AN114" s="972"/>
      <c r="AO114" s="973"/>
      <c r="AP114" s="975">
        <v>0.2</v>
      </c>
      <c r="AQ114" s="976"/>
      <c r="AR114" s="976"/>
      <c r="AS114" s="976"/>
      <c r="AT114" s="977"/>
      <c r="AU114" s="921"/>
      <c r="AV114" s="922"/>
      <c r="AW114" s="922"/>
      <c r="AX114" s="922"/>
      <c r="AY114" s="922"/>
      <c r="AZ114" s="935" t="s">
        <v>454</v>
      </c>
      <c r="BA114" s="936"/>
      <c r="BB114" s="936"/>
      <c r="BC114" s="936"/>
      <c r="BD114" s="936"/>
      <c r="BE114" s="936"/>
      <c r="BF114" s="936"/>
      <c r="BG114" s="936"/>
      <c r="BH114" s="936"/>
      <c r="BI114" s="936"/>
      <c r="BJ114" s="936"/>
      <c r="BK114" s="936"/>
      <c r="BL114" s="936"/>
      <c r="BM114" s="936"/>
      <c r="BN114" s="936"/>
      <c r="BO114" s="936"/>
      <c r="BP114" s="937"/>
      <c r="BQ114" s="938">
        <v>12937899</v>
      </c>
      <c r="BR114" s="939"/>
      <c r="BS114" s="939"/>
      <c r="BT114" s="939"/>
      <c r="BU114" s="939"/>
      <c r="BV114" s="939">
        <v>12554349</v>
      </c>
      <c r="BW114" s="939"/>
      <c r="BX114" s="939"/>
      <c r="BY114" s="939"/>
      <c r="BZ114" s="939"/>
      <c r="CA114" s="939">
        <v>12320489</v>
      </c>
      <c r="CB114" s="939"/>
      <c r="CC114" s="939"/>
      <c r="CD114" s="939"/>
      <c r="CE114" s="939"/>
      <c r="CF114" s="933">
        <v>19.2</v>
      </c>
      <c r="CG114" s="934"/>
      <c r="CH114" s="934"/>
      <c r="CI114" s="934"/>
      <c r="CJ114" s="934"/>
      <c r="CK114" s="961"/>
      <c r="CL114" s="962"/>
      <c r="CM114" s="935" t="s">
        <v>455</v>
      </c>
      <c r="CN114" s="936"/>
      <c r="CO114" s="936"/>
      <c r="CP114" s="936"/>
      <c r="CQ114" s="936"/>
      <c r="CR114" s="936"/>
      <c r="CS114" s="936"/>
      <c r="CT114" s="936"/>
      <c r="CU114" s="936"/>
      <c r="CV114" s="936"/>
      <c r="CW114" s="936"/>
      <c r="CX114" s="936"/>
      <c r="CY114" s="936"/>
      <c r="CZ114" s="936"/>
      <c r="DA114" s="936"/>
      <c r="DB114" s="936"/>
      <c r="DC114" s="936"/>
      <c r="DD114" s="936"/>
      <c r="DE114" s="936"/>
      <c r="DF114" s="937"/>
      <c r="DG114" s="971" t="s">
        <v>447</v>
      </c>
      <c r="DH114" s="972"/>
      <c r="DI114" s="972"/>
      <c r="DJ114" s="972"/>
      <c r="DK114" s="973"/>
      <c r="DL114" s="974" t="s">
        <v>447</v>
      </c>
      <c r="DM114" s="972"/>
      <c r="DN114" s="972"/>
      <c r="DO114" s="972"/>
      <c r="DP114" s="973"/>
      <c r="DQ114" s="974" t="s">
        <v>447</v>
      </c>
      <c r="DR114" s="972"/>
      <c r="DS114" s="972"/>
      <c r="DT114" s="972"/>
      <c r="DU114" s="973"/>
      <c r="DV114" s="975" t="s">
        <v>441</v>
      </c>
      <c r="DW114" s="976"/>
      <c r="DX114" s="976"/>
      <c r="DY114" s="976"/>
      <c r="DZ114" s="977"/>
    </row>
    <row r="115" spans="1:130" s="221" customFormat="1" ht="26.25" customHeight="1" x14ac:dyDescent="0.2">
      <c r="A115" s="967"/>
      <c r="B115" s="968"/>
      <c r="C115" s="936" t="s">
        <v>456</v>
      </c>
      <c r="D115" s="936"/>
      <c r="E115" s="936"/>
      <c r="F115" s="936"/>
      <c r="G115" s="936"/>
      <c r="H115" s="936"/>
      <c r="I115" s="936"/>
      <c r="J115" s="936"/>
      <c r="K115" s="936"/>
      <c r="L115" s="936"/>
      <c r="M115" s="936"/>
      <c r="N115" s="936"/>
      <c r="O115" s="936"/>
      <c r="P115" s="936"/>
      <c r="Q115" s="936"/>
      <c r="R115" s="936"/>
      <c r="S115" s="936"/>
      <c r="T115" s="936"/>
      <c r="U115" s="936"/>
      <c r="V115" s="936"/>
      <c r="W115" s="936"/>
      <c r="X115" s="936"/>
      <c r="Y115" s="936"/>
      <c r="Z115" s="937"/>
      <c r="AA115" s="950" t="s">
        <v>441</v>
      </c>
      <c r="AB115" s="951"/>
      <c r="AC115" s="951"/>
      <c r="AD115" s="951"/>
      <c r="AE115" s="952"/>
      <c r="AF115" s="953" t="s">
        <v>441</v>
      </c>
      <c r="AG115" s="951"/>
      <c r="AH115" s="951"/>
      <c r="AI115" s="951"/>
      <c r="AJ115" s="952"/>
      <c r="AK115" s="953" t="s">
        <v>441</v>
      </c>
      <c r="AL115" s="951"/>
      <c r="AM115" s="951"/>
      <c r="AN115" s="951"/>
      <c r="AO115" s="952"/>
      <c r="AP115" s="954" t="s">
        <v>441</v>
      </c>
      <c r="AQ115" s="955"/>
      <c r="AR115" s="955"/>
      <c r="AS115" s="955"/>
      <c r="AT115" s="956"/>
      <c r="AU115" s="921"/>
      <c r="AV115" s="922"/>
      <c r="AW115" s="922"/>
      <c r="AX115" s="922"/>
      <c r="AY115" s="922"/>
      <c r="AZ115" s="935" t="s">
        <v>457</v>
      </c>
      <c r="BA115" s="936"/>
      <c r="BB115" s="936"/>
      <c r="BC115" s="936"/>
      <c r="BD115" s="936"/>
      <c r="BE115" s="936"/>
      <c r="BF115" s="936"/>
      <c r="BG115" s="936"/>
      <c r="BH115" s="936"/>
      <c r="BI115" s="936"/>
      <c r="BJ115" s="936"/>
      <c r="BK115" s="936"/>
      <c r="BL115" s="936"/>
      <c r="BM115" s="936"/>
      <c r="BN115" s="936"/>
      <c r="BO115" s="936"/>
      <c r="BP115" s="937"/>
      <c r="BQ115" s="938" t="s">
        <v>441</v>
      </c>
      <c r="BR115" s="939"/>
      <c r="BS115" s="939"/>
      <c r="BT115" s="939"/>
      <c r="BU115" s="939"/>
      <c r="BV115" s="939" t="s">
        <v>441</v>
      </c>
      <c r="BW115" s="939"/>
      <c r="BX115" s="939"/>
      <c r="BY115" s="939"/>
      <c r="BZ115" s="939"/>
      <c r="CA115" s="939" t="s">
        <v>447</v>
      </c>
      <c r="CB115" s="939"/>
      <c r="CC115" s="939"/>
      <c r="CD115" s="939"/>
      <c r="CE115" s="939"/>
      <c r="CF115" s="933" t="s">
        <v>441</v>
      </c>
      <c r="CG115" s="934"/>
      <c r="CH115" s="934"/>
      <c r="CI115" s="934"/>
      <c r="CJ115" s="934"/>
      <c r="CK115" s="961"/>
      <c r="CL115" s="962"/>
      <c r="CM115" s="935" t="s">
        <v>458</v>
      </c>
      <c r="CN115" s="936"/>
      <c r="CO115" s="936"/>
      <c r="CP115" s="936"/>
      <c r="CQ115" s="936"/>
      <c r="CR115" s="936"/>
      <c r="CS115" s="936"/>
      <c r="CT115" s="936"/>
      <c r="CU115" s="936"/>
      <c r="CV115" s="936"/>
      <c r="CW115" s="936"/>
      <c r="CX115" s="936"/>
      <c r="CY115" s="936"/>
      <c r="CZ115" s="936"/>
      <c r="DA115" s="936"/>
      <c r="DB115" s="936"/>
      <c r="DC115" s="936"/>
      <c r="DD115" s="936"/>
      <c r="DE115" s="936"/>
      <c r="DF115" s="937"/>
      <c r="DG115" s="971" t="s">
        <v>441</v>
      </c>
      <c r="DH115" s="972"/>
      <c r="DI115" s="972"/>
      <c r="DJ115" s="972"/>
      <c r="DK115" s="973"/>
      <c r="DL115" s="974">
        <v>422901</v>
      </c>
      <c r="DM115" s="972"/>
      <c r="DN115" s="972"/>
      <c r="DO115" s="972"/>
      <c r="DP115" s="973"/>
      <c r="DQ115" s="974">
        <v>1171913</v>
      </c>
      <c r="DR115" s="972"/>
      <c r="DS115" s="972"/>
      <c r="DT115" s="972"/>
      <c r="DU115" s="973"/>
      <c r="DV115" s="975">
        <v>1.8</v>
      </c>
      <c r="DW115" s="976"/>
      <c r="DX115" s="976"/>
      <c r="DY115" s="976"/>
      <c r="DZ115" s="977"/>
    </row>
    <row r="116" spans="1:130" s="221" customFormat="1" ht="26.25" customHeight="1" x14ac:dyDescent="0.2">
      <c r="A116" s="969"/>
      <c r="B116" s="970"/>
      <c r="C116" s="978" t="s">
        <v>459</v>
      </c>
      <c r="D116" s="978"/>
      <c r="E116" s="978"/>
      <c r="F116" s="978"/>
      <c r="G116" s="978"/>
      <c r="H116" s="978"/>
      <c r="I116" s="978"/>
      <c r="J116" s="978"/>
      <c r="K116" s="978"/>
      <c r="L116" s="978"/>
      <c r="M116" s="978"/>
      <c r="N116" s="978"/>
      <c r="O116" s="978"/>
      <c r="P116" s="978"/>
      <c r="Q116" s="978"/>
      <c r="R116" s="978"/>
      <c r="S116" s="978"/>
      <c r="T116" s="978"/>
      <c r="U116" s="978"/>
      <c r="V116" s="978"/>
      <c r="W116" s="978"/>
      <c r="X116" s="978"/>
      <c r="Y116" s="978"/>
      <c r="Z116" s="979"/>
      <c r="AA116" s="971" t="s">
        <v>441</v>
      </c>
      <c r="AB116" s="972"/>
      <c r="AC116" s="972"/>
      <c r="AD116" s="972"/>
      <c r="AE116" s="973"/>
      <c r="AF116" s="974" t="s">
        <v>441</v>
      </c>
      <c r="AG116" s="972"/>
      <c r="AH116" s="972"/>
      <c r="AI116" s="972"/>
      <c r="AJ116" s="973"/>
      <c r="AK116" s="974" t="s">
        <v>441</v>
      </c>
      <c r="AL116" s="972"/>
      <c r="AM116" s="972"/>
      <c r="AN116" s="972"/>
      <c r="AO116" s="973"/>
      <c r="AP116" s="975" t="s">
        <v>441</v>
      </c>
      <c r="AQ116" s="976"/>
      <c r="AR116" s="976"/>
      <c r="AS116" s="976"/>
      <c r="AT116" s="977"/>
      <c r="AU116" s="921"/>
      <c r="AV116" s="922"/>
      <c r="AW116" s="922"/>
      <c r="AX116" s="922"/>
      <c r="AY116" s="922"/>
      <c r="AZ116" s="980" t="s">
        <v>460</v>
      </c>
      <c r="BA116" s="981"/>
      <c r="BB116" s="981"/>
      <c r="BC116" s="981"/>
      <c r="BD116" s="981"/>
      <c r="BE116" s="981"/>
      <c r="BF116" s="981"/>
      <c r="BG116" s="981"/>
      <c r="BH116" s="981"/>
      <c r="BI116" s="981"/>
      <c r="BJ116" s="981"/>
      <c r="BK116" s="981"/>
      <c r="BL116" s="981"/>
      <c r="BM116" s="981"/>
      <c r="BN116" s="981"/>
      <c r="BO116" s="981"/>
      <c r="BP116" s="982"/>
      <c r="BQ116" s="938" t="s">
        <v>441</v>
      </c>
      <c r="BR116" s="939"/>
      <c r="BS116" s="939"/>
      <c r="BT116" s="939"/>
      <c r="BU116" s="939"/>
      <c r="BV116" s="939" t="s">
        <v>398</v>
      </c>
      <c r="BW116" s="939"/>
      <c r="BX116" s="939"/>
      <c r="BY116" s="939"/>
      <c r="BZ116" s="939"/>
      <c r="CA116" s="939" t="s">
        <v>441</v>
      </c>
      <c r="CB116" s="939"/>
      <c r="CC116" s="939"/>
      <c r="CD116" s="939"/>
      <c r="CE116" s="939"/>
      <c r="CF116" s="933" t="s">
        <v>441</v>
      </c>
      <c r="CG116" s="934"/>
      <c r="CH116" s="934"/>
      <c r="CI116" s="934"/>
      <c r="CJ116" s="934"/>
      <c r="CK116" s="961"/>
      <c r="CL116" s="962"/>
      <c r="CM116" s="935" t="s">
        <v>461</v>
      </c>
      <c r="CN116" s="936"/>
      <c r="CO116" s="936"/>
      <c r="CP116" s="936"/>
      <c r="CQ116" s="936"/>
      <c r="CR116" s="936"/>
      <c r="CS116" s="936"/>
      <c r="CT116" s="936"/>
      <c r="CU116" s="936"/>
      <c r="CV116" s="936"/>
      <c r="CW116" s="936"/>
      <c r="CX116" s="936"/>
      <c r="CY116" s="936"/>
      <c r="CZ116" s="936"/>
      <c r="DA116" s="936"/>
      <c r="DB116" s="936"/>
      <c r="DC116" s="936"/>
      <c r="DD116" s="936"/>
      <c r="DE116" s="936"/>
      <c r="DF116" s="937"/>
      <c r="DG116" s="971" t="s">
        <v>441</v>
      </c>
      <c r="DH116" s="972"/>
      <c r="DI116" s="972"/>
      <c r="DJ116" s="972"/>
      <c r="DK116" s="973"/>
      <c r="DL116" s="974" t="s">
        <v>441</v>
      </c>
      <c r="DM116" s="972"/>
      <c r="DN116" s="972"/>
      <c r="DO116" s="972"/>
      <c r="DP116" s="973"/>
      <c r="DQ116" s="974" t="s">
        <v>441</v>
      </c>
      <c r="DR116" s="972"/>
      <c r="DS116" s="972"/>
      <c r="DT116" s="972"/>
      <c r="DU116" s="973"/>
      <c r="DV116" s="975" t="s">
        <v>441</v>
      </c>
      <c r="DW116" s="976"/>
      <c r="DX116" s="976"/>
      <c r="DY116" s="976"/>
      <c r="DZ116" s="977"/>
    </row>
    <row r="117" spans="1:130" s="221" customFormat="1" ht="26.25" customHeight="1" x14ac:dyDescent="0.2">
      <c r="A117" s="925" t="s">
        <v>190</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990" t="s">
        <v>462</v>
      </c>
      <c r="Z117" s="907"/>
      <c r="AA117" s="991">
        <v>1867951</v>
      </c>
      <c r="AB117" s="992"/>
      <c r="AC117" s="992"/>
      <c r="AD117" s="992"/>
      <c r="AE117" s="993"/>
      <c r="AF117" s="994">
        <v>1539322</v>
      </c>
      <c r="AG117" s="992"/>
      <c r="AH117" s="992"/>
      <c r="AI117" s="992"/>
      <c r="AJ117" s="993"/>
      <c r="AK117" s="994">
        <v>1435740</v>
      </c>
      <c r="AL117" s="992"/>
      <c r="AM117" s="992"/>
      <c r="AN117" s="992"/>
      <c r="AO117" s="993"/>
      <c r="AP117" s="995"/>
      <c r="AQ117" s="996"/>
      <c r="AR117" s="996"/>
      <c r="AS117" s="996"/>
      <c r="AT117" s="997"/>
      <c r="AU117" s="921"/>
      <c r="AV117" s="922"/>
      <c r="AW117" s="922"/>
      <c r="AX117" s="922"/>
      <c r="AY117" s="922"/>
      <c r="AZ117" s="987" t="s">
        <v>463</v>
      </c>
      <c r="BA117" s="988"/>
      <c r="BB117" s="988"/>
      <c r="BC117" s="988"/>
      <c r="BD117" s="988"/>
      <c r="BE117" s="988"/>
      <c r="BF117" s="988"/>
      <c r="BG117" s="988"/>
      <c r="BH117" s="988"/>
      <c r="BI117" s="988"/>
      <c r="BJ117" s="988"/>
      <c r="BK117" s="988"/>
      <c r="BL117" s="988"/>
      <c r="BM117" s="988"/>
      <c r="BN117" s="988"/>
      <c r="BO117" s="988"/>
      <c r="BP117" s="989"/>
      <c r="BQ117" s="938" t="s">
        <v>447</v>
      </c>
      <c r="BR117" s="939"/>
      <c r="BS117" s="939"/>
      <c r="BT117" s="939"/>
      <c r="BU117" s="939"/>
      <c r="BV117" s="939" t="s">
        <v>447</v>
      </c>
      <c r="BW117" s="939"/>
      <c r="BX117" s="939"/>
      <c r="BY117" s="939"/>
      <c r="BZ117" s="939"/>
      <c r="CA117" s="939" t="s">
        <v>447</v>
      </c>
      <c r="CB117" s="939"/>
      <c r="CC117" s="939"/>
      <c r="CD117" s="939"/>
      <c r="CE117" s="939"/>
      <c r="CF117" s="933" t="s">
        <v>447</v>
      </c>
      <c r="CG117" s="934"/>
      <c r="CH117" s="934"/>
      <c r="CI117" s="934"/>
      <c r="CJ117" s="934"/>
      <c r="CK117" s="961"/>
      <c r="CL117" s="962"/>
      <c r="CM117" s="935" t="s">
        <v>464</v>
      </c>
      <c r="CN117" s="936"/>
      <c r="CO117" s="936"/>
      <c r="CP117" s="936"/>
      <c r="CQ117" s="936"/>
      <c r="CR117" s="936"/>
      <c r="CS117" s="936"/>
      <c r="CT117" s="936"/>
      <c r="CU117" s="936"/>
      <c r="CV117" s="936"/>
      <c r="CW117" s="936"/>
      <c r="CX117" s="936"/>
      <c r="CY117" s="936"/>
      <c r="CZ117" s="936"/>
      <c r="DA117" s="936"/>
      <c r="DB117" s="936"/>
      <c r="DC117" s="936"/>
      <c r="DD117" s="936"/>
      <c r="DE117" s="936"/>
      <c r="DF117" s="937"/>
      <c r="DG117" s="971" t="s">
        <v>447</v>
      </c>
      <c r="DH117" s="972"/>
      <c r="DI117" s="972"/>
      <c r="DJ117" s="972"/>
      <c r="DK117" s="973"/>
      <c r="DL117" s="974" t="s">
        <v>447</v>
      </c>
      <c r="DM117" s="972"/>
      <c r="DN117" s="972"/>
      <c r="DO117" s="972"/>
      <c r="DP117" s="973"/>
      <c r="DQ117" s="974" t="s">
        <v>398</v>
      </c>
      <c r="DR117" s="972"/>
      <c r="DS117" s="972"/>
      <c r="DT117" s="972"/>
      <c r="DU117" s="973"/>
      <c r="DV117" s="975" t="s">
        <v>447</v>
      </c>
      <c r="DW117" s="976"/>
      <c r="DX117" s="976"/>
      <c r="DY117" s="976"/>
      <c r="DZ117" s="977"/>
    </row>
    <row r="118" spans="1:130" s="221" customFormat="1" ht="26.25" customHeight="1" x14ac:dyDescent="0.2">
      <c r="A118" s="925" t="s">
        <v>436</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5" t="s">
        <v>433</v>
      </c>
      <c r="AB118" s="906"/>
      <c r="AC118" s="906"/>
      <c r="AD118" s="906"/>
      <c r="AE118" s="907"/>
      <c r="AF118" s="905" t="s">
        <v>434</v>
      </c>
      <c r="AG118" s="906"/>
      <c r="AH118" s="906"/>
      <c r="AI118" s="906"/>
      <c r="AJ118" s="907"/>
      <c r="AK118" s="905" t="s">
        <v>311</v>
      </c>
      <c r="AL118" s="906"/>
      <c r="AM118" s="906"/>
      <c r="AN118" s="906"/>
      <c r="AO118" s="907"/>
      <c r="AP118" s="983" t="s">
        <v>435</v>
      </c>
      <c r="AQ118" s="984"/>
      <c r="AR118" s="984"/>
      <c r="AS118" s="984"/>
      <c r="AT118" s="985"/>
      <c r="AU118" s="921"/>
      <c r="AV118" s="922"/>
      <c r="AW118" s="922"/>
      <c r="AX118" s="922"/>
      <c r="AY118" s="922"/>
      <c r="AZ118" s="986" t="s">
        <v>465</v>
      </c>
      <c r="BA118" s="978"/>
      <c r="BB118" s="978"/>
      <c r="BC118" s="978"/>
      <c r="BD118" s="978"/>
      <c r="BE118" s="978"/>
      <c r="BF118" s="978"/>
      <c r="BG118" s="978"/>
      <c r="BH118" s="978"/>
      <c r="BI118" s="978"/>
      <c r="BJ118" s="978"/>
      <c r="BK118" s="978"/>
      <c r="BL118" s="978"/>
      <c r="BM118" s="978"/>
      <c r="BN118" s="978"/>
      <c r="BO118" s="978"/>
      <c r="BP118" s="979"/>
      <c r="BQ118" s="1012" t="s">
        <v>466</v>
      </c>
      <c r="BR118" s="1013"/>
      <c r="BS118" s="1013"/>
      <c r="BT118" s="1013"/>
      <c r="BU118" s="1013"/>
      <c r="BV118" s="1013" t="s">
        <v>447</v>
      </c>
      <c r="BW118" s="1013"/>
      <c r="BX118" s="1013"/>
      <c r="BY118" s="1013"/>
      <c r="BZ118" s="1013"/>
      <c r="CA118" s="1013" t="s">
        <v>467</v>
      </c>
      <c r="CB118" s="1013"/>
      <c r="CC118" s="1013"/>
      <c r="CD118" s="1013"/>
      <c r="CE118" s="1013"/>
      <c r="CF118" s="933" t="s">
        <v>398</v>
      </c>
      <c r="CG118" s="934"/>
      <c r="CH118" s="934"/>
      <c r="CI118" s="934"/>
      <c r="CJ118" s="934"/>
      <c r="CK118" s="961"/>
      <c r="CL118" s="962"/>
      <c r="CM118" s="935" t="s">
        <v>468</v>
      </c>
      <c r="CN118" s="936"/>
      <c r="CO118" s="936"/>
      <c r="CP118" s="936"/>
      <c r="CQ118" s="936"/>
      <c r="CR118" s="936"/>
      <c r="CS118" s="936"/>
      <c r="CT118" s="936"/>
      <c r="CU118" s="936"/>
      <c r="CV118" s="936"/>
      <c r="CW118" s="936"/>
      <c r="CX118" s="936"/>
      <c r="CY118" s="936"/>
      <c r="CZ118" s="936"/>
      <c r="DA118" s="936"/>
      <c r="DB118" s="936"/>
      <c r="DC118" s="936"/>
      <c r="DD118" s="936"/>
      <c r="DE118" s="936"/>
      <c r="DF118" s="937"/>
      <c r="DG118" s="971" t="s">
        <v>469</v>
      </c>
      <c r="DH118" s="972"/>
      <c r="DI118" s="972"/>
      <c r="DJ118" s="972"/>
      <c r="DK118" s="973"/>
      <c r="DL118" s="974" t="s">
        <v>467</v>
      </c>
      <c r="DM118" s="972"/>
      <c r="DN118" s="972"/>
      <c r="DO118" s="972"/>
      <c r="DP118" s="973"/>
      <c r="DQ118" s="974" t="s">
        <v>248</v>
      </c>
      <c r="DR118" s="972"/>
      <c r="DS118" s="972"/>
      <c r="DT118" s="972"/>
      <c r="DU118" s="973"/>
      <c r="DV118" s="975" t="s">
        <v>470</v>
      </c>
      <c r="DW118" s="976"/>
      <c r="DX118" s="976"/>
      <c r="DY118" s="976"/>
      <c r="DZ118" s="977"/>
    </row>
    <row r="119" spans="1:130" s="221" customFormat="1" ht="26.25" customHeight="1" x14ac:dyDescent="0.2">
      <c r="A119" s="1069" t="s">
        <v>439</v>
      </c>
      <c r="B119" s="960"/>
      <c r="C119" s="942" t="s">
        <v>440</v>
      </c>
      <c r="D119" s="910"/>
      <c r="E119" s="910"/>
      <c r="F119" s="910"/>
      <c r="G119" s="910"/>
      <c r="H119" s="910"/>
      <c r="I119" s="910"/>
      <c r="J119" s="910"/>
      <c r="K119" s="910"/>
      <c r="L119" s="910"/>
      <c r="M119" s="910"/>
      <c r="N119" s="910"/>
      <c r="O119" s="910"/>
      <c r="P119" s="910"/>
      <c r="Q119" s="910"/>
      <c r="R119" s="910"/>
      <c r="S119" s="910"/>
      <c r="T119" s="910"/>
      <c r="U119" s="910"/>
      <c r="V119" s="910"/>
      <c r="W119" s="910"/>
      <c r="X119" s="910"/>
      <c r="Y119" s="910"/>
      <c r="Z119" s="911"/>
      <c r="AA119" s="912" t="s">
        <v>471</v>
      </c>
      <c r="AB119" s="913"/>
      <c r="AC119" s="913"/>
      <c r="AD119" s="913"/>
      <c r="AE119" s="914"/>
      <c r="AF119" s="915" t="s">
        <v>467</v>
      </c>
      <c r="AG119" s="913"/>
      <c r="AH119" s="913"/>
      <c r="AI119" s="913"/>
      <c r="AJ119" s="914"/>
      <c r="AK119" s="915" t="s">
        <v>472</v>
      </c>
      <c r="AL119" s="913"/>
      <c r="AM119" s="913"/>
      <c r="AN119" s="913"/>
      <c r="AO119" s="914"/>
      <c r="AP119" s="916" t="s">
        <v>248</v>
      </c>
      <c r="AQ119" s="917"/>
      <c r="AR119" s="917"/>
      <c r="AS119" s="917"/>
      <c r="AT119" s="918"/>
      <c r="AU119" s="923"/>
      <c r="AV119" s="924"/>
      <c r="AW119" s="924"/>
      <c r="AX119" s="924"/>
      <c r="AY119" s="924"/>
      <c r="AZ119" s="242" t="s">
        <v>190</v>
      </c>
      <c r="BA119" s="242"/>
      <c r="BB119" s="242"/>
      <c r="BC119" s="242"/>
      <c r="BD119" s="242"/>
      <c r="BE119" s="242"/>
      <c r="BF119" s="242"/>
      <c r="BG119" s="242"/>
      <c r="BH119" s="242"/>
      <c r="BI119" s="242"/>
      <c r="BJ119" s="242"/>
      <c r="BK119" s="242"/>
      <c r="BL119" s="242"/>
      <c r="BM119" s="242"/>
      <c r="BN119" s="242"/>
      <c r="BO119" s="990" t="s">
        <v>473</v>
      </c>
      <c r="BP119" s="1018"/>
      <c r="BQ119" s="1012">
        <v>22892983</v>
      </c>
      <c r="BR119" s="1013"/>
      <c r="BS119" s="1013"/>
      <c r="BT119" s="1013"/>
      <c r="BU119" s="1013"/>
      <c r="BV119" s="1013">
        <v>21779942</v>
      </c>
      <c r="BW119" s="1013"/>
      <c r="BX119" s="1013"/>
      <c r="BY119" s="1013"/>
      <c r="BZ119" s="1013"/>
      <c r="CA119" s="1013">
        <v>21271968</v>
      </c>
      <c r="CB119" s="1013"/>
      <c r="CC119" s="1013"/>
      <c r="CD119" s="1013"/>
      <c r="CE119" s="1013"/>
      <c r="CF119" s="1014"/>
      <c r="CG119" s="1015"/>
      <c r="CH119" s="1015"/>
      <c r="CI119" s="1015"/>
      <c r="CJ119" s="1016"/>
      <c r="CK119" s="963"/>
      <c r="CL119" s="964"/>
      <c r="CM119" s="986" t="s">
        <v>474</v>
      </c>
      <c r="CN119" s="978"/>
      <c r="CO119" s="978"/>
      <c r="CP119" s="978"/>
      <c r="CQ119" s="978"/>
      <c r="CR119" s="978"/>
      <c r="CS119" s="978"/>
      <c r="CT119" s="978"/>
      <c r="CU119" s="978"/>
      <c r="CV119" s="978"/>
      <c r="CW119" s="978"/>
      <c r="CX119" s="978"/>
      <c r="CY119" s="978"/>
      <c r="CZ119" s="978"/>
      <c r="DA119" s="978"/>
      <c r="DB119" s="978"/>
      <c r="DC119" s="978"/>
      <c r="DD119" s="978"/>
      <c r="DE119" s="978"/>
      <c r="DF119" s="979"/>
      <c r="DG119" s="1017" t="s">
        <v>475</v>
      </c>
      <c r="DH119" s="999"/>
      <c r="DI119" s="999"/>
      <c r="DJ119" s="999"/>
      <c r="DK119" s="1000"/>
      <c r="DL119" s="998" t="s">
        <v>447</v>
      </c>
      <c r="DM119" s="999"/>
      <c r="DN119" s="999"/>
      <c r="DO119" s="999"/>
      <c r="DP119" s="1000"/>
      <c r="DQ119" s="998" t="s">
        <v>447</v>
      </c>
      <c r="DR119" s="999"/>
      <c r="DS119" s="999"/>
      <c r="DT119" s="999"/>
      <c r="DU119" s="1000"/>
      <c r="DV119" s="1001" t="s">
        <v>398</v>
      </c>
      <c r="DW119" s="1002"/>
      <c r="DX119" s="1002"/>
      <c r="DY119" s="1002"/>
      <c r="DZ119" s="1003"/>
    </row>
    <row r="120" spans="1:130" s="221" customFormat="1" ht="26.25" customHeight="1" x14ac:dyDescent="0.2">
      <c r="A120" s="1070"/>
      <c r="B120" s="962"/>
      <c r="C120" s="935" t="s">
        <v>444</v>
      </c>
      <c r="D120" s="936"/>
      <c r="E120" s="936"/>
      <c r="F120" s="936"/>
      <c r="G120" s="936"/>
      <c r="H120" s="936"/>
      <c r="I120" s="936"/>
      <c r="J120" s="936"/>
      <c r="K120" s="936"/>
      <c r="L120" s="936"/>
      <c r="M120" s="936"/>
      <c r="N120" s="936"/>
      <c r="O120" s="936"/>
      <c r="P120" s="936"/>
      <c r="Q120" s="936"/>
      <c r="R120" s="936"/>
      <c r="S120" s="936"/>
      <c r="T120" s="936"/>
      <c r="U120" s="936"/>
      <c r="V120" s="936"/>
      <c r="W120" s="936"/>
      <c r="X120" s="936"/>
      <c r="Y120" s="936"/>
      <c r="Z120" s="937"/>
      <c r="AA120" s="971" t="s">
        <v>398</v>
      </c>
      <c r="AB120" s="972"/>
      <c r="AC120" s="972"/>
      <c r="AD120" s="972"/>
      <c r="AE120" s="973"/>
      <c r="AF120" s="974" t="s">
        <v>467</v>
      </c>
      <c r="AG120" s="972"/>
      <c r="AH120" s="972"/>
      <c r="AI120" s="972"/>
      <c r="AJ120" s="973"/>
      <c r="AK120" s="974" t="s">
        <v>469</v>
      </c>
      <c r="AL120" s="972"/>
      <c r="AM120" s="972"/>
      <c r="AN120" s="972"/>
      <c r="AO120" s="973"/>
      <c r="AP120" s="975" t="s">
        <v>467</v>
      </c>
      <c r="AQ120" s="976"/>
      <c r="AR120" s="976"/>
      <c r="AS120" s="976"/>
      <c r="AT120" s="977"/>
      <c r="AU120" s="1004" t="s">
        <v>476</v>
      </c>
      <c r="AV120" s="1005"/>
      <c r="AW120" s="1005"/>
      <c r="AX120" s="1005"/>
      <c r="AY120" s="1006"/>
      <c r="AZ120" s="942" t="s">
        <v>477</v>
      </c>
      <c r="BA120" s="910"/>
      <c r="BB120" s="910"/>
      <c r="BC120" s="910"/>
      <c r="BD120" s="910"/>
      <c r="BE120" s="910"/>
      <c r="BF120" s="910"/>
      <c r="BG120" s="910"/>
      <c r="BH120" s="910"/>
      <c r="BI120" s="910"/>
      <c r="BJ120" s="910"/>
      <c r="BK120" s="910"/>
      <c r="BL120" s="910"/>
      <c r="BM120" s="910"/>
      <c r="BN120" s="910"/>
      <c r="BO120" s="910"/>
      <c r="BP120" s="911"/>
      <c r="BQ120" s="943">
        <v>110601880</v>
      </c>
      <c r="BR120" s="944"/>
      <c r="BS120" s="944"/>
      <c r="BT120" s="944"/>
      <c r="BU120" s="944"/>
      <c r="BV120" s="944">
        <v>112713962</v>
      </c>
      <c r="BW120" s="944"/>
      <c r="BX120" s="944"/>
      <c r="BY120" s="944"/>
      <c r="BZ120" s="944"/>
      <c r="CA120" s="944">
        <v>123831207</v>
      </c>
      <c r="CB120" s="944"/>
      <c r="CC120" s="944"/>
      <c r="CD120" s="944"/>
      <c r="CE120" s="944"/>
      <c r="CF120" s="957">
        <v>193.1</v>
      </c>
      <c r="CG120" s="958"/>
      <c r="CH120" s="958"/>
      <c r="CI120" s="958"/>
      <c r="CJ120" s="958"/>
      <c r="CK120" s="1019" t="s">
        <v>478</v>
      </c>
      <c r="CL120" s="1020"/>
      <c r="CM120" s="1020"/>
      <c r="CN120" s="1020"/>
      <c r="CO120" s="1021"/>
      <c r="CP120" s="1027" t="s">
        <v>479</v>
      </c>
      <c r="CQ120" s="1028"/>
      <c r="CR120" s="1028"/>
      <c r="CS120" s="1028"/>
      <c r="CT120" s="1028"/>
      <c r="CU120" s="1028"/>
      <c r="CV120" s="1028"/>
      <c r="CW120" s="1028"/>
      <c r="CX120" s="1028"/>
      <c r="CY120" s="1028"/>
      <c r="CZ120" s="1028"/>
      <c r="DA120" s="1028"/>
      <c r="DB120" s="1028"/>
      <c r="DC120" s="1028"/>
      <c r="DD120" s="1028"/>
      <c r="DE120" s="1028"/>
      <c r="DF120" s="1029"/>
      <c r="DG120" s="943" t="s">
        <v>467</v>
      </c>
      <c r="DH120" s="944"/>
      <c r="DI120" s="944"/>
      <c r="DJ120" s="944"/>
      <c r="DK120" s="944"/>
      <c r="DL120" s="944" t="s">
        <v>398</v>
      </c>
      <c r="DM120" s="944"/>
      <c r="DN120" s="944"/>
      <c r="DO120" s="944"/>
      <c r="DP120" s="944"/>
      <c r="DQ120" s="944" t="s">
        <v>398</v>
      </c>
      <c r="DR120" s="944"/>
      <c r="DS120" s="944"/>
      <c r="DT120" s="944"/>
      <c r="DU120" s="944"/>
      <c r="DV120" s="945" t="s">
        <v>467</v>
      </c>
      <c r="DW120" s="945"/>
      <c r="DX120" s="945"/>
      <c r="DY120" s="945"/>
      <c r="DZ120" s="946"/>
    </row>
    <row r="121" spans="1:130" s="221" customFormat="1" ht="26.25" customHeight="1" x14ac:dyDescent="0.2">
      <c r="A121" s="1070"/>
      <c r="B121" s="962"/>
      <c r="C121" s="987" t="s">
        <v>480</v>
      </c>
      <c r="D121" s="988"/>
      <c r="E121" s="988"/>
      <c r="F121" s="988"/>
      <c r="G121" s="988"/>
      <c r="H121" s="988"/>
      <c r="I121" s="988"/>
      <c r="J121" s="988"/>
      <c r="K121" s="988"/>
      <c r="L121" s="988"/>
      <c r="M121" s="988"/>
      <c r="N121" s="988"/>
      <c r="O121" s="988"/>
      <c r="P121" s="988"/>
      <c r="Q121" s="988"/>
      <c r="R121" s="988"/>
      <c r="S121" s="988"/>
      <c r="T121" s="988"/>
      <c r="U121" s="988"/>
      <c r="V121" s="988"/>
      <c r="W121" s="988"/>
      <c r="X121" s="988"/>
      <c r="Y121" s="988"/>
      <c r="Z121" s="989"/>
      <c r="AA121" s="971" t="s">
        <v>467</v>
      </c>
      <c r="AB121" s="972"/>
      <c r="AC121" s="972"/>
      <c r="AD121" s="972"/>
      <c r="AE121" s="973"/>
      <c r="AF121" s="974" t="s">
        <v>481</v>
      </c>
      <c r="AG121" s="972"/>
      <c r="AH121" s="972"/>
      <c r="AI121" s="972"/>
      <c r="AJ121" s="973"/>
      <c r="AK121" s="974" t="s">
        <v>481</v>
      </c>
      <c r="AL121" s="972"/>
      <c r="AM121" s="972"/>
      <c r="AN121" s="972"/>
      <c r="AO121" s="973"/>
      <c r="AP121" s="975" t="s">
        <v>467</v>
      </c>
      <c r="AQ121" s="976"/>
      <c r="AR121" s="976"/>
      <c r="AS121" s="976"/>
      <c r="AT121" s="977"/>
      <c r="AU121" s="1007"/>
      <c r="AV121" s="1008"/>
      <c r="AW121" s="1008"/>
      <c r="AX121" s="1008"/>
      <c r="AY121" s="1009"/>
      <c r="AZ121" s="935" t="s">
        <v>482</v>
      </c>
      <c r="BA121" s="936"/>
      <c r="BB121" s="936"/>
      <c r="BC121" s="936"/>
      <c r="BD121" s="936"/>
      <c r="BE121" s="936"/>
      <c r="BF121" s="936"/>
      <c r="BG121" s="936"/>
      <c r="BH121" s="936"/>
      <c r="BI121" s="936"/>
      <c r="BJ121" s="936"/>
      <c r="BK121" s="936"/>
      <c r="BL121" s="936"/>
      <c r="BM121" s="936"/>
      <c r="BN121" s="936"/>
      <c r="BO121" s="936"/>
      <c r="BP121" s="937"/>
      <c r="BQ121" s="938" t="s">
        <v>467</v>
      </c>
      <c r="BR121" s="939"/>
      <c r="BS121" s="939"/>
      <c r="BT121" s="939"/>
      <c r="BU121" s="939"/>
      <c r="BV121" s="939" t="s">
        <v>475</v>
      </c>
      <c r="BW121" s="939"/>
      <c r="BX121" s="939"/>
      <c r="BY121" s="939"/>
      <c r="BZ121" s="939"/>
      <c r="CA121" s="939" t="s">
        <v>447</v>
      </c>
      <c r="CB121" s="939"/>
      <c r="CC121" s="939"/>
      <c r="CD121" s="939"/>
      <c r="CE121" s="939"/>
      <c r="CF121" s="933" t="s">
        <v>447</v>
      </c>
      <c r="CG121" s="934"/>
      <c r="CH121" s="934"/>
      <c r="CI121" s="934"/>
      <c r="CJ121" s="934"/>
      <c r="CK121" s="1022"/>
      <c r="CL121" s="1023"/>
      <c r="CM121" s="1023"/>
      <c r="CN121" s="1023"/>
      <c r="CO121" s="1024"/>
      <c r="CP121" s="1032" t="s">
        <v>483</v>
      </c>
      <c r="CQ121" s="1033"/>
      <c r="CR121" s="1033"/>
      <c r="CS121" s="1033"/>
      <c r="CT121" s="1033"/>
      <c r="CU121" s="1033"/>
      <c r="CV121" s="1033"/>
      <c r="CW121" s="1033"/>
      <c r="CX121" s="1033"/>
      <c r="CY121" s="1033"/>
      <c r="CZ121" s="1033"/>
      <c r="DA121" s="1033"/>
      <c r="DB121" s="1033"/>
      <c r="DC121" s="1033"/>
      <c r="DD121" s="1033"/>
      <c r="DE121" s="1033"/>
      <c r="DF121" s="1034"/>
      <c r="DG121" s="938" t="s">
        <v>467</v>
      </c>
      <c r="DH121" s="939"/>
      <c r="DI121" s="939"/>
      <c r="DJ121" s="939"/>
      <c r="DK121" s="939"/>
      <c r="DL121" s="939" t="s">
        <v>447</v>
      </c>
      <c r="DM121" s="939"/>
      <c r="DN121" s="939"/>
      <c r="DO121" s="939"/>
      <c r="DP121" s="939"/>
      <c r="DQ121" s="939" t="s">
        <v>469</v>
      </c>
      <c r="DR121" s="939"/>
      <c r="DS121" s="939"/>
      <c r="DT121" s="939"/>
      <c r="DU121" s="939"/>
      <c r="DV121" s="940" t="s">
        <v>447</v>
      </c>
      <c r="DW121" s="940"/>
      <c r="DX121" s="940"/>
      <c r="DY121" s="940"/>
      <c r="DZ121" s="941"/>
    </row>
    <row r="122" spans="1:130" s="221" customFormat="1" ht="26.25" customHeight="1" x14ac:dyDescent="0.2">
      <c r="A122" s="1070"/>
      <c r="B122" s="962"/>
      <c r="C122" s="935" t="s">
        <v>455</v>
      </c>
      <c r="D122" s="936"/>
      <c r="E122" s="936"/>
      <c r="F122" s="936"/>
      <c r="G122" s="936"/>
      <c r="H122" s="936"/>
      <c r="I122" s="936"/>
      <c r="J122" s="936"/>
      <c r="K122" s="936"/>
      <c r="L122" s="936"/>
      <c r="M122" s="936"/>
      <c r="N122" s="936"/>
      <c r="O122" s="936"/>
      <c r="P122" s="936"/>
      <c r="Q122" s="936"/>
      <c r="R122" s="936"/>
      <c r="S122" s="936"/>
      <c r="T122" s="936"/>
      <c r="U122" s="936"/>
      <c r="V122" s="936"/>
      <c r="W122" s="936"/>
      <c r="X122" s="936"/>
      <c r="Y122" s="936"/>
      <c r="Z122" s="937"/>
      <c r="AA122" s="971" t="s">
        <v>398</v>
      </c>
      <c r="AB122" s="972"/>
      <c r="AC122" s="972"/>
      <c r="AD122" s="972"/>
      <c r="AE122" s="973"/>
      <c r="AF122" s="974" t="s">
        <v>475</v>
      </c>
      <c r="AG122" s="972"/>
      <c r="AH122" s="972"/>
      <c r="AI122" s="972"/>
      <c r="AJ122" s="973"/>
      <c r="AK122" s="974" t="s">
        <v>470</v>
      </c>
      <c r="AL122" s="972"/>
      <c r="AM122" s="972"/>
      <c r="AN122" s="972"/>
      <c r="AO122" s="973"/>
      <c r="AP122" s="975" t="s">
        <v>475</v>
      </c>
      <c r="AQ122" s="976"/>
      <c r="AR122" s="976"/>
      <c r="AS122" s="976"/>
      <c r="AT122" s="977"/>
      <c r="AU122" s="1007"/>
      <c r="AV122" s="1008"/>
      <c r="AW122" s="1008"/>
      <c r="AX122" s="1008"/>
      <c r="AY122" s="1009"/>
      <c r="AZ122" s="986" t="s">
        <v>484</v>
      </c>
      <c r="BA122" s="978"/>
      <c r="BB122" s="978"/>
      <c r="BC122" s="978"/>
      <c r="BD122" s="978"/>
      <c r="BE122" s="978"/>
      <c r="BF122" s="978"/>
      <c r="BG122" s="978"/>
      <c r="BH122" s="978"/>
      <c r="BI122" s="978"/>
      <c r="BJ122" s="978"/>
      <c r="BK122" s="978"/>
      <c r="BL122" s="978"/>
      <c r="BM122" s="978"/>
      <c r="BN122" s="978"/>
      <c r="BO122" s="978"/>
      <c r="BP122" s="979"/>
      <c r="BQ122" s="1012">
        <v>31805336</v>
      </c>
      <c r="BR122" s="1013"/>
      <c r="BS122" s="1013"/>
      <c r="BT122" s="1013"/>
      <c r="BU122" s="1013"/>
      <c r="BV122" s="1013">
        <v>28583364</v>
      </c>
      <c r="BW122" s="1013"/>
      <c r="BX122" s="1013"/>
      <c r="BY122" s="1013"/>
      <c r="BZ122" s="1013"/>
      <c r="CA122" s="1013">
        <v>26731516</v>
      </c>
      <c r="CB122" s="1013"/>
      <c r="CC122" s="1013"/>
      <c r="CD122" s="1013"/>
      <c r="CE122" s="1013"/>
      <c r="CF122" s="1030">
        <v>41.7</v>
      </c>
      <c r="CG122" s="1031"/>
      <c r="CH122" s="1031"/>
      <c r="CI122" s="1031"/>
      <c r="CJ122" s="1031"/>
      <c r="CK122" s="1022"/>
      <c r="CL122" s="1023"/>
      <c r="CM122" s="1023"/>
      <c r="CN122" s="1023"/>
      <c r="CO122" s="1024"/>
      <c r="CP122" s="1032" t="s">
        <v>485</v>
      </c>
      <c r="CQ122" s="1033"/>
      <c r="CR122" s="1033"/>
      <c r="CS122" s="1033"/>
      <c r="CT122" s="1033"/>
      <c r="CU122" s="1033"/>
      <c r="CV122" s="1033"/>
      <c r="CW122" s="1033"/>
      <c r="CX122" s="1033"/>
      <c r="CY122" s="1033"/>
      <c r="CZ122" s="1033"/>
      <c r="DA122" s="1033"/>
      <c r="DB122" s="1033"/>
      <c r="DC122" s="1033"/>
      <c r="DD122" s="1033"/>
      <c r="DE122" s="1033"/>
      <c r="DF122" s="1034"/>
      <c r="DG122" s="938" t="s">
        <v>481</v>
      </c>
      <c r="DH122" s="939"/>
      <c r="DI122" s="939"/>
      <c r="DJ122" s="939"/>
      <c r="DK122" s="939"/>
      <c r="DL122" s="939" t="s">
        <v>467</v>
      </c>
      <c r="DM122" s="939"/>
      <c r="DN122" s="939"/>
      <c r="DO122" s="939"/>
      <c r="DP122" s="939"/>
      <c r="DQ122" s="939" t="s">
        <v>447</v>
      </c>
      <c r="DR122" s="939"/>
      <c r="DS122" s="939"/>
      <c r="DT122" s="939"/>
      <c r="DU122" s="939"/>
      <c r="DV122" s="940" t="s">
        <v>447</v>
      </c>
      <c r="DW122" s="940"/>
      <c r="DX122" s="940"/>
      <c r="DY122" s="940"/>
      <c r="DZ122" s="941"/>
    </row>
    <row r="123" spans="1:130" s="221" customFormat="1" ht="26.25" customHeight="1" x14ac:dyDescent="0.2">
      <c r="A123" s="1070"/>
      <c r="B123" s="962"/>
      <c r="C123" s="935" t="s">
        <v>461</v>
      </c>
      <c r="D123" s="936"/>
      <c r="E123" s="936"/>
      <c r="F123" s="936"/>
      <c r="G123" s="936"/>
      <c r="H123" s="936"/>
      <c r="I123" s="936"/>
      <c r="J123" s="936"/>
      <c r="K123" s="936"/>
      <c r="L123" s="936"/>
      <c r="M123" s="936"/>
      <c r="N123" s="936"/>
      <c r="O123" s="936"/>
      <c r="P123" s="936"/>
      <c r="Q123" s="936"/>
      <c r="R123" s="936"/>
      <c r="S123" s="936"/>
      <c r="T123" s="936"/>
      <c r="U123" s="936"/>
      <c r="V123" s="936"/>
      <c r="W123" s="936"/>
      <c r="X123" s="936"/>
      <c r="Y123" s="936"/>
      <c r="Z123" s="937"/>
      <c r="AA123" s="971" t="s">
        <v>467</v>
      </c>
      <c r="AB123" s="972"/>
      <c r="AC123" s="972"/>
      <c r="AD123" s="972"/>
      <c r="AE123" s="973"/>
      <c r="AF123" s="974" t="s">
        <v>475</v>
      </c>
      <c r="AG123" s="972"/>
      <c r="AH123" s="972"/>
      <c r="AI123" s="972"/>
      <c r="AJ123" s="973"/>
      <c r="AK123" s="974" t="s">
        <v>470</v>
      </c>
      <c r="AL123" s="972"/>
      <c r="AM123" s="972"/>
      <c r="AN123" s="972"/>
      <c r="AO123" s="973"/>
      <c r="AP123" s="975" t="s">
        <v>447</v>
      </c>
      <c r="AQ123" s="976"/>
      <c r="AR123" s="976"/>
      <c r="AS123" s="976"/>
      <c r="AT123" s="977"/>
      <c r="AU123" s="1010"/>
      <c r="AV123" s="1011"/>
      <c r="AW123" s="1011"/>
      <c r="AX123" s="1011"/>
      <c r="AY123" s="1011"/>
      <c r="AZ123" s="242" t="s">
        <v>190</v>
      </c>
      <c r="BA123" s="242"/>
      <c r="BB123" s="242"/>
      <c r="BC123" s="242"/>
      <c r="BD123" s="242"/>
      <c r="BE123" s="242"/>
      <c r="BF123" s="242"/>
      <c r="BG123" s="242"/>
      <c r="BH123" s="242"/>
      <c r="BI123" s="242"/>
      <c r="BJ123" s="242"/>
      <c r="BK123" s="242"/>
      <c r="BL123" s="242"/>
      <c r="BM123" s="242"/>
      <c r="BN123" s="242"/>
      <c r="BO123" s="990" t="s">
        <v>486</v>
      </c>
      <c r="BP123" s="1018"/>
      <c r="BQ123" s="1076">
        <v>142407216</v>
      </c>
      <c r="BR123" s="1077"/>
      <c r="BS123" s="1077"/>
      <c r="BT123" s="1077"/>
      <c r="BU123" s="1077"/>
      <c r="BV123" s="1077">
        <v>141297326</v>
      </c>
      <c r="BW123" s="1077"/>
      <c r="BX123" s="1077"/>
      <c r="BY123" s="1077"/>
      <c r="BZ123" s="1077"/>
      <c r="CA123" s="1077">
        <v>150562723</v>
      </c>
      <c r="CB123" s="1077"/>
      <c r="CC123" s="1077"/>
      <c r="CD123" s="1077"/>
      <c r="CE123" s="1077"/>
      <c r="CF123" s="1014"/>
      <c r="CG123" s="1015"/>
      <c r="CH123" s="1015"/>
      <c r="CI123" s="1015"/>
      <c r="CJ123" s="1016"/>
      <c r="CK123" s="1022"/>
      <c r="CL123" s="1023"/>
      <c r="CM123" s="1023"/>
      <c r="CN123" s="1023"/>
      <c r="CO123" s="1024"/>
      <c r="CP123" s="1032"/>
      <c r="CQ123" s="1033"/>
      <c r="CR123" s="1033"/>
      <c r="CS123" s="1033"/>
      <c r="CT123" s="1033"/>
      <c r="CU123" s="1033"/>
      <c r="CV123" s="1033"/>
      <c r="CW123" s="1033"/>
      <c r="CX123" s="1033"/>
      <c r="CY123" s="1033"/>
      <c r="CZ123" s="1033"/>
      <c r="DA123" s="1033"/>
      <c r="DB123" s="1033"/>
      <c r="DC123" s="1033"/>
      <c r="DD123" s="1033"/>
      <c r="DE123" s="1033"/>
      <c r="DF123" s="1034"/>
      <c r="DG123" s="971"/>
      <c r="DH123" s="972"/>
      <c r="DI123" s="972"/>
      <c r="DJ123" s="972"/>
      <c r="DK123" s="973"/>
      <c r="DL123" s="974"/>
      <c r="DM123" s="972"/>
      <c r="DN123" s="972"/>
      <c r="DO123" s="972"/>
      <c r="DP123" s="973"/>
      <c r="DQ123" s="974"/>
      <c r="DR123" s="972"/>
      <c r="DS123" s="972"/>
      <c r="DT123" s="972"/>
      <c r="DU123" s="973"/>
      <c r="DV123" s="975"/>
      <c r="DW123" s="976"/>
      <c r="DX123" s="976"/>
      <c r="DY123" s="976"/>
      <c r="DZ123" s="977"/>
    </row>
    <row r="124" spans="1:130" s="221" customFormat="1" ht="26.25" customHeight="1" thickBot="1" x14ac:dyDescent="0.25">
      <c r="A124" s="1070"/>
      <c r="B124" s="962"/>
      <c r="C124" s="935" t="s">
        <v>464</v>
      </c>
      <c r="D124" s="936"/>
      <c r="E124" s="936"/>
      <c r="F124" s="936"/>
      <c r="G124" s="936"/>
      <c r="H124" s="936"/>
      <c r="I124" s="936"/>
      <c r="J124" s="936"/>
      <c r="K124" s="936"/>
      <c r="L124" s="936"/>
      <c r="M124" s="936"/>
      <c r="N124" s="936"/>
      <c r="O124" s="936"/>
      <c r="P124" s="936"/>
      <c r="Q124" s="936"/>
      <c r="R124" s="936"/>
      <c r="S124" s="936"/>
      <c r="T124" s="936"/>
      <c r="U124" s="936"/>
      <c r="V124" s="936"/>
      <c r="W124" s="936"/>
      <c r="X124" s="936"/>
      <c r="Y124" s="936"/>
      <c r="Z124" s="937"/>
      <c r="AA124" s="971" t="s">
        <v>398</v>
      </c>
      <c r="AB124" s="972"/>
      <c r="AC124" s="972"/>
      <c r="AD124" s="972"/>
      <c r="AE124" s="973"/>
      <c r="AF124" s="974" t="s">
        <v>472</v>
      </c>
      <c r="AG124" s="972"/>
      <c r="AH124" s="972"/>
      <c r="AI124" s="972"/>
      <c r="AJ124" s="973"/>
      <c r="AK124" s="974" t="s">
        <v>481</v>
      </c>
      <c r="AL124" s="972"/>
      <c r="AM124" s="972"/>
      <c r="AN124" s="972"/>
      <c r="AO124" s="973"/>
      <c r="AP124" s="975" t="s">
        <v>475</v>
      </c>
      <c r="AQ124" s="976"/>
      <c r="AR124" s="976"/>
      <c r="AS124" s="976"/>
      <c r="AT124" s="977"/>
      <c r="AU124" s="1072" t="s">
        <v>487</v>
      </c>
      <c r="AV124" s="1073"/>
      <c r="AW124" s="1073"/>
      <c r="AX124" s="1073"/>
      <c r="AY124" s="1073"/>
      <c r="AZ124" s="1073"/>
      <c r="BA124" s="1073"/>
      <c r="BB124" s="1073"/>
      <c r="BC124" s="1073"/>
      <c r="BD124" s="1073"/>
      <c r="BE124" s="1073"/>
      <c r="BF124" s="1073"/>
      <c r="BG124" s="1073"/>
      <c r="BH124" s="1073"/>
      <c r="BI124" s="1073"/>
      <c r="BJ124" s="1073"/>
      <c r="BK124" s="1073"/>
      <c r="BL124" s="1073"/>
      <c r="BM124" s="1073"/>
      <c r="BN124" s="1073"/>
      <c r="BO124" s="1073"/>
      <c r="BP124" s="1074"/>
      <c r="BQ124" s="1075" t="s">
        <v>481</v>
      </c>
      <c r="BR124" s="1040"/>
      <c r="BS124" s="1040"/>
      <c r="BT124" s="1040"/>
      <c r="BU124" s="1040"/>
      <c r="BV124" s="1040" t="s">
        <v>398</v>
      </c>
      <c r="BW124" s="1040"/>
      <c r="BX124" s="1040"/>
      <c r="BY124" s="1040"/>
      <c r="BZ124" s="1040"/>
      <c r="CA124" s="1040" t="s">
        <v>469</v>
      </c>
      <c r="CB124" s="1040"/>
      <c r="CC124" s="1040"/>
      <c r="CD124" s="1040"/>
      <c r="CE124" s="1040"/>
      <c r="CF124" s="1041"/>
      <c r="CG124" s="1042"/>
      <c r="CH124" s="1042"/>
      <c r="CI124" s="1042"/>
      <c r="CJ124" s="1043"/>
      <c r="CK124" s="1025"/>
      <c r="CL124" s="1025"/>
      <c r="CM124" s="1025"/>
      <c r="CN124" s="1025"/>
      <c r="CO124" s="1026"/>
      <c r="CP124" s="1032" t="s">
        <v>488</v>
      </c>
      <c r="CQ124" s="1033"/>
      <c r="CR124" s="1033"/>
      <c r="CS124" s="1033"/>
      <c r="CT124" s="1033"/>
      <c r="CU124" s="1033"/>
      <c r="CV124" s="1033"/>
      <c r="CW124" s="1033"/>
      <c r="CX124" s="1033"/>
      <c r="CY124" s="1033"/>
      <c r="CZ124" s="1033"/>
      <c r="DA124" s="1033"/>
      <c r="DB124" s="1033"/>
      <c r="DC124" s="1033"/>
      <c r="DD124" s="1033"/>
      <c r="DE124" s="1033"/>
      <c r="DF124" s="1034"/>
      <c r="DG124" s="1017" t="s">
        <v>398</v>
      </c>
      <c r="DH124" s="999"/>
      <c r="DI124" s="999"/>
      <c r="DJ124" s="999"/>
      <c r="DK124" s="1000"/>
      <c r="DL124" s="998" t="s">
        <v>467</v>
      </c>
      <c r="DM124" s="999"/>
      <c r="DN124" s="999"/>
      <c r="DO124" s="999"/>
      <c r="DP124" s="1000"/>
      <c r="DQ124" s="998" t="s">
        <v>398</v>
      </c>
      <c r="DR124" s="999"/>
      <c r="DS124" s="999"/>
      <c r="DT124" s="999"/>
      <c r="DU124" s="1000"/>
      <c r="DV124" s="1001" t="s">
        <v>467</v>
      </c>
      <c r="DW124" s="1002"/>
      <c r="DX124" s="1002"/>
      <c r="DY124" s="1002"/>
      <c r="DZ124" s="1003"/>
    </row>
    <row r="125" spans="1:130" s="221" customFormat="1" ht="26.25" customHeight="1" x14ac:dyDescent="0.2">
      <c r="A125" s="1070"/>
      <c r="B125" s="962"/>
      <c r="C125" s="935" t="s">
        <v>468</v>
      </c>
      <c r="D125" s="936"/>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7"/>
      <c r="AA125" s="971" t="s">
        <v>475</v>
      </c>
      <c r="AB125" s="972"/>
      <c r="AC125" s="972"/>
      <c r="AD125" s="972"/>
      <c r="AE125" s="973"/>
      <c r="AF125" s="974" t="s">
        <v>470</v>
      </c>
      <c r="AG125" s="972"/>
      <c r="AH125" s="972"/>
      <c r="AI125" s="972"/>
      <c r="AJ125" s="973"/>
      <c r="AK125" s="974" t="s">
        <v>481</v>
      </c>
      <c r="AL125" s="972"/>
      <c r="AM125" s="972"/>
      <c r="AN125" s="972"/>
      <c r="AO125" s="973"/>
      <c r="AP125" s="975" t="s">
        <v>470</v>
      </c>
      <c r="AQ125" s="976"/>
      <c r="AR125" s="976"/>
      <c r="AS125" s="976"/>
      <c r="AT125" s="97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5" t="s">
        <v>489</v>
      </c>
      <c r="CL125" s="1020"/>
      <c r="CM125" s="1020"/>
      <c r="CN125" s="1020"/>
      <c r="CO125" s="1021"/>
      <c r="CP125" s="942" t="s">
        <v>490</v>
      </c>
      <c r="CQ125" s="910"/>
      <c r="CR125" s="910"/>
      <c r="CS125" s="910"/>
      <c r="CT125" s="910"/>
      <c r="CU125" s="910"/>
      <c r="CV125" s="910"/>
      <c r="CW125" s="910"/>
      <c r="CX125" s="910"/>
      <c r="CY125" s="910"/>
      <c r="CZ125" s="910"/>
      <c r="DA125" s="910"/>
      <c r="DB125" s="910"/>
      <c r="DC125" s="910"/>
      <c r="DD125" s="910"/>
      <c r="DE125" s="910"/>
      <c r="DF125" s="911"/>
      <c r="DG125" s="943" t="s">
        <v>447</v>
      </c>
      <c r="DH125" s="944"/>
      <c r="DI125" s="944"/>
      <c r="DJ125" s="944"/>
      <c r="DK125" s="944"/>
      <c r="DL125" s="944" t="s">
        <v>467</v>
      </c>
      <c r="DM125" s="944"/>
      <c r="DN125" s="944"/>
      <c r="DO125" s="944"/>
      <c r="DP125" s="944"/>
      <c r="DQ125" s="944" t="s">
        <v>398</v>
      </c>
      <c r="DR125" s="944"/>
      <c r="DS125" s="944"/>
      <c r="DT125" s="944"/>
      <c r="DU125" s="944"/>
      <c r="DV125" s="945" t="s">
        <v>398</v>
      </c>
      <c r="DW125" s="945"/>
      <c r="DX125" s="945"/>
      <c r="DY125" s="945"/>
      <c r="DZ125" s="946"/>
    </row>
    <row r="126" spans="1:130" s="221" customFormat="1" ht="26.25" customHeight="1" thickBot="1" x14ac:dyDescent="0.25">
      <c r="A126" s="1070"/>
      <c r="B126" s="962"/>
      <c r="C126" s="935" t="s">
        <v>474</v>
      </c>
      <c r="D126" s="936"/>
      <c r="E126" s="936"/>
      <c r="F126" s="936"/>
      <c r="G126" s="936"/>
      <c r="H126" s="936"/>
      <c r="I126" s="936"/>
      <c r="J126" s="936"/>
      <c r="K126" s="936"/>
      <c r="L126" s="936"/>
      <c r="M126" s="936"/>
      <c r="N126" s="936"/>
      <c r="O126" s="936"/>
      <c r="P126" s="936"/>
      <c r="Q126" s="936"/>
      <c r="R126" s="936"/>
      <c r="S126" s="936"/>
      <c r="T126" s="936"/>
      <c r="U126" s="936"/>
      <c r="V126" s="936"/>
      <c r="W126" s="936"/>
      <c r="X126" s="936"/>
      <c r="Y126" s="936"/>
      <c r="Z126" s="937"/>
      <c r="AA126" s="971" t="s">
        <v>398</v>
      </c>
      <c r="AB126" s="972"/>
      <c r="AC126" s="972"/>
      <c r="AD126" s="972"/>
      <c r="AE126" s="973"/>
      <c r="AF126" s="974" t="s">
        <v>467</v>
      </c>
      <c r="AG126" s="972"/>
      <c r="AH126" s="972"/>
      <c r="AI126" s="972"/>
      <c r="AJ126" s="973"/>
      <c r="AK126" s="974" t="s">
        <v>398</v>
      </c>
      <c r="AL126" s="972"/>
      <c r="AM126" s="972"/>
      <c r="AN126" s="972"/>
      <c r="AO126" s="973"/>
      <c r="AP126" s="975" t="s">
        <v>447</v>
      </c>
      <c r="AQ126" s="976"/>
      <c r="AR126" s="976"/>
      <c r="AS126" s="976"/>
      <c r="AT126" s="97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6"/>
      <c r="CL126" s="1023"/>
      <c r="CM126" s="1023"/>
      <c r="CN126" s="1023"/>
      <c r="CO126" s="1024"/>
      <c r="CP126" s="935" t="s">
        <v>491</v>
      </c>
      <c r="CQ126" s="936"/>
      <c r="CR126" s="936"/>
      <c r="CS126" s="936"/>
      <c r="CT126" s="936"/>
      <c r="CU126" s="936"/>
      <c r="CV126" s="936"/>
      <c r="CW126" s="936"/>
      <c r="CX126" s="936"/>
      <c r="CY126" s="936"/>
      <c r="CZ126" s="936"/>
      <c r="DA126" s="936"/>
      <c r="DB126" s="936"/>
      <c r="DC126" s="936"/>
      <c r="DD126" s="936"/>
      <c r="DE126" s="936"/>
      <c r="DF126" s="937"/>
      <c r="DG126" s="938" t="s">
        <v>467</v>
      </c>
      <c r="DH126" s="939"/>
      <c r="DI126" s="939"/>
      <c r="DJ126" s="939"/>
      <c r="DK126" s="939"/>
      <c r="DL126" s="939" t="s">
        <v>398</v>
      </c>
      <c r="DM126" s="939"/>
      <c r="DN126" s="939"/>
      <c r="DO126" s="939"/>
      <c r="DP126" s="939"/>
      <c r="DQ126" s="939" t="s">
        <v>467</v>
      </c>
      <c r="DR126" s="939"/>
      <c r="DS126" s="939"/>
      <c r="DT126" s="939"/>
      <c r="DU126" s="939"/>
      <c r="DV126" s="940" t="s">
        <v>398</v>
      </c>
      <c r="DW126" s="940"/>
      <c r="DX126" s="940"/>
      <c r="DY126" s="940"/>
      <c r="DZ126" s="941"/>
    </row>
    <row r="127" spans="1:130" s="221" customFormat="1" ht="26.25" customHeight="1" x14ac:dyDescent="0.2">
      <c r="A127" s="1071"/>
      <c r="B127" s="964"/>
      <c r="C127" s="986" t="s">
        <v>492</v>
      </c>
      <c r="D127" s="978"/>
      <c r="E127" s="978"/>
      <c r="F127" s="978"/>
      <c r="G127" s="978"/>
      <c r="H127" s="978"/>
      <c r="I127" s="978"/>
      <c r="J127" s="978"/>
      <c r="K127" s="978"/>
      <c r="L127" s="978"/>
      <c r="M127" s="978"/>
      <c r="N127" s="978"/>
      <c r="O127" s="978"/>
      <c r="P127" s="978"/>
      <c r="Q127" s="978"/>
      <c r="R127" s="978"/>
      <c r="S127" s="978"/>
      <c r="T127" s="978"/>
      <c r="U127" s="978"/>
      <c r="V127" s="978"/>
      <c r="W127" s="978"/>
      <c r="X127" s="978"/>
      <c r="Y127" s="978"/>
      <c r="Z127" s="979"/>
      <c r="AA127" s="971" t="s">
        <v>447</v>
      </c>
      <c r="AB127" s="972"/>
      <c r="AC127" s="972"/>
      <c r="AD127" s="972"/>
      <c r="AE127" s="973"/>
      <c r="AF127" s="974" t="s">
        <v>398</v>
      </c>
      <c r="AG127" s="972"/>
      <c r="AH127" s="972"/>
      <c r="AI127" s="972"/>
      <c r="AJ127" s="973"/>
      <c r="AK127" s="974" t="s">
        <v>248</v>
      </c>
      <c r="AL127" s="972"/>
      <c r="AM127" s="972"/>
      <c r="AN127" s="972"/>
      <c r="AO127" s="973"/>
      <c r="AP127" s="975" t="s">
        <v>447</v>
      </c>
      <c r="AQ127" s="976"/>
      <c r="AR127" s="976"/>
      <c r="AS127" s="976"/>
      <c r="AT127" s="977"/>
      <c r="AU127" s="223"/>
      <c r="AV127" s="223"/>
      <c r="AW127" s="223"/>
      <c r="AX127" s="1044" t="s">
        <v>493</v>
      </c>
      <c r="AY127" s="1045"/>
      <c r="AZ127" s="1045"/>
      <c r="BA127" s="1045"/>
      <c r="BB127" s="1045"/>
      <c r="BC127" s="1045"/>
      <c r="BD127" s="1045"/>
      <c r="BE127" s="1046"/>
      <c r="BF127" s="1047" t="s">
        <v>494</v>
      </c>
      <c r="BG127" s="1045"/>
      <c r="BH127" s="1045"/>
      <c r="BI127" s="1045"/>
      <c r="BJ127" s="1045"/>
      <c r="BK127" s="1045"/>
      <c r="BL127" s="1046"/>
      <c r="BM127" s="1047" t="s">
        <v>495</v>
      </c>
      <c r="BN127" s="1045"/>
      <c r="BO127" s="1045"/>
      <c r="BP127" s="1045"/>
      <c r="BQ127" s="1045"/>
      <c r="BR127" s="1045"/>
      <c r="BS127" s="1046"/>
      <c r="BT127" s="1047" t="s">
        <v>496</v>
      </c>
      <c r="BU127" s="1045"/>
      <c r="BV127" s="1045"/>
      <c r="BW127" s="1045"/>
      <c r="BX127" s="1045"/>
      <c r="BY127" s="1045"/>
      <c r="BZ127" s="1068"/>
      <c r="CA127" s="223"/>
      <c r="CB127" s="223"/>
      <c r="CC127" s="223"/>
      <c r="CD127" s="246"/>
      <c r="CE127" s="246"/>
      <c r="CF127" s="246"/>
      <c r="CG127" s="223"/>
      <c r="CH127" s="223"/>
      <c r="CI127" s="223"/>
      <c r="CJ127" s="245"/>
      <c r="CK127" s="1036"/>
      <c r="CL127" s="1023"/>
      <c r="CM127" s="1023"/>
      <c r="CN127" s="1023"/>
      <c r="CO127" s="1024"/>
      <c r="CP127" s="935" t="s">
        <v>497</v>
      </c>
      <c r="CQ127" s="936"/>
      <c r="CR127" s="936"/>
      <c r="CS127" s="936"/>
      <c r="CT127" s="936"/>
      <c r="CU127" s="936"/>
      <c r="CV127" s="936"/>
      <c r="CW127" s="936"/>
      <c r="CX127" s="936"/>
      <c r="CY127" s="936"/>
      <c r="CZ127" s="936"/>
      <c r="DA127" s="936"/>
      <c r="DB127" s="936"/>
      <c r="DC127" s="936"/>
      <c r="DD127" s="936"/>
      <c r="DE127" s="936"/>
      <c r="DF127" s="937"/>
      <c r="DG127" s="938" t="s">
        <v>469</v>
      </c>
      <c r="DH127" s="939"/>
      <c r="DI127" s="939"/>
      <c r="DJ127" s="939"/>
      <c r="DK127" s="939"/>
      <c r="DL127" s="939" t="s">
        <v>447</v>
      </c>
      <c r="DM127" s="939"/>
      <c r="DN127" s="939"/>
      <c r="DO127" s="939"/>
      <c r="DP127" s="939"/>
      <c r="DQ127" s="939" t="s">
        <v>471</v>
      </c>
      <c r="DR127" s="939"/>
      <c r="DS127" s="939"/>
      <c r="DT127" s="939"/>
      <c r="DU127" s="939"/>
      <c r="DV127" s="940" t="s">
        <v>467</v>
      </c>
      <c r="DW127" s="940"/>
      <c r="DX127" s="940"/>
      <c r="DY127" s="940"/>
      <c r="DZ127" s="941"/>
    </row>
    <row r="128" spans="1:130" s="221" customFormat="1" ht="26.25" customHeight="1" thickBot="1" x14ac:dyDescent="0.25">
      <c r="A128" s="1054" t="s">
        <v>498</v>
      </c>
      <c r="B128" s="1055"/>
      <c r="C128" s="1055"/>
      <c r="D128" s="1055"/>
      <c r="E128" s="1055"/>
      <c r="F128" s="1055"/>
      <c r="G128" s="1055"/>
      <c r="H128" s="1055"/>
      <c r="I128" s="1055"/>
      <c r="J128" s="1055"/>
      <c r="K128" s="1055"/>
      <c r="L128" s="1055"/>
      <c r="M128" s="1055"/>
      <c r="N128" s="1055"/>
      <c r="O128" s="1055"/>
      <c r="P128" s="1055"/>
      <c r="Q128" s="1055"/>
      <c r="R128" s="1055"/>
      <c r="S128" s="1055"/>
      <c r="T128" s="1055"/>
      <c r="U128" s="1055"/>
      <c r="V128" s="1055"/>
      <c r="W128" s="1056" t="s">
        <v>499</v>
      </c>
      <c r="X128" s="1056"/>
      <c r="Y128" s="1056"/>
      <c r="Z128" s="1057"/>
      <c r="AA128" s="1058" t="s">
        <v>467</v>
      </c>
      <c r="AB128" s="1059"/>
      <c r="AC128" s="1059"/>
      <c r="AD128" s="1059"/>
      <c r="AE128" s="1060"/>
      <c r="AF128" s="1061" t="s">
        <v>398</v>
      </c>
      <c r="AG128" s="1059"/>
      <c r="AH128" s="1059"/>
      <c r="AI128" s="1059"/>
      <c r="AJ128" s="1060"/>
      <c r="AK128" s="1061" t="s">
        <v>467</v>
      </c>
      <c r="AL128" s="1059"/>
      <c r="AM128" s="1059"/>
      <c r="AN128" s="1059"/>
      <c r="AO128" s="1060"/>
      <c r="AP128" s="1062"/>
      <c r="AQ128" s="1063"/>
      <c r="AR128" s="1063"/>
      <c r="AS128" s="1063"/>
      <c r="AT128" s="1064"/>
      <c r="AU128" s="223"/>
      <c r="AV128" s="223"/>
      <c r="AW128" s="223"/>
      <c r="AX128" s="909" t="s">
        <v>500</v>
      </c>
      <c r="AY128" s="910"/>
      <c r="AZ128" s="910"/>
      <c r="BA128" s="910"/>
      <c r="BB128" s="910"/>
      <c r="BC128" s="910"/>
      <c r="BD128" s="910"/>
      <c r="BE128" s="911"/>
      <c r="BF128" s="1065" t="s">
        <v>447</v>
      </c>
      <c r="BG128" s="1066"/>
      <c r="BH128" s="1066"/>
      <c r="BI128" s="1066"/>
      <c r="BJ128" s="1066"/>
      <c r="BK128" s="1066"/>
      <c r="BL128" s="1067"/>
      <c r="BM128" s="1065">
        <v>11.25</v>
      </c>
      <c r="BN128" s="1066"/>
      <c r="BO128" s="1066"/>
      <c r="BP128" s="1066"/>
      <c r="BQ128" s="1066"/>
      <c r="BR128" s="1066"/>
      <c r="BS128" s="1067"/>
      <c r="BT128" s="1065">
        <v>20</v>
      </c>
      <c r="BU128" s="1066"/>
      <c r="BV128" s="1066"/>
      <c r="BW128" s="1066"/>
      <c r="BX128" s="1066"/>
      <c r="BY128" s="1066"/>
      <c r="BZ128" s="1089"/>
      <c r="CA128" s="246"/>
      <c r="CB128" s="246"/>
      <c r="CC128" s="246"/>
      <c r="CD128" s="246"/>
      <c r="CE128" s="246"/>
      <c r="CF128" s="246"/>
      <c r="CG128" s="223"/>
      <c r="CH128" s="223"/>
      <c r="CI128" s="223"/>
      <c r="CJ128" s="245"/>
      <c r="CK128" s="1037"/>
      <c r="CL128" s="1038"/>
      <c r="CM128" s="1038"/>
      <c r="CN128" s="1038"/>
      <c r="CO128" s="1039"/>
      <c r="CP128" s="1048" t="s">
        <v>501</v>
      </c>
      <c r="CQ128" s="776"/>
      <c r="CR128" s="776"/>
      <c r="CS128" s="776"/>
      <c r="CT128" s="776"/>
      <c r="CU128" s="776"/>
      <c r="CV128" s="776"/>
      <c r="CW128" s="776"/>
      <c r="CX128" s="776"/>
      <c r="CY128" s="776"/>
      <c r="CZ128" s="776"/>
      <c r="DA128" s="776"/>
      <c r="DB128" s="776"/>
      <c r="DC128" s="776"/>
      <c r="DD128" s="776"/>
      <c r="DE128" s="776"/>
      <c r="DF128" s="1049"/>
      <c r="DG128" s="1050" t="s">
        <v>447</v>
      </c>
      <c r="DH128" s="1051"/>
      <c r="DI128" s="1051"/>
      <c r="DJ128" s="1051"/>
      <c r="DK128" s="1051"/>
      <c r="DL128" s="1051" t="s">
        <v>467</v>
      </c>
      <c r="DM128" s="1051"/>
      <c r="DN128" s="1051"/>
      <c r="DO128" s="1051"/>
      <c r="DP128" s="1051"/>
      <c r="DQ128" s="1051" t="s">
        <v>472</v>
      </c>
      <c r="DR128" s="1051"/>
      <c r="DS128" s="1051"/>
      <c r="DT128" s="1051"/>
      <c r="DU128" s="1051"/>
      <c r="DV128" s="1052" t="s">
        <v>398</v>
      </c>
      <c r="DW128" s="1052"/>
      <c r="DX128" s="1052"/>
      <c r="DY128" s="1052"/>
      <c r="DZ128" s="1053"/>
    </row>
    <row r="129" spans="1:131" s="221" customFormat="1" ht="26.25" customHeight="1" x14ac:dyDescent="0.2">
      <c r="A129" s="947" t="s">
        <v>108</v>
      </c>
      <c r="B129" s="948"/>
      <c r="C129" s="948"/>
      <c r="D129" s="948"/>
      <c r="E129" s="948"/>
      <c r="F129" s="948"/>
      <c r="G129" s="948"/>
      <c r="H129" s="948"/>
      <c r="I129" s="948"/>
      <c r="J129" s="948"/>
      <c r="K129" s="948"/>
      <c r="L129" s="948"/>
      <c r="M129" s="948"/>
      <c r="N129" s="948"/>
      <c r="O129" s="948"/>
      <c r="P129" s="948"/>
      <c r="Q129" s="948"/>
      <c r="R129" s="948"/>
      <c r="S129" s="948"/>
      <c r="T129" s="948"/>
      <c r="U129" s="948"/>
      <c r="V129" s="948"/>
      <c r="W129" s="1083" t="s">
        <v>502</v>
      </c>
      <c r="X129" s="1084"/>
      <c r="Y129" s="1084"/>
      <c r="Z129" s="1085"/>
      <c r="AA129" s="971">
        <v>65681735</v>
      </c>
      <c r="AB129" s="972"/>
      <c r="AC129" s="972"/>
      <c r="AD129" s="972"/>
      <c r="AE129" s="973"/>
      <c r="AF129" s="974">
        <v>65345124</v>
      </c>
      <c r="AG129" s="972"/>
      <c r="AH129" s="972"/>
      <c r="AI129" s="972"/>
      <c r="AJ129" s="973"/>
      <c r="AK129" s="974">
        <v>67982236</v>
      </c>
      <c r="AL129" s="972"/>
      <c r="AM129" s="972"/>
      <c r="AN129" s="972"/>
      <c r="AO129" s="973"/>
      <c r="AP129" s="1086"/>
      <c r="AQ129" s="1087"/>
      <c r="AR129" s="1087"/>
      <c r="AS129" s="1087"/>
      <c r="AT129" s="1088"/>
      <c r="AU129" s="224"/>
      <c r="AV129" s="224"/>
      <c r="AW129" s="224"/>
      <c r="AX129" s="1078" t="s">
        <v>503</v>
      </c>
      <c r="AY129" s="936"/>
      <c r="AZ129" s="936"/>
      <c r="BA129" s="936"/>
      <c r="BB129" s="936"/>
      <c r="BC129" s="936"/>
      <c r="BD129" s="936"/>
      <c r="BE129" s="937"/>
      <c r="BF129" s="1079" t="s">
        <v>467</v>
      </c>
      <c r="BG129" s="1080"/>
      <c r="BH129" s="1080"/>
      <c r="BI129" s="1080"/>
      <c r="BJ129" s="1080"/>
      <c r="BK129" s="1080"/>
      <c r="BL129" s="1081"/>
      <c r="BM129" s="1079">
        <v>16.25</v>
      </c>
      <c r="BN129" s="1080"/>
      <c r="BO129" s="1080"/>
      <c r="BP129" s="1080"/>
      <c r="BQ129" s="1080"/>
      <c r="BR129" s="1080"/>
      <c r="BS129" s="1081"/>
      <c r="BT129" s="1079">
        <v>30</v>
      </c>
      <c r="BU129" s="1080"/>
      <c r="BV129" s="1080"/>
      <c r="BW129" s="1080"/>
      <c r="BX129" s="1080"/>
      <c r="BY129" s="1080"/>
      <c r="BZ129" s="10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47" t="s">
        <v>504</v>
      </c>
      <c r="B130" s="948"/>
      <c r="C130" s="948"/>
      <c r="D130" s="948"/>
      <c r="E130" s="948"/>
      <c r="F130" s="948"/>
      <c r="G130" s="948"/>
      <c r="H130" s="948"/>
      <c r="I130" s="948"/>
      <c r="J130" s="948"/>
      <c r="K130" s="948"/>
      <c r="L130" s="948"/>
      <c r="M130" s="948"/>
      <c r="N130" s="948"/>
      <c r="O130" s="948"/>
      <c r="P130" s="948"/>
      <c r="Q130" s="948"/>
      <c r="R130" s="948"/>
      <c r="S130" s="948"/>
      <c r="T130" s="948"/>
      <c r="U130" s="948"/>
      <c r="V130" s="948"/>
      <c r="W130" s="1083" t="s">
        <v>505</v>
      </c>
      <c r="X130" s="1084"/>
      <c r="Y130" s="1084"/>
      <c r="Z130" s="1085"/>
      <c r="AA130" s="971">
        <v>4154880</v>
      </c>
      <c r="AB130" s="972"/>
      <c r="AC130" s="972"/>
      <c r="AD130" s="972"/>
      <c r="AE130" s="973"/>
      <c r="AF130" s="974">
        <v>4038556</v>
      </c>
      <c r="AG130" s="972"/>
      <c r="AH130" s="972"/>
      <c r="AI130" s="972"/>
      <c r="AJ130" s="973"/>
      <c r="AK130" s="974">
        <v>3850154</v>
      </c>
      <c r="AL130" s="972"/>
      <c r="AM130" s="972"/>
      <c r="AN130" s="972"/>
      <c r="AO130" s="973"/>
      <c r="AP130" s="1086"/>
      <c r="AQ130" s="1087"/>
      <c r="AR130" s="1087"/>
      <c r="AS130" s="1087"/>
      <c r="AT130" s="1088"/>
      <c r="AU130" s="224"/>
      <c r="AV130" s="224"/>
      <c r="AW130" s="224"/>
      <c r="AX130" s="1078" t="s">
        <v>506</v>
      </c>
      <c r="AY130" s="936"/>
      <c r="AZ130" s="936"/>
      <c r="BA130" s="936"/>
      <c r="BB130" s="936"/>
      <c r="BC130" s="936"/>
      <c r="BD130" s="936"/>
      <c r="BE130" s="937"/>
      <c r="BF130" s="1114">
        <v>-3.8</v>
      </c>
      <c r="BG130" s="1115"/>
      <c r="BH130" s="1115"/>
      <c r="BI130" s="1115"/>
      <c r="BJ130" s="1115"/>
      <c r="BK130" s="1115"/>
      <c r="BL130" s="1116"/>
      <c r="BM130" s="1114">
        <v>25</v>
      </c>
      <c r="BN130" s="1115"/>
      <c r="BO130" s="1115"/>
      <c r="BP130" s="1115"/>
      <c r="BQ130" s="1115"/>
      <c r="BR130" s="1115"/>
      <c r="BS130" s="1116"/>
      <c r="BT130" s="1114">
        <v>35</v>
      </c>
      <c r="BU130" s="1115"/>
      <c r="BV130" s="1115"/>
      <c r="BW130" s="1115"/>
      <c r="BX130" s="1115"/>
      <c r="BY130" s="1115"/>
      <c r="BZ130" s="111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18"/>
      <c r="B131" s="1119"/>
      <c r="C131" s="1119"/>
      <c r="D131" s="1119"/>
      <c r="E131" s="1119"/>
      <c r="F131" s="1119"/>
      <c r="G131" s="1119"/>
      <c r="H131" s="1119"/>
      <c r="I131" s="1119"/>
      <c r="J131" s="1119"/>
      <c r="K131" s="1119"/>
      <c r="L131" s="1119"/>
      <c r="M131" s="1119"/>
      <c r="N131" s="1119"/>
      <c r="O131" s="1119"/>
      <c r="P131" s="1119"/>
      <c r="Q131" s="1119"/>
      <c r="R131" s="1119"/>
      <c r="S131" s="1119"/>
      <c r="T131" s="1119"/>
      <c r="U131" s="1119"/>
      <c r="V131" s="1119"/>
      <c r="W131" s="1120" t="s">
        <v>507</v>
      </c>
      <c r="X131" s="1121"/>
      <c r="Y131" s="1121"/>
      <c r="Z131" s="1122"/>
      <c r="AA131" s="1017">
        <v>61526855</v>
      </c>
      <c r="AB131" s="999"/>
      <c r="AC131" s="999"/>
      <c r="AD131" s="999"/>
      <c r="AE131" s="1000"/>
      <c r="AF131" s="998">
        <v>61306568</v>
      </c>
      <c r="AG131" s="999"/>
      <c r="AH131" s="999"/>
      <c r="AI131" s="999"/>
      <c r="AJ131" s="1000"/>
      <c r="AK131" s="998">
        <v>64132082</v>
      </c>
      <c r="AL131" s="999"/>
      <c r="AM131" s="999"/>
      <c r="AN131" s="999"/>
      <c r="AO131" s="1000"/>
      <c r="AP131" s="1123"/>
      <c r="AQ131" s="1124"/>
      <c r="AR131" s="1124"/>
      <c r="AS131" s="1124"/>
      <c r="AT131" s="1125"/>
      <c r="AU131" s="224"/>
      <c r="AV131" s="224"/>
      <c r="AW131" s="224"/>
      <c r="AX131" s="1096" t="s">
        <v>508</v>
      </c>
      <c r="AY131" s="776"/>
      <c r="AZ131" s="776"/>
      <c r="BA131" s="776"/>
      <c r="BB131" s="776"/>
      <c r="BC131" s="776"/>
      <c r="BD131" s="776"/>
      <c r="BE131" s="1049"/>
      <c r="BF131" s="1097" t="s">
        <v>472</v>
      </c>
      <c r="BG131" s="1098"/>
      <c r="BH131" s="1098"/>
      <c r="BI131" s="1098"/>
      <c r="BJ131" s="1098"/>
      <c r="BK131" s="1098"/>
      <c r="BL131" s="1099"/>
      <c r="BM131" s="1097">
        <v>350</v>
      </c>
      <c r="BN131" s="1098"/>
      <c r="BO131" s="1098"/>
      <c r="BP131" s="1098"/>
      <c r="BQ131" s="1098"/>
      <c r="BR131" s="1098"/>
      <c r="BS131" s="1099"/>
      <c r="BT131" s="1100"/>
      <c r="BU131" s="1101"/>
      <c r="BV131" s="1101"/>
      <c r="BW131" s="1101"/>
      <c r="BX131" s="1101"/>
      <c r="BY131" s="1101"/>
      <c r="BZ131" s="110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03" t="s">
        <v>509</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510</v>
      </c>
      <c r="W132" s="1107"/>
      <c r="X132" s="1107"/>
      <c r="Y132" s="1107"/>
      <c r="Z132" s="1108"/>
      <c r="AA132" s="1109">
        <v>-3.7169606669999999</v>
      </c>
      <c r="AB132" s="1110"/>
      <c r="AC132" s="1110"/>
      <c r="AD132" s="1110"/>
      <c r="AE132" s="1111"/>
      <c r="AF132" s="1112">
        <v>-4.0766170439999998</v>
      </c>
      <c r="AG132" s="1110"/>
      <c r="AH132" s="1110"/>
      <c r="AI132" s="1110"/>
      <c r="AJ132" s="1111"/>
      <c r="AK132" s="1112">
        <v>-3.7647522499999999</v>
      </c>
      <c r="AL132" s="1110"/>
      <c r="AM132" s="1110"/>
      <c r="AN132" s="1110"/>
      <c r="AO132" s="1111"/>
      <c r="AP132" s="1014"/>
      <c r="AQ132" s="1015"/>
      <c r="AR132" s="1015"/>
      <c r="AS132" s="1015"/>
      <c r="AT132" s="111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511</v>
      </c>
      <c r="W133" s="1090"/>
      <c r="X133" s="1090"/>
      <c r="Y133" s="1090"/>
      <c r="Z133" s="1091"/>
      <c r="AA133" s="1092">
        <v>-3.8</v>
      </c>
      <c r="AB133" s="1093"/>
      <c r="AC133" s="1093"/>
      <c r="AD133" s="1093"/>
      <c r="AE133" s="1094"/>
      <c r="AF133" s="1092">
        <v>-3.8</v>
      </c>
      <c r="AG133" s="1093"/>
      <c r="AH133" s="1093"/>
      <c r="AI133" s="1093"/>
      <c r="AJ133" s="1094"/>
      <c r="AK133" s="1092">
        <v>-3.8</v>
      </c>
      <c r="AL133" s="1093"/>
      <c r="AM133" s="1093"/>
      <c r="AN133" s="1093"/>
      <c r="AO133" s="1094"/>
      <c r="AP133" s="1041"/>
      <c r="AQ133" s="1042"/>
      <c r="AR133" s="1042"/>
      <c r="AS133" s="1042"/>
      <c r="AT133" s="109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ifjjUpesmRaebSjM41g7navkgMPbpS/l6frMGTznd/pA56TKuoNbRVHFbEsRtymVmLEAFwUAwArn61lg7Q0i3w==" saltValue="xTUvZCcmvDV0jIUW4mKsz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B74:P74"/>
    <mergeCell ref="Q74:U74"/>
    <mergeCell ref="V74:Z74"/>
    <mergeCell ref="AA74:AE74"/>
    <mergeCell ref="AF74:AJ74"/>
    <mergeCell ref="AK74:AO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U72:AY72"/>
    <mergeCell ref="AZ72:BD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V74:DZ74"/>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B70:P70"/>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V70:DZ70"/>
    <mergeCell ref="AU71:AY71"/>
    <mergeCell ref="AZ71:BD71"/>
    <mergeCell ref="CR70:CV70"/>
    <mergeCell ref="CW70:DA70"/>
    <mergeCell ref="DB70:DF70"/>
    <mergeCell ref="DG70:DK70"/>
    <mergeCell ref="DL70:DP70"/>
    <mergeCell ref="DQ70:DU70"/>
    <mergeCell ref="AU70:AY70"/>
    <mergeCell ref="AZ70:BD70"/>
    <mergeCell ref="BS70:CG70"/>
    <mergeCell ref="CH70:CL70"/>
    <mergeCell ref="CM70:CQ70"/>
    <mergeCell ref="B69:P69"/>
    <mergeCell ref="B71:P71"/>
    <mergeCell ref="AU69:AY69"/>
    <mergeCell ref="AZ69:BD69"/>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DG69:DK69"/>
    <mergeCell ref="DL69:DP69"/>
    <mergeCell ref="DQ69:DU69"/>
    <mergeCell ref="DV69:DZ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B29:P29"/>
    <mergeCell ref="Q29:U29"/>
    <mergeCell ref="V29:Z29"/>
    <mergeCell ref="AA29:AE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AF29:AJ29"/>
    <mergeCell ref="BE28:BI28"/>
    <mergeCell ref="BS28:CG28"/>
    <mergeCell ref="CH28:CL28"/>
    <mergeCell ref="CM28:CQ28"/>
    <mergeCell ref="CR28:CV28"/>
    <mergeCell ref="CW28:DA28"/>
    <mergeCell ref="DV27:DZ27"/>
    <mergeCell ref="DV29:DZ29"/>
    <mergeCell ref="AU29:AY29"/>
    <mergeCell ref="AZ29:BD29"/>
    <mergeCell ref="BE29:BI29"/>
    <mergeCell ref="BS29:CG29"/>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V8:DZ8"/>
    <mergeCell ref="B9:P9"/>
    <mergeCell ref="Q9:U9"/>
    <mergeCell ref="V9:Z9"/>
    <mergeCell ref="AA9:AE9"/>
    <mergeCell ref="AF9:AJ9"/>
    <mergeCell ref="AU8:AY8"/>
    <mergeCell ref="BS8:CG8"/>
    <mergeCell ref="CH8:CL8"/>
    <mergeCell ref="CM8:CQ8"/>
    <mergeCell ref="CR8:CV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BS10:CG10"/>
    <mergeCell ref="DB5:DF6"/>
    <mergeCell ref="DG5:DK6"/>
    <mergeCell ref="DL5:DP6"/>
    <mergeCell ref="DQ5:DU6"/>
    <mergeCell ref="AK9:AO9"/>
    <mergeCell ref="AP9:AT9"/>
    <mergeCell ref="AU9:AY9"/>
    <mergeCell ref="BS9:CG9"/>
    <mergeCell ref="CH9:CL9"/>
    <mergeCell ref="CM9:CQ9"/>
    <mergeCell ref="BQ5:CG6"/>
    <mergeCell ref="CH5:CL6"/>
    <mergeCell ref="CM5:CQ6"/>
    <mergeCell ref="DB9:DF9"/>
    <mergeCell ref="DG9:DK9"/>
    <mergeCell ref="DL9:DP9"/>
    <mergeCell ref="DQ9:DU9"/>
    <mergeCell ref="CW9:DA9"/>
    <mergeCell ref="DL8:DP8"/>
    <mergeCell ref="DQ8:DU8"/>
    <mergeCell ref="CW8:DA8"/>
    <mergeCell ref="DB8:DF8"/>
    <mergeCell ref="DG8:DK8"/>
    <mergeCell ref="CR9:CV9"/>
    <mergeCell ref="A2:BI2"/>
    <mergeCell ref="DJ2:DO2"/>
    <mergeCell ref="DQ2:DZ2"/>
    <mergeCell ref="A4:AY4"/>
    <mergeCell ref="BQ4:DZ4"/>
    <mergeCell ref="A5:P6"/>
    <mergeCell ref="Q5:U6"/>
    <mergeCell ref="V5:Z6"/>
    <mergeCell ref="AA5:AE6"/>
    <mergeCell ref="AF5:AJ6"/>
    <mergeCell ref="B68:P6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BS7:CG7"/>
    <mergeCell ref="CR5:CV6"/>
    <mergeCell ref="CW5:DA6"/>
    <mergeCell ref="B72:P72"/>
    <mergeCell ref="B73:P73"/>
    <mergeCell ref="AP68:AT68"/>
    <mergeCell ref="AU68:AY68"/>
    <mergeCell ref="AZ68:BD68"/>
    <mergeCell ref="Q68:U68"/>
    <mergeCell ref="V68:Z68"/>
    <mergeCell ref="AA68:AE68"/>
    <mergeCell ref="AF68:AJ68"/>
    <mergeCell ref="AK68:AO68"/>
    <mergeCell ref="Q69:U69"/>
    <mergeCell ref="V69:Z69"/>
    <mergeCell ref="AA69:AE69"/>
    <mergeCell ref="AF69:AJ69"/>
    <mergeCell ref="AK5:AO6"/>
    <mergeCell ref="AP5:AT6"/>
    <mergeCell ref="AU5:AY6"/>
    <mergeCell ref="Q7:U7"/>
    <mergeCell ref="V7:Z7"/>
    <mergeCell ref="AA7:AE7"/>
    <mergeCell ref="AF7:AJ7"/>
    <mergeCell ref="AK7:AO7"/>
    <mergeCell ref="AP7:AT7"/>
    <mergeCell ref="AU7:AY7"/>
    <mergeCell ref="AA10:AE10"/>
    <mergeCell ref="AF10:AJ10"/>
    <mergeCell ref="AK10:AO10"/>
    <mergeCell ref="AP10:AT10"/>
    <mergeCell ref="AU10:AY10"/>
    <mergeCell ref="AA13:AE13"/>
    <mergeCell ref="AK69:AO69"/>
    <mergeCell ref="AP69:AT69"/>
    <mergeCell ref="Q70:U70"/>
    <mergeCell ref="V70:Z70"/>
    <mergeCell ref="AA70:AE70"/>
    <mergeCell ref="AF70:AJ70"/>
    <mergeCell ref="AK70:AO70"/>
    <mergeCell ref="AP70:AT70"/>
    <mergeCell ref="AP71:AT71"/>
    <mergeCell ref="Q71:U71"/>
    <mergeCell ref="V71:Z71"/>
    <mergeCell ref="AA71:AE71"/>
    <mergeCell ref="AF71:AJ71"/>
    <mergeCell ref="AK71:AO71"/>
    <mergeCell ref="Q72:U72"/>
    <mergeCell ref="V72:Z72"/>
    <mergeCell ref="AA72:AE72"/>
    <mergeCell ref="AF72:AJ72"/>
    <mergeCell ref="AK72:AO72"/>
    <mergeCell ref="AP72:AT72"/>
  </mergeCells>
  <phoneticPr fontId="3"/>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28" sqref="A28"/>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
512</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sheet="1" objects="1" scenarios="1"/>
  <dataConsolidate/>
  <phoneticPr fontId="3"/>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6" zoomScaleNormal="96" zoomScaleSheetLayoutView="55" workbookViewId="0">
      <selection activeCell="H55" sqref="H55"/>
    </sheetView>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voEOT0O+CoydzViRJYXoapReNzVkj19vRedFOCrFXhL/4/JynztBYkPV4zbkJJtXKzfJiBvMScnehR04jr2Pw==" saltValue="GtEUUvCGcSMxkdmIiUqRnw==" spinCount="100000" sheet="1" objects="1" scenarios="1"/>
  <dataConsolidate/>
  <phoneticPr fontId="3"/>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H55" sqref="H55"/>
    </sheetView>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
513</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
514</v>
      </c>
      <c r="AL6" s="257"/>
      <c r="AM6" s="257"/>
      <c r="AN6" s="257"/>
    </row>
    <row r="7" spans="1:46" ht="13.5" customHeight="1" x14ac:dyDescent="0.2">
      <c r="A7" s="256"/>
      <c r="AK7" s="259"/>
      <c r="AL7" s="260"/>
      <c r="AM7" s="260"/>
      <c r="AN7" s="261"/>
      <c r="AO7" s="1127" t="s">
        <v>
515</v>
      </c>
      <c r="AP7" s="262"/>
      <c r="AQ7" s="263" t="s">
        <v>
516</v>
      </c>
      <c r="AR7" s="264"/>
    </row>
    <row r="8" spans="1:46" ht="13.2" x14ac:dyDescent="0.2">
      <c r="A8" s="256"/>
      <c r="AK8" s="265"/>
      <c r="AL8" s="266"/>
      <c r="AM8" s="266"/>
      <c r="AN8" s="267"/>
      <c r="AO8" s="1128"/>
      <c r="AP8" s="268" t="s">
        <v>
517</v>
      </c>
      <c r="AQ8" s="269" t="s">
        <v>
518</v>
      </c>
      <c r="AR8" s="270" t="s">
        <v>
519</v>
      </c>
    </row>
    <row r="9" spans="1:46" ht="13.2" x14ac:dyDescent="0.2">
      <c r="A9" s="256"/>
      <c r="AK9" s="1129" t="s">
        <v>
520</v>
      </c>
      <c r="AL9" s="1130"/>
      <c r="AM9" s="1130"/>
      <c r="AN9" s="1131"/>
      <c r="AO9" s="271">
        <v>
18550698</v>
      </c>
      <c r="AP9" s="271">
        <v>
81003</v>
      </c>
      <c r="AQ9" s="272">
        <v>
64680</v>
      </c>
      <c r="AR9" s="273">
        <v>
25.2</v>
      </c>
    </row>
    <row r="10" spans="1:46" ht="13.5" customHeight="1" x14ac:dyDescent="0.2">
      <c r="A10" s="256"/>
      <c r="AK10" s="1129" t="s">
        <v>
521</v>
      </c>
      <c r="AL10" s="1130"/>
      <c r="AM10" s="1130"/>
      <c r="AN10" s="1131"/>
      <c r="AO10" s="274">
        <v>
304924</v>
      </c>
      <c r="AP10" s="274">
        <v>
1331</v>
      </c>
      <c r="AQ10" s="275">
        <v>
847</v>
      </c>
      <c r="AR10" s="276">
        <v>
57.1</v>
      </c>
    </row>
    <row r="11" spans="1:46" ht="13.5" customHeight="1" x14ac:dyDescent="0.2">
      <c r="A11" s="256"/>
      <c r="AK11" s="1129" t="s">
        <v>
522</v>
      </c>
      <c r="AL11" s="1130"/>
      <c r="AM11" s="1130"/>
      <c r="AN11" s="1131"/>
      <c r="AO11" s="274" t="s">
        <v>
523</v>
      </c>
      <c r="AP11" s="274" t="s">
        <v>
523</v>
      </c>
      <c r="AQ11" s="275" t="s">
        <v>
523</v>
      </c>
      <c r="AR11" s="276" t="s">
        <v>
523</v>
      </c>
    </row>
    <row r="12" spans="1:46" ht="13.5" customHeight="1" x14ac:dyDescent="0.2">
      <c r="A12" s="256"/>
      <c r="AK12" s="1129" t="s">
        <v>
524</v>
      </c>
      <c r="AL12" s="1130"/>
      <c r="AM12" s="1130"/>
      <c r="AN12" s="1131"/>
      <c r="AO12" s="274" t="s">
        <v>
523</v>
      </c>
      <c r="AP12" s="274" t="s">
        <v>
523</v>
      </c>
      <c r="AQ12" s="275" t="s">
        <v>
523</v>
      </c>
      <c r="AR12" s="276" t="s">
        <v>
523</v>
      </c>
    </row>
    <row r="13" spans="1:46" ht="13.5" customHeight="1" x14ac:dyDescent="0.2">
      <c r="A13" s="256"/>
      <c r="AK13" s="1129" t="s">
        <v>
525</v>
      </c>
      <c r="AL13" s="1130"/>
      <c r="AM13" s="1130"/>
      <c r="AN13" s="1131"/>
      <c r="AO13" s="274">
        <v>
712232</v>
      </c>
      <c r="AP13" s="274">
        <v>
3110</v>
      </c>
      <c r="AQ13" s="275">
        <v>
2336</v>
      </c>
      <c r="AR13" s="276">
        <v>
33.1</v>
      </c>
    </row>
    <row r="14" spans="1:46" ht="13.5" customHeight="1" x14ac:dyDescent="0.2">
      <c r="A14" s="256"/>
      <c r="AK14" s="1129" t="s">
        <v>
526</v>
      </c>
      <c r="AL14" s="1130"/>
      <c r="AM14" s="1130"/>
      <c r="AN14" s="1131"/>
      <c r="AO14" s="274">
        <v>
319271</v>
      </c>
      <c r="AP14" s="274">
        <v>
1394</v>
      </c>
      <c r="AQ14" s="275">
        <v>
1534</v>
      </c>
      <c r="AR14" s="276">
        <v>
-9.1</v>
      </c>
    </row>
    <row r="15" spans="1:46" ht="13.5" customHeight="1" x14ac:dyDescent="0.2">
      <c r="A15" s="256"/>
      <c r="AK15" s="1132" t="s">
        <v>
527</v>
      </c>
      <c r="AL15" s="1133"/>
      <c r="AM15" s="1133"/>
      <c r="AN15" s="1134"/>
      <c r="AO15" s="274">
        <v>
-1856063</v>
      </c>
      <c r="AP15" s="274">
        <v>
-8105</v>
      </c>
      <c r="AQ15" s="275">
        <v>
-4617</v>
      </c>
      <c r="AR15" s="276">
        <v>
75.5</v>
      </c>
    </row>
    <row r="16" spans="1:46" ht="13.2" x14ac:dyDescent="0.2">
      <c r="A16" s="256"/>
      <c r="AK16" s="1132" t="s">
        <v>
190</v>
      </c>
      <c r="AL16" s="1133"/>
      <c r="AM16" s="1133"/>
      <c r="AN16" s="1134"/>
      <c r="AO16" s="274">
        <v>
18031062</v>
      </c>
      <c r="AP16" s="274">
        <v>
78734</v>
      </c>
      <c r="AQ16" s="275">
        <v>
64780</v>
      </c>
      <c r="AR16" s="276">
        <v>
21.5</v>
      </c>
    </row>
    <row r="17" spans="1:46" ht="13.2" x14ac:dyDescent="0.2">
      <c r="A17" s="256"/>
    </row>
    <row r="18" spans="1:46" ht="13.2" x14ac:dyDescent="0.2">
      <c r="A18" s="256"/>
      <c r="AQ18" s="277"/>
      <c r="AR18" s="277"/>
    </row>
    <row r="19" spans="1:46" ht="13.2" x14ac:dyDescent="0.2">
      <c r="A19" s="256"/>
      <c r="AK19" s="252" t="s">
        <v>
528</v>
      </c>
    </row>
    <row r="20" spans="1:46" ht="13.2" x14ac:dyDescent="0.2">
      <c r="A20" s="256"/>
      <c r="AK20" s="278"/>
      <c r="AL20" s="279"/>
      <c r="AM20" s="279"/>
      <c r="AN20" s="280"/>
      <c r="AO20" s="281" t="s">
        <v>
529</v>
      </c>
      <c r="AP20" s="282" t="s">
        <v>
530</v>
      </c>
      <c r="AQ20" s="283" t="s">
        <v>
531</v>
      </c>
      <c r="AR20" s="284"/>
    </row>
    <row r="21" spans="1:46" s="257" customFormat="1" ht="13.2" x14ac:dyDescent="0.2">
      <c r="A21" s="285"/>
      <c r="AK21" s="1135" t="s">
        <v>
532</v>
      </c>
      <c r="AL21" s="1136"/>
      <c r="AM21" s="1136"/>
      <c r="AN21" s="1137"/>
      <c r="AO21" s="286">
        <v>
8.41</v>
      </c>
      <c r="AP21" s="287">
        <v>
6.3</v>
      </c>
      <c r="AQ21" s="288">
        <v>
2.11</v>
      </c>
      <c r="AS21" s="289"/>
      <c r="AT21" s="285"/>
    </row>
    <row r="22" spans="1:46" s="257" customFormat="1" ht="13.2" x14ac:dyDescent="0.2">
      <c r="A22" s="285"/>
      <c r="AK22" s="1135" t="s">
        <v>
533</v>
      </c>
      <c r="AL22" s="1136"/>
      <c r="AM22" s="1136"/>
      <c r="AN22" s="1137"/>
      <c r="AO22" s="290">
        <v>
98.1</v>
      </c>
      <c r="AP22" s="291">
        <v>
98.9</v>
      </c>
      <c r="AQ22" s="292">
        <v>
-0.8</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26" t="s">
        <v>
534</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row>
    <row r="27" spans="1:46" ht="13.2" x14ac:dyDescent="0.2">
      <c r="A27" s="297"/>
      <c r="AS27" s="252"/>
      <c r="AT27" s="252"/>
    </row>
    <row r="28" spans="1:46" ht="16.2" x14ac:dyDescent="0.2">
      <c r="A28" s="253" t="s">
        <v>
535</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
536</v>
      </c>
      <c r="AL29" s="257"/>
      <c r="AM29" s="257"/>
      <c r="AN29" s="257"/>
      <c r="AS29" s="299"/>
    </row>
    <row r="30" spans="1:46" ht="13.5" customHeight="1" x14ac:dyDescent="0.2">
      <c r="A30" s="256"/>
      <c r="AK30" s="259"/>
      <c r="AL30" s="260"/>
      <c r="AM30" s="260"/>
      <c r="AN30" s="261"/>
      <c r="AO30" s="1127" t="s">
        <v>
515</v>
      </c>
      <c r="AP30" s="262"/>
      <c r="AQ30" s="263" t="s">
        <v>
516</v>
      </c>
      <c r="AR30" s="264"/>
    </row>
    <row r="31" spans="1:46" ht="13.2" x14ac:dyDescent="0.2">
      <c r="A31" s="256"/>
      <c r="AK31" s="265"/>
      <c r="AL31" s="266"/>
      <c r="AM31" s="266"/>
      <c r="AN31" s="267"/>
      <c r="AO31" s="1128"/>
      <c r="AP31" s="268" t="s">
        <v>
517</v>
      </c>
      <c r="AQ31" s="269" t="s">
        <v>
518</v>
      </c>
      <c r="AR31" s="270" t="s">
        <v>
519</v>
      </c>
    </row>
    <row r="32" spans="1:46" ht="27" customHeight="1" x14ac:dyDescent="0.2">
      <c r="A32" s="256"/>
      <c r="AK32" s="1143" t="s">
        <v>
537</v>
      </c>
      <c r="AL32" s="1144"/>
      <c r="AM32" s="1144"/>
      <c r="AN32" s="1145"/>
      <c r="AO32" s="300">
        <v>
1327118</v>
      </c>
      <c r="AP32" s="300">
        <v>
5795</v>
      </c>
      <c r="AQ32" s="301">
        <v>
4307</v>
      </c>
      <c r="AR32" s="302">
        <v>
34.5</v>
      </c>
    </row>
    <row r="33" spans="1:46" ht="13.5" customHeight="1" x14ac:dyDescent="0.2">
      <c r="A33" s="256"/>
      <c r="AK33" s="1143" t="s">
        <v>
538</v>
      </c>
      <c r="AL33" s="1144"/>
      <c r="AM33" s="1144"/>
      <c r="AN33" s="1145"/>
      <c r="AO33" s="300" t="s">
        <v>
523</v>
      </c>
      <c r="AP33" s="300" t="s">
        <v>
523</v>
      </c>
      <c r="AQ33" s="301" t="s">
        <v>
523</v>
      </c>
      <c r="AR33" s="302" t="s">
        <v>
523</v>
      </c>
    </row>
    <row r="34" spans="1:46" ht="27" customHeight="1" x14ac:dyDescent="0.2">
      <c r="A34" s="256"/>
      <c r="AK34" s="1143" t="s">
        <v>
539</v>
      </c>
      <c r="AL34" s="1144"/>
      <c r="AM34" s="1144"/>
      <c r="AN34" s="1145"/>
      <c r="AO34" s="300" t="s">
        <v>
523</v>
      </c>
      <c r="AP34" s="300" t="s">
        <v>
523</v>
      </c>
      <c r="AQ34" s="301">
        <v>
453</v>
      </c>
      <c r="AR34" s="302" t="s">
        <v>
523</v>
      </c>
    </row>
    <row r="35" spans="1:46" ht="27" customHeight="1" x14ac:dyDescent="0.2">
      <c r="A35" s="256"/>
      <c r="AK35" s="1143" t="s">
        <v>
540</v>
      </c>
      <c r="AL35" s="1144"/>
      <c r="AM35" s="1144"/>
      <c r="AN35" s="1145"/>
      <c r="AO35" s="300" t="s">
        <v>
523</v>
      </c>
      <c r="AP35" s="300" t="s">
        <v>
523</v>
      </c>
      <c r="AQ35" s="301">
        <v>
23</v>
      </c>
      <c r="AR35" s="302" t="s">
        <v>
523</v>
      </c>
    </row>
    <row r="36" spans="1:46" ht="27" customHeight="1" x14ac:dyDescent="0.2">
      <c r="A36" s="256"/>
      <c r="AK36" s="1143" t="s">
        <v>
541</v>
      </c>
      <c r="AL36" s="1144"/>
      <c r="AM36" s="1144"/>
      <c r="AN36" s="1145"/>
      <c r="AO36" s="300">
        <v>
108622</v>
      </c>
      <c r="AP36" s="300">
        <v>
474</v>
      </c>
      <c r="AQ36" s="301">
        <v>
309</v>
      </c>
      <c r="AR36" s="302">
        <v>
53.4</v>
      </c>
    </row>
    <row r="37" spans="1:46" ht="13.5" customHeight="1" x14ac:dyDescent="0.2">
      <c r="A37" s="256"/>
      <c r="AK37" s="1143" t="s">
        <v>
542</v>
      </c>
      <c r="AL37" s="1144"/>
      <c r="AM37" s="1144"/>
      <c r="AN37" s="1145"/>
      <c r="AO37" s="300" t="s">
        <v>
523</v>
      </c>
      <c r="AP37" s="300" t="s">
        <v>
523</v>
      </c>
      <c r="AQ37" s="301">
        <v>
2268</v>
      </c>
      <c r="AR37" s="302" t="s">
        <v>
523</v>
      </c>
    </row>
    <row r="38" spans="1:46" ht="27" customHeight="1" x14ac:dyDescent="0.2">
      <c r="A38" s="256"/>
      <c r="AK38" s="1146" t="s">
        <v>
543</v>
      </c>
      <c r="AL38" s="1147"/>
      <c r="AM38" s="1147"/>
      <c r="AN38" s="1148"/>
      <c r="AO38" s="303" t="s">
        <v>
523</v>
      </c>
      <c r="AP38" s="303" t="s">
        <v>
523</v>
      </c>
      <c r="AQ38" s="304" t="s">
        <v>
523</v>
      </c>
      <c r="AR38" s="292" t="s">
        <v>
523</v>
      </c>
      <c r="AS38" s="299"/>
    </row>
    <row r="39" spans="1:46" ht="13.2" x14ac:dyDescent="0.2">
      <c r="A39" s="256"/>
      <c r="AK39" s="1146" t="s">
        <v>
544</v>
      </c>
      <c r="AL39" s="1147"/>
      <c r="AM39" s="1147"/>
      <c r="AN39" s="1148"/>
      <c r="AO39" s="300" t="s">
        <v>
523</v>
      </c>
      <c r="AP39" s="300" t="s">
        <v>
523</v>
      </c>
      <c r="AQ39" s="301">
        <v>
-17</v>
      </c>
      <c r="AR39" s="302" t="s">
        <v>
523</v>
      </c>
      <c r="AS39" s="299"/>
    </row>
    <row r="40" spans="1:46" ht="27" customHeight="1" x14ac:dyDescent="0.2">
      <c r="A40" s="256"/>
      <c r="AK40" s="1143" t="s">
        <v>
545</v>
      </c>
      <c r="AL40" s="1144"/>
      <c r="AM40" s="1144"/>
      <c r="AN40" s="1145"/>
      <c r="AO40" s="300">
        <v>
-3850154</v>
      </c>
      <c r="AP40" s="300">
        <v>
-16812</v>
      </c>
      <c r="AQ40" s="301">
        <v>
-14818</v>
      </c>
      <c r="AR40" s="302">
        <v>
13.5</v>
      </c>
      <c r="AS40" s="299"/>
    </row>
    <row r="41" spans="1:46" ht="13.2" x14ac:dyDescent="0.2">
      <c r="A41" s="256"/>
      <c r="AK41" s="1149" t="s">
        <v>
303</v>
      </c>
      <c r="AL41" s="1150"/>
      <c r="AM41" s="1150"/>
      <c r="AN41" s="1151"/>
      <c r="AO41" s="300">
        <v>
-2414414</v>
      </c>
      <c r="AP41" s="300">
        <v>
-10543</v>
      </c>
      <c r="AQ41" s="301">
        <v>
-7476</v>
      </c>
      <c r="AR41" s="302">
        <v>
41</v>
      </c>
      <c r="AS41" s="299"/>
    </row>
    <row r="42" spans="1:46" ht="13.2" x14ac:dyDescent="0.2">
      <c r="A42" s="256"/>
      <c r="AK42" s="305" t="s">
        <v>
546</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
547</v>
      </c>
    </row>
    <row r="48" spans="1:46" ht="13.2" x14ac:dyDescent="0.2">
      <c r="A48" s="256"/>
      <c r="AK48" s="310" t="s">
        <v>
548</v>
      </c>
      <c r="AL48" s="310"/>
      <c r="AM48" s="310"/>
      <c r="AN48" s="310"/>
      <c r="AO48" s="310"/>
      <c r="AP48" s="310"/>
      <c r="AQ48" s="311"/>
      <c r="AR48" s="310"/>
    </row>
    <row r="49" spans="1:44" ht="13.5" customHeight="1" x14ac:dyDescent="0.2">
      <c r="A49" s="256"/>
      <c r="AK49" s="312"/>
      <c r="AL49" s="313"/>
      <c r="AM49" s="1138" t="s">
        <v>
515</v>
      </c>
      <c r="AN49" s="1140" t="s">
        <v>
549</v>
      </c>
      <c r="AO49" s="1141"/>
      <c r="AP49" s="1141"/>
      <c r="AQ49" s="1141"/>
      <c r="AR49" s="1142"/>
    </row>
    <row r="50" spans="1:44" ht="13.2" x14ac:dyDescent="0.2">
      <c r="A50" s="256"/>
      <c r="AK50" s="314"/>
      <c r="AL50" s="315"/>
      <c r="AM50" s="1139"/>
      <c r="AN50" s="316" t="s">
        <v>
550</v>
      </c>
      <c r="AO50" s="317" t="s">
        <v>
551</v>
      </c>
      <c r="AP50" s="318" t="s">
        <v>
552</v>
      </c>
      <c r="AQ50" s="319" t="s">
        <v>
553</v>
      </c>
      <c r="AR50" s="320" t="s">
        <v>
554</v>
      </c>
    </row>
    <row r="51" spans="1:44" ht="13.2" x14ac:dyDescent="0.2">
      <c r="A51" s="256"/>
      <c r="AK51" s="312" t="s">
        <v>
555</v>
      </c>
      <c r="AL51" s="313"/>
      <c r="AM51" s="321">
        <v>
9497632</v>
      </c>
      <c r="AN51" s="322">
        <v>
42272</v>
      </c>
      <c r="AO51" s="323">
        <v>
53</v>
      </c>
      <c r="AP51" s="324">
        <v>
46686</v>
      </c>
      <c r="AQ51" s="325">
        <v>
-9.5</v>
      </c>
      <c r="AR51" s="326">
        <v>
62.5</v>
      </c>
    </row>
    <row r="52" spans="1:44" ht="13.2" x14ac:dyDescent="0.2">
      <c r="A52" s="256"/>
      <c r="AK52" s="327"/>
      <c r="AL52" s="328" t="s">
        <v>
556</v>
      </c>
      <c r="AM52" s="329">
        <v>
6651338</v>
      </c>
      <c r="AN52" s="330">
        <v>
29604</v>
      </c>
      <c r="AO52" s="331">
        <v>
38.799999999999997</v>
      </c>
      <c r="AP52" s="332">
        <v>
32595</v>
      </c>
      <c r="AQ52" s="333">
        <v>
-7.8</v>
      </c>
      <c r="AR52" s="334">
        <v>
46.6</v>
      </c>
    </row>
    <row r="53" spans="1:44" ht="13.2" x14ac:dyDescent="0.2">
      <c r="A53" s="256"/>
      <c r="AK53" s="312" t="s">
        <v>
557</v>
      </c>
      <c r="AL53" s="313"/>
      <c r="AM53" s="321">
        <v>
10890037</v>
      </c>
      <c r="AN53" s="322">
        <v>
48060</v>
      </c>
      <c r="AO53" s="323">
        <v>
13.7</v>
      </c>
      <c r="AP53" s="324">
        <v>
49796</v>
      </c>
      <c r="AQ53" s="325">
        <v>
6.7</v>
      </c>
      <c r="AR53" s="326">
        <v>
7</v>
      </c>
    </row>
    <row r="54" spans="1:44" ht="13.2" x14ac:dyDescent="0.2">
      <c r="A54" s="256"/>
      <c r="AK54" s="327"/>
      <c r="AL54" s="328" t="s">
        <v>
556</v>
      </c>
      <c r="AM54" s="329">
        <v>
8420652</v>
      </c>
      <c r="AN54" s="330">
        <v>
37162</v>
      </c>
      <c r="AO54" s="331">
        <v>
25.5</v>
      </c>
      <c r="AP54" s="332">
        <v>
37281</v>
      </c>
      <c r="AQ54" s="333">
        <v>
14.4</v>
      </c>
      <c r="AR54" s="334">
        <v>
11.1</v>
      </c>
    </row>
    <row r="55" spans="1:44" ht="13.2" x14ac:dyDescent="0.2">
      <c r="A55" s="256"/>
      <c r="AK55" s="312" t="s">
        <v>
558</v>
      </c>
      <c r="AL55" s="313"/>
      <c r="AM55" s="321">
        <v>
9209845</v>
      </c>
      <c r="AN55" s="322">
        <v>
40100</v>
      </c>
      <c r="AO55" s="323">
        <v>
-16.600000000000001</v>
      </c>
      <c r="AP55" s="324">
        <v>
51681</v>
      </c>
      <c r="AQ55" s="325">
        <v>
3.8</v>
      </c>
      <c r="AR55" s="326">
        <v>
-20.399999999999999</v>
      </c>
    </row>
    <row r="56" spans="1:44" ht="13.2" x14ac:dyDescent="0.2">
      <c r="A56" s="256"/>
      <c r="AK56" s="327"/>
      <c r="AL56" s="328" t="s">
        <v>
556</v>
      </c>
      <c r="AM56" s="329">
        <v>
6894318</v>
      </c>
      <c r="AN56" s="330">
        <v>
30018</v>
      </c>
      <c r="AO56" s="331">
        <v>
-19.2</v>
      </c>
      <c r="AP56" s="332">
        <v>
37226</v>
      </c>
      <c r="AQ56" s="333">
        <v>
-0.1</v>
      </c>
      <c r="AR56" s="334">
        <v>
-19.100000000000001</v>
      </c>
    </row>
    <row r="57" spans="1:44" ht="13.2" x14ac:dyDescent="0.2">
      <c r="A57" s="256"/>
      <c r="AK57" s="312" t="s">
        <v>
559</v>
      </c>
      <c r="AL57" s="313"/>
      <c r="AM57" s="321">
        <v>
13648876</v>
      </c>
      <c r="AN57" s="322">
        <v>
59213</v>
      </c>
      <c r="AO57" s="323">
        <v>
47.7</v>
      </c>
      <c r="AP57" s="324">
        <v>
50465</v>
      </c>
      <c r="AQ57" s="325">
        <v>
-2.4</v>
      </c>
      <c r="AR57" s="326">
        <v>
50.1</v>
      </c>
    </row>
    <row r="58" spans="1:44" ht="13.2" x14ac:dyDescent="0.2">
      <c r="A58" s="256"/>
      <c r="AK58" s="327"/>
      <c r="AL58" s="328" t="s">
        <v>
556</v>
      </c>
      <c r="AM58" s="329">
        <v>
9872017</v>
      </c>
      <c r="AN58" s="330">
        <v>
42828</v>
      </c>
      <c r="AO58" s="331">
        <v>
42.7</v>
      </c>
      <c r="AP58" s="332">
        <v>
34193</v>
      </c>
      <c r="AQ58" s="333">
        <v>
-8.1</v>
      </c>
      <c r="AR58" s="334">
        <v>
50.8</v>
      </c>
    </row>
    <row r="59" spans="1:44" ht="13.2" x14ac:dyDescent="0.2">
      <c r="A59" s="256"/>
      <c r="AK59" s="312" t="s">
        <v>
560</v>
      </c>
      <c r="AL59" s="313"/>
      <c r="AM59" s="321">
        <v>
7586695</v>
      </c>
      <c r="AN59" s="322">
        <v>
33128</v>
      </c>
      <c r="AO59" s="323">
        <v>
-44.1</v>
      </c>
      <c r="AP59" s="324">
        <v>
51679</v>
      </c>
      <c r="AQ59" s="325">
        <v>
2.4</v>
      </c>
      <c r="AR59" s="326">
        <v>
-46.5</v>
      </c>
    </row>
    <row r="60" spans="1:44" ht="13.2" x14ac:dyDescent="0.2">
      <c r="A60" s="256"/>
      <c r="AK60" s="327"/>
      <c r="AL60" s="328" t="s">
        <v>
556</v>
      </c>
      <c r="AM60" s="329">
        <v>
4965826</v>
      </c>
      <c r="AN60" s="330">
        <v>
21684</v>
      </c>
      <c r="AO60" s="331">
        <v>
-49.4</v>
      </c>
      <c r="AP60" s="332">
        <v>
35132</v>
      </c>
      <c r="AQ60" s="333">
        <v>
2.7</v>
      </c>
      <c r="AR60" s="334">
        <v>
-52.1</v>
      </c>
    </row>
    <row r="61" spans="1:44" ht="13.2" x14ac:dyDescent="0.2">
      <c r="A61" s="256"/>
      <c r="AK61" s="312" t="s">
        <v>
561</v>
      </c>
      <c r="AL61" s="335"/>
      <c r="AM61" s="321">
        <v>
10166617</v>
      </c>
      <c r="AN61" s="322">
        <v>
44555</v>
      </c>
      <c r="AO61" s="323">
        <v>
10.7</v>
      </c>
      <c r="AP61" s="324">
        <v>
50061</v>
      </c>
      <c r="AQ61" s="336">
        <v>
0.2</v>
      </c>
      <c r="AR61" s="326">
        <v>
10.5</v>
      </c>
    </row>
    <row r="62" spans="1:44" ht="13.2" x14ac:dyDescent="0.2">
      <c r="A62" s="256"/>
      <c r="AK62" s="327"/>
      <c r="AL62" s="328" t="s">
        <v>
556</v>
      </c>
      <c r="AM62" s="329">
        <v>
7360830</v>
      </c>
      <c r="AN62" s="330">
        <v>
32259</v>
      </c>
      <c r="AO62" s="331">
        <v>
7.7</v>
      </c>
      <c r="AP62" s="332">
        <v>
35285</v>
      </c>
      <c r="AQ62" s="333">
        <v>
0.2</v>
      </c>
      <c r="AR62" s="334">
        <v>
7.5</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lEI5VRdDzHZuO2BvyzJvG4POPKa6GP07ZfoTz4swxW4hlX7jIxYX5BkZnI+h+p9tmxf8RvLhdgOyoHDjovMvhA==" saltValue="Gm/aK8/tvijIxZS1vlRx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3"/>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D103" sqref="AD103"/>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
563</v>
      </c>
    </row>
    <row r="121" spans="125:125" ht="13.5" hidden="1" customHeight="1" x14ac:dyDescent="0.2">
      <c r="DU121" s="250"/>
    </row>
  </sheetData>
  <sheetProtection algorithmName="SHA-512" hashValue="QhNK209QtnGOrscHGcOyCg5zKeJDcEQ/rGtT4dHSbYlrx1P+srPLeb39JHt2P32ZKEP4rJiyKMSY7Q5MIj0YHA==" saltValue="7x88bR3jBr3NLOEcmqCaaA==" spinCount="100000" sheet="1" objects="1" scenarios="1"/>
  <dataConsolidate/>
  <phoneticPr fontId="3"/>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CZ100" sqref="CZ100"/>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
564</v>
      </c>
    </row>
  </sheetData>
  <sheetProtection algorithmName="SHA-512" hashValue="lv72gzzgyjpiKH31RT74afmFo2C+zD+WzUQorvUH5Ug2QD71zQkRXJ5JEu02AdGkqf9SAvkq7vqi2N1GEATzaQ==" saltValue="Dcp4e2T5/UIxpTLk455Cng==" spinCount="100000" sheet="1" objects="1" scenarios="1"/>
  <dataConsolidate/>
  <phoneticPr fontId="3"/>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H55" sqref="H5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565</v>
      </c>
      <c r="G46" s="8" t="s">
        <v>
566</v>
      </c>
      <c r="H46" s="8" t="s">
        <v>
567</v>
      </c>
      <c r="I46" s="8" t="s">
        <v>
568</v>
      </c>
      <c r="J46" s="9" t="s">
        <v>
569</v>
      </c>
    </row>
    <row r="47" spans="2:10" ht="57.75" customHeight="1" x14ac:dyDescent="0.2">
      <c r="B47" s="10"/>
      <c r="C47" s="1152" t="s">
        <v>
3</v>
      </c>
      <c r="D47" s="1152"/>
      <c r="E47" s="1153"/>
      <c r="F47" s="11">
        <v>
61.27</v>
      </c>
      <c r="G47" s="12">
        <v>
58.04</v>
      </c>
      <c r="H47" s="12">
        <v>
54.9</v>
      </c>
      <c r="I47" s="12">
        <v>
61.35</v>
      </c>
      <c r="J47" s="13">
        <v>
65.650000000000006</v>
      </c>
    </row>
    <row r="48" spans="2:10" ht="57.75" customHeight="1" x14ac:dyDescent="0.2">
      <c r="B48" s="14"/>
      <c r="C48" s="1154" t="s">
        <v>
4</v>
      </c>
      <c r="D48" s="1154"/>
      <c r="E48" s="1155"/>
      <c r="F48" s="15">
        <v>
18</v>
      </c>
      <c r="G48" s="16">
        <v>
15.08</v>
      </c>
      <c r="H48" s="16">
        <v>
11.84</v>
      </c>
      <c r="I48" s="16">
        <v>
11.35</v>
      </c>
      <c r="J48" s="17">
        <v>
23.09</v>
      </c>
    </row>
    <row r="49" spans="2:10" ht="57.75" customHeight="1" thickBot="1" x14ac:dyDescent="0.25">
      <c r="B49" s="18"/>
      <c r="C49" s="1156" t="s">
        <v>
5</v>
      </c>
      <c r="D49" s="1156"/>
      <c r="E49" s="1157"/>
      <c r="F49" s="19">
        <v>
3.53</v>
      </c>
      <c r="G49" s="20" t="s">
        <v>
570</v>
      </c>
      <c r="H49" s="20" t="s">
        <v>
571</v>
      </c>
      <c r="I49" s="20">
        <v>
5.62</v>
      </c>
      <c r="J49" s="21">
        <v>
18.850000000000001</v>
      </c>
    </row>
    <row r="50" spans="2:10" ht="13.2" x14ac:dyDescent="0.2"/>
  </sheetData>
  <sheetProtection algorithmName="SHA-512" hashValue="SNhT2o7208Nvp6RR/wq42kusvv4exO+bLQ6Mt3GzmeyI+9Ob/FWZ7MA8MAHYvfyKyV04ntB1y0loduJ/7JRGKw==" saltValue="lab2zdrT3l2J/d/ThA6FMA==" spinCount="100000" sheet="1" objects="1" scenarios="1"/>
  <mergeCells count="3">
    <mergeCell ref="C47:E47"/>
    <mergeCell ref="C48:E48"/>
    <mergeCell ref="C49:E49"/>
  </mergeCells>
  <phoneticPr fontId="3"/>
  <printOptions horizontalCentered="1"/>
  <pageMargins left="0" right="0" top="0.19685039370078741" bottom="0" header="0" footer="0"/>
  <headerFooter alignWithMargins="0">
    <oddFooter>
&amp;C&amp;P/&amp;N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2023-10-02T23:50:56Z</cp:lastPrinted>
  <dcterms:created xsi:type="dcterms:W3CDTF">2023-02-20T04:44:21Z</dcterms:created>
  <dcterms:modified xsi:type="dcterms:W3CDTF">2023-10-24T10:11:01Z</dcterms:modified>
  <cp:category/>
</cp:coreProperties>
</file>