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E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<sst xmlns="http://schemas.openxmlformats.org/spreadsheetml/2006/main" count="1158" uniqueCount="603">
  <si>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</si>
  <si>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</si>
  <si>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</si>
  <si>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</si>
  <si>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</si>
  <si>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</si>
  <si>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</si>
  <si>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</si>
  <si>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</si>
  <si>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</si>
  <si>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</si>
  <si>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</si>
  <si>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</si>
  <si>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</si>
  <si>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</si>
  <si>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</si>
  <si>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</si>
  <si>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</si>
  <si>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</si>
  <si>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</si>
  <si>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</si>
  <si>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</si>
  <si>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</si>
  <si>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</si>
  <si>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</si>
  <si>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</si>
  <si>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</si>
  <si>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</si>
  <si>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</si>
  <si>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</si>
  <si>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</si>
  <si>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</si>
  <si>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</si>
  <si>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</si>
  <si>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</si>
  <si>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</si>
  <si>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</si>
  <si>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</si>
  <si>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</si>
  <si>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</si>
  <si>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</si>
  <si>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</si>
  <si>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</si>
  <si>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</si>
  <si>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</si>
  <si>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</si>
  <si>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</si>
  <si>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</si>
  <si>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</si>
  <si>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</si>
  <si>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</si>
  <si>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</si>
  <si>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</si>
  <si>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</si>
  <si>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</si>
  <si>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</si>
  <si>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</si>
  <si>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</si>
  <si>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</si>
  <si>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</si>
  <si>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</si>
  <si>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</si>
  <si>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</si>
  <si>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</si>
  <si>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</si>
  <si>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</si>
  <si>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</si>
  <si>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</si>
  <si>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</si>
  <si>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</si>
  <si>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</si>
  <si>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</si>
  <si>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</si>
  <si>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</si>
  <si>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</si>
  <si>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</si>
  <si>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</si>
  <si>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</si>
  <si>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</si>
  <si>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</si>
  <si>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</si>
  <si>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</si>
  <si>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</si>
  <si>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</si>
  <si>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</si>
  <si>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</si>
  <si>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</si>
  <si>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</si>
  <si>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</si>
  <si>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</si>
  <si>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</si>
  <si>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</si>
  <si>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</si>
  <si>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</si>
  <si>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</si>
  <si>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</si>
  <si>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</si>
  <si>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</si>
  <si>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</si>
  <si>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</si>
  <si>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</si>
  <si>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</si>
  <si>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</si>
  <si>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</si>
  <si>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</si>
  <si>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</si>
  <si>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</si>
  <si>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</si>
  <si>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</si>
  <si>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</si>
  <si>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</si>
  <si>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</si>
  <si>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</si>
  <si>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</si>
  <si>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</si>
  <si>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</si>
  <si>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</si>
  <si>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</si>
  <si>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</si>
  <si>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</si>
  <si>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</si>
  <si>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</si>
  <si>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</si>
  <si>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</si>
  <si>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</si>
  <si>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</si>
  <si>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</si>
  <si>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</si>
  <si>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</si>
  <si>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</si>
  <si>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</si>
  <si>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</si>
  <si>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</si>
  <si>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</si>
  <si>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</si>
  <si>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</si>
  <si>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</si>
  <si>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</si>
  <si>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</si>
  <si>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</si>
  <si>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</si>
  <si>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</si>
  <si>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</si>
  <si>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</si>
  <si>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</si>
  <si>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</si>
  <si>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</si>
  <si>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</si>
  <si>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</si>
  <si>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</si>
  <si>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</si>
  <si>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</si>
  <si>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</si>
  <si>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</si>
  <si>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</si>
  <si>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</si>
  <si>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</si>
  <si>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</si>
  <si>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</si>
  <si>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</si>
  <si>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</si>
  <si>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</si>
  <si>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</si>
  <si>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</si>
  <si>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</si>
  <si>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</si>
  <si>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</si>
  <si>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</si>
  <si>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</si>
  <si>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</si>
  <si>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</si>
  <si>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</si>
  <si>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</si>
  <si>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</si>
  <si>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</si>
  <si>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</si>
  <si>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</si>
  <si>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</si>
  <si>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</si>
  <si>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</si>
  <si>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</si>
  <si>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</si>
  <si>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</si>
  <si>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</si>
  <si>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</si>
  <si>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</si>
  <si>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</si>
  <si>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</si>
  <si>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</si>
  <si>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</si>
  <si>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</si>
  <si>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</si>
  <si>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</si>
  <si>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</si>
  <si>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</si>
  <si>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</si>
  <si>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</si>
  <si>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</si>
  <si>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</si>
  <si>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</si>
  <si>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</si>
  <si>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</si>
  <si>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</si>
  <si>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</si>
  <si>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</si>
  <si>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</si>
  <si>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</si>
  <si>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</si>
  <si>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</si>
  <si>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</si>
  <si>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</si>
  <si>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</si>
  <si>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</si>
  <si>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</si>
  <si>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東京都足立区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</si>
  <si>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</si>
  <si>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</si>
  <si>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</si>
  <si>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</si>
  <si>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</si>
  <si>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</si>
  <si>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</si>
  <si>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</si>
  <si>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</si>
  <si>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</si>
  <si>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</si>
  <si>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</si>
  <si>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</si>
  <si>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</si>
  <si>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</si>
  <si>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</si>
  <si>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</si>
  <si>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</si>
  <si>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</si>
  <si>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</si>
  <si>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</si>
  <si>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</si>
  <si>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</si>
  <si>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</si>
  <si>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</si>
  <si>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</si>
  <si>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</si>
  <si>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</si>
  <si>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</si>
  <si>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</si>
  <si>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</si>
  <si>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</si>
  <si>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</si>
  <si>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</si>
  <si>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</si>
  <si>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</si>
  <si>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</si>
  <si>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</si>
  <si>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</si>
  <si>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</si>
  <si>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</si>
  <si>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</si>
  <si>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</si>
  <si>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</si>
  <si>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</si>
  <si>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</si>
  <si>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</si>
  <si>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</si>
  <si>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</si>
  <si>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</si>
  <si>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</si>
  <si>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</si>
  <si>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</si>
  <si>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</si>
  <si>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</si>
  <si>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</si>
  <si>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</si>
  <si>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</si>
  <si>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</si>
  <si>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</si>
  <si>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</si>
  <si>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</si>
  <si>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</si>
  <si>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</si>
  <si>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</si>
  <si>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</si>
  <si>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</si>
  <si>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</si>
  <si>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</si>
  <si>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</si>
  <si>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</si>
  <si>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</si>
  <si>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</si>
  <si>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</si>
  <si>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</si>
  <si>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</si>
  <si>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</si>
  <si>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</si>
  <si>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</si>
  <si>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</si>
  <si>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</si>
  <si>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</si>
  <si>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</si>
  <si>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</si>
  <si>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</si>
  <si>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</si>
  <si>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</si>
  <si>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</si>
  <si>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</si>
  <si>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</si>
  <si>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</si>
  <si>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</si>
  <si>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</si>
  <si>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</si>
  <si>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</si>
  <si>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</si>
  <si>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</si>
  <si>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</si>
  <si>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</si>
  <si>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</si>
  <si>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</si>
  <si>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</si>
  <si>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</si>
  <si>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</si>
  <si>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</si>
  <si>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</si>
  <si>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</si>
  <si>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</si>
  <si>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</si>
  <si>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</si>
  <si>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</si>
  <si>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</si>
  <si>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</si>
  <si>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</si>
  <si>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</si>
  <si>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</si>
  <si>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</si>
  <si>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</si>
  <si>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</si>
  <si>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</si>
  <si>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</si>
  <si>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</si>
  <si>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</si>
  <si>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</si>
  <si>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</si>
  <si>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</si>
  <si>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</si>
  <si>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</si>
  <si>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</si>
  <si>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</si>
  <si>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</si>
  <si>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</si>
  <si>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</si>
  <si>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</si>
  <si>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</si>
  <si>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</si>
  <si>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</si>
  <si>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</si>
  <si>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</si>
  <si>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</si>
  <si>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</si>
  <si>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</si>
  <si>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</si>
  <si>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</si>
  <si>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</si>
  <si>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</si>
  <si>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</si>
  <si>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</si>
  <si>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</si>
  <si>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</si>
  <si>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</si>
  <si>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</si>
  <si>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</si>
  <si>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</si>
  <si>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東京都足立区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</si>
  <si>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</si>
  <si>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</si>
  <si>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</si>
  <si>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</si>
  <si>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</si>
  <si>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</si>
  <si>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</si>
  <si>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</si>
  <si>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</si>
  <si>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</si>
  <si>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</si>
  <si>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</si>
  <si>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</si>
  <si>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</si>
  <si>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</si>
  <si>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</si>
  <si>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</si>
  <si>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</si>
  <si>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</si>
  <si>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</si>
  <si>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</si>
  <si>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</si>
  <si>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</si>
  <si>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</si>
  <si>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</si>
  <si>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</si>
  <si>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</si>
  <si>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</si>
  <si>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</si>
  <si>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</si>
  <si>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</si>
  <si>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</si>
  <si>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</si>
  <si>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</si>
  <si>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</si>
  <si>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</si>
  <si>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</si>
  <si>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</si>
  <si>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</si>
  <si>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</si>
  <si>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</si>
  <si>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</si>
  <si>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</si>
  <si>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</si>
  <si>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</si>
  <si>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</si>
  <si>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</si>
  <si>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</si>
  <si>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</si>
  <si>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</si>
  <si>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</si>
  <si>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</si>
  <si>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</si>
  <si>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</si>
  <si>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</si>
  <si>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</si>
  <si>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</si>
  <si>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</si>
  <si>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</si>
  <si>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</si>
  <si>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</si>
  <si>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</si>
  <si>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</si>
  <si>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</si>
  <si>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</si>
  <si>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</si>
  <si>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</si>
  <si>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</si>
  <si>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</si>
  <si>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</si>
  <si>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</si>
  <si>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</si>
  <si>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</si>
  <si>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</si>
  <si>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</si>
  <si>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</si>
  <si>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</si>
  <si>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</si>
  <si>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</si>
  <si>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</si>
  <si>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</si>
  <si>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</si>
  <si>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</si>
  <si>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</si>
  <si>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</si>
  <si>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</si>
  <si>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</si>
  <si>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</si>
  <si>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</si>
  <si>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</si>
  <si>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</si>
  <si>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</si>
  <si>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</si>
  <si>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</si>
  <si>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</si>
  <si>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</si>
  <si>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</si>
  <si>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</si>
  <si>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</si>
  <si>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</si>
  <si>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</si>
  <si>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</si>
  <si>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</si>
  <si>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</si>
  <si>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</si>
  <si>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</si>
  <si>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</si>
  <si>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</si>
  <si>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</si>
  <si>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</si>
  <si>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</si>
  <si>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</si>
  <si>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</si>
  <si>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</si>
  <si>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</si>
  <si>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</si>
  <si>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</si>
  <si>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</si>
  <si>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</si>
  <si>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</si>
  <si>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</si>
  <si>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</si>
  <si>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</si>
  <si>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</si>
  <si>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</si>
  <si>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</si>
  <si>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</si>
  <si>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</si>
  <si>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</si>
  <si>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</si>
  <si>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</si>
  <si>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</si>
  <si>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</si>
  <si>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</si>
  <si>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</si>
  <si>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</si>
  <si>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</si>
  <si>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</si>
  <si>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</si>
  <si>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</si>
  <si>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</si>
  <si>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</si>
  <si>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</si>
  <si>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</si>
  <si>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</si>
  <si>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</si>
  <si>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</si>
  <si>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</si>
  <si>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</si>
  <si>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</si>
  <si>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</si>
  <si>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</si>
  <si>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</si>
  <si>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</si>
  <si>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</si>
  <si>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</si>
  <si>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</si>
  <si>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</si>
  <si>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</si>
  <si>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</si>
  <si>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</si>
  <si>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</si>
  <si>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</si>
  <si>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</si>
  <si>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</si>
  <si>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</si>
  <si>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</si>
  <si>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</si>
  <si>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</si>
  <si>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</si>
  <si>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</si>
  <si>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</si>
  <si>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</si>
  <si>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</si>
  <si>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</si>
  <si>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</si>
  <si>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</si>
  <si>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</si>
  <si>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</si>
  <si>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</si>
  <si>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</si>
  <si>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</si>
  <si>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t>
  </si>
  <si>
    <t>▲ 0.61</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</si>
  <si>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</si>
  <si>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</si>
  <si>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</si>
  <si>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</si>
  <si>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</si>
  <si>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</si>
  <si>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</si>
  <si>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</si>
  <si>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</si>
  <si>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</si>
  <si>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</si>
  <si>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</si>
  <si>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</si>
  <si>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</si>
  <si>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</si>
  <si>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</si>
  <si>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</si>
  <si>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</si>
  <si>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</si>
  <si>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</si>
  <si>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足立区勤労福祉サービスセンター</t>
    <rPh sb="0" eb="3">
      <t>アダチク</t>
    </rPh>
    <rPh sb="3" eb="5">
      <t>キンロウ</t>
    </rPh>
    <rPh sb="5" eb="7">
      <t>フクシ</t>
    </rPh>
    <phoneticPr fontId="2"/>
  </si>
  <si>
    <t>足立市街地開発</t>
    <rPh sb="0" eb="2">
      <t>アダチ</t>
    </rPh>
    <rPh sb="2" eb="5">
      <t>シガイチ</t>
    </rPh>
    <rPh sb="5" eb="7">
      <t>カイハツ</t>
    </rPh>
    <phoneticPr fontId="2"/>
  </si>
  <si>
    <t>足立区生涯学習振興公社</t>
    <rPh sb="0" eb="3">
      <t>アダチク</t>
    </rPh>
    <rPh sb="3" eb="5">
      <t>ショウガイ</t>
    </rPh>
    <rPh sb="5" eb="7">
      <t>ガクシュウ</t>
    </rPh>
    <rPh sb="7" eb="9">
      <t>シンコウ</t>
    </rPh>
    <rPh sb="9" eb="11">
      <t>コウシャ</t>
    </rPh>
    <phoneticPr fontId="2"/>
  </si>
  <si>
    <t>足立区土地開発公社</t>
    <rPh sb="0" eb="3">
      <t>アダチク</t>
    </rPh>
    <rPh sb="3" eb="5">
      <t>トチ</t>
    </rPh>
    <rPh sb="5" eb="9">
      <t>カイハツコウシャ</t>
    </rPh>
    <phoneticPr fontId="2"/>
  </si>
  <si>
    <t>足立区観光交流協会</t>
    <rPh sb="0" eb="3">
      <t>アダチク</t>
    </rPh>
    <rPh sb="3" eb="7">
      <t>カンコウコウリュウ</t>
    </rPh>
    <rPh sb="7" eb="9">
      <t>キョウカイ</t>
    </rPh>
    <phoneticPr fontId="2"/>
  </si>
  <si>
    <t>〇</t>
    <phoneticPr fontId="2"/>
  </si>
  <si>
    <t>〇</t>
    <phoneticPr fontId="2"/>
  </si>
  <si>
    <t>-</t>
    <phoneticPr fontId="2"/>
  </si>
  <si>
    <t>-</t>
    <phoneticPr fontId="2"/>
  </si>
  <si>
    <t>-</t>
    <phoneticPr fontId="2"/>
  </si>
  <si>
    <t>義務教育施設建設等資金積立基金</t>
    <rPh sb="0" eb="15">
      <t>ギ</t>
    </rPh>
    <phoneticPr fontId="5"/>
  </si>
  <si>
    <t>防災減災対策整備基金</t>
    <rPh sb="0" eb="4">
      <t>ボウサイゲンサイ</t>
    </rPh>
    <rPh sb="4" eb="6">
      <t>タイサク</t>
    </rPh>
    <rPh sb="6" eb="8">
      <t>セイビ</t>
    </rPh>
    <rPh sb="8" eb="10">
      <t>キキン</t>
    </rPh>
    <phoneticPr fontId="5"/>
  </si>
  <si>
    <t>地域福祉振興基金</t>
    <rPh sb="0" eb="2">
      <t>チイキ</t>
    </rPh>
    <rPh sb="2" eb="4">
      <t>フクシ</t>
    </rPh>
    <rPh sb="4" eb="6">
      <t>シンコウ</t>
    </rPh>
    <rPh sb="6" eb="8">
      <t>キキン</t>
    </rPh>
    <phoneticPr fontId="5"/>
  </si>
  <si>
    <t>竹の塚鉄道立体化及び関連都市計画事業資金積立基金</t>
    <rPh sb="0" eb="1">
      <t>タケ</t>
    </rPh>
    <rPh sb="2" eb="3">
      <t>ツカ</t>
    </rPh>
    <rPh sb="3" eb="5">
      <t>テツドウ</t>
    </rPh>
    <rPh sb="5" eb="8">
      <t>リッタイカ</t>
    </rPh>
    <rPh sb="8" eb="9">
      <t>オヨ</t>
    </rPh>
    <rPh sb="10" eb="12">
      <t>カンレン</t>
    </rPh>
    <rPh sb="12" eb="14">
      <t>トシ</t>
    </rPh>
    <rPh sb="14" eb="16">
      <t>ケイカク</t>
    </rPh>
    <rPh sb="16" eb="18">
      <t>ジギョウ</t>
    </rPh>
    <rPh sb="18" eb="20">
      <t>シキン</t>
    </rPh>
    <rPh sb="20" eb="22">
      <t>ツミタテ</t>
    </rPh>
    <rPh sb="22" eb="24">
      <t>キキン</t>
    </rPh>
    <phoneticPr fontId="5"/>
  </si>
  <si>
    <t>足立区体育協会</t>
    <rPh sb="0" eb="2">
      <t>アダチ</t>
    </rPh>
    <rPh sb="2" eb="3">
      <t>ク</t>
    </rPh>
    <rPh sb="3" eb="5">
      <t>タイイク</t>
    </rPh>
    <rPh sb="5" eb="7">
      <t>キョウカイ</t>
    </rPh>
    <phoneticPr fontId="2"/>
  </si>
  <si>
    <t>-</t>
    <phoneticPr fontId="2"/>
  </si>
  <si>
    <t>公共施設建設資金積立基金</t>
    <rPh sb="0" eb="2">
      <t>コウキョウ</t>
    </rPh>
    <rPh sb="2" eb="4">
      <t>シセツ</t>
    </rPh>
    <rPh sb="4" eb="6">
      <t>ケンセツ</t>
    </rPh>
    <rPh sb="6" eb="8">
      <t>シキン</t>
    </rPh>
    <rPh sb="8" eb="10">
      <t>ツミタテ</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</si>
  <si>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</si>
  <si>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</si>
  <si>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</si>
  <si>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将来負担比率は、基金等の充当可能財源が将来負担額を上回るため、類似団体と同様に算定されず健全な状態が続いている。
　有形固定資産減価償却率は、類似団体と比較して若干高い傾向にある。施設保有量が多く、今後も小・中学校ほか老朽化した公共施設等の大規模改修や建替え等の維持・更新経費の増大と集中が見込まれる。令和4年度に改定した「中期財政計画」に基づき、計画的な施設更新を進めていく上で、持続可能な財政運営を堅持するためにも、コストの縮減や平準化に向けた新たな手法を検討していく。</t>
    <rPh sb="175" eb="178">
      <t>ケイカクテキ</t>
    </rPh>
    <rPh sb="179" eb="183">
      <t>シセツコウシン</t>
    </rPh>
    <rPh sb="184" eb="185">
      <t>スス</t>
    </rPh>
    <rPh sb="189" eb="190">
      <t>ウエ</t>
    </rPh>
    <rPh sb="192" eb="196">
      <t>ジゾクカノウ</t>
    </rPh>
    <rPh sb="197" eb="201">
      <t>ザイセイウンエイ</t>
    </rPh>
    <rPh sb="202" eb="204">
      <t>ケンジ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</si>
  <si>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</si>
  <si>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</si>
  <si>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</si>
  <si>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</si>
  <si>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</si>
  <si>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</si>
  <si>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将来負担比率は、基金等の充当可能財源が将来負担額を上回るため、類似団体と同様に算定されず健全な状態が続いている。
　実質公債費比率は、地方債元金の償還を計画的に進め、新規発行の抑制に努めた結果、△3.8と適正水準を維持している。
　今後も小・中学校ほか老朽化した公共施設等の大規模改修や建替え等の維持・更新経費の増大と集中が見込まれる。国等の補助金の積極的な獲得に努めつつ、「借入額＜返済額」となるような適債事業を精査し、可能な限り起債を抑制していく。</t>
    <rPh sb="169" eb="170">
      <t>クニ</t>
    </rPh>
    <rPh sb="170" eb="171">
      <t>トウ</t>
    </rPh>
    <rPh sb="172" eb="175">
      <t>ホジョキン</t>
    </rPh>
    <rPh sb="176" eb="179">
      <t>セッキョクテキ</t>
    </rPh>
    <rPh sb="180" eb="182">
      <t>カクトク</t>
    </rPh>
    <rPh sb="183" eb="184">
      <t>ツト</t>
    </rPh>
    <rPh sb="189" eb="192">
      <t>カリイレガク</t>
    </rPh>
    <rPh sb="193" eb="196">
      <t>ヘンサイガク</t>
    </rPh>
    <rPh sb="203" eb="207">
      <t>テキサイジギョウ</t>
    </rPh>
    <rPh sb="208" eb="210">
      <t>セイサ</t>
    </rPh>
    <rPh sb="212" eb="214">
      <t>カノウ</t>
    </rPh>
    <rPh sb="215" eb="216">
      <t>カギ</t>
    </rPh>
    <rPh sb="217" eb="219">
      <t>キサイ</t>
    </rPh>
    <rPh sb="220" eb="222">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</si>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</sst>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C5EE-491E-B22E-D1ADD0317C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45931</c:v>
                </c:pt>
                <c:pt idx="1">
                  <c:v>52901</c:v>
                </c:pt>
                <c:pt idx="2">
                  <c:v>48057</c:v>
                </c:pt>
                <c:pt idx="3">
                  <c:v>43606</c:v>
                </c:pt>
                <c:pt idx="4">
                  <c:v>69472</c:v>
                </c:pt>
              </c:numCache>
            </c:numRef>
          </c:val>
          <c:smooth val="0"/>
          <c:extLst>
            <c:ext xmlns:c16="http://schemas.microsoft.com/office/drawing/2014/chart" uri="{C3380CC4-5D6E-409C-BE32-E72D297353CC}">
              <c16:uniqueId val="{00000001-C5EE-491E-B22E-D1ADD0317C40}"/>
            </c:ext>
          </c:extLst>
        </c:ser>
        <c:dLbls>
          <c:showLegendKey val="0"/>
          <c:showVal val="0"/>
          <c:showCatName val="0"/>
          <c:showSerName val="0"/>
          <c:showPercent val="0"/>
          <c:showBubbleSize val="0"/>
        </c:dLbls>
        <c:marker val="1"/>
        <c:smooth val="0"/>
        <c:axId val="358861664"/>
        <c:axId val="358867152"/>
      </c:lineChart>
      <c:catAx>
        <c:axId val="35886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67152"/>
        <c:crosses val="autoZero"/>
        <c:auto val="1"/>
        <c:lblAlgn val="ctr"/>
        <c:lblOffset val="100"/>
        <c:tickLblSkip val="1"/>
        <c:tickMarkSkip val="1"/>
        <c:noMultiLvlLbl val="0"/>
      </c:catAx>
      <c:valAx>
        <c:axId val="3588671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4.55</c:v>
                </c:pt>
                <c:pt idx="1">
                  <c:v>4.68</c:v>
                </c:pt>
                <c:pt idx="2">
                  <c:v>4.54</c:v>
                </c:pt>
                <c:pt idx="3">
                  <c:v>5.1100000000000003</c:v>
                </c:pt>
                <c:pt idx="4">
                  <c:v>6.68</c:v>
                </c:pt>
              </c:numCache>
            </c:numRef>
          </c:val>
          <c:extLst>
            <c:ext xmlns:c16="http://schemas.microsoft.com/office/drawing/2014/chart" uri="{C3380CC4-5D6E-409C-BE32-E72D297353CC}">
              <c16:uniqueId val="{00000000-CFBE-4ABE-802F-D8F8FFC5BD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20.84</c:v>
                </c:pt>
                <c:pt idx="1">
                  <c:v>19.829999999999998</c:v>
                </c:pt>
                <c:pt idx="2">
                  <c:v>24.65</c:v>
                </c:pt>
                <c:pt idx="3">
                  <c:v>27.31</c:v>
                </c:pt>
                <c:pt idx="4">
                  <c:v>28.11</c:v>
                </c:pt>
              </c:numCache>
            </c:numRef>
          </c:val>
          <c:extLst>
            <c:ext xmlns:c16="http://schemas.microsoft.com/office/drawing/2014/chart" uri="{C3380CC4-5D6E-409C-BE32-E72D297353CC}">
              <c16:uniqueId val="{00000001-CFBE-4ABE-802F-D8F8FFC5BDD8}"/>
            </c:ext>
          </c:extLst>
        </c:ser>
        <c:dLbls>
          <c:showLegendKey val="0"/>
          <c:showVal val="0"/>
          <c:showCatName val="0"/>
          <c:showSerName val="0"/>
          <c:showPercent val="0"/>
          <c:showBubbleSize val="0"/>
        </c:dLbls>
        <c:gapWidth val="250"/>
        <c:overlap val="100"/>
        <c:axId val="358865584"/>
        <c:axId val="358864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c:v>
                </c:pt>
                <c:pt idx="1">
                  <c:v>0.34</c:v>
                </c:pt>
                <c:pt idx="2">
                  <c:v>3.02</c:v>
                </c:pt>
                <c:pt idx="3">
                  <c:v>-0.61</c:v>
                </c:pt>
                <c:pt idx="4">
                  <c:v>0.34</c:v>
                </c:pt>
              </c:numCache>
            </c:numRef>
          </c:val>
          <c:smooth val="0"/>
          <c:extLst>
            <c:ext xmlns:c16="http://schemas.microsoft.com/office/drawing/2014/chart" uri="{C3380CC4-5D6E-409C-BE32-E72D297353CC}">
              <c16:uniqueId val="{00000002-CFBE-4ABE-802F-D8F8FFC5BDD8}"/>
            </c:ext>
          </c:extLst>
        </c:ser>
        <c:dLbls>
          <c:showLegendKey val="0"/>
          <c:showVal val="0"/>
          <c:showCatName val="0"/>
          <c:showSerName val="0"/>
          <c:showPercent val="0"/>
          <c:showBubbleSize val="0"/>
        </c:dLbls>
        <c:marker val="1"/>
        <c:smooth val="0"/>
        <c:axId val="358865584"/>
        <c:axId val="358864408"/>
      </c:lineChart>
      <c:catAx>
        <c:axId val="3588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864408"/>
        <c:crosses val="autoZero"/>
        <c:auto val="1"/>
        <c:lblAlgn val="ctr"/>
        <c:lblOffset val="100"/>
        <c:tickLblSkip val="1"/>
        <c:tickMarkSkip val="1"/>
        <c:noMultiLvlLbl val="0"/>
      </c:catAx>
      <c:valAx>
        <c:axId val="35886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10-472F-9621-116C9BE19D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10-472F-9621-116C9BE19D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10-472F-9621-116C9BE19D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10-472F-9621-116C9BE19D6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110-472F-9621-116C9BE19D6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110-472F-9621-116C9BE19D6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0.02</c:v>
                </c:pt>
                <c:pt idx="4">
                  <c:v>#N/A</c:v>
                </c:pt>
                <c:pt idx="5">
                  <c:v>0.12</c:v>
                </c:pt>
                <c:pt idx="6">
                  <c:v>#N/A</c:v>
                </c:pt>
                <c:pt idx="7">
                  <c:v>0.08</c:v>
                </c:pt>
                <c:pt idx="8">
                  <c:v>#N/A</c:v>
                </c:pt>
                <c:pt idx="9">
                  <c:v>0.11</c:v>
                </c:pt>
              </c:numCache>
            </c:numRef>
          </c:val>
          <c:extLst>
            <c:ext xmlns:c16="http://schemas.microsoft.com/office/drawing/2014/chart" uri="{C3380CC4-5D6E-409C-BE32-E72D297353CC}">
              <c16:uniqueId val="{00000006-3110-472F-9621-116C9BE19D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0.52</c:v>
                </c:pt>
                <c:pt idx="4">
                  <c:v>#N/A</c:v>
                </c:pt>
                <c:pt idx="5">
                  <c:v>0.44</c:v>
                </c:pt>
                <c:pt idx="6">
                  <c:v>#N/A</c:v>
                </c:pt>
                <c:pt idx="7">
                  <c:v>0.49</c:v>
                </c:pt>
                <c:pt idx="8">
                  <c:v>#N/A</c:v>
                </c:pt>
                <c:pt idx="9">
                  <c:v>0.53</c:v>
                </c:pt>
              </c:numCache>
            </c:numRef>
          </c:val>
          <c:extLst>
            <c:ext xmlns:c16="http://schemas.microsoft.com/office/drawing/2014/chart" uri="{C3380CC4-5D6E-409C-BE32-E72D297353CC}">
              <c16:uniqueId val="{00000007-3110-472F-9621-116C9BE19D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0.76</c:v>
                </c:pt>
                <c:pt idx="2">
                  <c:v>#N/A</c:v>
                </c:pt>
                <c:pt idx="3">
                  <c:v>0.52</c:v>
                </c:pt>
                <c:pt idx="4">
                  <c:v>#N/A</c:v>
                </c:pt>
                <c:pt idx="5">
                  <c:v>1</c:v>
                </c:pt>
                <c:pt idx="6">
                  <c:v>#N/A</c:v>
                </c:pt>
                <c:pt idx="7">
                  <c:v>1.06</c:v>
                </c:pt>
                <c:pt idx="8">
                  <c:v>#N/A</c:v>
                </c:pt>
                <c:pt idx="9">
                  <c:v>1</c:v>
                </c:pt>
              </c:numCache>
            </c:numRef>
          </c:val>
          <c:extLst>
            <c:ext xmlns:c16="http://schemas.microsoft.com/office/drawing/2014/chart" uri="{C3380CC4-5D6E-409C-BE32-E72D297353CC}">
              <c16:uniqueId val="{00000008-3110-472F-9621-116C9BE19D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4.68</c:v>
                </c:pt>
                <c:pt idx="4">
                  <c:v>#N/A</c:v>
                </c:pt>
                <c:pt idx="5">
                  <c:v>4.53</c:v>
                </c:pt>
                <c:pt idx="6">
                  <c:v>#N/A</c:v>
                </c:pt>
                <c:pt idx="7">
                  <c:v>5.1100000000000003</c:v>
                </c:pt>
                <c:pt idx="8">
                  <c:v>#N/A</c:v>
                </c:pt>
                <c:pt idx="9">
                  <c:v>6.68</c:v>
                </c:pt>
              </c:numCache>
            </c:numRef>
          </c:val>
          <c:extLst>
            <c:ext xmlns:c16="http://schemas.microsoft.com/office/drawing/2014/chart" uri="{C3380CC4-5D6E-409C-BE32-E72D297353CC}">
              <c16:uniqueId val="{00000009-3110-472F-9621-116C9BE19D63}"/>
            </c:ext>
          </c:extLst>
        </c:ser>
        <c:dLbls>
          <c:showLegendKey val="0"/>
          <c:showVal val="0"/>
          <c:showCatName val="0"/>
          <c:showSerName val="0"/>
          <c:showPercent val="0"/>
          <c:showBubbleSize val="0"/>
        </c:dLbls>
        <c:gapWidth val="150"/>
        <c:overlap val="100"/>
        <c:axId val="358864800"/>
        <c:axId val="358865192"/>
      </c:barChart>
      <c:catAx>
        <c:axId val="3588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65192"/>
        <c:crosses val="autoZero"/>
        <c:auto val="1"/>
        <c:lblAlgn val="ctr"/>
        <c:lblOffset val="100"/>
        <c:tickLblSkip val="1"/>
        <c:tickMarkSkip val="1"/>
        <c:noMultiLvlLbl val="0"/>
      </c:catAx>
      <c:valAx>
        <c:axId val="35886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11391</c:v>
                </c:pt>
                <c:pt idx="5">
                  <c:v>11082</c:v>
                </c:pt>
                <c:pt idx="8">
                  <c:v>10770</c:v>
                </c:pt>
                <c:pt idx="11">
                  <c:v>10437</c:v>
                </c:pt>
                <c:pt idx="14">
                  <c:v>9944</c:v>
                </c:pt>
              </c:numCache>
            </c:numRef>
          </c:val>
          <c:extLst>
            <c:ext xmlns:c16="http://schemas.microsoft.com/office/drawing/2014/chart" uri="{C3380CC4-5D6E-409C-BE32-E72D297353CC}">
              <c16:uniqueId val="{00000000-F9BE-423F-ABF4-EE92A7294D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BE-423F-ABF4-EE92A7294D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617</c:v>
                </c:pt>
                <c:pt idx="3">
                  <c:v>486</c:v>
                </c:pt>
                <c:pt idx="6">
                  <c:v>272</c:v>
                </c:pt>
                <c:pt idx="9">
                  <c:v>228</c:v>
                </c:pt>
                <c:pt idx="12">
                  <c:v>303</c:v>
                </c:pt>
              </c:numCache>
            </c:numRef>
          </c:val>
          <c:extLst>
            <c:ext xmlns:c16="http://schemas.microsoft.com/office/drawing/2014/chart" uri="{C3380CC4-5D6E-409C-BE32-E72D297353CC}">
              <c16:uniqueId val="{00000002-F9BE-423F-ABF4-EE92A7294D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183</c:v>
                </c:pt>
                <c:pt idx="6">
                  <c:v>185</c:v>
                </c:pt>
                <c:pt idx="9">
                  <c:v>204</c:v>
                </c:pt>
                <c:pt idx="12">
                  <c:v>195</c:v>
                </c:pt>
              </c:numCache>
            </c:numRef>
          </c:val>
          <c:extLst>
            <c:ext xmlns:c16="http://schemas.microsoft.com/office/drawing/2014/chart" uri="{C3380CC4-5D6E-409C-BE32-E72D297353CC}">
              <c16:uniqueId val="{00000003-F9BE-423F-ABF4-EE92A7294D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BE-423F-ABF4-EE92A7294D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188</c:v>
                </c:pt>
                <c:pt idx="3">
                  <c:v>175</c:v>
                </c:pt>
                <c:pt idx="6">
                  <c:v>148</c:v>
                </c:pt>
                <c:pt idx="9">
                  <c:v>138</c:v>
                </c:pt>
                <c:pt idx="12">
                  <c:v>98</c:v>
                </c:pt>
              </c:numCache>
            </c:numRef>
          </c:val>
          <c:extLst>
            <c:ext xmlns:c16="http://schemas.microsoft.com/office/drawing/2014/chart" uri="{C3380CC4-5D6E-409C-BE32-E72D297353CC}">
              <c16:uniqueId val="{00000005-F9BE-423F-ABF4-EE92A7294D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BE-423F-ABF4-EE92A7294D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5235</c:v>
                </c:pt>
                <c:pt idx="3">
                  <c:v>4740</c:v>
                </c:pt>
                <c:pt idx="6">
                  <c:v>4389</c:v>
                </c:pt>
                <c:pt idx="9">
                  <c:v>3482</c:v>
                </c:pt>
                <c:pt idx="12">
                  <c:v>2804</c:v>
                </c:pt>
              </c:numCache>
            </c:numRef>
          </c:val>
          <c:extLst>
            <c:ext xmlns:c16="http://schemas.microsoft.com/office/drawing/2014/chart" uri="{C3380CC4-5D6E-409C-BE32-E72D297353CC}">
              <c16:uniqueId val="{00000007-F9BE-423F-ABF4-EE92A7294D85}"/>
            </c:ext>
          </c:extLst>
        </c:ser>
        <c:dLbls>
          <c:showLegendKey val="0"/>
          <c:showVal val="0"/>
          <c:showCatName val="0"/>
          <c:showSerName val="0"/>
          <c:showPercent val="0"/>
          <c:showBubbleSize val="0"/>
        </c:dLbls>
        <c:gapWidth val="100"/>
        <c:overlap val="100"/>
        <c:axId val="358867936"/>
        <c:axId val="35886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-5186</c:v>
                </c:pt>
                <c:pt idx="2">
                  <c:v>#N/A</c:v>
                </c:pt>
                <c:pt idx="3">
                  <c:v>#N/A</c:v>
                </c:pt>
                <c:pt idx="4">
                  <c:v>-5498</c:v>
                </c:pt>
                <c:pt idx="5">
                  <c:v>#N/A</c:v>
                </c:pt>
                <c:pt idx="6">
                  <c:v>#N/A</c:v>
                </c:pt>
                <c:pt idx="7">
                  <c:v>-5776</c:v>
                </c:pt>
                <c:pt idx="8">
                  <c:v>#N/A</c:v>
                </c:pt>
                <c:pt idx="9">
                  <c:v>#N/A</c:v>
                </c:pt>
                <c:pt idx="10">
                  <c:v>-6385</c:v>
                </c:pt>
                <c:pt idx="11">
                  <c:v>#N/A</c:v>
                </c:pt>
                <c:pt idx="12">
                  <c:v>#N/A</c:v>
                </c:pt>
                <c:pt idx="13">
                  <c:v>-6544</c:v>
                </c:pt>
                <c:pt idx="14">
                  <c:v>#N/A</c:v>
                </c:pt>
              </c:numCache>
            </c:numRef>
          </c:val>
          <c:smooth val="0"/>
          <c:extLst>
            <c:ext xmlns:c16="http://schemas.microsoft.com/office/drawing/2014/chart" uri="{C3380CC4-5D6E-409C-BE32-E72D297353CC}">
              <c16:uniqueId val="{00000008-F9BE-423F-ABF4-EE92A7294D85}"/>
            </c:ext>
          </c:extLst>
        </c:ser>
        <c:dLbls>
          <c:showLegendKey val="0"/>
          <c:showVal val="0"/>
          <c:showCatName val="0"/>
          <c:showSerName val="0"/>
          <c:showPercent val="0"/>
          <c:showBubbleSize val="0"/>
        </c:dLbls>
        <c:marker val="1"/>
        <c:smooth val="0"/>
        <c:axId val="358867936"/>
        <c:axId val="358860880"/>
      </c:lineChart>
      <c:catAx>
        <c:axId val="3588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60880"/>
        <c:crosses val="autoZero"/>
        <c:auto val="1"/>
        <c:lblAlgn val="ctr"/>
        <c:lblOffset val="100"/>
        <c:tickLblSkip val="1"/>
        <c:tickMarkSkip val="1"/>
        <c:noMultiLvlLbl val="0"/>
      </c:catAx>
      <c:valAx>
        <c:axId val="35886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109191</c:v>
                </c:pt>
                <c:pt idx="5">
                  <c:v>99269</c:v>
                </c:pt>
                <c:pt idx="8">
                  <c:v>89721</c:v>
                </c:pt>
                <c:pt idx="11">
                  <c:v>82150</c:v>
                </c:pt>
                <c:pt idx="14">
                  <c:v>79643</c:v>
                </c:pt>
              </c:numCache>
            </c:numRef>
          </c:val>
          <c:extLst>
            <c:ext xmlns:c16="http://schemas.microsoft.com/office/drawing/2014/chart" uri="{C3380CC4-5D6E-409C-BE32-E72D297353CC}">
              <c16:uniqueId val="{00000000-590D-4883-8B48-56C7191D3B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2631</c:v>
                </c:pt>
                <c:pt idx="5">
                  <c:v>2421</c:v>
                </c:pt>
                <c:pt idx="8">
                  <c:v>2422</c:v>
                </c:pt>
                <c:pt idx="11">
                  <c:v>3496</c:v>
                </c:pt>
                <c:pt idx="14">
                  <c:v>7716</c:v>
                </c:pt>
              </c:numCache>
            </c:numRef>
          </c:val>
          <c:extLst>
            <c:ext xmlns:c16="http://schemas.microsoft.com/office/drawing/2014/chart" uri="{C3380CC4-5D6E-409C-BE32-E72D297353CC}">
              <c16:uniqueId val="{00000001-590D-4883-8B48-56C7191D3B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157784</c:v>
                </c:pt>
                <c:pt idx="5">
                  <c:v>167186</c:v>
                </c:pt>
                <c:pt idx="8">
                  <c:v>180740</c:v>
                </c:pt>
                <c:pt idx="11">
                  <c:v>186115</c:v>
                </c:pt>
                <c:pt idx="14">
                  <c:v>185494</c:v>
                </c:pt>
              </c:numCache>
            </c:numRef>
          </c:val>
          <c:extLst>
            <c:ext xmlns:c16="http://schemas.microsoft.com/office/drawing/2014/chart" uri="{C3380CC4-5D6E-409C-BE32-E72D297353CC}">
              <c16:uniqueId val="{00000002-590D-4883-8B48-56C7191D3B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D-4883-8B48-56C7191D3B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D-4883-8B48-56C7191D3B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c:v>
                </c:pt>
                <c:pt idx="3">
                  <c:v>71</c:v>
                </c:pt>
                <c:pt idx="6">
                  <c:v>55</c:v>
                </c:pt>
                <c:pt idx="9">
                  <c:v>40</c:v>
                </c:pt>
                <c:pt idx="12">
                  <c:v>26</c:v>
                </c:pt>
              </c:numCache>
            </c:numRef>
          </c:val>
          <c:extLst>
            <c:ext xmlns:c16="http://schemas.microsoft.com/office/drawing/2014/chart" uri="{C3380CC4-5D6E-409C-BE32-E72D297353CC}">
              <c16:uniqueId val="{00000005-590D-4883-8B48-56C7191D3B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25856</c:v>
                </c:pt>
                <c:pt idx="3">
                  <c:v>26654</c:v>
                </c:pt>
                <c:pt idx="6">
                  <c:v>25607</c:v>
                </c:pt>
                <c:pt idx="9">
                  <c:v>26304</c:v>
                </c:pt>
                <c:pt idx="12">
                  <c:v>22967</c:v>
                </c:pt>
              </c:numCache>
            </c:numRef>
          </c:val>
          <c:extLst>
            <c:ext xmlns:c16="http://schemas.microsoft.com/office/drawing/2014/chart" uri="{C3380CC4-5D6E-409C-BE32-E72D297353CC}">
              <c16:uniqueId val="{00000006-590D-4883-8B48-56C7191D3B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2266</c:v>
                </c:pt>
                <c:pt idx="3">
                  <c:v>2266</c:v>
                </c:pt>
                <c:pt idx="6">
                  <c:v>2308</c:v>
                </c:pt>
                <c:pt idx="9">
                  <c:v>2738</c:v>
                </c:pt>
                <c:pt idx="12">
                  <c:v>3042</c:v>
                </c:pt>
              </c:numCache>
            </c:numRef>
          </c:val>
          <c:extLst>
            <c:ext xmlns:c16="http://schemas.microsoft.com/office/drawing/2014/chart" uri="{C3380CC4-5D6E-409C-BE32-E72D297353CC}">
              <c16:uniqueId val="{00000007-590D-4883-8B48-56C7191D3B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90D-4883-8B48-56C7191D3B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4724</c:v>
                </c:pt>
                <c:pt idx="3">
                  <c:v>4238</c:v>
                </c:pt>
                <c:pt idx="6">
                  <c:v>4937</c:v>
                </c:pt>
                <c:pt idx="9">
                  <c:v>3395</c:v>
                </c:pt>
                <c:pt idx="12">
                  <c:v>4409</c:v>
                </c:pt>
              </c:numCache>
            </c:numRef>
          </c:val>
          <c:extLst>
            <c:ext xmlns:c16="http://schemas.microsoft.com/office/drawing/2014/chart" uri="{C3380CC4-5D6E-409C-BE32-E72D297353CC}">
              <c16:uniqueId val="{00000009-590D-4883-8B48-56C7191D3B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41606</c:v>
                </c:pt>
                <c:pt idx="3">
                  <c:v>38294</c:v>
                </c:pt>
                <c:pt idx="6">
                  <c:v>34225</c:v>
                </c:pt>
                <c:pt idx="9">
                  <c:v>30807</c:v>
                </c:pt>
                <c:pt idx="12">
                  <c:v>25607</c:v>
                </c:pt>
              </c:numCache>
            </c:numRef>
          </c:val>
          <c:extLst>
            <c:ext xmlns:c16="http://schemas.microsoft.com/office/drawing/2014/chart" uri="{C3380CC4-5D6E-409C-BE32-E72D297353CC}">
              <c16:uniqueId val="{0000000A-590D-4883-8B48-56C7191D3B15}"/>
            </c:ext>
          </c:extLst>
        </c:ser>
        <c:dLbls>
          <c:showLegendKey val="0"/>
          <c:showVal val="0"/>
          <c:showCatName val="0"/>
          <c:showSerName val="0"/>
          <c:showPercent val="0"/>
          <c:showBubbleSize val="0"/>
        </c:dLbls>
        <c:gapWidth val="100"/>
        <c:overlap val="100"/>
        <c:axId val="356136608"/>
        <c:axId val="451356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0D-4883-8B48-56C7191D3B15}"/>
            </c:ext>
          </c:extLst>
        </c:ser>
        <c:dLbls>
          <c:showLegendKey val="0"/>
          <c:showVal val="0"/>
          <c:showCatName val="0"/>
          <c:showSerName val="0"/>
          <c:showPercent val="0"/>
          <c:showBubbleSize val="0"/>
        </c:dLbls>
        <c:marker val="1"/>
        <c:smooth val="0"/>
        <c:axId val="356136608"/>
        <c:axId val="451356968"/>
      </c:lineChart>
      <c:catAx>
        <c:axId val="3561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356968"/>
        <c:crosses val="autoZero"/>
        <c:auto val="1"/>
        <c:lblAlgn val="ctr"/>
        <c:lblOffset val="100"/>
        <c:tickLblSkip val="1"/>
        <c:tickMarkSkip val="1"/>
        <c:noMultiLvlLbl val="0"/>
      </c:catAx>
      <c:valAx>
        <c:axId val="45135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1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43188</c:v>
                </c:pt>
                <c:pt idx="1">
                  <c:v>45589</c:v>
                </c:pt>
                <c:pt idx="2">
                  <c:v>47666</c:v>
                </c:pt>
              </c:numCache>
            </c:numRef>
          </c:val>
          <c:extLst>
            <c:ext xmlns:c16="http://schemas.microsoft.com/office/drawing/2014/chart" uri="{C3380CC4-5D6E-409C-BE32-E72D297353CC}">
              <c16:uniqueId val="{00000000-1A41-4770-A002-98950618B4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9926</c:v>
                </c:pt>
                <c:pt idx="1">
                  <c:v>9158</c:v>
                </c:pt>
                <c:pt idx="2">
                  <c:v>5019</c:v>
                </c:pt>
              </c:numCache>
            </c:numRef>
          </c:val>
          <c:extLst>
            <c:ext xmlns:c16="http://schemas.microsoft.com/office/drawing/2014/chart" uri="{C3380CC4-5D6E-409C-BE32-E72D297353CC}">
              <c16:uniqueId val="{00000001-1A41-4770-A002-98950618B4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122089</c:v>
                </c:pt>
                <c:pt idx="1">
                  <c:v>125834</c:v>
                </c:pt>
                <c:pt idx="2">
                  <c:v>127705</c:v>
                </c:pt>
              </c:numCache>
            </c:numRef>
          </c:val>
          <c:extLst>
            <c:ext xmlns:c16="http://schemas.microsoft.com/office/drawing/2014/chart" uri="{C3380CC4-5D6E-409C-BE32-E72D297353CC}">
              <c16:uniqueId val="{00000002-1A41-4770-A002-98950618B453}"/>
            </c:ext>
          </c:extLst>
        </c:ser>
        <c:dLbls>
          <c:showLegendKey val="0"/>
          <c:showVal val="0"/>
          <c:showCatName val="0"/>
          <c:showSerName val="0"/>
          <c:showPercent val="0"/>
          <c:showBubbleSize val="0"/>
        </c:dLbls>
        <c:gapWidth val="120"/>
        <c:overlap val="100"/>
        <c:axId val="451354224"/>
        <c:axId val="451353048"/>
      </c:barChart>
      <c:catAx>
        <c:axId val="45135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353048"/>
        <c:crosses val="autoZero"/>
        <c:auto val="1"/>
        <c:lblAlgn val="ctr"/>
        <c:lblOffset val="100"/>
        <c:tickLblSkip val="1"/>
        <c:tickMarkSkip val="1"/>
        <c:noMultiLvlLbl val="0"/>
      </c:catAx>
      <c:valAx>
        <c:axId val="451353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35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{26F98FB9-4930-41A1-A066-8E8399429492}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5AD-4894-B23D-9C41A0DFEB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{884E25B8-869F-4D6F-8C63-7B05C830A318}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AD-4894-B23D-9C41A0DFEB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{16B96CC0-4E03-4FCB-981E-574C1AF21FE0}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AD-4894-B23D-9C41A0DFEB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{6FD4561D-F5E8-4E1B-A157-814FA9757C2E}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AD-4894-B23D-9C41A0DFEB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{F70475AF-918B-4790-9295-AF7BA1361E02}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AD-4894-B23D-9C41A0DFEB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{900F1DE6-ADBF-48B7-9AFA-4811EB3C5545}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5AD-4894-B23D-9C41A0DFEB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{93A69ADE-D65C-4E63-AF93-9E6AE333F371}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5AD-4894-B23D-9C41A0DFEB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{390E7D85-8361-4A98-A77E-FC42BE6632DB}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5AD-4894-B23D-9C41A0DFEB7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{3C99936B-5AD4-44B7-A3A2-213EF0244A01}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5AD-4894-B23D-9C41A0DFEB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59.1</c:v>
                </c:pt>
                <c:pt idx="16">
                  <c:v>59.9</c:v>
                </c:pt>
                <c:pt idx="24">
                  <c:v>61.2</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AD-4894-B23D-9C41A0DFEB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{704DEC42-9280-41D1-AD0E-EDCB490D0B2E}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5AD-4894-B23D-9C41A0DFEB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{2A91373F-AB62-40D1-B482-B81443F9255B}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AD-4894-B23D-9C41A0DFEB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{3E0C376B-9B70-4800-9A52-6104BD75F19D}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AD-4894-B23D-9C41A0DFEB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{6382EEE5-E6D8-44B6-9797-3E59017A8EBC}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AD-4894-B23D-9C41A0DFEB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{01693A75-4321-4A3B-B3F9-F9D719EEEAC9}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AD-4894-B23D-9C41A0DFEB7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{FC02897E-88E2-432D-83F2-9913AC93506D}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5AD-4894-B23D-9C41A0DFEB7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{E3963E58-F623-4B84-8CF8-837973A4C232}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5AD-4894-B23D-9C41A0DFEB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{3DCCBC9F-18FC-477E-851F-03B85AB463E4}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5AD-4894-B23D-9C41A0DFEB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{49920B3C-35FA-4F9D-B13E-A5D3188B3231}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5AD-4894-B23D-9C41A0DFE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5AD-4894-B23D-9C41A0DFEB7D}"/>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{43E876E5-0B57-43EA-BD49-FCC8D999AE4B}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E4-4F93-8FFC-585754468C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{02BA32D8-5635-4883-ACE6-E1D7A29F6CD6}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E4-4F93-8FFC-585754468C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{66BDF75E-DB06-4E91-823B-AF21EE64CD0C}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E4-4F93-8FFC-585754468C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{52F355B2-E2BD-4FBD-AB2A-E1A7B6207655}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E4-4F93-8FFC-585754468C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{E53930DC-9A1D-48E7-94B9-8B4120FD8987}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E4-4F93-8FFC-585754468C9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{9B4ED854-F610-4973-BBB6-C68ECEB6348F}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E4-4F93-8FFC-585754468C9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{9ED6F5EE-4F8E-4351-BB00-DF440F3CB120}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E4-4F93-8FFC-585754468C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{58B91B26-B64E-4B5A-9AF0-08A7C8A6E840}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E4-4F93-8FFC-585754468C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{C49D1E23-6C74-446A-9CF3-9FBDBE7CC355}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E4-4F93-8FFC-585754468C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-3.4</c:v>
                </c:pt>
                <c:pt idx="16">
                  <c:v>-3.4</c:v>
                </c:pt>
                <c:pt idx="24">
                  <c:v>-3.6</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E4-4F93-8FFC-585754468C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{CEE93411-12B0-4DB5-A6D4-836D5C754867}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E4-4F93-8FFC-585754468C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{EB020C3B-3583-4768-A978-9BD8CA211D58}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E4-4F93-8FFC-585754468C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{AD7F4FBF-A6B4-4856-AB1D-1373DB3E0D08}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E4-4F93-8FFC-585754468C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{C7294FE7-C219-4338-89B3-F5A1001B647B}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E4-4F93-8FFC-585754468C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{69662183-7778-4D2B-95D2-0F4C08A3F0A0}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E4-4F93-8FFC-585754468C93}"/>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{0E07053E-58B4-48F0-BDF9-C1F9A9D23ACC}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E4-4F93-8FFC-585754468C9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{37B692A7-7120-454D-91ED-AECDE4F50C64}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E4-4F93-8FFC-585754468C93}"/>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{186BC289-3E4E-4D6A-9F31-4538281108D2}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E4-4F93-8FFC-585754468C93}"/>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{AAB411C2-E812-4B10-98D1-6D168FD9A3D5}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E4-4F93-8FFC-585754468C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E4-4F93-8FFC-585754468C93}"/>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令和３年度は、着実な返済による元利償還金の減少や、債務負担行為に基づく支出額の減少などにより、実質公債費比率の分子は、平成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年度から４年連続で減少している。</a:t>
          </a:r>
        </a:p>
        <a:p>
          <a:r>
            <a:rPr kumimoji="1" lang="ja-JP" altLang="en-US" sz="1400">
              <a:latin typeface="ＭＳ ゴシック" pitchFamily="49" charset="-128"/>
              <a:ea typeface="ＭＳ ゴシック" pitchFamily="49" charset="-128"/>
            </a:rPr>
            <a:t>　地方債の現在高については、新規の地方債の発行を抑制した結果、前年度に比べて</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％減と引き続き着実な減少を続けている。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年度以降、満期一括償還方式の地方債の借り入れがないため、今後は残高が減少していく。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地方債の償還額と新規発行額のバランスをとり、新発債を極力抑えることで、着実に地方債現在高が減少している。</a:t>
          </a:r>
        </a:p>
        <a:p>
          <a:r>
            <a:rPr kumimoji="1" lang="ja-JP" altLang="en-US" sz="1300">
              <a:latin typeface="ＭＳ ゴシック" pitchFamily="49" charset="-128"/>
              <a:ea typeface="ＭＳ ゴシック" pitchFamily="49" charset="-128"/>
            </a:rPr>
            <a:t>　将来負担額である地方債現在高・債務負担行為支出予定額・退職手当負担見込額等の合計は</a:t>
          </a:r>
          <a:r>
            <a:rPr kumimoji="1" lang="en-US" altLang="ja-JP" sz="1300">
              <a:latin typeface="ＭＳ ゴシック" pitchFamily="49" charset="-128"/>
              <a:ea typeface="ＭＳ ゴシック" pitchFamily="49" charset="-128"/>
            </a:rPr>
            <a:t>561</a:t>
          </a:r>
          <a:r>
            <a:rPr kumimoji="1" lang="ja-JP" altLang="en-US" sz="1300">
              <a:latin typeface="ＭＳ ゴシック" pitchFamily="49" charset="-128"/>
              <a:ea typeface="ＭＳ ゴシック" pitchFamily="49" charset="-128"/>
            </a:rPr>
            <a:t>億円で、前年度比で</a:t>
          </a:r>
          <a:r>
            <a:rPr kumimoji="1" lang="en-US" altLang="ja-JP" sz="1300">
              <a:latin typeface="ＭＳ ゴシック" pitchFamily="49" charset="-128"/>
              <a:ea typeface="ＭＳ ゴシック" pitchFamily="49" charset="-128"/>
            </a:rPr>
            <a:t>72</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また、将来負担額から控除される充当可能基金残高等の合計は</a:t>
          </a:r>
          <a:r>
            <a:rPr kumimoji="1" lang="en-US" altLang="ja-JP" sz="1300">
              <a:latin typeface="ＭＳ ゴシック" pitchFamily="49" charset="-128"/>
              <a:ea typeface="ＭＳ ゴシック" pitchFamily="49" charset="-128"/>
            </a:rPr>
            <a:t>2,729</a:t>
          </a:r>
          <a:r>
            <a:rPr kumimoji="1" lang="ja-JP" altLang="en-US" sz="1300">
              <a:latin typeface="ＭＳ ゴシック" pitchFamily="49" charset="-128"/>
              <a:ea typeface="ＭＳ ゴシック" pitchFamily="49" charset="-128"/>
            </a:rPr>
            <a:t>億円となり、差引き</a:t>
          </a:r>
          <a:r>
            <a:rPr kumimoji="1" lang="en-US" altLang="ja-JP" sz="1300">
              <a:latin typeface="ＭＳ ゴシック" pitchFamily="49" charset="-128"/>
              <a:ea typeface="ＭＳ ゴシック" pitchFamily="49" charset="-128"/>
            </a:rPr>
            <a:t>2,168</a:t>
          </a:r>
          <a:r>
            <a:rPr kumimoji="1" lang="ja-JP" altLang="en-US" sz="1300">
              <a:latin typeface="ＭＳ ゴシック" pitchFamily="49" charset="-128"/>
              <a:ea typeface="ＭＳ ゴシック" pitchFamily="49" charset="-128"/>
            </a:rPr>
            <a:t>億円のマイナスであるため、将来負担比率は算定されなかった。</a:t>
          </a:r>
        </a:p>
        <a:p>
          <a:endParaRPr kumimoji="1" lang="ja-JP" altLang="en-US" sz="13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令和元年度将来負担額関連数字の訂正</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左記表中</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「債務負担行為に基づく支出予定額」</a:t>
          </a:r>
          <a:r>
            <a:rPr kumimoji="1" lang="en-US" altLang="ja-JP" sz="1200">
              <a:latin typeface="ＭＳ ゴシック" pitchFamily="49" charset="-128"/>
              <a:ea typeface="ＭＳ ゴシック" pitchFamily="49" charset="-128"/>
            </a:rPr>
            <a:t>4,937→3,624</a:t>
          </a:r>
          <a:r>
            <a:rPr kumimoji="1" lang="ja-JP" altLang="en-US" sz="1200">
              <a:latin typeface="ＭＳ ゴシック" pitchFamily="49" charset="-128"/>
              <a:ea typeface="ＭＳ ゴシック" pitchFamily="49" charset="-128"/>
            </a:rPr>
            <a:t>　</a:t>
          </a:r>
        </a:p>
        <a:p>
          <a:r>
            <a:rPr kumimoji="1" lang="ja-JP" altLang="en-US" sz="1200">
              <a:latin typeface="ＭＳ ゴシック" pitchFamily="49" charset="-128"/>
              <a:ea typeface="ＭＳ ゴシック" pitchFamily="49" charset="-128"/>
            </a:rPr>
            <a:t>　「将来負担比率の分子」▲</a:t>
          </a:r>
          <a:r>
            <a:rPr kumimoji="1" lang="en-US" altLang="ja-JP" sz="1200">
              <a:latin typeface="ＭＳ ゴシック" pitchFamily="49" charset="-128"/>
              <a:ea typeface="ＭＳ ゴシック" pitchFamily="49" charset="-128"/>
            </a:rPr>
            <a:t>205,750→▲207,064</a:t>
          </a:r>
          <a:r>
            <a:rPr kumimoji="1" lang="ja-JP" altLang="en-US" sz="1200">
              <a:latin typeface="ＭＳ ゴシック" pitchFamily="49" charset="-128"/>
              <a:ea typeface="ＭＳ ゴシック" pitchFamily="49" charset="-128"/>
            </a:rPr>
            <a:t>　</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（２）各会計、関係団体の財政状況及び健全化判断比　</a:t>
          </a:r>
        </a:p>
        <a:p>
          <a:r>
            <a:rPr kumimoji="1" lang="ja-JP" altLang="en-US" sz="1200">
              <a:latin typeface="ＭＳ ゴシック" pitchFamily="49" charset="-128"/>
              <a:ea typeface="ＭＳ ゴシック" pitchFamily="49" charset="-128"/>
            </a:rPr>
            <a:t>　率のシート</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「債務負担行為に基づく支出予定額」　　　　</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4,936,927→3,623,773</a:t>
          </a:r>
        </a:p>
        <a:p>
          <a:r>
            <a:rPr kumimoji="1" lang="ja-JP" altLang="en-US" sz="1200">
              <a:latin typeface="ＭＳ ゴシック" pitchFamily="49" charset="-128"/>
              <a:ea typeface="ＭＳ ゴシック" pitchFamily="49" charset="-128"/>
            </a:rPr>
            <a:t>　「合計」</a:t>
          </a:r>
          <a:r>
            <a:rPr kumimoji="1" lang="en-US" altLang="ja-JP" sz="1200">
              <a:latin typeface="ＭＳ ゴシック" pitchFamily="49" charset="-128"/>
              <a:ea typeface="ＭＳ ゴシック" pitchFamily="49" charset="-128"/>
            </a:rPr>
            <a:t>67,132,485→65,819,331</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・学校施設や福祉施設、公共施設の更新などで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億円を積み立てた一方、新型コロナウイルス感染症対策等による財源不足</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対策経費として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億円、学校改築等にかかる経費として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億円を取り崩し、結果として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・老朽化する施設更新を予定しているため、財政状況を見ながら適宜積み立てていく。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・義務教育施設建設等資金積立基金：学校施設の更新・保全、教育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・公共施設建設資金積立基金：公共施設老朽化対策</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・防災減災対策整備基金：避難所の整備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・地域福祉振興基金：特別養護老人ホーム等の整備助成事業など</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・小・中学校の改築事業推進による今後の建替え、学校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機器の更新を踏まえて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・公共施設老朽化による更新経費の将来負担への備えのため、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・奨学金等の育英資金事業のため、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・小・中学校改築のため、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・大学病院の建設費助成のため、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・公共施設の保全・改修のため、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・各施設の更新計画・事業計画および財政状況を見ながら、適宜積立てを行う。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・新型コロナウイルス感染拡大により、中止・先送りになった事業の財源や決算剰余金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億円を含めて、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・財源対策のため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・現在高について標準財政規模の２割程度を目安にしていく。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・満期一括償還のため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・各年度の歳入状況を考慮し、必要に応じて減債基金を定時償還の償還財源とする。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年を超える公共施設が約７割あり、類似団体と比較して若干高い傾向にある。小・中学校ほか老朽化した公共施設等の大規模改修や建替え等の維持・更新経費の増大と集中が見込まれる。令和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年度改定した「中期財政計画」に基づき、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計画的な施設更新を進めていく上で、持続可能な財政運営を堅持するためにも、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コストの縮減や平準化に向けた新たな手法を検討していく。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5357132"/>
          <a:ext cx="1270" cy="110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64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64631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53571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575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589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5908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5905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5924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60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600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605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137251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588385" y="6072868"/>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601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137251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6063615"/>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5988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97155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603894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12428</xdr:rowOff>
    </xdr:from>
    <xdr:to>
      <xdr:col>7</xdr:col>
      <xdr:colOff>187325</xdr:colOff>
      <xdr:row>31</xdr:row>
      <xdr:rowOff>114028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597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63228</xdr:rowOff>
    </xdr:from>
    <xdr:to>
      <xdr:col>11</xdr:col>
      <xdr:colOff>136525</xdr:colOff>
      <xdr:row>31</xdr:row>
      <xdr:rowOff>72481</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6029688"/>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568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572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570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614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61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608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105155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607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基金等の充当可能財源が将来負担額を上回るため、債務償還比率は算定されない。　また、分母となる経常一般財源等（歳入）と経常経費充当一般財源等の収支についても、超高齢化社会の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到来</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介護保険外サービスなどの老人福祉費や障がい者自立支援給付費等の社会保障給付費の増加が続いている。しかしながら、限られた経費を効率的かつ効果的に執行するよう適宜事業を見直すとともに、住民税の収納率向上や国等の補助金の積極的な獲得に努めながら、一定の財源（黒字）を引き続き確保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9423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9423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9423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9423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645528" y="54702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5211868"/>
          <a:ext cx="1269" cy="11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641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6408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1394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161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224972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159186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092130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025074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53484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0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077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234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3587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121738</xdr:rowOff>
    </xdr:from>
    <xdr:to>
      <xdr:col>24</xdr:col>
      <xdr:colOff>114300</xdr:colOff>
      <xdr:row>41</xdr:row>
      <xdr:rowOff>51888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100165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115207</xdr:rowOff>
    </xdr:from>
    <xdr:to>
      <xdr:col>20</xdr:col>
      <xdr:colOff>38100</xdr:colOff>
      <xdr:row>41</xdr:row>
      <xdr:rowOff>45357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820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166007</xdr:rowOff>
    </xdr:from>
    <xdr:to>
      <xdr:col>24</xdr:col>
      <xdr:colOff>63500</xdr:colOff>
      <xdr:row>41</xdr:row>
      <xdr:rowOff>1088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871607"/>
          <a:ext cx="73152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111941</xdr:rowOff>
    </xdr:from>
    <xdr:to>
      <xdr:col>15</xdr:col>
      <xdr:colOff>101600</xdr:colOff>
      <xdr:row>41</xdr:row>
      <xdr:rowOff>42091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817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162741</xdr:rowOff>
    </xdr:from>
    <xdr:to>
      <xdr:col>19</xdr:col>
      <xdr:colOff>177800</xdr:colOff>
      <xdr:row>40</xdr:row>
      <xdr:rowOff>166007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86834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97246</xdr:rowOff>
    </xdr:from>
    <xdr:to>
      <xdr:col>10</xdr:col>
      <xdr:colOff>165100</xdr:colOff>
      <xdr:row>41</xdr:row>
      <xdr:rowOff>27396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148046</xdr:rowOff>
    </xdr:from>
    <xdr:to>
      <xdr:col>15</xdr:col>
      <xdr:colOff>50800</xdr:colOff>
      <xdr:row>40</xdr:row>
      <xdr:rowOff>162741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790700" y="6853646"/>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79284</xdr:rowOff>
    </xdr:from>
    <xdr:to>
      <xdr:col>6</xdr:col>
      <xdr:colOff>38100</xdr:colOff>
      <xdr:row>41</xdr:row>
      <xdr:rowOff>9434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784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130084</xdr:rowOff>
    </xdr:from>
    <xdr:to>
      <xdr:col>10</xdr:col>
      <xdr:colOff>114300</xdr:colOff>
      <xdr:row>40</xdr:row>
      <xdr:rowOff>148046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008380" y="683568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20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36484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690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33218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690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18523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68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219565" y="56978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258300" y="696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6960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258300" y="54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154160" y="569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2583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192260" y="6747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4455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67080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87324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09854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64262</xdr:rowOff>
    </xdr:from>
    <xdr:to>
      <xdr:col>55</xdr:col>
      <xdr:colOff>50800</xdr:colOff>
      <xdr:row>40</xdr:row>
      <xdr:rowOff>165862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192260" y="6769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42689</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258300"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445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115062</xdr:rowOff>
    </xdr:from>
    <xdr:to>
      <xdr:col>55</xdr:col>
      <xdr:colOff>0</xdr:colOff>
      <xdr:row>40</xdr:row>
      <xdr:rowOff>118110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496300" y="6820662"/>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65977</xdr:rowOff>
    </xdr:from>
    <xdr:to>
      <xdr:col>46</xdr:col>
      <xdr:colOff>38100</xdr:colOff>
      <xdr:row>40</xdr:row>
      <xdr:rowOff>167577</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670800" y="6771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116777</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713980" y="6822377"/>
          <a:ext cx="78232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65786</xdr:rowOff>
    </xdr:from>
    <xdr:to>
      <xdr:col>41</xdr:col>
      <xdr:colOff>101600</xdr:colOff>
      <xdr:row>40</xdr:row>
      <xdr:rowOff>167386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87324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116586</xdr:rowOff>
    </xdr:from>
    <xdr:to>
      <xdr:col>45</xdr:col>
      <xdr:colOff>177800</xdr:colOff>
      <xdr:row>40</xdr:row>
      <xdr:rowOff>116777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24040" y="6822186"/>
          <a:ext cx="78994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0985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116205</xdr:rowOff>
    </xdr:from>
    <xdr:to>
      <xdr:col>41</xdr:col>
      <xdr:colOff>50800</xdr:colOff>
      <xdr:row>40</xdr:row>
      <xdr:rowOff>116586</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149340" y="6821805"/>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271587" y="65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7509587" y="65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67120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593732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160037</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27158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158704</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7509587" y="68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158513</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67120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158132</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59373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228365"/>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81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813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0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991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9893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63517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7983</xdr:rowOff>
    </xdr:from>
    <xdr:to>
      <xdr:col>20</xdr:col>
      <xdr:colOff>38100</xdr:colOff>
      <xdr:row>56</xdr:row>
      <xdr:rowOff>109583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9395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58783</xdr:rowOff>
    </xdr:from>
    <xdr:to>
      <xdr:col>24</xdr:col>
      <xdr:colOff>63500</xdr:colOff>
      <xdr:row>56</xdr:row>
      <xdr:rowOff>91440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944662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169635</xdr:rowOff>
    </xdr:from>
    <xdr:to>
      <xdr:col>15</xdr:col>
      <xdr:colOff>101600</xdr:colOff>
      <xdr:row>56</xdr:row>
      <xdr:rowOff>99785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9389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48985</xdr:rowOff>
    </xdr:from>
    <xdr:to>
      <xdr:col>19</xdr:col>
      <xdr:colOff>177800</xdr:colOff>
      <xdr:row>56</xdr:row>
      <xdr:rowOff>58783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9436825"/>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101056</xdr:rowOff>
    </xdr:from>
    <xdr:to>
      <xdr:col>10</xdr:col>
      <xdr:colOff>165100</xdr:colOff>
      <xdr:row>56</xdr:row>
      <xdr:rowOff>31206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9321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151856</xdr:rowOff>
    </xdr:from>
    <xdr:to>
      <xdr:col>15</xdr:col>
      <xdr:colOff>50800</xdr:colOff>
      <xdr:row>56</xdr:row>
      <xdr:rowOff>48985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9372056"/>
          <a:ext cx="7747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52070</xdr:rowOff>
    </xdr:from>
    <xdr:to>
      <xdr:col>6</xdr:col>
      <xdr:colOff>38100</xdr:colOff>
      <xdr:row>55</xdr:row>
      <xdr:rowOff>153670</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9272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102870</xdr:rowOff>
    </xdr:from>
    <xdr:to>
      <xdr:col>10</xdr:col>
      <xdr:colOff>114300</xdr:colOff>
      <xdr:row>55</xdr:row>
      <xdr:rowOff>151856</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9323070"/>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04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126110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116312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916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47733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910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170197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905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219565" y="9397274"/>
          <a:ext cx="0" cy="138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9258300" y="107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1078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9258300" y="918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9397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9258300" y="1043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192260" y="10455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445500" y="1045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67080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87324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09854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117670</xdr:rowOff>
    </xdr:from>
    <xdr:to>
      <xdr:col>55</xdr:col>
      <xdr:colOff>50800</xdr:colOff>
      <xdr:row>62</xdr:row>
      <xdr:rowOff>47820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192260" y="10343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140547</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9258300" y="101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125550</xdr:rowOff>
    </xdr:from>
    <xdr:to>
      <xdr:col>50</xdr:col>
      <xdr:colOff>165100</xdr:colOff>
      <xdr:row>62</xdr:row>
      <xdr:rowOff>55700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445500" y="10351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168470</xdr:rowOff>
    </xdr:from>
    <xdr:to>
      <xdr:col>55</xdr:col>
      <xdr:colOff>0</xdr:colOff>
      <xdr:row>62</xdr:row>
      <xdr:rowOff>4900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496300" y="10394510"/>
          <a:ext cx="7239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117610</xdr:rowOff>
    </xdr:from>
    <xdr:to>
      <xdr:col>46</xdr:col>
      <xdr:colOff>38100</xdr:colOff>
      <xdr:row>62</xdr:row>
      <xdr:rowOff>47760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670800" y="10343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168410</xdr:rowOff>
    </xdr:from>
    <xdr:to>
      <xdr:col>50</xdr:col>
      <xdr:colOff>114300</xdr:colOff>
      <xdr:row>62</xdr:row>
      <xdr:rowOff>4900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713980" y="10394450"/>
          <a:ext cx="78232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118752</xdr:rowOff>
    </xdr:from>
    <xdr:to>
      <xdr:col>41</xdr:col>
      <xdr:colOff>101600</xdr:colOff>
      <xdr:row>62</xdr:row>
      <xdr:rowOff>48902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873240" y="10344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168410</xdr:rowOff>
    </xdr:from>
    <xdr:to>
      <xdr:col>45</xdr:col>
      <xdr:colOff>177800</xdr:colOff>
      <xdr:row>61</xdr:row>
      <xdr:rowOff>169552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24040" y="10394450"/>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116870</xdr:rowOff>
    </xdr:from>
    <xdr:to>
      <xdr:col>36</xdr:col>
      <xdr:colOff>165100</xdr:colOff>
      <xdr:row>62</xdr:row>
      <xdr:rowOff>47020</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098540" y="10342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167670</xdr:rowOff>
    </xdr:from>
    <xdr:to>
      <xdr:col>41</xdr:col>
      <xdr:colOff>50800</xdr:colOff>
      <xdr:row>61</xdr:row>
      <xdr:rowOff>169552</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149340" y="10393710"/>
          <a:ext cx="7747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39271" y="1055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77271" y="1055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2571" y="105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90501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72227</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239271" y="101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64287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477271" y="101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65429</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2571" y="101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63547</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5905011" y="101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06353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472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84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42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504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4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373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87313</xdr:rowOff>
    </xdr:from>
    <xdr:to>
      <xdr:col>24</xdr:col>
      <xdr:colOff>114300</xdr:colOff>
      <xdr:row>82</xdr:row>
      <xdr:rowOff>17463</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3666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65740</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3644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64452</xdr:rowOff>
    </xdr:from>
    <xdr:to>
      <xdr:col>20</xdr:col>
      <xdr:colOff>38100</xdr:colOff>
      <xdr:row>81</xdr:row>
      <xdr:rowOff>166052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3643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115252</xdr:rowOff>
    </xdr:from>
    <xdr:to>
      <xdr:col>24</xdr:col>
      <xdr:colOff>63500</xdr:colOff>
      <xdr:row>81</xdr:row>
      <xdr:rowOff>138113</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3694092"/>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1588</xdr:rowOff>
    </xdr:from>
    <xdr:to>
      <xdr:col>15</xdr:col>
      <xdr:colOff>101600</xdr:colOff>
      <xdr:row>81</xdr:row>
      <xdr:rowOff>103188</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35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52388</xdr:rowOff>
    </xdr:from>
    <xdr:to>
      <xdr:col>19</xdr:col>
      <xdr:colOff>177800</xdr:colOff>
      <xdr:row>81</xdr:row>
      <xdr:rowOff>115252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3631228"/>
          <a:ext cx="78994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52388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3599795"/>
          <a:ext cx="7747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81</xdr:row>
      <xdr:rowOff>20955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3540739"/>
          <a:ext cx="7823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28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23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157179</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373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94315</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367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57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219565" y="13115652"/>
          <a:ext cx="0" cy="146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258300" y="128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445500" y="14382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670800" y="14372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873240" y="14380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09854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9226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258300" y="143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44550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496300" y="144877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16692</xdr:rowOff>
    </xdr:from>
    <xdr:to>
      <xdr:col>46</xdr:col>
      <xdr:colOff>38100</xdr:colOff>
      <xdr:row>86</xdr:row>
      <xdr:rowOff>118292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670800" y="14433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70757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713980" y="14484532"/>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13426</xdr:rowOff>
    </xdr:from>
    <xdr:to>
      <xdr:col>41</xdr:col>
      <xdr:colOff>101600</xdr:colOff>
      <xdr:row>86</xdr:row>
      <xdr:rowOff>115026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87324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67492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24040" y="1448126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13426</xdr:rowOff>
    </xdr:from>
    <xdr:to>
      <xdr:col>36</xdr:col>
      <xdr:colOff>165100</xdr:colOff>
      <xdr:row>86</xdr:row>
      <xdr:rowOff>115026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09854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64226</xdr:rowOff>
    </xdr:from>
    <xdr:to>
      <xdr:col>41</xdr:col>
      <xdr:colOff>50800</xdr:colOff>
      <xdr:row>86</xdr:row>
      <xdr:rowOff>64226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149340" y="1448126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27158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750958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6712027" y="141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593732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27158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109419</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7509587" y="1452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106153</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67120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106153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59373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40</xdr:row>
      <xdr:rowOff>45720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4375764" y="5793105"/>
          <a:ext cx="0" cy="9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49547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44145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45720</xdr:rowOff>
    </xdr:from>
    <xdr:to>
      <xdr:col>86</xdr:col>
      <xdr:colOff>25400</xdr:colOff>
      <xdr:row>40</xdr:row>
      <xdr:rowOff>45720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4287500" y="675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44145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4287500" y="5793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357884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78740</xdr:rowOff>
    </xdr:from>
    <xdr:to>
      <xdr:col>76</xdr:col>
      <xdr:colOff>165100</xdr:colOff>
      <xdr:row>37</xdr:row>
      <xdr:rowOff>8890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804140" y="611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029440" y="619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4325600" y="6704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81297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44145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35788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45720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3629640" y="672465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804140"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40</xdr:row>
      <xdr:rowOff>19050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854940" y="668083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029440" y="661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072620" y="666940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61595</xdr:rowOff>
    </xdr:from>
    <xdr:to>
      <xdr:col>67</xdr:col>
      <xdr:colOff>101600</xdr:colOff>
      <xdr:row>40</xdr:row>
      <xdr:rowOff>163195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123188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40</xdr:row>
      <xdr:rowOff>112395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1282680" y="6669405"/>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34372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26752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19005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4372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752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9005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154322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10298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19509104" y="5569458"/>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19547840"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9443700" y="6887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19547840" y="53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443700" y="5569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19547840" y="650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79374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71627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638808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100-0000E7010000}"/>
            </a:ext>
          </a:extLst>
        </xdr:cNvPr>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8735040" y="6831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5334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8778220" y="687400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793748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7988280" y="68785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71627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41</xdr:row>
      <xdr:rowOff>5334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7213580" y="6868668"/>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163068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431260" y="68640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700156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62268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5611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77626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0015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4375764" y="9316538"/>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4414500" y="1072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578840" y="10050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8041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029440" y="10112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123188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325600" y="10076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44145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578840" y="102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61</xdr:row>
      <xdr:rowOff>106135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3629640" y="10126980"/>
          <a:ext cx="746760" cy="2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8041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106135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854940" y="10302784"/>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029440" y="10229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76744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072620" y="1027665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123188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151856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1282680" y="10276659"/>
          <a:ext cx="78994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343724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75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19005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110298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437244" y="1037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75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19005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110298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39038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73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39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137160</xdr:rowOff>
    </xdr:from>
    <xdr:to>
      <xdr:col>112</xdr:col>
      <xdr:colOff>38100</xdr:colOff>
      <xdr:row>61</xdr:row>
      <xdr:rowOff>67310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10195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16510</xdr:rowOff>
    </xdr:from>
    <xdr:to>
      <xdr:col>116</xdr:col>
      <xdr:colOff>63500</xdr:colOff>
      <xdr:row>61</xdr:row>
      <xdr:rowOff>53340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778220" y="10242550"/>
          <a:ext cx="73152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137160</xdr:rowOff>
    </xdr:from>
    <xdr:to>
      <xdr:col>107</xdr:col>
      <xdr:colOff>101600</xdr:colOff>
      <xdr:row>61</xdr:row>
      <xdr:rowOff>67310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10195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16510</xdr:rowOff>
    </xdr:from>
    <xdr:to>
      <xdr:col>111</xdr:col>
      <xdr:colOff>177800</xdr:colOff>
      <xdr:row>61</xdr:row>
      <xdr:rowOff>16510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7988280" y="10242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16510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7213580" y="1021842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146050</xdr:rowOff>
    </xdr:from>
    <xdr:to>
      <xdr:col>98</xdr:col>
      <xdr:colOff>38100</xdr:colOff>
      <xdr:row>61</xdr:row>
      <xdr:rowOff>76200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204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61</xdr:row>
      <xdr:rowOff>25400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6431260" y="10218420"/>
          <a:ext cx="78232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83837</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83837</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92727</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99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4375764" y="12952094"/>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44145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287500" y="14365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441450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4325600" y="136937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35788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280414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0294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123188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325600" y="13689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44145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5788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7620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3629640" y="1374076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804140" y="1369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7620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854940" y="1374838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029440" y="1368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160020</xdr:rowOff>
    </xdr:from>
    <xdr:to>
      <xdr:col>76</xdr:col>
      <xdr:colOff>114300</xdr:colOff>
      <xdr:row>81</xdr:row>
      <xdr:rowOff>169545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072620" y="1373886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123188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160020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1282680" y="13706476"/>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26752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19005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1102984" y="1376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49547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34372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267524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19005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110298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09104" y="129844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1954784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589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19547840"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57150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8778220" y="139522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79374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798828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716278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7213580" y="139522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38808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431260" y="13952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70015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62268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1856112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70015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62268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昭和３０年代後半からの人口増加を背景に、行政需要拡大への対応や住民福祉増進のため、計画的な公共施設整備を進めてきた結果、築３０年を超える公共施設が約７割あり、類似団体と比較して若干高い傾向にある。老朽化した公共施設等の大規模改修や建替え等の維持・更新経費の増大と集中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認定こども園・幼稚園・保育所」の有形固定資産減価償却率が高い数値をとなっている。これらの施設は、区民の保育需要に応えるため多くが昭和４０年代から５０年代に建設され、築４０年を経過していることが要因として考えられる。ただし、いずれの施設においても耐震化を完了していることに加え、施設を安全に活用できるよう必要に応じた修繕等を行っている。　また、「道路」の有形固定資産減価償却率も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％を超えているが、近年、区道の実延長・面積とともに増加傾向にあり、劣化や損傷等の不具合箇所の補修を優先して行っている状況にある。　令和４年度改定した「中期財政計画」に基づき、計画的な改修とライフサイクルコストを意識した施設管理を進めていく。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608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00000000-0008-0000-0200-00003C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flipV="1">
          <a:off x="4086225" y="56311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00000000-0008-0000-0200-00003E000000}"/>
            </a:ext>
          </a:extLst>
        </xdr:cNvPr>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00000000-0008-0000-0200-000040000000}"/>
            </a:ext>
          </a:extLst>
        </xdr:cNvPr>
        <xdr:cNvSpPr txBox="1"/>
      </xdr:nvSpPr>
      <xdr:spPr>
        <a:xfrm>
          <a:off x="412496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a:extLst>
            <a:ext uri="{FF2B5EF4-FFF2-40B4-BE49-F238E27FC236}">
              <a16:creationId xmlns:a16="http://schemas.microsoft.com/office/drawing/2014/main" id="{00000000-0008-0000-0200-000042000000}"/>
            </a:ext>
          </a:extLst>
        </xdr:cNvPr>
        <xdr:cNvSpPr txBox="1"/>
      </xdr:nvSpPr>
      <xdr:spPr>
        <a:xfrm>
          <a:off x="4124960" y="6074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403606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3312160" y="62137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25146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00000000-0008-0000-0200-000046000000}"/>
            </a:ext>
          </a:extLst>
        </xdr:cNvPr>
        <xdr:cNvSpPr/>
      </xdr:nvSpPr>
      <xdr:spPr>
        <a:xfrm>
          <a:off x="1739900" y="6171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96520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33972</xdr:rowOff>
    </xdr:from>
    <xdr:to>
      <xdr:col>24</xdr:col>
      <xdr:colOff>114300</xdr:colOff>
      <xdr:row>39</xdr:row>
      <xdr:rowOff>135572</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4036060" y="6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12399</xdr:rowOff>
    </xdr:from>
    <xdr:ext cx="405111" cy="259045"/>
    <xdr:sp macro="" textlink="">
      <xdr:nvSpPr>
        <xdr:cNvPr id="78" name="【図書館】&#10;有形固定資産減価償却率該当値テキスト">
          <a:extLst>
            <a:ext uri="{FF2B5EF4-FFF2-40B4-BE49-F238E27FC236}">
              <a16:creationId xmlns:a16="http://schemas.microsoft.com/office/drawing/2014/main" id="{00000000-0008-0000-0200-00004E000000}"/>
            </a:ext>
          </a:extLst>
        </xdr:cNvPr>
        <xdr:cNvSpPr txBox="1"/>
      </xdr:nvSpPr>
      <xdr:spPr>
        <a:xfrm>
          <a:off x="4124960" y="655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33121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84772</xdr:rowOff>
    </xdr:from>
    <xdr:to>
      <xdr:col>24</xdr:col>
      <xdr:colOff>63500</xdr:colOff>
      <xdr:row>39</xdr:row>
      <xdr:rowOff>87630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3355340" y="6622732"/>
          <a:ext cx="73152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165418</xdr:rowOff>
    </xdr:from>
    <xdr:to>
      <xdr:col>15</xdr:col>
      <xdr:colOff>101600</xdr:colOff>
      <xdr:row>39</xdr:row>
      <xdr:rowOff>95568</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2514600" y="6535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44768</xdr:rowOff>
    </xdr:from>
    <xdr:to>
      <xdr:col>19</xdr:col>
      <xdr:colOff>177800</xdr:colOff>
      <xdr:row>39</xdr:row>
      <xdr:rowOff>87630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2565400" y="6582728"/>
          <a:ext cx="78994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145415</xdr:rowOff>
    </xdr:from>
    <xdr:to>
      <xdr:col>10</xdr:col>
      <xdr:colOff>165100</xdr:colOff>
      <xdr:row>39</xdr:row>
      <xdr:rowOff>75565</xdr:rowOff>
    </xdr:to>
    <xdr:sp macro="" textlink="">
      <xdr:nvSpPr>
        <xdr:cNvPr id="83" name="楕円 82">
          <a:extLst>
            <a:ext uri="{FF2B5EF4-FFF2-40B4-BE49-F238E27FC236}">
              <a16:creationId xmlns:a16="http://schemas.microsoft.com/office/drawing/2014/main" id="{00000000-0008-0000-0200-000053000000}"/>
            </a:ext>
          </a:extLst>
        </xdr:cNvPr>
        <xdr:cNvSpPr/>
      </xdr:nvSpPr>
      <xdr:spPr>
        <a:xfrm>
          <a:off x="1739900"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44768</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1790700" y="6562725"/>
          <a:ext cx="7747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85407</xdr:rowOff>
    </xdr:from>
    <xdr:to>
      <xdr:col>6</xdr:col>
      <xdr:colOff>38100</xdr:colOff>
      <xdr:row>39</xdr:row>
      <xdr:rowOff>15557</xdr:rowOff>
    </xdr:to>
    <xdr:sp macro="" textlink="">
      <xdr:nvSpPr>
        <xdr:cNvPr id="85" name="楕円 84">
          <a:extLst>
            <a:ext uri="{FF2B5EF4-FFF2-40B4-BE49-F238E27FC236}">
              <a16:creationId xmlns:a16="http://schemas.microsoft.com/office/drawing/2014/main" id="{00000000-0008-0000-0200-000055000000}"/>
            </a:ext>
          </a:extLst>
        </xdr:cNvPr>
        <xdr:cNvSpPr/>
      </xdr:nvSpPr>
      <xdr:spPr>
        <a:xfrm>
          <a:off x="965200" y="6455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136207</xdr:rowOff>
    </xdr:from>
    <xdr:to>
      <xdr:col>10</xdr:col>
      <xdr:colOff>114300</xdr:colOff>
      <xdr:row>39</xdr:row>
      <xdr:rowOff>24765</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1008380" y="6506527"/>
          <a:ext cx="78232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599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595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a:extLst>
            <a:ext uri="{FF2B5EF4-FFF2-40B4-BE49-F238E27FC236}">
              <a16:creationId xmlns:a16="http://schemas.microsoft.com/office/drawing/2014/main" id="{00000000-0008-0000-0200-00005A000000}"/>
            </a:ext>
          </a:extLst>
        </xdr:cNvPr>
        <xdr:cNvSpPr txBox="1"/>
      </xdr:nvSpPr>
      <xdr:spPr>
        <a:xfrm>
          <a:off x="8363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91" name="n_1mainValue【図書館】&#10;有形固定資産減価償却率">
          <a:extLst>
            <a:ext uri="{FF2B5EF4-FFF2-40B4-BE49-F238E27FC236}">
              <a16:creationId xmlns:a16="http://schemas.microsoft.com/office/drawing/2014/main" id="{00000000-0008-0000-0200-00005B000000}"/>
            </a:ext>
          </a:extLst>
        </xdr:cNvPr>
        <xdr:cNvSpPr txBox="1"/>
      </xdr:nvSpPr>
      <xdr:spPr>
        <a:xfrm>
          <a:off x="317056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86695</xdr:rowOff>
    </xdr:from>
    <xdr:ext cx="405111" cy="259045"/>
    <xdr:sp macro="" textlink="">
      <xdr:nvSpPr>
        <xdr:cNvPr id="92" name="n_2mainValue【図書館】&#10;有形固定資産減価償却率">
          <a:extLst>
            <a:ext uri="{FF2B5EF4-FFF2-40B4-BE49-F238E27FC236}">
              <a16:creationId xmlns:a16="http://schemas.microsoft.com/office/drawing/2014/main" id="{00000000-0008-0000-0200-00005C000000}"/>
            </a:ext>
          </a:extLst>
        </xdr:cNvPr>
        <xdr:cNvSpPr txBox="1"/>
      </xdr:nvSpPr>
      <xdr:spPr>
        <a:xfrm>
          <a:off x="2385704" y="662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66692</xdr:rowOff>
    </xdr:from>
    <xdr:ext cx="405111" cy="259045"/>
    <xdr:sp macro="" textlink="">
      <xdr:nvSpPr>
        <xdr:cNvPr id="93" name="n_3mainValue【図書館】&#10;有形固定資産減価償却率">
          <a:extLst>
            <a:ext uri="{FF2B5EF4-FFF2-40B4-BE49-F238E27FC236}">
              <a16:creationId xmlns:a16="http://schemas.microsoft.com/office/drawing/2014/main" id="{00000000-0008-0000-0200-00005D000000}"/>
            </a:ext>
          </a:extLst>
        </xdr:cNvPr>
        <xdr:cNvSpPr txBox="1"/>
      </xdr:nvSpPr>
      <xdr:spPr>
        <a:xfrm>
          <a:off x="161100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6684</xdr:rowOff>
    </xdr:from>
    <xdr:ext cx="405111" cy="259045"/>
    <xdr:sp macro="" textlink="">
      <xdr:nvSpPr>
        <xdr:cNvPr id="94" name="n_4mainValue【図書館】&#10;有形固定資産減価償却率">
          <a:extLst>
            <a:ext uri="{FF2B5EF4-FFF2-40B4-BE49-F238E27FC236}">
              <a16:creationId xmlns:a16="http://schemas.microsoft.com/office/drawing/2014/main" id="{00000000-0008-0000-0200-00005E000000}"/>
            </a:ext>
          </a:extLst>
        </xdr:cNvPr>
        <xdr:cNvSpPr txBox="1"/>
      </xdr:nvSpPr>
      <xdr:spPr>
        <a:xfrm>
          <a:off x="836304" y="654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2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flipV="1">
          <a:off x="9219565" y="596417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200-000075000000}"/>
            </a:ext>
          </a:extLst>
        </xdr:cNvPr>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200-000077000000}"/>
            </a:ext>
          </a:extLst>
        </xdr:cNvPr>
        <xdr:cNvSpPr txBox="1"/>
      </xdr:nvSpPr>
      <xdr:spPr>
        <a:xfrm>
          <a:off x="9258300" y="574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9154160" y="5964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200-000079000000}"/>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87324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09854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1922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200-000085000000}"/>
            </a:ext>
          </a:extLst>
        </xdr:cNvPr>
        <xdr:cNvSpPr txBox="1"/>
      </xdr:nvSpPr>
      <xdr:spPr>
        <a:xfrm>
          <a:off x="92583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44550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496300" y="68831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67080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713980" y="68831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130556</xdr:rowOff>
    </xdr:from>
    <xdr:to>
      <xdr:col>41</xdr:col>
      <xdr:colOff>101600</xdr:colOff>
      <xdr:row>41</xdr:row>
      <xdr:rowOff>60706</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87324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xdr:rowOff>
    </xdr:from>
    <xdr:to>
      <xdr:col>45</xdr:col>
      <xdr:colOff>177800</xdr:colOff>
      <xdr:row>41</xdr:row>
      <xdr:rowOff>9906</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24040" y="68831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60985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9906</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6149340" y="687857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a:extLst>
            <a:ext uri="{FF2B5EF4-FFF2-40B4-BE49-F238E27FC236}">
              <a16:creationId xmlns:a16="http://schemas.microsoft.com/office/drawing/2014/main" id="{00000000-0008-0000-0200-00008E000000}"/>
            </a:ext>
          </a:extLst>
        </xdr:cNvPr>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a:extLst>
            <a:ext uri="{FF2B5EF4-FFF2-40B4-BE49-F238E27FC236}">
              <a16:creationId xmlns:a16="http://schemas.microsoft.com/office/drawing/2014/main" id="{00000000-0008-0000-0200-00008F000000}"/>
            </a:ext>
          </a:extLst>
        </xdr:cNvPr>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a:extLst>
            <a:ext uri="{FF2B5EF4-FFF2-40B4-BE49-F238E27FC236}">
              <a16:creationId xmlns:a16="http://schemas.microsoft.com/office/drawing/2014/main" id="{00000000-0008-0000-0200-000090000000}"/>
            </a:ext>
          </a:extLst>
        </xdr:cNvPr>
        <xdr:cNvSpPr txBox="1"/>
      </xdr:nvSpPr>
      <xdr:spPr>
        <a:xfrm>
          <a:off x="67120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a:extLst>
            <a:ext uri="{FF2B5EF4-FFF2-40B4-BE49-F238E27FC236}">
              <a16:creationId xmlns:a16="http://schemas.microsoft.com/office/drawing/2014/main" id="{00000000-0008-0000-0200-000091000000}"/>
            </a:ext>
          </a:extLst>
        </xdr:cNvPr>
        <xdr:cNvSpPr txBox="1"/>
      </xdr:nvSpPr>
      <xdr:spPr>
        <a:xfrm>
          <a:off x="59373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6" name="n_1mainValue【図書館】&#10;一人当たり面積">
          <a:extLst>
            <a:ext uri="{FF2B5EF4-FFF2-40B4-BE49-F238E27FC236}">
              <a16:creationId xmlns:a16="http://schemas.microsoft.com/office/drawing/2014/main" id="{00000000-0008-0000-0200-000092000000}"/>
            </a:ext>
          </a:extLst>
        </xdr:cNvPr>
        <xdr:cNvSpPr txBox="1"/>
      </xdr:nvSpPr>
      <xdr:spPr>
        <a:xfrm>
          <a:off x="8271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7" name="n_2mainValue【図書館】&#10;一人当たり面積">
          <a:extLst>
            <a:ext uri="{FF2B5EF4-FFF2-40B4-BE49-F238E27FC236}">
              <a16:creationId xmlns:a16="http://schemas.microsoft.com/office/drawing/2014/main" id="{00000000-0008-0000-0200-000093000000}"/>
            </a:ext>
          </a:extLst>
        </xdr:cNvPr>
        <xdr:cNvSpPr txBox="1"/>
      </xdr:nvSpPr>
      <xdr:spPr>
        <a:xfrm>
          <a:off x="7509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51833</xdr:rowOff>
    </xdr:from>
    <xdr:ext cx="469744" cy="259045"/>
    <xdr:sp macro="" textlink="">
      <xdr:nvSpPr>
        <xdr:cNvPr id="148" name="n_3mainValue【図書館】&#10;一人当たり面積">
          <a:extLst>
            <a:ext uri="{FF2B5EF4-FFF2-40B4-BE49-F238E27FC236}">
              <a16:creationId xmlns:a16="http://schemas.microsoft.com/office/drawing/2014/main" id="{00000000-0008-0000-0200-000094000000}"/>
            </a:ext>
          </a:extLst>
        </xdr:cNvPr>
        <xdr:cNvSpPr txBox="1"/>
      </xdr:nvSpPr>
      <xdr:spPr>
        <a:xfrm>
          <a:off x="671202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9" name="n_4mainValue【図書館】&#10;一人当たり面積">
          <a:extLst>
            <a:ext uri="{FF2B5EF4-FFF2-40B4-BE49-F238E27FC236}">
              <a16:creationId xmlns:a16="http://schemas.microsoft.com/office/drawing/2014/main" id="{00000000-0008-0000-0200-000095000000}"/>
            </a:ext>
          </a:extLst>
        </xdr:cNvPr>
        <xdr:cNvSpPr txBox="1"/>
      </xdr:nvSpPr>
      <xdr:spPr>
        <a:xfrm>
          <a:off x="59373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086225" y="932307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124960" y="1068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10680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124960" y="98597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036060" y="10004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312160" y="99588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51460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73990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965200" y="996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03606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37355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124960" y="1043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31496</xdr:rowOff>
    </xdr:from>
    <xdr:to>
      <xdr:col>20</xdr:col>
      <xdr:colOff>38100</xdr:colOff>
      <xdr:row>62</xdr:row>
      <xdr:rowOff>133096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31216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82296</xdr:rowOff>
    </xdr:from>
    <xdr:to>
      <xdr:col>24</xdr:col>
      <xdr:colOff>63500</xdr:colOff>
      <xdr:row>62</xdr:row>
      <xdr:rowOff>109728</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355340" y="1047597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127508</xdr:rowOff>
    </xdr:from>
    <xdr:to>
      <xdr:col>15</xdr:col>
      <xdr:colOff>101600</xdr:colOff>
      <xdr:row>62</xdr:row>
      <xdr:rowOff>57658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514600" y="10353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xdr:rowOff>
    </xdr:from>
    <xdr:to>
      <xdr:col>19</xdr:col>
      <xdr:colOff>177800</xdr:colOff>
      <xdr:row>62</xdr:row>
      <xdr:rowOff>82296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565400" y="10400538"/>
          <a:ext cx="78994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122936</xdr:rowOff>
    </xdr:from>
    <xdr:to>
      <xdr:col>10</xdr:col>
      <xdr:colOff>165100</xdr:colOff>
      <xdr:row>62</xdr:row>
      <xdr:rowOff>53086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739900" y="10348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xdr:rowOff>
    </xdr:from>
    <xdr:to>
      <xdr:col>15</xdr:col>
      <xdr:colOff>50800</xdr:colOff>
      <xdr:row>62</xdr:row>
      <xdr:rowOff>6858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790700" y="1039596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65200" y="1030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62</xdr:row>
      <xdr:rowOff>2286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08380" y="10351770"/>
          <a:ext cx="7823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170564"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385704"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611004"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836304"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124223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5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48785</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44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44213</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4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219565" y="9293678"/>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925830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9258300" y="10279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192260" y="10424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445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67080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87324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098540" y="10478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153307</xdr:rowOff>
    </xdr:from>
    <xdr:to>
      <xdr:col>55</xdr:col>
      <xdr:colOff>50800</xdr:colOff>
      <xdr:row>64</xdr:row>
      <xdr:rowOff>83457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19226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68234</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9258300" y="1062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153307</xdr:rowOff>
    </xdr:from>
    <xdr:to>
      <xdr:col>50</xdr:col>
      <xdr:colOff>165100</xdr:colOff>
      <xdr:row>64</xdr:row>
      <xdr:rowOff>83457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44550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32657</xdr:rowOff>
    </xdr:from>
    <xdr:to>
      <xdr:col>55</xdr:col>
      <xdr:colOff>0</xdr:colOff>
      <xdr:row>64</xdr:row>
      <xdr:rowOff>32657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496300" y="107616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153307</xdr:rowOff>
    </xdr:from>
    <xdr:to>
      <xdr:col>46</xdr:col>
      <xdr:colOff>38100</xdr:colOff>
      <xdr:row>64</xdr:row>
      <xdr:rowOff>83457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67080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32657</xdr:rowOff>
    </xdr:from>
    <xdr:to>
      <xdr:col>50</xdr:col>
      <xdr:colOff>114300</xdr:colOff>
      <xdr:row>64</xdr:row>
      <xdr:rowOff>32657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713980" y="107616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153307</xdr:rowOff>
    </xdr:from>
    <xdr:to>
      <xdr:col>41</xdr:col>
      <xdr:colOff>101600</xdr:colOff>
      <xdr:row>64</xdr:row>
      <xdr:rowOff>83457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8732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32657</xdr:rowOff>
    </xdr:from>
    <xdr:to>
      <xdr:col>45</xdr:col>
      <xdr:colOff>177800</xdr:colOff>
      <xdr:row>64</xdr:row>
      <xdr:rowOff>32657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24040" y="107616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153307</xdr:rowOff>
    </xdr:from>
    <xdr:to>
      <xdr:col>36</xdr:col>
      <xdr:colOff>165100</xdr:colOff>
      <xdr:row>64</xdr:row>
      <xdr:rowOff>83457</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0985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32657</xdr:rowOff>
    </xdr:from>
    <xdr:to>
      <xdr:col>41</xdr:col>
      <xdr:colOff>50800</xdr:colOff>
      <xdr:row>64</xdr:row>
      <xdr:rowOff>32657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149340" y="1076161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827158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750958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67120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59373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74584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8271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74584</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7509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74584</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67120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74584</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59373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136881"/>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73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65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402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407414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160020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3963650"/>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49530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790700" y="1394079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82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83</xdr:row>
      <xdr:rowOff>26670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87221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9219565" y="13094426"/>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44550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67080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87324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0985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150586</xdr:rowOff>
    </xdr:from>
    <xdr:to>
      <xdr:col>55</xdr:col>
      <xdr:colOff>50800</xdr:colOff>
      <xdr:row>85</xdr:row>
      <xdr:rowOff>80736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19226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2013</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9258300" y="140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150586</xdr:rowOff>
    </xdr:from>
    <xdr:to>
      <xdr:col>50</xdr:col>
      <xdr:colOff>165100</xdr:colOff>
      <xdr:row>85</xdr:row>
      <xdr:rowOff>80736</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445500" y="14232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29936</xdr:rowOff>
    </xdr:from>
    <xdr:to>
      <xdr:col>55</xdr:col>
      <xdr:colOff>0</xdr:colOff>
      <xdr:row>85</xdr:row>
      <xdr:rowOff>29936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8496300" y="142793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67080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29936</xdr:rowOff>
    </xdr:from>
    <xdr:to>
      <xdr:col>50</xdr:col>
      <xdr:colOff>114300</xdr:colOff>
      <xdr:row>85</xdr:row>
      <xdr:rowOff>29936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713980" y="142793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87324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29936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24040" y="1427607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09854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20138</xdr:rowOff>
    </xdr:from>
    <xdr:to>
      <xdr:col>41</xdr:col>
      <xdr:colOff>50800</xdr:colOff>
      <xdr:row>85</xdr:row>
      <xdr:rowOff>26670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149340" y="14269538"/>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827158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7509587" y="143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671202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59373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97263</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827158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750958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67120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87465</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5937327" y="1400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086225" y="16979265"/>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124960" y="1830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830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12496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02082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12496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03606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312160" y="176790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5146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7399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96520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03606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124960" y="17406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312160" y="1751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167639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355340" y="17562196"/>
          <a:ext cx="7315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51460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127636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565400" y="17510760"/>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739900" y="1743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790700" y="1748218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126364</xdr:rowOff>
    </xdr:from>
    <xdr:to>
      <xdr:col>6</xdr:col>
      <xdr:colOff>38100</xdr:colOff>
      <xdr:row>104</xdr:row>
      <xdr:rowOff>56514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965200" y="17393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5714</xdr:rowOff>
    </xdr:from>
    <xdr:to>
      <xdr:col>10</xdr:col>
      <xdr:colOff>114300</xdr:colOff>
      <xdr:row>104</xdr:row>
      <xdr:rowOff>47625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08380" y="17440274"/>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17056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3857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61100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8363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23513</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17056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61100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73041</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83630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9219565" y="1677162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9258300" y="165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915416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925830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8732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0985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19226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9258300" y="180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44550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496300" y="18135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67080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713980" y="1813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8732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24040" y="1813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0985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6149340" y="1813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8271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67120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59373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8271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7509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67120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59373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4375764" y="698754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4414500" y="708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28750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4414500"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4287500" y="698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4414500" y="6842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325600" y="69367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57884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804140" y="662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029440" y="613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1231880" y="5614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325600" y="69367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44145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5788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629640" y="689229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8041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54940" y="6671310"/>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0294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072620" y="6187440"/>
          <a:ext cx="78232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123188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1282680" y="5665470"/>
          <a:ext cx="78994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4372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752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19005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1102984"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437244" y="662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752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19005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110298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09104" y="5651655"/>
          <a:ext cx="0" cy="142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19547840" y="7082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9443700" y="7078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19547840" y="5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9443700" y="565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19547840" y="653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58940" y="65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735040" y="6537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7937480" y="654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7162780" y="654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388080" y="648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164191</xdr:rowOff>
    </xdr:from>
    <xdr:to>
      <xdr:col>116</xdr:col>
      <xdr:colOff>114300</xdr:colOff>
      <xdr:row>39</xdr:row>
      <xdr:rowOff>94341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58940" y="6534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15618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19547840" y="63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126441</xdr:rowOff>
    </xdr:from>
    <xdr:to>
      <xdr:col>112</xdr:col>
      <xdr:colOff>38100</xdr:colOff>
      <xdr:row>39</xdr:row>
      <xdr:rowOff>56591</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735040" y="6496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5791</xdr:rowOff>
    </xdr:from>
    <xdr:to>
      <xdr:col>116</xdr:col>
      <xdr:colOff>63500</xdr:colOff>
      <xdr:row>39</xdr:row>
      <xdr:rowOff>43541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778220" y="6543751"/>
          <a:ext cx="73152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129268</xdr:rowOff>
    </xdr:from>
    <xdr:to>
      <xdr:col>107</xdr:col>
      <xdr:colOff>101600</xdr:colOff>
      <xdr:row>39</xdr:row>
      <xdr:rowOff>59418</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7937480" y="649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5791</xdr:rowOff>
    </xdr:from>
    <xdr:to>
      <xdr:col>111</xdr:col>
      <xdr:colOff>177800</xdr:colOff>
      <xdr:row>39</xdr:row>
      <xdr:rowOff>8618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7988280" y="6543751"/>
          <a:ext cx="78994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119164</xdr:rowOff>
    </xdr:from>
    <xdr:to>
      <xdr:col>102</xdr:col>
      <xdr:colOff>165100</xdr:colOff>
      <xdr:row>39</xdr:row>
      <xdr:rowOff>49314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7162780" y="6489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169964</xdr:rowOff>
    </xdr:from>
    <xdr:to>
      <xdr:col>107</xdr:col>
      <xdr:colOff>50800</xdr:colOff>
      <xdr:row>39</xdr:row>
      <xdr:rowOff>8618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7213580" y="6540284"/>
          <a:ext cx="7747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123302</xdr:rowOff>
    </xdr:from>
    <xdr:to>
      <xdr:col>98</xdr:col>
      <xdr:colOff>38100</xdr:colOff>
      <xdr:row>39</xdr:row>
      <xdr:rowOff>53452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388080" y="6493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169964</xdr:rowOff>
    </xdr:from>
    <xdr:to>
      <xdr:col>102</xdr:col>
      <xdr:colOff>114300</xdr:colOff>
      <xdr:row>39</xdr:row>
      <xdr:rowOff>2652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6431260" y="6540284"/>
          <a:ext cx="78232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528811" y="66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7766811" y="66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969251" y="66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6194551" y="62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73118</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528811" y="62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75945</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7766811" y="62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65841</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6969251" y="62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44579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6194551" y="65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4375764" y="9326335"/>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441450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4287500" y="1071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4414500" y="9851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325600" y="99967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578840" y="1005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029440" y="10031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123188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325600" y="1013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44145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5788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125730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629640" y="1014984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80414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91440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54940" y="10097588"/>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02944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39188</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072620" y="1008126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123188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22860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1282680" y="1005078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437244"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19005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110298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75244"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19005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110298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19509104" y="92583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19547840" y="904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9443700" y="925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1954784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589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73504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79374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71627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638808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945894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19547840"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873504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778220" y="104889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79374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7988280" y="1048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71627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95250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7213580" y="1048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638808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95250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431260" y="10488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77762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70015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162577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5611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77762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70015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2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4375764" y="16808196"/>
          <a:ext cx="0" cy="12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a:extLst>
            <a:ext uri="{FF2B5EF4-FFF2-40B4-BE49-F238E27FC236}">
              <a16:creationId xmlns:a16="http://schemas.microsoft.com/office/drawing/2014/main" id="{00000000-0008-0000-0200-0000FB020000}"/>
            </a:ext>
          </a:extLst>
        </xdr:cNvPr>
        <xdr:cNvSpPr txBox="1"/>
      </xdr:nvSpPr>
      <xdr:spPr>
        <a:xfrm>
          <a:off x="14414500" y="180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287500" y="18089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a:extLst>
            <a:ext uri="{FF2B5EF4-FFF2-40B4-BE49-F238E27FC236}">
              <a16:creationId xmlns:a16="http://schemas.microsoft.com/office/drawing/2014/main" id="{00000000-0008-0000-0200-0000FD020000}"/>
            </a:ext>
          </a:extLst>
        </xdr:cNvPr>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200-0000FF020000}"/>
            </a:ext>
          </a:extLst>
        </xdr:cNvPr>
        <xdr:cNvSpPr txBox="1"/>
      </xdr:nvSpPr>
      <xdr:spPr>
        <a:xfrm>
          <a:off x="14414500" y="17331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4325600" y="1747596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35788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2029440" y="17448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1231880" y="17424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100837</xdr:rowOff>
    </xdr:from>
    <xdr:to>
      <xdr:col>85</xdr:col>
      <xdr:colOff>177800</xdr:colOff>
      <xdr:row>105</xdr:row>
      <xdr:rowOff>30987</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4325600" y="175353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79264</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200-00000B030000}"/>
            </a:ext>
          </a:extLst>
        </xdr:cNvPr>
        <xdr:cNvSpPr txBox="1"/>
      </xdr:nvSpPr>
      <xdr:spPr>
        <a:xfrm>
          <a:off x="14414500"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357884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104</xdr:row>
      <xdr:rowOff>151637</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3629640" y="17574768"/>
          <a:ext cx="74676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7113</xdr:rowOff>
    </xdr:from>
    <xdr:to>
      <xdr:col>76</xdr:col>
      <xdr:colOff>165100</xdr:colOff>
      <xdr:row>104</xdr:row>
      <xdr:rowOff>108713</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28041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57913</xdr:rowOff>
    </xdr:from>
    <xdr:to>
      <xdr:col>81</xdr:col>
      <xdr:colOff>50800</xdr:colOff>
      <xdr:row>104</xdr:row>
      <xdr:rowOff>140208</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2854940" y="17492473"/>
          <a:ext cx="7747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20294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57913</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2072620" y="17487899"/>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146558</xdr:rowOff>
    </xdr:from>
    <xdr:to>
      <xdr:col>67</xdr:col>
      <xdr:colOff>101600</xdr:colOff>
      <xdr:row>104</xdr:row>
      <xdr:rowOff>76708</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1231880" y="1741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25908</xdr:rowOff>
    </xdr:from>
    <xdr:to>
      <xdr:col>71</xdr:col>
      <xdr:colOff>177800</xdr:colOff>
      <xdr:row>104</xdr:row>
      <xdr:rowOff>53339</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1282680" y="17460468"/>
          <a:ext cx="78994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200-000014030000}"/>
            </a:ext>
          </a:extLst>
        </xdr:cNvPr>
        <xdr:cNvSpPr txBox="1"/>
      </xdr:nvSpPr>
      <xdr:spPr>
        <a:xfrm>
          <a:off x="1343724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200-000015030000}"/>
            </a:ext>
          </a:extLst>
        </xdr:cNvPr>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200-000016030000}"/>
            </a:ext>
          </a:extLst>
        </xdr:cNvPr>
        <xdr:cNvSpPr txBox="1"/>
      </xdr:nvSpPr>
      <xdr:spPr>
        <a:xfrm>
          <a:off x="119005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200-000017030000}"/>
            </a:ext>
          </a:extLst>
        </xdr:cNvPr>
        <xdr:cNvSpPr txBox="1"/>
      </xdr:nvSpPr>
      <xdr:spPr>
        <a:xfrm>
          <a:off x="1110298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200-000018030000}"/>
            </a:ext>
          </a:extLst>
        </xdr:cNvPr>
        <xdr:cNvSpPr txBox="1"/>
      </xdr:nvSpPr>
      <xdr:spPr>
        <a:xfrm>
          <a:off x="134372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125240</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200-000019030000}"/>
            </a:ext>
          </a:extLst>
        </xdr:cNvPr>
        <xdr:cNvSpPr txBox="1"/>
      </xdr:nvSpPr>
      <xdr:spPr>
        <a:xfrm>
          <a:off x="12675244" y="1722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200-00001A030000}"/>
            </a:ext>
          </a:extLst>
        </xdr:cNvPr>
        <xdr:cNvSpPr txBox="1"/>
      </xdr:nvSpPr>
      <xdr:spPr>
        <a:xfrm>
          <a:off x="119005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93235</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200-00001B030000}"/>
            </a:ext>
          </a:extLst>
        </xdr:cNvPr>
        <xdr:cNvSpPr txBox="1"/>
      </xdr:nvSpPr>
      <xdr:spPr>
        <a:xfrm>
          <a:off x="11102984" y="1719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2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9509104" y="1665732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a:extLst>
            <a:ext uri="{FF2B5EF4-FFF2-40B4-BE49-F238E27FC236}">
              <a16:creationId xmlns:a16="http://schemas.microsoft.com/office/drawing/2014/main" id="{00000000-0008-0000-0200-000034030000}"/>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a:extLst>
            <a:ext uri="{FF2B5EF4-FFF2-40B4-BE49-F238E27FC236}">
              <a16:creationId xmlns:a16="http://schemas.microsoft.com/office/drawing/2014/main" id="{00000000-0008-0000-0200-000036030000}"/>
            </a:ext>
          </a:extLst>
        </xdr:cNvPr>
        <xdr:cNvSpPr txBox="1"/>
      </xdr:nvSpPr>
      <xdr:spPr>
        <a:xfrm>
          <a:off x="19547840" y="164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9443700" y="16657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a:extLst>
            <a:ext uri="{FF2B5EF4-FFF2-40B4-BE49-F238E27FC236}">
              <a16:creationId xmlns:a16="http://schemas.microsoft.com/office/drawing/2014/main" id="{00000000-0008-0000-0200-000038030000}"/>
            </a:ext>
          </a:extLst>
        </xdr:cNvPr>
        <xdr:cNvSpPr txBox="1"/>
      </xdr:nvSpPr>
      <xdr:spPr>
        <a:xfrm>
          <a:off x="1954784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5894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793748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716278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638808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36" name="【庁舎】&#10;一人当たり面積該当値テキスト">
          <a:extLst>
            <a:ext uri="{FF2B5EF4-FFF2-40B4-BE49-F238E27FC236}">
              <a16:creationId xmlns:a16="http://schemas.microsoft.com/office/drawing/2014/main" id="{00000000-0008-0000-0200-000044030000}"/>
            </a:ext>
          </a:extLst>
        </xdr:cNvPr>
        <xdr:cNvSpPr txBox="1"/>
      </xdr:nvSpPr>
      <xdr:spPr>
        <a:xfrm>
          <a:off x="19547840"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873504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87630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778220" y="17674589"/>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79374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72389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7988280" y="1766697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10161</xdr:rowOff>
    </xdr:from>
    <xdr:to>
      <xdr:col>102</xdr:col>
      <xdr:colOff>165100</xdr:colOff>
      <xdr:row>105</xdr:row>
      <xdr:rowOff>111761</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716278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7213580" y="1766316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6388080" y="1758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60961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431260" y="17636489"/>
          <a:ext cx="78232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a:extLst>
            <a:ext uri="{FF2B5EF4-FFF2-40B4-BE49-F238E27FC236}">
              <a16:creationId xmlns:a16="http://schemas.microsoft.com/office/drawing/2014/main" id="{00000000-0008-0000-0200-00004D030000}"/>
            </a:ext>
          </a:extLst>
        </xdr:cNvPr>
        <xdr:cNvSpPr txBox="1"/>
      </xdr:nvSpPr>
      <xdr:spPr>
        <a:xfrm>
          <a:off x="185611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a:extLst>
            <a:ext uri="{FF2B5EF4-FFF2-40B4-BE49-F238E27FC236}">
              <a16:creationId xmlns:a16="http://schemas.microsoft.com/office/drawing/2014/main" id="{00000000-0008-0000-0200-00004E030000}"/>
            </a:ext>
          </a:extLst>
        </xdr:cNvPr>
        <xdr:cNvSpPr txBox="1"/>
      </xdr:nvSpPr>
      <xdr:spPr>
        <a:xfrm>
          <a:off x="1777626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a:extLst>
            <a:ext uri="{FF2B5EF4-FFF2-40B4-BE49-F238E27FC236}">
              <a16:creationId xmlns:a16="http://schemas.microsoft.com/office/drawing/2014/main" id="{00000000-0008-0000-0200-00004F030000}"/>
            </a:ext>
          </a:extLst>
        </xdr:cNvPr>
        <xdr:cNvSpPr txBox="1"/>
      </xdr:nvSpPr>
      <xdr:spPr>
        <a:xfrm>
          <a:off x="170015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a:extLst>
            <a:ext uri="{FF2B5EF4-FFF2-40B4-BE49-F238E27FC236}">
              <a16:creationId xmlns:a16="http://schemas.microsoft.com/office/drawing/2014/main" id="{00000000-0008-0000-0200-000050030000}"/>
            </a:ext>
          </a:extLst>
        </xdr:cNvPr>
        <xdr:cNvSpPr txBox="1"/>
      </xdr:nvSpPr>
      <xdr:spPr>
        <a:xfrm>
          <a:off x="1622686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49" name="n_1mainValue【庁舎】&#10;一人当たり面積">
          <a:extLst>
            <a:ext uri="{FF2B5EF4-FFF2-40B4-BE49-F238E27FC236}">
              <a16:creationId xmlns:a16="http://schemas.microsoft.com/office/drawing/2014/main" id="{00000000-0008-0000-0200-000051030000}"/>
            </a:ext>
          </a:extLst>
        </xdr:cNvPr>
        <xdr:cNvSpPr txBox="1"/>
      </xdr:nvSpPr>
      <xdr:spPr>
        <a:xfrm>
          <a:off x="185611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50" name="n_2mainValue【庁舎】&#10;一人当たり面積">
          <a:extLst>
            <a:ext uri="{FF2B5EF4-FFF2-40B4-BE49-F238E27FC236}">
              <a16:creationId xmlns:a16="http://schemas.microsoft.com/office/drawing/2014/main" id="{00000000-0008-0000-0200-000052030000}"/>
            </a:ext>
          </a:extLst>
        </xdr:cNvPr>
        <xdr:cNvSpPr txBox="1"/>
      </xdr:nvSpPr>
      <xdr:spPr>
        <a:xfrm>
          <a:off x="177762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128288</xdr:rowOff>
    </xdr:from>
    <xdr:ext cx="469744" cy="259045"/>
    <xdr:sp macro="" textlink="">
      <xdr:nvSpPr>
        <xdr:cNvPr id="851" name="n_3mainValue【庁舎】&#10;一人当たり面積">
          <a:extLst>
            <a:ext uri="{FF2B5EF4-FFF2-40B4-BE49-F238E27FC236}">
              <a16:creationId xmlns:a16="http://schemas.microsoft.com/office/drawing/2014/main" id="{00000000-0008-0000-0200-000053030000}"/>
            </a:ext>
          </a:extLst>
        </xdr:cNvPr>
        <xdr:cNvSpPr txBox="1"/>
      </xdr:nvSpPr>
      <xdr:spPr>
        <a:xfrm>
          <a:off x="17001567"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52" name="n_4mainValue【庁舎】&#10;一人当たり面積">
          <a:extLst>
            <a:ext uri="{FF2B5EF4-FFF2-40B4-BE49-F238E27FC236}">
              <a16:creationId xmlns:a16="http://schemas.microsoft.com/office/drawing/2014/main" id="{00000000-0008-0000-0200-000054030000}"/>
            </a:ext>
          </a:extLst>
        </xdr:cNvPr>
        <xdr:cNvSpPr txBox="1"/>
      </xdr:nvSpPr>
      <xdr:spPr>
        <a:xfrm>
          <a:off x="162268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３０年代後半からの人口増加を背景に、行政需要拡大への対応や住民福祉増進のため、計画的な公共施設整備を進めてきた結果、築３０年を超える公共施設が約７割あり、類似団体と比較した若干高い傾向にある。老朽化した公共施設等の大規模改修や建替え等の維持・更新経費の増大と集中が見込まれる。</a:t>
          </a:r>
        </a:p>
        <a:p>
          <a:r>
            <a:rPr kumimoji="1" lang="ja-JP" altLang="en-US" sz="1300">
              <a:latin typeface="ＭＳ Ｐゴシック" panose="020B0600070205080204" pitchFamily="50" charset="-128"/>
              <a:ea typeface="ＭＳ Ｐゴシック" panose="020B0600070205080204" pitchFamily="50" charset="-128"/>
            </a:rPr>
            <a:t>　類似団体との比較では、「体育館・プール、図書館」の有形固定資産減価償却率が高い数値をとなっている。これらの施設は、区民の行政需要に応えるため多くが昭和４０年代から５０年代に建設され、築４０年を経過していることが要因として考えられる。ただし、いずれの施設においても耐震化を完了していることに加え、施設を安全に活用できるよう必要に応じた修繕等を行っている。</a:t>
          </a:r>
        </a:p>
        <a:p>
          <a:r>
            <a:rPr kumimoji="1" lang="ja-JP" altLang="en-US" sz="1300">
              <a:latin typeface="ＭＳ Ｐゴシック" panose="020B0600070205080204" pitchFamily="50" charset="-128"/>
              <a:ea typeface="ＭＳ Ｐゴシック" panose="020B0600070205080204" pitchFamily="50" charset="-128"/>
            </a:rPr>
            <a:t>　令和４年度改定した「中期財政計画」に基づき、計画的な改修とライフサイクルコストを意識した施設更新を進めていく。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ポイント増だが、依然として類似団体では下位に留まっている。特別区民税は対前年度比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億円の減、特別区たばこ税は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増となっており、特別区税全体としては増額となっているが、歳入に占める割合が依然低い状況に変わりはない。都営住宅等を多く抱え、他の類似団体と比べ低所得世帯が多い当区の構造的な問題ではあるが、今後も特別区民税の徴収強化、担税力のある世帯の定着促進等歳入確保に努める。また、行政評価に基づく事務事業の見直しなどにより財政基盤の安定・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財政調整交付金や地方消費税交付金等の増により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経常的一般財源等総額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億円増となったことに加え、物件費や補助費等の減により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経常的経費充当一般財源等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億円減となったことで前年度比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ポイントの減となった。目標としている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以下</a:t>
          </a:r>
          <a:r>
            <a:rPr kumimoji="1" lang="ja-JP" altLang="en-US" sz="1300">
              <a:latin typeface="ＭＳ Ｐゴシック" panose="020B0600070205080204" pitchFamily="50" charset="-128"/>
              <a:ea typeface="ＭＳ Ｐゴシック" panose="020B0600070205080204" pitchFamily="50" charset="-128"/>
            </a:rPr>
            <a:t>となり、類似団体の平均と比較しても低い数値に留まっている。今後も区税等の徴収強化などによる経常一般財源の歳入確保や行政評価に基づく事務事業の見直しによる経費の「選択と集中」を進め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適正水準を逸脱しないよう努めていく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55867"/>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66</xdr:row>
      <xdr:rowOff>138854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96083"/>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0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31327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076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数値を大きく下回っているのは、これまで指定管理者制度の導入や技能系職員の退職不補充、保育園の民営化、外郭団体の整理統合等を積極的に進め、常勤職員定数の削減とあわせてコスト削減を行ってきたことによるものである。今後も「定員管理指針」に基づき、定員管理と人件費の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169267</xdr:rowOff>
    </xdr:from>
    <xdr:to>
      <xdr:col>23</xdr:col>
      <xdr:colOff>133350</xdr:colOff>
      <xdr:row>81</xdr:row>
      <xdr:rowOff>24284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5267"/>
          <a:ext cx="8382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137571</xdr:rowOff>
    </xdr:from>
    <xdr:to>
      <xdr:col>19</xdr:col>
      <xdr:colOff>133350</xdr:colOff>
      <xdr:row>80</xdr:row>
      <xdr:rowOff>169267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53571"/>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111776</xdr:rowOff>
    </xdr:from>
    <xdr:to>
      <xdr:col>15</xdr:col>
      <xdr:colOff>82550</xdr:colOff>
      <xdr:row>80</xdr:row>
      <xdr:rowOff>137571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7776"/>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105756</xdr:rowOff>
    </xdr:from>
    <xdr:to>
      <xdr:col>11</xdr:col>
      <xdr:colOff>31750</xdr:colOff>
      <xdr:row>80</xdr:row>
      <xdr:rowOff>111776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175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144934</xdr:rowOff>
    </xdr:from>
    <xdr:to>
      <xdr:col>23</xdr:col>
      <xdr:colOff>184150</xdr:colOff>
      <xdr:row>81</xdr:row>
      <xdr:rowOff>75084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66211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118467</xdr:rowOff>
    </xdr:from>
    <xdr:to>
      <xdr:col>19</xdr:col>
      <xdr:colOff>184150</xdr:colOff>
      <xdr:row>81</xdr:row>
      <xdr:rowOff>48617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58794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86771</xdr:rowOff>
    </xdr:from>
    <xdr:to>
      <xdr:col>15</xdr:col>
      <xdr:colOff>133350</xdr:colOff>
      <xdr:row>81</xdr:row>
      <xdr:rowOff>16921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27098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60976</xdr:rowOff>
    </xdr:from>
    <xdr:to>
      <xdr:col>11</xdr:col>
      <xdr:colOff>82550</xdr:colOff>
      <xdr:row>80</xdr:row>
      <xdr:rowOff>162576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54956</xdr:rowOff>
    </xdr:from>
    <xdr:to>
      <xdr:col>7</xdr:col>
      <xdr:colOff>31750</xdr:colOff>
      <xdr:row>80</xdr:row>
      <xdr:rowOff>156556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166733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た。多数の退職・新規採用などを含む職員構成の変動が指数低下に影響している。同一の給料表に基づく類似団体の中では、比較的、早期に主任主事や係長職等への昇任が遂げられているため、類似団体間比較では結果として指数を押し上げたと推察される。今後も特別区人事委員会勧告を踏まえなが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118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4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年度以降、「定員管理適正化計画」、「定員適正化指針」、「第二次定員適正化指針」により定員を削減し、類似団体内では引き続き上位に位置している。今後も「定員管理指針」に基づき、適正な定数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33686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4808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32536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14693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31387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25642</xdr:rowOff>
    </xdr:from>
    <xdr:to>
      <xdr:col>68</xdr:col>
      <xdr:colOff>152400</xdr:colOff>
      <xdr:row>59</xdr:row>
      <xdr:rowOff>31387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4119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154336</xdr:rowOff>
    </xdr:from>
    <xdr:to>
      <xdr:col>81</xdr:col>
      <xdr:colOff>95250</xdr:colOff>
      <xdr:row>59</xdr:row>
      <xdr:rowOff>84486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75613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1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146292</xdr:rowOff>
    </xdr:from>
    <xdr:to>
      <xdr:col>64</xdr:col>
      <xdr:colOff>152400</xdr:colOff>
      <xdr:row>59</xdr:row>
      <xdr:rowOff>76442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86619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令和３年度は新規起債額を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億円減額したため、前年度から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今後は、公共施設の老朽化により、特に学校施設の更新経費が増加することで、現段階では新規の起債による比率上昇も見込まれているが、可能な限り起債額が元金償還額を上回らないように努めていく。</a:t>
          </a:r>
        </a:p>
        <a:p>
          <a:r>
            <a:rPr kumimoji="1" lang="ja-JP" altLang="en-US" sz="1300">
              <a:latin typeface="ＭＳ Ｐゴシック" panose="020B0600070205080204" pitchFamily="50" charset="-128"/>
              <a:ea typeface="ＭＳ Ｐゴシック" panose="020B0600070205080204" pitchFamily="50" charset="-128"/>
            </a:rPr>
            <a:t>　引き続き適債事業を精査するとともに、施設ごとの個別計画に基づき、長寿命化によるコスト削減や基金の活用などを図り、適正水準を維持していく。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100330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8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将来負担額は、特別区債現在高・債務負担行為による支出予定額・退職手当支給予定額等の合計で</a:t>
          </a:r>
          <a:r>
            <a:rPr kumimoji="1" lang="en-US" altLang="ja-JP" sz="1300">
              <a:latin typeface="ＭＳ Ｐゴシック" panose="020B0600070205080204" pitchFamily="50" charset="-128"/>
              <a:ea typeface="ＭＳ Ｐゴシック" panose="020B0600070205080204" pitchFamily="50" charset="-128"/>
            </a:rPr>
            <a:t>561</a:t>
          </a:r>
          <a:r>
            <a:rPr kumimoji="1" lang="ja-JP" altLang="en-US" sz="1300">
              <a:latin typeface="ＭＳ Ｐゴシック" panose="020B0600070205080204" pitchFamily="50" charset="-128"/>
              <a:ea typeface="ＭＳ Ｐゴシック" panose="020B0600070205080204" pitchFamily="50" charset="-128"/>
            </a:rPr>
            <a:t>億円であった。一方、基金現在高等将来負担額から控除される充当可能財源等は</a:t>
          </a:r>
          <a:r>
            <a:rPr kumimoji="1" lang="en-US" altLang="ja-JP" sz="1300">
              <a:latin typeface="ＭＳ Ｐゴシック" panose="020B0600070205080204" pitchFamily="50" charset="-128"/>
              <a:ea typeface="ＭＳ Ｐゴシック" panose="020B0600070205080204" pitchFamily="50" charset="-128"/>
            </a:rPr>
            <a:t>2,729</a:t>
          </a:r>
          <a:r>
            <a:rPr kumimoji="1" lang="ja-JP" altLang="en-US" sz="1300">
              <a:latin typeface="ＭＳ Ｐゴシック" panose="020B0600070205080204" pitchFamily="50" charset="-128"/>
              <a:ea typeface="ＭＳ Ｐゴシック" panose="020B0600070205080204" pitchFamily="50" charset="-128"/>
            </a:rPr>
            <a:t>億円で、将来負担額を</a:t>
          </a:r>
          <a:r>
            <a:rPr kumimoji="1" lang="en-US" altLang="ja-JP" sz="1300">
              <a:latin typeface="ＭＳ Ｐゴシック" panose="020B0600070205080204" pitchFamily="50" charset="-128"/>
              <a:ea typeface="ＭＳ Ｐゴシック" panose="020B0600070205080204" pitchFamily="50" charset="-128"/>
            </a:rPr>
            <a:t>2,168</a:t>
          </a:r>
          <a:r>
            <a:rPr kumimoji="1" lang="ja-JP" altLang="en-US" sz="1300">
              <a:latin typeface="ＭＳ Ｐゴシック" panose="020B0600070205080204" pitchFamily="50" charset="-128"/>
              <a:ea typeface="ＭＳ Ｐゴシック" panose="020B0600070205080204" pitchFamily="50" charset="-128"/>
            </a:rPr>
            <a:t>億円と大きく上回るため、将来負担比率は算定されなかった。このように健全な状態にあるが、今後は、公共施設の老朽化による改修等により債務負担行為額の増大が見込まれるため、引き続き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年度以降、「定員管理適正化計画」「定員適正化指針」に基づき、指定管理者制度導入や技能系職員退職不補充、保育園民営化等により、常勤職員定数の適正化を図っている。令和３年度は常勤職員数及び定年退職者数の減により、人件費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億円減少し、人件費比率も前年度比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ポイント減少した。今後も「定員管理指針」に基づいた定員管理と人件費の抑制に努めていく。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706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032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0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70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51707</xdr:rowOff>
    </xdr:from>
    <xdr:to>
      <xdr:col>15</xdr:col>
      <xdr:colOff>149225</xdr:colOff>
      <xdr:row>35</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163484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41020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令和３年度は、電子計算組織管理運営事務で</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億円の減、生きがい奨励金支給事務で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億円の減などにより経常的経費充当一般財源が</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％減）の減額となった。経常収支比率では前年度と比べ、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ポイント減となり、類似団体の平均を下回っている。今後も行政評価を活用した事務事業の見直し等による「選択と集中」を進め、事業の重点化を図っていく。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15</xdr:row>
      <xdr:rowOff>9979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222500"/>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15</xdr:row>
      <xdr:rowOff>9979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66043"/>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xdr:rowOff>
    </xdr:from>
    <xdr:to>
      <xdr:col>73</xdr:col>
      <xdr:colOff>180975</xdr:colOff>
      <xdr:row>13</xdr:row>
      <xdr:rowOff>37193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070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xdr:rowOff>
    </xdr:from>
    <xdr:to>
      <xdr:col>69</xdr:col>
      <xdr:colOff>92075</xdr:colOff>
      <xdr:row>12</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0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11</xdr:row>
      <xdr:rowOff>133350</xdr:rowOff>
    </xdr:from>
    <xdr:to>
      <xdr:col>69</xdr:col>
      <xdr:colOff>142875</xdr:colOff>
      <xdr:row>12</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0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11</xdr:row>
      <xdr:rowOff>133350</xdr:rowOff>
    </xdr:from>
    <xdr:to>
      <xdr:col>65</xdr:col>
      <xdr:colOff>53975</xdr:colOff>
      <xdr:row>12</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0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令和３年度の扶助費は</a:t>
          </a:r>
          <a:r>
            <a:rPr kumimoji="1" lang="en-US" altLang="ja-JP" sz="1300">
              <a:latin typeface="ＭＳ Ｐゴシック" panose="020B0600070205080204" pitchFamily="50" charset="-128"/>
              <a:ea typeface="ＭＳ Ｐゴシック" panose="020B0600070205080204" pitchFamily="50" charset="-128"/>
            </a:rPr>
            <a:t>1,289</a:t>
          </a:r>
          <a:r>
            <a:rPr kumimoji="1" lang="ja-JP" altLang="en-US" sz="1300">
              <a:latin typeface="ＭＳ Ｐゴシック" panose="020B0600070205080204" pitchFamily="50" charset="-128"/>
              <a:ea typeface="ＭＳ Ｐゴシック" panose="020B0600070205080204" pitchFamily="50" charset="-128"/>
            </a:rPr>
            <a:t>億円で、歳出全体の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％を占めている。経常的経費一般財源では</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億円で構成比の</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ポイントの増となった。子ども医療費助成事業で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億円の増、高齢者の紙おむつ支給事業で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億円の増などが主な要因である。生活保護費については横ばいであった。今後も高齢者や障がい者支援のため社会保障関係費の増加が見込まれるが、適正な給付に努めていく。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27940</xdr:rowOff>
    </xdr:from>
    <xdr:to>
      <xdr:col>24</xdr:col>
      <xdr:colOff>25400</xdr:colOff>
      <xdr:row>60</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14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96520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4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96520</xdr:rowOff>
    </xdr:from>
    <xdr:to>
      <xdr:col>15</xdr:col>
      <xdr:colOff>98425</xdr:colOff>
      <xdr:row>60</xdr:row>
      <xdr:rowOff>111760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8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111760</xdr:rowOff>
    </xdr:from>
    <xdr:to>
      <xdr:col>11</xdr:col>
      <xdr:colOff>9525</xdr:colOff>
      <xdr:row>60</xdr:row>
      <xdr:rowOff>134620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120667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45720</xdr:rowOff>
    </xdr:from>
    <xdr:to>
      <xdr:col>15</xdr:col>
      <xdr:colOff>149225</xdr:colOff>
      <xdr:row>60</xdr:row>
      <xdr:rowOff>147320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132097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60960</xdr:rowOff>
    </xdr:from>
    <xdr:to>
      <xdr:col>11</xdr:col>
      <xdr:colOff>60325</xdr:colOff>
      <xdr:row>60</xdr:row>
      <xdr:rowOff>162560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147337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83820</xdr:rowOff>
    </xdr:from>
    <xdr:to>
      <xdr:col>6</xdr:col>
      <xdr:colOff>171450</xdr:colOff>
      <xdr:row>61</xdr:row>
      <xdr:rowOff>13970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170197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国民健康保険、介護保険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後期高齢者医療の各特別会計への繰出金は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経常的経費充当一般財源等が合計で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億円の増額（</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また、維持補修費は、文化芸術施設改修事業の減などにより、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億円の減額（</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その他経費の経常収支比率については前年度と比べ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ポイント減少した。行政評価を活用した事務事業の見直し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「選択と集中」による事業の重点化を進め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9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補助費では、ものづくり支援事業で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億円の減、中小企業融資事業で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億円の減などにより経常的経費充当一般財源が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億円の減額（</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％減）となった。経常収支比率については前年度と比べ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ポイントの減となった。今後も、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年ごとに全ての補助金について必要性や妥当性等を評価し、見直しを行っていくとともに、交付実績についてはホームページにおける公表を継続し、透明性の向上を図っていく。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22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849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令和３年度は新規起債額の発行を極力抑制したことで、前年度比では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ポイント減少した。地方債現在高は着実に減らしているが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今後は学校等老朽化した施設の更新経費が増加するため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現段階では新規の起債による比率上昇も見込まれるが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起債額と元金償還額の適正なバランスに留意し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適正水準を維持する。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下回っている。これは新型コロナウイルス感染症対策において積極的な財政出動をしたものの、物件費や補助費等の減により経常的経費充当一般財源が減額したことに加え、財政調整交付金や地方消費税交付金等の経常的一般財源が増額となったことによる。今後もより一層新たな歳入の確保とともに、歳出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81</xdr:row>
      <xdr:rowOff>124279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47700"/>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81</xdr:row>
      <xdr:rowOff>124279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02129"/>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141713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68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29029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38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113393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3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73479</xdr:rowOff>
    </xdr:from>
    <xdr:to>
      <xdr:col>78</xdr:col>
      <xdr:colOff>120650</xdr:colOff>
      <xdr:row>82</xdr:row>
      <xdr:rowOff>3629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159856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149679</xdr:rowOff>
    </xdr:from>
    <xdr:to>
      <xdr:col>74</xdr:col>
      <xdr:colOff>31750</xdr:colOff>
      <xdr:row>78</xdr:row>
      <xdr:rowOff>79829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90006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62593</xdr:rowOff>
    </xdr:from>
    <xdr:to>
      <xdr:col>65</xdr:col>
      <xdr:colOff>53975</xdr:colOff>
      <xdr:row>77</xdr:row>
      <xdr:rowOff>164193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30259</xdr:rowOff>
    </xdr:from>
    <xdr:to>
      <xdr:col>29</xdr:col>
      <xdr:colOff>127000</xdr:colOff>
      <xdr:row>19</xdr:row>
      <xdr:rowOff>33089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5434"/>
          <a:ext cx="6477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33089</xdr:rowOff>
    </xdr:from>
    <xdr:to>
      <xdr:col>26</xdr:col>
      <xdr:colOff>50800</xdr:colOff>
      <xdr:row>19</xdr:row>
      <xdr:rowOff>53881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8264"/>
          <a:ext cx="698500" cy="2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53881</xdr:rowOff>
    </xdr:from>
    <xdr:to>
      <xdr:col>22</xdr:col>
      <xdr:colOff>114300</xdr:colOff>
      <xdr:row>19</xdr:row>
      <xdr:rowOff>62437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9056"/>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54534</xdr:rowOff>
    </xdr:from>
    <xdr:to>
      <xdr:col>18</xdr:col>
      <xdr:colOff>177800</xdr:colOff>
      <xdr:row>19</xdr:row>
      <xdr:rowOff>62437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59709"/>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150909</xdr:rowOff>
    </xdr:from>
    <xdr:to>
      <xdr:col>29</xdr:col>
      <xdr:colOff>177800</xdr:colOff>
      <xdr:row>19</xdr:row>
      <xdr:rowOff>81059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59486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153739</xdr:rowOff>
    </xdr:from>
    <xdr:to>
      <xdr:col>26</xdr:col>
      <xdr:colOff>101600</xdr:colOff>
      <xdr:row>19</xdr:row>
      <xdr:rowOff>83889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68666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3081</xdr:rowOff>
    </xdr:from>
    <xdr:to>
      <xdr:col>22</xdr:col>
      <xdr:colOff>165100</xdr:colOff>
      <xdr:row>19</xdr:row>
      <xdr:rowOff>104681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89458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11637</xdr:rowOff>
    </xdr:from>
    <xdr:to>
      <xdr:col>19</xdr:col>
      <xdr:colOff>38100</xdr:colOff>
      <xdr:row>19</xdr:row>
      <xdr:rowOff>113237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98014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3734</xdr:rowOff>
    </xdr:from>
    <xdr:to>
      <xdr:col>15</xdr:col>
      <xdr:colOff>101600</xdr:colOff>
      <xdr:row>19</xdr:row>
      <xdr:rowOff>105334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164338</xdr:rowOff>
    </xdr:from>
    <xdr:to>
      <xdr:col>29</xdr:col>
      <xdr:colOff>127000</xdr:colOff>
      <xdr:row>37</xdr:row>
      <xdr:rowOff>12319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17588"/>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96901</xdr:rowOff>
    </xdr:from>
    <xdr:to>
      <xdr:col>26</xdr:col>
      <xdr:colOff>50800</xdr:colOff>
      <xdr:row>36</xdr:row>
      <xdr:rowOff>164338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50151"/>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68707</xdr:rowOff>
    </xdr:from>
    <xdr:to>
      <xdr:col>22</xdr:col>
      <xdr:colOff>114300</xdr:colOff>
      <xdr:row>36</xdr:row>
      <xdr:rowOff>96901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21957"/>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36779</xdr:rowOff>
    </xdr:from>
    <xdr:to>
      <xdr:col>18</xdr:col>
      <xdr:colOff>177800</xdr:colOff>
      <xdr:row>36</xdr:row>
      <xdr:rowOff>68707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90029"/>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132969</xdr:rowOff>
    </xdr:from>
    <xdr:to>
      <xdr:col>29</xdr:col>
      <xdr:colOff>177800</xdr:colOff>
      <xdr:row>37</xdr:row>
      <xdr:rowOff>63119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105046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113538</xdr:rowOff>
    </xdr:from>
    <xdr:to>
      <xdr:col>26</xdr:col>
      <xdr:colOff>101600</xdr:colOff>
      <xdr:row>37</xdr:row>
      <xdr:rowOff>43688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6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5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46101</xdr:rowOff>
    </xdr:from>
    <xdr:to>
      <xdr:col>22</xdr:col>
      <xdr:colOff>165100</xdr:colOff>
      <xdr:row>36</xdr:row>
      <xdr:rowOff>147701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132478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17907</xdr:rowOff>
    </xdr:from>
    <xdr:to>
      <xdr:col>19</xdr:col>
      <xdr:colOff>38100</xdr:colOff>
      <xdr:row>36</xdr:row>
      <xdr:rowOff>119507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7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129684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328879</xdr:rowOff>
    </xdr:from>
    <xdr:to>
      <xdr:col>15</xdr:col>
      <xdr:colOff>101600</xdr:colOff>
      <xdr:row>36</xdr:row>
      <xdr:rowOff>87579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97756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0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165553</xdr:rowOff>
    </xdr:from>
    <xdr:to>
      <xdr:col>24</xdr:col>
      <xdr:colOff>63500</xdr:colOff>
      <xdr:row>38</xdr:row>
      <xdr:rowOff>17203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09203"/>
          <a:ext cx="8382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165553</xdr:rowOff>
    </xdr:from>
    <xdr:to>
      <xdr:col>19</xdr:col>
      <xdr:colOff>177800</xdr:colOff>
      <xdr:row>38</xdr:row>
      <xdr:rowOff>15962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920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15962</xdr:rowOff>
    </xdr:from>
    <xdr:to>
      <xdr:col>15</xdr:col>
      <xdr:colOff>50800</xdr:colOff>
      <xdr:row>38</xdr:row>
      <xdr:rowOff>35785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1062"/>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35785</xdr:rowOff>
    </xdr:from>
    <xdr:to>
      <xdr:col>10</xdr:col>
      <xdr:colOff>114300</xdr:colOff>
      <xdr:row>38</xdr:row>
      <xdr:rowOff>39660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0885"/>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137853</xdr:rowOff>
    </xdr:from>
    <xdr:to>
      <xdr:col>24</xdr:col>
      <xdr:colOff>114300</xdr:colOff>
      <xdr:row>38</xdr:row>
      <xdr:rowOff>68004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1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114753</xdr:rowOff>
    </xdr:from>
    <xdr:to>
      <xdr:col>20</xdr:col>
      <xdr:colOff>38100</xdr:colOff>
      <xdr:row>38</xdr:row>
      <xdr:rowOff>44903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136612</xdr:rowOff>
    </xdr:from>
    <xdr:to>
      <xdr:col>15</xdr:col>
      <xdr:colOff>101600</xdr:colOff>
      <xdr:row>38</xdr:row>
      <xdr:rowOff>66762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57889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156435</xdr:rowOff>
    </xdr:from>
    <xdr:to>
      <xdr:col>10</xdr:col>
      <xdr:colOff>165100</xdr:colOff>
      <xdr:row>38</xdr:row>
      <xdr:rowOff>86585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77712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160310</xdr:rowOff>
    </xdr:from>
    <xdr:to>
      <xdr:col>6</xdr:col>
      <xdr:colOff>38100</xdr:colOff>
      <xdr:row>38</xdr:row>
      <xdr:rowOff>90460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81587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151724</xdr:rowOff>
    </xdr:from>
    <xdr:to>
      <xdr:col>24</xdr:col>
      <xdr:colOff>63500</xdr:colOff>
      <xdr:row>57</xdr:row>
      <xdr:rowOff>11250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2924"/>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11250</xdr:rowOff>
    </xdr:from>
    <xdr:to>
      <xdr:col>19</xdr:col>
      <xdr:colOff>177800</xdr:colOff>
      <xdr:row>57</xdr:row>
      <xdr:rowOff>31614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390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31614</xdr:rowOff>
    </xdr:from>
    <xdr:to>
      <xdr:col>15</xdr:col>
      <xdr:colOff>50800</xdr:colOff>
      <xdr:row>57</xdr:row>
      <xdr:rowOff>57994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426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57994</xdr:rowOff>
    </xdr:from>
    <xdr:to>
      <xdr:col>10</xdr:col>
      <xdr:colOff>114300</xdr:colOff>
      <xdr:row>57</xdr:row>
      <xdr:rowOff>68194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0644"/>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100924</xdr:rowOff>
    </xdr:from>
    <xdr:to>
      <xdr:col>24</xdr:col>
      <xdr:colOff>114300</xdr:colOff>
      <xdr:row>57</xdr:row>
      <xdr:rowOff>31074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131900</xdr:rowOff>
    </xdr:from>
    <xdr:to>
      <xdr:col>20</xdr:col>
      <xdr:colOff>38100</xdr:colOff>
      <xdr:row>57</xdr:row>
      <xdr:rowOff>62050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152264</xdr:rowOff>
    </xdr:from>
    <xdr:to>
      <xdr:col>15</xdr:col>
      <xdr:colOff>101600</xdr:colOff>
      <xdr:row>57</xdr:row>
      <xdr:rowOff>82414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73541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7194</xdr:rowOff>
    </xdr:from>
    <xdr:to>
      <xdr:col>10</xdr:col>
      <xdr:colOff>165100</xdr:colOff>
      <xdr:row>57</xdr:row>
      <xdr:rowOff>108794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99921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17394</xdr:rowOff>
    </xdr:from>
    <xdr:to>
      <xdr:col>6</xdr:col>
      <xdr:colOff>38100</xdr:colOff>
      <xdr:row>57</xdr:row>
      <xdr:rowOff>118994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110121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xdr:rowOff>
    </xdr:from>
    <xdr:to>
      <xdr:col>24</xdr:col>
      <xdr:colOff>63500</xdr:colOff>
      <xdr:row>78</xdr:row>
      <xdr:rowOff>52451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74269"/>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xdr:rowOff>
    </xdr:from>
    <xdr:to>
      <xdr:col>19</xdr:col>
      <xdr:colOff>177800</xdr:colOff>
      <xdr:row>78</xdr:row>
      <xdr:rowOff>53518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74269"/>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48794</xdr:rowOff>
    </xdr:from>
    <xdr:to>
      <xdr:col>15</xdr:col>
      <xdr:colOff>50800</xdr:colOff>
      <xdr:row>78</xdr:row>
      <xdr:rowOff>53518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2189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48261</xdr:rowOff>
    </xdr:from>
    <xdr:to>
      <xdr:col>10</xdr:col>
      <xdr:colOff>114300</xdr:colOff>
      <xdr:row>78</xdr:row>
      <xdr:rowOff>48794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2136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1651</xdr:rowOff>
    </xdr:from>
    <xdr:to>
      <xdr:col>24</xdr:col>
      <xdr:colOff>114300</xdr:colOff>
      <xdr:row>78</xdr:row>
      <xdr:rowOff>103251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88028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121819</xdr:rowOff>
    </xdr:from>
    <xdr:to>
      <xdr:col>20</xdr:col>
      <xdr:colOff>38100</xdr:colOff>
      <xdr:row>78</xdr:row>
      <xdr:rowOff>51969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2718</xdr:rowOff>
    </xdr:from>
    <xdr:to>
      <xdr:col>15</xdr:col>
      <xdr:colOff>101600</xdr:colOff>
      <xdr:row>78</xdr:row>
      <xdr:rowOff>104318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95445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169444</xdr:rowOff>
    </xdr:from>
    <xdr:to>
      <xdr:col>10</xdr:col>
      <xdr:colOff>165100</xdr:colOff>
      <xdr:row>78</xdr:row>
      <xdr:rowOff>99594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90721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168911</xdr:rowOff>
    </xdr:from>
    <xdr:to>
      <xdr:col>6</xdr:col>
      <xdr:colOff>38100</xdr:colOff>
      <xdr:row>78</xdr:row>
      <xdr:rowOff>99061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90188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138576</xdr:rowOff>
    </xdr:from>
    <xdr:to>
      <xdr:col>24</xdr:col>
      <xdr:colOff>63500</xdr:colOff>
      <xdr:row>94</xdr:row>
      <xdr:rowOff>157817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40526"/>
          <a:ext cx="838200" cy="5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157817</xdr:rowOff>
    </xdr:from>
    <xdr:to>
      <xdr:col>19</xdr:col>
      <xdr:colOff>177800</xdr:colOff>
      <xdr:row>95</xdr:row>
      <xdr:rowOff>37667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4117"/>
          <a:ext cx="889000" cy="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37667</xdr:rowOff>
    </xdr:from>
    <xdr:to>
      <xdr:col>15</xdr:col>
      <xdr:colOff>50800</xdr:colOff>
      <xdr:row>95</xdr:row>
      <xdr:rowOff>114402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25417"/>
          <a:ext cx="889000" cy="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95486</xdr:rowOff>
    </xdr:from>
    <xdr:to>
      <xdr:col>10</xdr:col>
      <xdr:colOff>114300</xdr:colOff>
      <xdr:row>95</xdr:row>
      <xdr:rowOff>114402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83236"/>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87776</xdr:rowOff>
    </xdr:from>
    <xdr:to>
      <xdr:col>24</xdr:col>
      <xdr:colOff>114300</xdr:colOff>
      <xdr:row>92</xdr:row>
      <xdr:rowOff>17926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110653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4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107017</xdr:rowOff>
    </xdr:from>
    <xdr:to>
      <xdr:col>20</xdr:col>
      <xdr:colOff>38100</xdr:colOff>
      <xdr:row>95</xdr:row>
      <xdr:rowOff>37167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53694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158317</xdr:rowOff>
    </xdr:from>
    <xdr:to>
      <xdr:col>15</xdr:col>
      <xdr:colOff>101600</xdr:colOff>
      <xdr:row>95</xdr:row>
      <xdr:rowOff>88467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104994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63602</xdr:rowOff>
    </xdr:from>
    <xdr:to>
      <xdr:col>10</xdr:col>
      <xdr:colOff>165100</xdr:colOff>
      <xdr:row>95</xdr:row>
      <xdr:rowOff>165202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2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44686</xdr:rowOff>
    </xdr:from>
    <xdr:to>
      <xdr:col>6</xdr:col>
      <xdr:colOff>38100</xdr:colOff>
      <xdr:row>95</xdr:row>
      <xdr:rowOff>146286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162813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165951</xdr:rowOff>
    </xdr:from>
    <xdr:to>
      <xdr:col>55</xdr:col>
      <xdr:colOff>0</xdr:colOff>
      <xdr:row>37</xdr:row>
      <xdr:rowOff>47358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38001"/>
          <a:ext cx="838200" cy="12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165951</xdr:rowOff>
    </xdr:from>
    <xdr:to>
      <xdr:col>50</xdr:col>
      <xdr:colOff>114300</xdr:colOff>
      <xdr:row>37</xdr:row>
      <xdr:rowOff>145186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38001"/>
          <a:ext cx="889000" cy="13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145186</xdr:rowOff>
    </xdr:from>
    <xdr:to>
      <xdr:col>45</xdr:col>
      <xdr:colOff>177800</xdr:colOff>
      <xdr:row>37</xdr:row>
      <xdr:rowOff>155194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8836"/>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155194</xdr:rowOff>
    </xdr:from>
    <xdr:to>
      <xdr:col>41</xdr:col>
      <xdr:colOff>50800</xdr:colOff>
      <xdr:row>38</xdr:row>
      <xdr:rowOff>5576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884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168008</xdr:rowOff>
    </xdr:from>
    <xdr:to>
      <xdr:col>55</xdr:col>
      <xdr:colOff>50800</xdr:colOff>
      <xdr:row>37</xdr:row>
      <xdr:rowOff>98158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115151</xdr:rowOff>
    </xdr:from>
    <xdr:to>
      <xdr:col>50</xdr:col>
      <xdr:colOff>165100</xdr:colOff>
      <xdr:row>30</xdr:row>
      <xdr:rowOff>45301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36428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17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94386</xdr:rowOff>
    </xdr:from>
    <xdr:to>
      <xdr:col>46</xdr:col>
      <xdr:colOff>38100</xdr:colOff>
      <xdr:row>38</xdr:row>
      <xdr:rowOff>24536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15663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104394</xdr:rowOff>
    </xdr:from>
    <xdr:to>
      <xdr:col>41</xdr:col>
      <xdr:colOff>101600</xdr:colOff>
      <xdr:row>38</xdr:row>
      <xdr:rowOff>34544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25671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126225</xdr:rowOff>
    </xdr:from>
    <xdr:to>
      <xdr:col>36</xdr:col>
      <xdr:colOff>165100</xdr:colOff>
      <xdr:row>38</xdr:row>
      <xdr:rowOff>56375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47503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164974</xdr:rowOff>
    </xdr:from>
    <xdr:to>
      <xdr:col>55</xdr:col>
      <xdr:colOff>0</xdr:colOff>
      <xdr:row>57</xdr:row>
      <xdr:rowOff>111783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66174"/>
          <a:ext cx="838200" cy="1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91433</xdr:rowOff>
    </xdr:from>
    <xdr:to>
      <xdr:col>50</xdr:col>
      <xdr:colOff>114300</xdr:colOff>
      <xdr:row>57</xdr:row>
      <xdr:rowOff>111783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64083"/>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69286</xdr:rowOff>
    </xdr:from>
    <xdr:to>
      <xdr:col>45</xdr:col>
      <xdr:colOff>177800</xdr:colOff>
      <xdr:row>57</xdr:row>
      <xdr:rowOff>91433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41936"/>
          <a:ext cx="8890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69286</xdr:rowOff>
    </xdr:from>
    <xdr:to>
      <xdr:col>41</xdr:col>
      <xdr:colOff>50800</xdr:colOff>
      <xdr:row>57</xdr:row>
      <xdr:rowOff>101154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41936"/>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114174</xdr:rowOff>
    </xdr:from>
    <xdr:to>
      <xdr:col>55</xdr:col>
      <xdr:colOff>50800</xdr:colOff>
      <xdr:row>57</xdr:row>
      <xdr:rowOff>44324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137051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60983</xdr:rowOff>
    </xdr:from>
    <xdr:to>
      <xdr:col>50</xdr:col>
      <xdr:colOff>165100</xdr:colOff>
      <xdr:row>57</xdr:row>
      <xdr:rowOff>162583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153710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40633</xdr:rowOff>
    </xdr:from>
    <xdr:to>
      <xdr:col>46</xdr:col>
      <xdr:colOff>38100</xdr:colOff>
      <xdr:row>57</xdr:row>
      <xdr:rowOff>142233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133360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18486</xdr:rowOff>
    </xdr:from>
    <xdr:to>
      <xdr:col>41</xdr:col>
      <xdr:colOff>101600</xdr:colOff>
      <xdr:row>57</xdr:row>
      <xdr:rowOff>120086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136613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50354</xdr:rowOff>
    </xdr:from>
    <xdr:to>
      <xdr:col>36</xdr:col>
      <xdr:colOff>165100</xdr:colOff>
      <xdr:row>57</xdr:row>
      <xdr:rowOff>151954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143081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16999</xdr:rowOff>
    </xdr:from>
    <xdr:to>
      <xdr:col>55</xdr:col>
      <xdr:colOff>0</xdr:colOff>
      <xdr:row>78</xdr:row>
      <xdr:rowOff>52375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90099"/>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161855</xdr:rowOff>
    </xdr:from>
    <xdr:to>
      <xdr:col>50</xdr:col>
      <xdr:colOff>114300</xdr:colOff>
      <xdr:row>78</xdr:row>
      <xdr:rowOff>52375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63505"/>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161855</xdr:rowOff>
    </xdr:from>
    <xdr:to>
      <xdr:col>45</xdr:col>
      <xdr:colOff>177800</xdr:colOff>
      <xdr:row>78</xdr:row>
      <xdr:rowOff>91084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3505"/>
          <a:ext cx="8890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91084</xdr:rowOff>
    </xdr:from>
    <xdr:to>
      <xdr:col>41</xdr:col>
      <xdr:colOff>50800</xdr:colOff>
      <xdr:row>78</xdr:row>
      <xdr:rowOff>94284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418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137649</xdr:rowOff>
    </xdr:from>
    <xdr:to>
      <xdr:col>55</xdr:col>
      <xdr:colOff>50800</xdr:colOff>
      <xdr:row>78</xdr:row>
      <xdr:rowOff>67799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160526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xdr:rowOff>
    </xdr:from>
    <xdr:to>
      <xdr:col>50</xdr:col>
      <xdr:colOff>165100</xdr:colOff>
      <xdr:row>78</xdr:row>
      <xdr:rowOff>103175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119702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1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111055</xdr:rowOff>
    </xdr:from>
    <xdr:to>
      <xdr:col>46</xdr:col>
      <xdr:colOff>38100</xdr:colOff>
      <xdr:row>78</xdr:row>
      <xdr:rowOff>41205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57732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40284</xdr:rowOff>
    </xdr:from>
    <xdr:to>
      <xdr:col>41</xdr:col>
      <xdr:colOff>101600</xdr:colOff>
      <xdr:row>78</xdr:row>
      <xdr:rowOff>141884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158411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1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43484</xdr:rowOff>
    </xdr:from>
    <xdr:to>
      <xdr:col>36</xdr:col>
      <xdr:colOff>165100</xdr:colOff>
      <xdr:row>78</xdr:row>
      <xdr:rowOff>145084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153188</xdr:rowOff>
    </xdr:from>
    <xdr:to>
      <xdr:col>55</xdr:col>
      <xdr:colOff>0</xdr:colOff>
      <xdr:row>96</xdr:row>
      <xdr:rowOff>30068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98038"/>
          <a:ext cx="838200" cy="3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30068</xdr:rowOff>
    </xdr:from>
    <xdr:to>
      <xdr:col>50</xdr:col>
      <xdr:colOff>114300</xdr:colOff>
      <xdr:row>96</xdr:row>
      <xdr:rowOff>103524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89268"/>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5969</xdr:rowOff>
    </xdr:from>
    <xdr:to>
      <xdr:col>45</xdr:col>
      <xdr:colOff>177800</xdr:colOff>
      <xdr:row>96</xdr:row>
      <xdr:rowOff>103524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65169"/>
          <a:ext cx="8890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136880</xdr:rowOff>
    </xdr:from>
    <xdr:to>
      <xdr:col>41</xdr:col>
      <xdr:colOff>50800</xdr:colOff>
      <xdr:row>96</xdr:row>
      <xdr:rowOff>5969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24630"/>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102388</xdr:rowOff>
    </xdr:from>
    <xdr:to>
      <xdr:col>55</xdr:col>
      <xdr:colOff>50800</xdr:colOff>
      <xdr:row>94</xdr:row>
      <xdr:rowOff>32538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0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125265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8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150718</xdr:rowOff>
    </xdr:from>
    <xdr:to>
      <xdr:col>50</xdr:col>
      <xdr:colOff>165100</xdr:colOff>
      <xdr:row>96</xdr:row>
      <xdr:rowOff>80868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97395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52724</xdr:rowOff>
    </xdr:from>
    <xdr:to>
      <xdr:col>46</xdr:col>
      <xdr:colOff>38100</xdr:colOff>
      <xdr:row>96</xdr:row>
      <xdr:rowOff>154324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145451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126619</xdr:rowOff>
    </xdr:from>
    <xdr:to>
      <xdr:col>41</xdr:col>
      <xdr:colOff>101600</xdr:colOff>
      <xdr:row>96</xdr:row>
      <xdr:rowOff>56769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73296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86080</xdr:rowOff>
    </xdr:from>
    <xdr:to>
      <xdr:col>36</xdr:col>
      <xdr:colOff>165100</xdr:colOff>
      <xdr:row>96</xdr:row>
      <xdr:rowOff>16230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32757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1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11793</xdr:rowOff>
    </xdr:from>
    <xdr:to>
      <xdr:col>85</xdr:col>
      <xdr:colOff>127000</xdr:colOff>
      <xdr:row>75</xdr:row>
      <xdr:rowOff>21481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7054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7330</xdr:rowOff>
    </xdr:from>
    <xdr:to>
      <xdr:col>81</xdr:col>
      <xdr:colOff>50800</xdr:colOff>
      <xdr:row>75</xdr:row>
      <xdr:rowOff>21481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660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81352</xdr:rowOff>
    </xdr:from>
    <xdr:to>
      <xdr:col>76</xdr:col>
      <xdr:colOff>114300</xdr:colOff>
      <xdr:row>75</xdr:row>
      <xdr:rowOff>7330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68652"/>
          <a:ext cx="889000" cy="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145034</xdr:rowOff>
    </xdr:from>
    <xdr:to>
      <xdr:col>71</xdr:col>
      <xdr:colOff>177800</xdr:colOff>
      <xdr:row>74</xdr:row>
      <xdr:rowOff>81352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60884"/>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132443</xdr:rowOff>
    </xdr:from>
    <xdr:to>
      <xdr:col>85</xdr:col>
      <xdr:colOff>177800</xdr:colOff>
      <xdr:row>75</xdr:row>
      <xdr:rowOff>62593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155320</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142131</xdr:rowOff>
    </xdr:from>
    <xdr:to>
      <xdr:col>81</xdr:col>
      <xdr:colOff>101600</xdr:colOff>
      <xdr:row>75</xdr:row>
      <xdr:rowOff>72281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88808</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26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127980</xdr:rowOff>
    </xdr:from>
    <xdr:to>
      <xdr:col>76</xdr:col>
      <xdr:colOff>165100</xdr:colOff>
      <xdr:row>75</xdr:row>
      <xdr:rowOff>58130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49257</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29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30552</xdr:rowOff>
    </xdr:from>
    <xdr:to>
      <xdr:col>72</xdr:col>
      <xdr:colOff>38100</xdr:colOff>
      <xdr:row>74</xdr:row>
      <xdr:rowOff>132152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148679</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24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94234</xdr:rowOff>
    </xdr:from>
    <xdr:to>
      <xdr:col>67</xdr:col>
      <xdr:colOff>101600</xdr:colOff>
      <xdr:row>74</xdr:row>
      <xdr:rowOff>24384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40911</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79428" y="123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32291</xdr:rowOff>
    </xdr:from>
    <xdr:to>
      <xdr:col>85</xdr:col>
      <xdr:colOff>127000</xdr:colOff>
      <xdr:row>97</xdr:row>
      <xdr:rowOff>46726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491491"/>
          <a:ext cx="838200" cy="1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156012</xdr:rowOff>
    </xdr:from>
    <xdr:to>
      <xdr:col>81</xdr:col>
      <xdr:colOff>50800</xdr:colOff>
      <xdr:row>97</xdr:row>
      <xdr:rowOff>46726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15212"/>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88869</xdr:rowOff>
    </xdr:from>
    <xdr:to>
      <xdr:col>76</xdr:col>
      <xdr:colOff>114300</xdr:colOff>
      <xdr:row>96</xdr:row>
      <xdr:rowOff>156012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548069"/>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88869</xdr:rowOff>
    </xdr:from>
    <xdr:to>
      <xdr:col>71</xdr:col>
      <xdr:colOff>177800</xdr:colOff>
      <xdr:row>96</xdr:row>
      <xdr:rowOff>150101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48069"/>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152941</xdr:rowOff>
    </xdr:from>
    <xdr:to>
      <xdr:col>85</xdr:col>
      <xdr:colOff>177800</xdr:colOff>
      <xdr:row>96</xdr:row>
      <xdr:rowOff>83091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4368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167376</xdr:rowOff>
    </xdr:from>
    <xdr:to>
      <xdr:col>81</xdr:col>
      <xdr:colOff>101600</xdr:colOff>
      <xdr:row>97</xdr:row>
      <xdr:rowOff>97526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114053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105212</xdr:rowOff>
    </xdr:from>
    <xdr:to>
      <xdr:col>76</xdr:col>
      <xdr:colOff>165100</xdr:colOff>
      <xdr:row>97</xdr:row>
      <xdr:rowOff>35362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51889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38069</xdr:rowOff>
    </xdr:from>
    <xdr:to>
      <xdr:col>72</xdr:col>
      <xdr:colOff>38100</xdr:colOff>
      <xdr:row>96</xdr:row>
      <xdr:rowOff>139669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2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99301</xdr:rowOff>
    </xdr:from>
    <xdr:to>
      <xdr:col>67</xdr:col>
      <xdr:colOff>101600</xdr:colOff>
      <xdr:row>97</xdr:row>
      <xdr:rowOff>29451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45978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29645</xdr:rowOff>
    </xdr:from>
    <xdr:to>
      <xdr:col>116</xdr:col>
      <xdr:colOff>63500</xdr:colOff>
      <xdr:row>59</xdr:row>
      <xdr:rowOff>64153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73745"/>
          <a:ext cx="838200" cy="20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29645</xdr:rowOff>
    </xdr:from>
    <xdr:to>
      <xdr:col>111</xdr:col>
      <xdr:colOff>177800</xdr:colOff>
      <xdr:row>59</xdr:row>
      <xdr:rowOff>85816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73745"/>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85816</xdr:rowOff>
    </xdr:from>
    <xdr:to>
      <xdr:col>107</xdr:col>
      <xdr:colOff>50800</xdr:colOff>
      <xdr:row>59</xdr:row>
      <xdr:rowOff>87884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0136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87884</xdr:rowOff>
    </xdr:from>
    <xdr:to>
      <xdr:col>102</xdr:col>
      <xdr:colOff>114300</xdr:colOff>
      <xdr:row>59</xdr:row>
      <xdr:rowOff>90388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20343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13353</xdr:rowOff>
    </xdr:from>
    <xdr:to>
      <xdr:col>116</xdr:col>
      <xdr:colOff>114300</xdr:colOff>
      <xdr:row>59</xdr:row>
      <xdr:rowOff>114953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99730</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4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150295</xdr:rowOff>
    </xdr:from>
    <xdr:to>
      <xdr:col>112</xdr:col>
      <xdr:colOff>38100</xdr:colOff>
      <xdr:row>58</xdr:row>
      <xdr:rowOff>80445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71572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1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35016</xdr:rowOff>
    </xdr:from>
    <xdr:to>
      <xdr:col>107</xdr:col>
      <xdr:colOff>101600</xdr:colOff>
      <xdr:row>59</xdr:row>
      <xdr:rowOff>136616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127743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4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37084</xdr:rowOff>
    </xdr:from>
    <xdr:to>
      <xdr:col>102</xdr:col>
      <xdr:colOff>165100</xdr:colOff>
      <xdr:row>59</xdr:row>
      <xdr:rowOff>138684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129811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4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39588</xdr:rowOff>
    </xdr:from>
    <xdr:to>
      <xdr:col>98</xdr:col>
      <xdr:colOff>38100</xdr:colOff>
      <xdr:row>59</xdr:row>
      <xdr:rowOff>141188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132315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4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33248</xdr:rowOff>
    </xdr:from>
    <xdr:to>
      <xdr:col>116</xdr:col>
      <xdr:colOff>63500</xdr:colOff>
      <xdr:row>74</xdr:row>
      <xdr:rowOff>65024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20548"/>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139091</xdr:rowOff>
    </xdr:from>
    <xdr:to>
      <xdr:col>111</xdr:col>
      <xdr:colOff>177800</xdr:colOff>
      <xdr:row>74</xdr:row>
      <xdr:rowOff>65024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654941"/>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139091</xdr:rowOff>
    </xdr:from>
    <xdr:to>
      <xdr:col>107</xdr:col>
      <xdr:colOff>50800</xdr:colOff>
      <xdr:row>74</xdr:row>
      <xdr:rowOff>31648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65494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31648</xdr:rowOff>
    </xdr:from>
    <xdr:to>
      <xdr:col>102</xdr:col>
      <xdr:colOff>114300</xdr:colOff>
      <xdr:row>74</xdr:row>
      <xdr:rowOff>65100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1894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153898</xdr:rowOff>
    </xdr:from>
    <xdr:to>
      <xdr:col>116</xdr:col>
      <xdr:colOff>114300</xdr:colOff>
      <xdr:row>74</xdr:row>
      <xdr:rowOff>84048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5325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14224</xdr:rowOff>
    </xdr:from>
    <xdr:to>
      <xdr:col>112</xdr:col>
      <xdr:colOff>38100</xdr:colOff>
      <xdr:row>74</xdr:row>
      <xdr:rowOff>115824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132351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88291</xdr:rowOff>
    </xdr:from>
    <xdr:to>
      <xdr:col>107</xdr:col>
      <xdr:colOff>101600</xdr:colOff>
      <xdr:row>74</xdr:row>
      <xdr:rowOff>18441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34968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3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152298</xdr:rowOff>
    </xdr:from>
    <xdr:to>
      <xdr:col>102</xdr:col>
      <xdr:colOff>165100</xdr:colOff>
      <xdr:row>74</xdr:row>
      <xdr:rowOff>82448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98975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4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14300</xdr:rowOff>
    </xdr:from>
    <xdr:to>
      <xdr:col>98</xdr:col>
      <xdr:colOff>38100</xdr:colOff>
      <xdr:row>74</xdr:row>
      <xdr:rowOff>115900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132427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・当区の決算上の特徴であり歳出総額の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％を占める扶助費は、住民一人当たり</a:t>
          </a:r>
          <a:r>
            <a:rPr kumimoji="1" lang="en-US" altLang="ja-JP" sz="1300">
              <a:latin typeface="ＭＳ Ｐゴシック" panose="020B0600070205080204" pitchFamily="50" charset="-128"/>
              <a:ea typeface="ＭＳ Ｐゴシック" panose="020B0600070205080204" pitchFamily="50" charset="-128"/>
            </a:rPr>
            <a:t>187,059</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28,010</a:t>
          </a:r>
          <a:r>
            <a:rPr kumimoji="1" lang="ja-JP" altLang="en-US" sz="1300">
              <a:latin typeface="ＭＳ Ｐゴシック" panose="020B0600070205080204" pitchFamily="50" charset="-128"/>
              <a:ea typeface="ＭＳ Ｐゴシック" panose="020B0600070205080204" pitchFamily="50" charset="-128"/>
            </a:rPr>
            <a:t>円増と大幅に増加している。類似団体の中でも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番目に多い状況である。これは、保育施設の運営経費助成、障がい者自立支援給付費、子ども医療費助成の増に加え、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コロナ禍における生活支援として、国による複数の臨時特別給付金が支給されたことが要因となっている。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・普通建設事業費については、前年度より</a:t>
          </a:r>
          <a:r>
            <a:rPr kumimoji="1" lang="en-US" altLang="ja-JP" sz="1300">
              <a:latin typeface="ＭＳ Ｐゴシック" panose="020B0600070205080204" pitchFamily="50" charset="-128"/>
              <a:ea typeface="ＭＳ Ｐゴシック" panose="020B0600070205080204" pitchFamily="50" charset="-128"/>
            </a:rPr>
            <a:t>25,866</a:t>
          </a:r>
          <a:r>
            <a:rPr kumimoji="1" lang="ja-JP" altLang="en-US" sz="1300">
              <a:latin typeface="ＭＳ Ｐゴシック" panose="020B0600070205080204" pitchFamily="50" charset="-128"/>
              <a:ea typeface="ＭＳ Ｐゴシック" panose="020B0600070205080204" pitchFamily="50" charset="-128"/>
            </a:rPr>
            <a:t>円増となり、類似団体の平均値を上回った。これは、学校の改築校数の増、大学病院開設に伴う建設費助成の実施、鉄道立体化のための事業費の増などが主な要因である。公共施設やインフラ施設の老朽化が進み、その維持更新経費が区財政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圧迫し施設を更新できない恐れもあるため、長寿命化等による財政負担の軽減や平準化、地域特性や人口構造の変化を踏まえた最適な施設配置など、公共施設等総合管理計画及び施設類型ごとに策定した個別計画により適切に対応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134366</xdr:rowOff>
    </xdr:from>
    <xdr:to>
      <xdr:col>24</xdr:col>
      <xdr:colOff>63500</xdr:colOff>
      <xdr:row>37</xdr:row>
      <xdr:rowOff>138557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801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134366</xdr:rowOff>
    </xdr:from>
    <xdr:to>
      <xdr:col>19</xdr:col>
      <xdr:colOff>177800</xdr:colOff>
      <xdr:row>37</xdr:row>
      <xdr:rowOff>136842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801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136842</xdr:rowOff>
    </xdr:from>
    <xdr:to>
      <xdr:col>15</xdr:col>
      <xdr:colOff>50800</xdr:colOff>
      <xdr:row>37</xdr:row>
      <xdr:rowOff>145605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049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136271</xdr:rowOff>
    </xdr:from>
    <xdr:to>
      <xdr:col>10</xdr:col>
      <xdr:colOff>114300</xdr:colOff>
      <xdr:row>37</xdr:row>
      <xdr:rowOff>145605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992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87757</xdr:rowOff>
    </xdr:from>
    <xdr:to>
      <xdr:col>24</xdr:col>
      <xdr:colOff>114300</xdr:colOff>
      <xdr:row>38</xdr:row>
      <xdr:rowOff>17907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83566</xdr:rowOff>
    </xdr:from>
    <xdr:to>
      <xdr:col>20</xdr:col>
      <xdr:colOff>38100</xdr:colOff>
      <xdr:row>38</xdr:row>
      <xdr:rowOff>13715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4843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86042</xdr:rowOff>
    </xdr:from>
    <xdr:to>
      <xdr:col>15</xdr:col>
      <xdr:colOff>101600</xdr:colOff>
      <xdr:row>38</xdr:row>
      <xdr:rowOff>16193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7320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94805</xdr:rowOff>
    </xdr:from>
    <xdr:to>
      <xdr:col>10</xdr:col>
      <xdr:colOff>165100</xdr:colOff>
      <xdr:row>38</xdr:row>
      <xdr:rowOff>24955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16083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85471</xdr:rowOff>
    </xdr:from>
    <xdr:to>
      <xdr:col>6</xdr:col>
      <xdr:colOff>38100</xdr:colOff>
      <xdr:row>38</xdr:row>
      <xdr:rowOff>15621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6748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4673</xdr:rowOff>
    </xdr:from>
    <xdr:to>
      <xdr:col>24</xdr:col>
      <xdr:colOff>63500</xdr:colOff>
      <xdr:row>58</xdr:row>
      <xdr:rowOff>86043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48623"/>
          <a:ext cx="838200" cy="1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4673</xdr:rowOff>
    </xdr:from>
    <xdr:to>
      <xdr:col>19</xdr:col>
      <xdr:colOff>177800</xdr:colOff>
      <xdr:row>58</xdr:row>
      <xdr:rowOff>111823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48623"/>
          <a:ext cx="889000" cy="13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111823</xdr:rowOff>
    </xdr:from>
    <xdr:to>
      <xdr:col>15</xdr:col>
      <xdr:colOff>50800</xdr:colOff>
      <xdr:row>59</xdr:row>
      <xdr:rowOff>83439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5923"/>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80391</xdr:rowOff>
    </xdr:from>
    <xdr:to>
      <xdr:col>10</xdr:col>
      <xdr:colOff>114300</xdr:colOff>
      <xdr:row>59</xdr:row>
      <xdr:rowOff>83439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959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35243</xdr:rowOff>
    </xdr:from>
    <xdr:to>
      <xdr:col>24</xdr:col>
      <xdr:colOff>114300</xdr:colOff>
      <xdr:row>58</xdr:row>
      <xdr:rowOff>136843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125323</xdr:rowOff>
    </xdr:from>
    <xdr:to>
      <xdr:col>20</xdr:col>
      <xdr:colOff>38100</xdr:colOff>
      <xdr:row>51</xdr:row>
      <xdr:rowOff>55473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46600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9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61023</xdr:rowOff>
    </xdr:from>
    <xdr:to>
      <xdr:col>15</xdr:col>
      <xdr:colOff>101600</xdr:colOff>
      <xdr:row>58</xdr:row>
      <xdr:rowOff>162623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153750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32639</xdr:rowOff>
    </xdr:from>
    <xdr:to>
      <xdr:col>10</xdr:col>
      <xdr:colOff>165100</xdr:colOff>
      <xdr:row>59</xdr:row>
      <xdr:rowOff>134239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125366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2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29591</xdr:rowOff>
    </xdr:from>
    <xdr:to>
      <xdr:col>6</xdr:col>
      <xdr:colOff>38100</xdr:colOff>
      <xdr:row>59</xdr:row>
      <xdr:rowOff>131191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1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122318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2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168994</xdr:rowOff>
    </xdr:from>
    <xdr:to>
      <xdr:col>24</xdr:col>
      <xdr:colOff>63500</xdr:colOff>
      <xdr:row>75</xdr:row>
      <xdr:rowOff>105105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4844"/>
          <a:ext cx="838200" cy="2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105105</xdr:rowOff>
    </xdr:from>
    <xdr:to>
      <xdr:col>19</xdr:col>
      <xdr:colOff>177800</xdr:colOff>
      <xdr:row>75</xdr:row>
      <xdr:rowOff>162984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63855"/>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162984</xdr:rowOff>
    </xdr:from>
    <xdr:to>
      <xdr:col>15</xdr:col>
      <xdr:colOff>50800</xdr:colOff>
      <xdr:row>76</xdr:row>
      <xdr:rowOff>51504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1734"/>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46921</xdr:rowOff>
    </xdr:from>
    <xdr:to>
      <xdr:col>10</xdr:col>
      <xdr:colOff>114300</xdr:colOff>
      <xdr:row>76</xdr:row>
      <xdr:rowOff>51504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77121"/>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118194</xdr:rowOff>
    </xdr:from>
    <xdr:to>
      <xdr:col>24</xdr:col>
      <xdr:colOff>114300</xdr:colOff>
      <xdr:row>74</xdr:row>
      <xdr:rowOff>48344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141071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54305</xdr:rowOff>
    </xdr:from>
    <xdr:to>
      <xdr:col>20</xdr:col>
      <xdr:colOff>38100</xdr:colOff>
      <xdr:row>75</xdr:row>
      <xdr:rowOff>155905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112185</xdr:rowOff>
    </xdr:from>
    <xdr:to>
      <xdr:col>15</xdr:col>
      <xdr:colOff>101600</xdr:colOff>
      <xdr:row>76</xdr:row>
      <xdr:rowOff>42335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58862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704</xdr:rowOff>
    </xdr:from>
    <xdr:to>
      <xdr:col>10</xdr:col>
      <xdr:colOff>165100</xdr:colOff>
      <xdr:row>76</xdr:row>
      <xdr:rowOff>102304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118831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0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167571</xdr:rowOff>
    </xdr:from>
    <xdr:to>
      <xdr:col>6</xdr:col>
      <xdr:colOff>38100</xdr:colOff>
      <xdr:row>76</xdr:row>
      <xdr:rowOff>97721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114248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78288</xdr:rowOff>
    </xdr:from>
    <xdr:to>
      <xdr:col>24</xdr:col>
      <xdr:colOff>63500</xdr:colOff>
      <xdr:row>99</xdr:row>
      <xdr:rowOff>22738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08938"/>
          <a:ext cx="8382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18052</xdr:rowOff>
    </xdr:from>
    <xdr:to>
      <xdr:col>19</xdr:col>
      <xdr:colOff>177800</xdr:colOff>
      <xdr:row>99</xdr:row>
      <xdr:rowOff>22738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9160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129952</xdr:rowOff>
    </xdr:from>
    <xdr:to>
      <xdr:col>15</xdr:col>
      <xdr:colOff>50800</xdr:colOff>
      <xdr:row>99</xdr:row>
      <xdr:rowOff>18052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32052"/>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129952</xdr:rowOff>
    </xdr:from>
    <xdr:to>
      <xdr:col>10</xdr:col>
      <xdr:colOff>114300</xdr:colOff>
      <xdr:row>99</xdr:row>
      <xdr:rowOff>63674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2052"/>
          <a:ext cx="889000" cy="10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27488</xdr:rowOff>
    </xdr:from>
    <xdr:to>
      <xdr:col>24</xdr:col>
      <xdr:colOff>114300</xdr:colOff>
      <xdr:row>97</xdr:row>
      <xdr:rowOff>129088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113865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143388</xdr:rowOff>
    </xdr:from>
    <xdr:to>
      <xdr:col>20</xdr:col>
      <xdr:colOff>38100</xdr:colOff>
      <xdr:row>99</xdr:row>
      <xdr:rowOff>73538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64665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138702</xdr:rowOff>
    </xdr:from>
    <xdr:to>
      <xdr:col>15</xdr:col>
      <xdr:colOff>101600</xdr:colOff>
      <xdr:row>99</xdr:row>
      <xdr:rowOff>68852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59979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79152</xdr:rowOff>
    </xdr:from>
    <xdr:to>
      <xdr:col>10</xdr:col>
      <xdr:colOff>165100</xdr:colOff>
      <xdr:row>99</xdr:row>
      <xdr:rowOff>9302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25829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12874</xdr:rowOff>
    </xdr:from>
    <xdr:to>
      <xdr:col>6</xdr:col>
      <xdr:colOff>38100</xdr:colOff>
      <xdr:row>99</xdr:row>
      <xdr:rowOff>114474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105601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101295</xdr:rowOff>
    </xdr:from>
    <xdr:to>
      <xdr:col>55</xdr:col>
      <xdr:colOff>0</xdr:colOff>
      <xdr:row>37</xdr:row>
      <xdr:rowOff>130099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44945"/>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101295</xdr:rowOff>
    </xdr:from>
    <xdr:to>
      <xdr:col>50</xdr:col>
      <xdr:colOff>114300</xdr:colOff>
      <xdr:row>37</xdr:row>
      <xdr:rowOff>114554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4494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58319</xdr:rowOff>
    </xdr:from>
    <xdr:to>
      <xdr:col>45</xdr:col>
      <xdr:colOff>177800</xdr:colOff>
      <xdr:row>37</xdr:row>
      <xdr:rowOff>114554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01969"/>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58319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9785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165676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50495</xdr:rowOff>
    </xdr:from>
    <xdr:to>
      <xdr:col>50</xdr:col>
      <xdr:colOff>165100</xdr:colOff>
      <xdr:row>37</xdr:row>
      <xdr:rowOff>152095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143222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8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63754</xdr:rowOff>
    </xdr:from>
    <xdr:to>
      <xdr:col>46</xdr:col>
      <xdr:colOff>38100</xdr:colOff>
      <xdr:row>37</xdr:row>
      <xdr:rowOff>165354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156481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7519</xdr:rowOff>
    </xdr:from>
    <xdr:to>
      <xdr:col>41</xdr:col>
      <xdr:colOff>101600</xdr:colOff>
      <xdr:row>37</xdr:row>
      <xdr:rowOff>109119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100246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3404</xdr:rowOff>
    </xdr:from>
    <xdr:to>
      <xdr:col>36</xdr:col>
      <xdr:colOff>165100</xdr:colOff>
      <xdr:row>37</xdr:row>
      <xdr:rowOff>105004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96131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95504</xdr:rowOff>
    </xdr:from>
    <xdr:to>
      <xdr:col>55</xdr:col>
      <xdr:colOff>0</xdr:colOff>
      <xdr:row>58</xdr:row>
      <xdr:rowOff>113792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39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95504</xdr:rowOff>
    </xdr:from>
    <xdr:to>
      <xdr:col>50</xdr:col>
      <xdr:colOff>114300</xdr:colOff>
      <xdr:row>58</xdr:row>
      <xdr:rowOff>130556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3960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87884</xdr:rowOff>
    </xdr:from>
    <xdr:to>
      <xdr:col>45</xdr:col>
      <xdr:colOff>177800</xdr:colOff>
      <xdr:row>58</xdr:row>
      <xdr:rowOff>130556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3198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87884</xdr:rowOff>
    </xdr:from>
    <xdr:to>
      <xdr:col>41</xdr:col>
      <xdr:colOff>50800</xdr:colOff>
      <xdr:row>58</xdr:row>
      <xdr:rowOff>110744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319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62992</xdr:rowOff>
    </xdr:from>
    <xdr:to>
      <xdr:col>55</xdr:col>
      <xdr:colOff>50800</xdr:colOff>
      <xdr:row>58</xdr:row>
      <xdr:rowOff>164592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149369</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2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44704</xdr:rowOff>
    </xdr:from>
    <xdr:to>
      <xdr:col>50</xdr:col>
      <xdr:colOff>165100</xdr:colOff>
      <xdr:row>58</xdr:row>
      <xdr:rowOff>146304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137431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08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79756</xdr:rowOff>
    </xdr:from>
    <xdr:to>
      <xdr:col>46</xdr:col>
      <xdr:colOff>38100</xdr:colOff>
      <xdr:row>59</xdr:row>
      <xdr:rowOff>9906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1033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101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37084</xdr:rowOff>
    </xdr:from>
    <xdr:to>
      <xdr:col>41</xdr:col>
      <xdr:colOff>101600</xdr:colOff>
      <xdr:row>58</xdr:row>
      <xdr:rowOff>138684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129811</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7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59944</xdr:rowOff>
    </xdr:from>
    <xdr:to>
      <xdr:col>36</xdr:col>
      <xdr:colOff>165100</xdr:colOff>
      <xdr:row>58</xdr:row>
      <xdr:rowOff>161544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152671</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09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103124</xdr:rowOff>
    </xdr:from>
    <xdr:to>
      <xdr:col>55</xdr:col>
      <xdr:colOff>0</xdr:colOff>
      <xdr:row>77</xdr:row>
      <xdr:rowOff>148569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04774"/>
          <a:ext cx="8382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103124</xdr:rowOff>
    </xdr:from>
    <xdr:to>
      <xdr:col>50</xdr:col>
      <xdr:colOff>114300</xdr:colOff>
      <xdr:row>77</xdr:row>
      <xdr:rowOff>163108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04774"/>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163108</xdr:rowOff>
    </xdr:from>
    <xdr:to>
      <xdr:col>45</xdr:col>
      <xdr:colOff>177800</xdr:colOff>
      <xdr:row>78</xdr:row>
      <xdr:rowOff>33767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4758"/>
          <a:ext cx="8890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33720</xdr:rowOff>
    </xdr:from>
    <xdr:to>
      <xdr:col>41</xdr:col>
      <xdr:colOff>50800</xdr:colOff>
      <xdr:row>78</xdr:row>
      <xdr:rowOff>33767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682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97769</xdr:rowOff>
    </xdr:from>
    <xdr:to>
      <xdr:col>55</xdr:col>
      <xdr:colOff>50800</xdr:colOff>
      <xdr:row>78</xdr:row>
      <xdr:rowOff>27919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52324</xdr:rowOff>
    </xdr:from>
    <xdr:to>
      <xdr:col>50</xdr:col>
      <xdr:colOff>165100</xdr:colOff>
      <xdr:row>77</xdr:row>
      <xdr:rowOff>153924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145051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112308</xdr:rowOff>
    </xdr:from>
    <xdr:to>
      <xdr:col>46</xdr:col>
      <xdr:colOff>38100</xdr:colOff>
      <xdr:row>78</xdr:row>
      <xdr:rowOff>42458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33585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154417</xdr:rowOff>
    </xdr:from>
    <xdr:to>
      <xdr:col>41</xdr:col>
      <xdr:colOff>101600</xdr:colOff>
      <xdr:row>78</xdr:row>
      <xdr:rowOff>84567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4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75647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43949</xdr:rowOff>
    </xdr:from>
    <xdr:to>
      <xdr:col>55</xdr:col>
      <xdr:colOff>0</xdr:colOff>
      <xdr:row>97</xdr:row>
      <xdr:rowOff>73743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74599"/>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43949</xdr:rowOff>
    </xdr:from>
    <xdr:to>
      <xdr:col>50</xdr:col>
      <xdr:colOff>114300</xdr:colOff>
      <xdr:row>97</xdr:row>
      <xdr:rowOff>70183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74599"/>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70183</xdr:rowOff>
    </xdr:from>
    <xdr:to>
      <xdr:col>45</xdr:col>
      <xdr:colOff>177800</xdr:colOff>
      <xdr:row>97</xdr:row>
      <xdr:rowOff>104496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00833"/>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104496</xdr:rowOff>
    </xdr:from>
    <xdr:to>
      <xdr:col>41</xdr:col>
      <xdr:colOff>50800</xdr:colOff>
      <xdr:row>97</xdr:row>
      <xdr:rowOff>141332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5146"/>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22943</xdr:rowOff>
    </xdr:from>
    <xdr:to>
      <xdr:col>55</xdr:col>
      <xdr:colOff>50800</xdr:colOff>
      <xdr:row>97</xdr:row>
      <xdr:rowOff>124543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164599</xdr:rowOff>
    </xdr:from>
    <xdr:to>
      <xdr:col>50</xdr:col>
      <xdr:colOff>165100</xdr:colOff>
      <xdr:row>97</xdr:row>
      <xdr:rowOff>94749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85876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19383</xdr:rowOff>
    </xdr:from>
    <xdr:to>
      <xdr:col>46</xdr:col>
      <xdr:colOff>38100</xdr:colOff>
      <xdr:row>97</xdr:row>
      <xdr:rowOff>120983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112110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53696</xdr:rowOff>
    </xdr:from>
    <xdr:to>
      <xdr:col>41</xdr:col>
      <xdr:colOff>101600</xdr:colOff>
      <xdr:row>97</xdr:row>
      <xdr:rowOff>155296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146423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90532</xdr:rowOff>
    </xdr:from>
    <xdr:to>
      <xdr:col>36</xdr:col>
      <xdr:colOff>165100</xdr:colOff>
      <xdr:row>98</xdr:row>
      <xdr:rowOff>20682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133208</xdr:rowOff>
    </xdr:from>
    <xdr:to>
      <xdr:col>85</xdr:col>
      <xdr:colOff>127000</xdr:colOff>
      <xdr:row>38</xdr:row>
      <xdr:rowOff>14153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6858"/>
          <a:ext cx="8382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42956</xdr:rowOff>
    </xdr:from>
    <xdr:to>
      <xdr:col>81</xdr:col>
      <xdr:colOff>50800</xdr:colOff>
      <xdr:row>37</xdr:row>
      <xdr:rowOff>133208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15156"/>
          <a:ext cx="889000" cy="2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159177</xdr:rowOff>
    </xdr:from>
    <xdr:to>
      <xdr:col>76</xdr:col>
      <xdr:colOff>114300</xdr:colOff>
      <xdr:row>36</xdr:row>
      <xdr:rowOff>42956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988477"/>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159177</xdr:rowOff>
    </xdr:from>
    <xdr:to>
      <xdr:col>71</xdr:col>
      <xdr:colOff>177800</xdr:colOff>
      <xdr:row>38</xdr:row>
      <xdr:rowOff>25674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88477"/>
          <a:ext cx="889000" cy="5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134803</xdr:rowOff>
    </xdr:from>
    <xdr:to>
      <xdr:col>85</xdr:col>
      <xdr:colOff>177800</xdr:colOff>
      <xdr:row>38</xdr:row>
      <xdr:rowOff>64953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49730</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82408</xdr:rowOff>
    </xdr:from>
    <xdr:to>
      <xdr:col>81</xdr:col>
      <xdr:colOff>101600</xdr:colOff>
      <xdr:row>38</xdr:row>
      <xdr:rowOff>12557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6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3684</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163606</xdr:rowOff>
    </xdr:from>
    <xdr:to>
      <xdr:col>76</xdr:col>
      <xdr:colOff>165100</xdr:colOff>
      <xdr:row>36</xdr:row>
      <xdr:rowOff>93756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84883</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2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108377</xdr:rowOff>
    </xdr:from>
    <xdr:to>
      <xdr:col>72</xdr:col>
      <xdr:colOff>38100</xdr:colOff>
      <xdr:row>35</xdr:row>
      <xdr:rowOff>38527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55054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571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146324</xdr:rowOff>
    </xdr:from>
    <xdr:to>
      <xdr:col>67</xdr:col>
      <xdr:colOff>101600</xdr:colOff>
      <xdr:row>38</xdr:row>
      <xdr:rowOff>76474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67601</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5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107097</xdr:rowOff>
    </xdr:from>
    <xdr:to>
      <xdr:col>85</xdr:col>
      <xdr:colOff>127000</xdr:colOff>
      <xdr:row>57</xdr:row>
      <xdr:rowOff>103745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36847"/>
          <a:ext cx="838200" cy="3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102079</xdr:rowOff>
    </xdr:from>
    <xdr:to>
      <xdr:col>81</xdr:col>
      <xdr:colOff>50800</xdr:colOff>
      <xdr:row>57</xdr:row>
      <xdr:rowOff>103745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7472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161025</xdr:rowOff>
    </xdr:from>
    <xdr:to>
      <xdr:col>76</xdr:col>
      <xdr:colOff>114300</xdr:colOff>
      <xdr:row>57</xdr:row>
      <xdr:rowOff>102079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2225"/>
          <a:ext cx="889000" cy="1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153536</xdr:rowOff>
    </xdr:from>
    <xdr:to>
      <xdr:col>71</xdr:col>
      <xdr:colOff>177800</xdr:colOff>
      <xdr:row>56</xdr:row>
      <xdr:rowOff>161025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54736"/>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56297</xdr:rowOff>
    </xdr:from>
    <xdr:to>
      <xdr:col>85</xdr:col>
      <xdr:colOff>177800</xdr:colOff>
      <xdr:row>55</xdr:row>
      <xdr:rowOff>157897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79174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52945</xdr:rowOff>
    </xdr:from>
    <xdr:to>
      <xdr:col>81</xdr:col>
      <xdr:colOff>101600</xdr:colOff>
      <xdr:row>57</xdr:row>
      <xdr:rowOff>154545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171072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51279</xdr:rowOff>
    </xdr:from>
    <xdr:to>
      <xdr:col>76</xdr:col>
      <xdr:colOff>165100</xdr:colOff>
      <xdr:row>57</xdr:row>
      <xdr:rowOff>152879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169406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110225</xdr:rowOff>
    </xdr:from>
    <xdr:to>
      <xdr:col>72</xdr:col>
      <xdr:colOff>38100</xdr:colOff>
      <xdr:row>57</xdr:row>
      <xdr:rowOff>40375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56902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102736</xdr:rowOff>
    </xdr:from>
    <xdr:to>
      <xdr:col>67</xdr:col>
      <xdr:colOff>101600</xdr:colOff>
      <xdr:row>57</xdr:row>
      <xdr:rowOff>32886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49413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11793</xdr:rowOff>
    </xdr:from>
    <xdr:to>
      <xdr:col>85</xdr:col>
      <xdr:colOff>127000</xdr:colOff>
      <xdr:row>95</xdr:row>
      <xdr:rowOff>21481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9954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7330</xdr:rowOff>
    </xdr:from>
    <xdr:to>
      <xdr:col>81</xdr:col>
      <xdr:colOff>50800</xdr:colOff>
      <xdr:row>95</xdr:row>
      <xdr:rowOff>21481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2950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81353</xdr:rowOff>
    </xdr:from>
    <xdr:to>
      <xdr:col>76</xdr:col>
      <xdr:colOff>114300</xdr:colOff>
      <xdr:row>95</xdr:row>
      <xdr:rowOff>7330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197653"/>
          <a:ext cx="88900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145035</xdr:rowOff>
    </xdr:from>
    <xdr:to>
      <xdr:col>71</xdr:col>
      <xdr:colOff>177800</xdr:colOff>
      <xdr:row>94</xdr:row>
      <xdr:rowOff>81353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08988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132443</xdr:rowOff>
    </xdr:from>
    <xdr:to>
      <xdr:col>85</xdr:col>
      <xdr:colOff>177800</xdr:colOff>
      <xdr:row>95</xdr:row>
      <xdr:rowOff>62593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155320</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142131</xdr:rowOff>
    </xdr:from>
    <xdr:to>
      <xdr:col>81</xdr:col>
      <xdr:colOff>101600</xdr:colOff>
      <xdr:row>95</xdr:row>
      <xdr:rowOff>72281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88808</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46428" y="160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127980</xdr:rowOff>
    </xdr:from>
    <xdr:to>
      <xdr:col>76</xdr:col>
      <xdr:colOff>165100</xdr:colOff>
      <xdr:row>95</xdr:row>
      <xdr:rowOff>58130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49257</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57428" y="1633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30553</xdr:rowOff>
    </xdr:from>
    <xdr:to>
      <xdr:col>72</xdr:col>
      <xdr:colOff>38100</xdr:colOff>
      <xdr:row>94</xdr:row>
      <xdr:rowOff>132153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1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148680</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68428" y="1592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94235</xdr:rowOff>
    </xdr:from>
    <xdr:to>
      <xdr:col>67</xdr:col>
      <xdr:colOff>101600</xdr:colOff>
      <xdr:row>94</xdr:row>
      <xdr:rowOff>24385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0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40912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79428" y="1581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・歳出総額の</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268,059</a:t>
          </a:r>
          <a:r>
            <a:rPr kumimoji="1" lang="ja-JP" altLang="en-US" sz="1300">
              <a:latin typeface="ＭＳ Ｐゴシック" panose="020B0600070205080204" pitchFamily="50" charset="-128"/>
              <a:ea typeface="ＭＳ Ｐゴシック" panose="020B0600070205080204" pitchFamily="50" charset="-128"/>
            </a:rPr>
            <a:t>円となっている。これは、コロナ禍の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生活支援として、国による複数の臨時特別給付金が支給されたこと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により、民生費が大幅な増と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・民生費の内訳としては、生活保護費</a:t>
          </a:r>
          <a:r>
            <a:rPr kumimoji="1" lang="en-US" altLang="ja-JP" sz="1300">
              <a:latin typeface="ＭＳ Ｐゴシック" panose="020B0600070205080204" pitchFamily="50" charset="-128"/>
              <a:ea typeface="ＭＳ Ｐゴシック" panose="020B0600070205080204" pitchFamily="50" charset="-128"/>
            </a:rPr>
            <a:t>67,398</a:t>
          </a:r>
          <a:r>
            <a:rPr kumimoji="1" lang="ja-JP" altLang="en-US" sz="1300">
              <a:latin typeface="ＭＳ Ｐゴシック" panose="020B0600070205080204" pitchFamily="50" charset="-128"/>
              <a:ea typeface="ＭＳ Ｐゴシック" panose="020B0600070205080204" pitchFamily="50" charset="-128"/>
            </a:rPr>
            <a:t>円、障がい者自立支援給付費</a:t>
          </a:r>
          <a:r>
            <a:rPr kumimoji="1" lang="en-US" altLang="ja-JP" sz="1300">
              <a:latin typeface="ＭＳ Ｐゴシック" panose="020B0600070205080204" pitchFamily="50" charset="-128"/>
              <a:ea typeface="ＭＳ Ｐゴシック" panose="020B0600070205080204" pitchFamily="50" charset="-128"/>
            </a:rPr>
            <a:t>24,995</a:t>
          </a:r>
          <a:r>
            <a:rPr kumimoji="1" lang="ja-JP" altLang="en-US" sz="1300">
              <a:latin typeface="ＭＳ Ｐゴシック" panose="020B0600070205080204" pitchFamily="50" charset="-128"/>
              <a:ea typeface="ＭＳ Ｐゴシック" panose="020B0600070205080204" pitchFamily="50" charset="-128"/>
            </a:rPr>
            <a:t>円、児童手当</a:t>
          </a:r>
          <a:r>
            <a:rPr kumimoji="1" lang="en-US" altLang="ja-JP" sz="1300">
              <a:latin typeface="ＭＳ Ｐゴシック" panose="020B0600070205080204" pitchFamily="50" charset="-128"/>
              <a:ea typeface="ＭＳ Ｐゴシック" panose="020B0600070205080204" pitchFamily="50" charset="-128"/>
            </a:rPr>
            <a:t>13,973</a:t>
          </a:r>
          <a:r>
            <a:rPr kumimoji="1" lang="ja-JP" altLang="en-US" sz="1300">
              <a:latin typeface="ＭＳ Ｐゴシック" panose="020B0600070205080204" pitchFamily="50" charset="-128"/>
              <a:ea typeface="ＭＳ Ｐゴシック" panose="020B0600070205080204" pitchFamily="50" charset="-128"/>
            </a:rPr>
            <a:t>円、私立保育園運営費助成事業</a:t>
          </a:r>
          <a:r>
            <a:rPr kumimoji="1" lang="en-US" altLang="ja-JP" sz="1300">
              <a:latin typeface="ＭＳ Ｐゴシック" panose="020B0600070205080204" pitchFamily="50" charset="-128"/>
              <a:ea typeface="ＭＳ Ｐゴシック" panose="020B0600070205080204" pitchFamily="50" charset="-128"/>
            </a:rPr>
            <a:t>25,684</a:t>
          </a:r>
          <a:r>
            <a:rPr kumimoji="1" lang="ja-JP" altLang="en-US" sz="1300">
              <a:latin typeface="ＭＳ Ｐゴシック" panose="020B0600070205080204" pitchFamily="50" charset="-128"/>
              <a:ea typeface="ＭＳ Ｐゴシック" panose="020B0600070205080204" pitchFamily="50" charset="-128"/>
            </a:rPr>
            <a:t>円で民生費の約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割になる。生活保護の適正化を図る一方、子育て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環境の充実は、足立区の重点課題であり、今後も積極的に取り組んでいく。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・教育費は、一人当たり</a:t>
          </a:r>
          <a:r>
            <a:rPr kumimoji="1" lang="en-US" altLang="ja-JP" sz="1300">
              <a:latin typeface="ＭＳ Ｐゴシック" panose="020B0600070205080204" pitchFamily="50" charset="-128"/>
              <a:ea typeface="ＭＳ Ｐゴシック" panose="020B0600070205080204" pitchFamily="50" charset="-128"/>
            </a:rPr>
            <a:t>92,245</a:t>
          </a:r>
          <a:r>
            <a:rPr kumimoji="1" lang="ja-JP" altLang="en-US" sz="1300">
              <a:latin typeface="ＭＳ Ｐゴシック" panose="020B0600070205080204" pitchFamily="50" charset="-128"/>
              <a:ea typeface="ＭＳ Ｐゴシック" panose="020B0600070205080204" pitchFamily="50" charset="-128"/>
            </a:rPr>
            <a:t>円で、類似団体内平均値を大幅に上回った。小・中合わせて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を超える学校運営費とともに、老朽化する校舎の改築・改修を計画的に行っていること、また、今後の学校改築等に備えて義務教育施設建設等資金積立基金に積立を行ったことが主な要因である。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・総務費は、特別定額給付金の支給が終了したこと、常勤職員数及び退職者数の減による人件費等の減により、大幅な減少となった。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老朽化が進む公共施設およびインフラ施設の更新等行政需要の増加による財源不足に備え、着実に財政調整基金の積立を行っている。標準財政規模は財政調整交付金の増により</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億円の増額となり、実質収支額についても</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億円の増となった。そのため、実質収支比率は</a:t>
          </a:r>
          <a:r>
            <a:rPr kumimoji="1" lang="en-US" altLang="ja-JP" sz="1300">
              <a:latin typeface="ＭＳ ゴシック" pitchFamily="49" charset="-128"/>
              <a:ea typeface="ＭＳ ゴシック" pitchFamily="49" charset="-128"/>
            </a:rPr>
            <a:t>6.68</a:t>
          </a:r>
          <a:r>
            <a:rPr kumimoji="1" lang="ja-JP" altLang="en-US" sz="1300">
              <a:latin typeface="ＭＳ ゴシック" pitchFamily="49" charset="-128"/>
              <a:ea typeface="ＭＳ ゴシック" pitchFamily="49" charset="-128"/>
            </a:rPr>
            <a:t>％と前年度比</a:t>
          </a:r>
          <a:r>
            <a:rPr kumimoji="1" lang="en-US" altLang="ja-JP" sz="1300">
              <a:latin typeface="ＭＳ ゴシック" pitchFamily="49" charset="-128"/>
              <a:ea typeface="ＭＳ ゴシック" pitchFamily="49" charset="-128"/>
            </a:rPr>
            <a:t>1.57</a:t>
          </a:r>
          <a:r>
            <a:rPr kumimoji="1" lang="ja-JP" altLang="en-US" sz="1300">
              <a:latin typeface="ＭＳ ゴシック" pitchFamily="49" charset="-128"/>
              <a:ea typeface="ＭＳ ゴシック" pitchFamily="49" charset="-128"/>
            </a:rPr>
            <a:t>ポイント増となり、適正水準である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％を超えた。これは国の臨時給付金等の歳入が歳出を大きく超過した（令和４年度返還）ためである。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億円の黒字、全会計の実質収支額は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億円の黒字である。</a:t>
          </a:r>
        </a:p>
        <a:p>
          <a:r>
            <a:rPr kumimoji="1" lang="ja-JP" altLang="en-US" sz="1400">
              <a:latin typeface="ＭＳ ゴシック" pitchFamily="49" charset="-128"/>
              <a:ea typeface="ＭＳ ゴシック" pitchFamily="49" charset="-128"/>
            </a:rPr>
            <a:t>　このうち、一般会計は、新型コロナウイルス感染症拡大のために、不急事業を精査し、事業の中止や縮小延期等の見直しを行い経費を捻出した一方で、新型コロナウイルス感染対策に係る国・都支出金が増加したため、結果として</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国民健康保険特別会計は、新型コロナウイルス感染症の拡大に伴う令和２年度の受診控えの反動や高額療養費の増加等により、保険給付費が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介護保険特別会計は、被保険者数は減少したものの、介護サービス利用者数の増加により、保険給付費は前年度より</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後期高齢者医療特別会計は、被保険者数の増加や新型コロナウイルス感染症の影響に伴う令和２年度の受診控えの反動等により、保険給付費が前年度より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80</v>
      </c>
      <c r="C2" s="179"/>
      <c r="D2" s="180"/>
    </row>
    <row r="3" spans="1:119" ht="18.75" customHeight="1" thickBot="1" x14ac:dyDescent="0.25">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350933326</v>
      </c>
      <c r="BO4" s="452"/>
      <c r="BP4" s="452"/>
      <c r="BQ4" s="452"/>
      <c r="BR4" s="452"/>
      <c r="BS4" s="452"/>
      <c r="BT4" s="452"/>
      <c r="BU4" s="453"/>
      <c r="BV4" s="451">
        <v>370072714</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6.7</v>
      </c>
      <c r="CU4" s="592"/>
      <c r="CV4" s="592"/>
      <c r="CW4" s="592"/>
      <c r="CX4" s="592"/>
      <c r="CY4" s="592"/>
      <c r="CZ4" s="592"/>
      <c r="DA4" s="593"/>
      <c r="DB4" s="591">
        <v>5.0999999999999996</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337980768</v>
      </c>
      <c r="BO5" s="423"/>
      <c r="BP5" s="423"/>
      <c r="BQ5" s="423"/>
      <c r="BR5" s="423"/>
      <c r="BS5" s="423"/>
      <c r="BT5" s="423"/>
      <c r="BU5" s="424"/>
      <c r="BV5" s="422">
        <v>360200916</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77</v>
      </c>
      <c r="CU5" s="420"/>
      <c r="CV5" s="420"/>
      <c r="CW5" s="420"/>
      <c r="CX5" s="420"/>
      <c r="CY5" s="420"/>
      <c r="CZ5" s="420"/>
      <c r="DA5" s="421"/>
      <c r="DB5" s="419">
        <v>83.2</v>
      </c>
      <c r="DC5" s="420"/>
      <c r="DD5" s="420"/>
      <c r="DE5" s="420"/>
      <c r="DF5" s="420"/>
      <c r="DG5" s="420"/>
      <c r="DH5" s="420"/>
      <c r="DI5" s="421"/>
    </row>
    <row r="6" spans="1:119" ht="18.75" customHeight="1" x14ac:dyDescent="0.2">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12952558</v>
      </c>
      <c r="BO6" s="423"/>
      <c r="BP6" s="423"/>
      <c r="BQ6" s="423"/>
      <c r="BR6" s="423"/>
      <c r="BS6" s="423"/>
      <c r="BT6" s="423"/>
      <c r="BU6" s="424"/>
      <c r="BV6" s="422">
        <v>9871798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77</v>
      </c>
      <c r="CU6" s="566"/>
      <c r="CV6" s="566"/>
      <c r="CW6" s="566"/>
      <c r="CX6" s="566"/>
      <c r="CY6" s="566"/>
      <c r="CZ6" s="566"/>
      <c r="DA6" s="567"/>
      <c r="DB6" s="565">
        <v>83.2</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101</v>
      </c>
      <c r="AV7" s="481"/>
      <c r="AW7" s="481"/>
      <c r="AX7" s="481"/>
      <c r="AY7" s="436" t="s">
        <v>105</v>
      </c>
      <c r="AZ7" s="437"/>
      <c r="BA7" s="437"/>
      <c r="BB7" s="437"/>
      <c r="BC7" s="437"/>
      <c r="BD7" s="437"/>
      <c r="BE7" s="437"/>
      <c r="BF7" s="437"/>
      <c r="BG7" s="437"/>
      <c r="BH7" s="437"/>
      <c r="BI7" s="437"/>
      <c r="BJ7" s="437"/>
      <c r="BK7" s="437"/>
      <c r="BL7" s="437"/>
      <c r="BM7" s="438"/>
      <c r="BN7" s="422">
        <v>1624495</v>
      </c>
      <c r="BO7" s="423"/>
      <c r="BP7" s="423"/>
      <c r="BQ7" s="423"/>
      <c r="BR7" s="423"/>
      <c r="BS7" s="423"/>
      <c r="BT7" s="423"/>
      <c r="BU7" s="424"/>
      <c r="BV7" s="422">
        <v>1340305</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169571515</v>
      </c>
      <c r="CU7" s="423"/>
      <c r="CV7" s="423"/>
      <c r="CW7" s="423"/>
      <c r="CX7" s="423"/>
      <c r="CY7" s="423"/>
      <c r="CZ7" s="423"/>
      <c r="DA7" s="424"/>
      <c r="DB7" s="422">
        <v>166939889</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93</v>
      </c>
      <c r="AV8" s="481"/>
      <c r="AW8" s="481"/>
      <c r="AX8" s="481"/>
      <c r="AY8" s="436" t="s">
        <v>108</v>
      </c>
      <c r="AZ8" s="437"/>
      <c r="BA8" s="437"/>
      <c r="BB8" s="437"/>
      <c r="BC8" s="437"/>
      <c r="BD8" s="437"/>
      <c r="BE8" s="437"/>
      <c r="BF8" s="437"/>
      <c r="BG8" s="437"/>
      <c r="BH8" s="437"/>
      <c r="BI8" s="437"/>
      <c r="BJ8" s="437"/>
      <c r="BK8" s="437"/>
      <c r="BL8" s="437"/>
      <c r="BM8" s="438"/>
      <c r="BN8" s="422">
        <v>11328063</v>
      </c>
      <c r="BO8" s="423"/>
      <c r="BP8" s="423"/>
      <c r="BQ8" s="423"/>
      <c r="BR8" s="423"/>
      <c r="BS8" s="423"/>
      <c r="BT8" s="423"/>
      <c r="BU8" s="424"/>
      <c r="BV8" s="422">
        <v>8531493</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0.37</v>
      </c>
      <c r="CU8" s="526"/>
      <c r="CV8" s="526"/>
      <c r="CW8" s="526"/>
      <c r="CX8" s="526"/>
      <c r="CY8" s="526"/>
      <c r="CZ8" s="526"/>
      <c r="DA8" s="527"/>
      <c r="DB8" s="525">
        <v>0.36</v>
      </c>
      <c r="DC8" s="526"/>
      <c r="DD8" s="526"/>
      <c r="DE8" s="526"/>
      <c r="DF8" s="526"/>
      <c r="DG8" s="526"/>
      <c r="DH8" s="526"/>
      <c r="DI8" s="527"/>
    </row>
    <row r="9" spans="1:119" ht="18.75" customHeight="1" thickBot="1" x14ac:dyDescent="0.25">
      <c r="A9" s="178"/>
      <c r="B9" s="554" t="s">
        <v>110</v>
      </c>
      <c r="C9" s="555"/>
      <c r="D9" s="555"/>
      <c r="E9" s="555"/>
      <c r="F9" s="555"/>
      <c r="G9" s="555"/>
      <c r="H9" s="555"/>
      <c r="I9" s="555"/>
      <c r="J9" s="555"/>
      <c r="K9" s="473"/>
      <c r="L9" s="556" t="s">
        <v>111</v>
      </c>
      <c r="M9" s="557"/>
      <c r="N9" s="557"/>
      <c r="O9" s="557"/>
      <c r="P9" s="557"/>
      <c r="Q9" s="558"/>
      <c r="R9" s="559">
        <v>695043</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93</v>
      </c>
      <c r="AV9" s="481"/>
      <c r="AW9" s="481"/>
      <c r="AX9" s="481"/>
      <c r="AY9" s="436" t="s">
        <v>114</v>
      </c>
      <c r="AZ9" s="437"/>
      <c r="BA9" s="437"/>
      <c r="BB9" s="437"/>
      <c r="BC9" s="437"/>
      <c r="BD9" s="437"/>
      <c r="BE9" s="437"/>
      <c r="BF9" s="437"/>
      <c r="BG9" s="437"/>
      <c r="BH9" s="437"/>
      <c r="BI9" s="437"/>
      <c r="BJ9" s="437"/>
      <c r="BK9" s="437"/>
      <c r="BL9" s="437"/>
      <c r="BM9" s="438"/>
      <c r="BN9" s="422">
        <v>2796570</v>
      </c>
      <c r="BO9" s="423"/>
      <c r="BP9" s="423"/>
      <c r="BQ9" s="423"/>
      <c r="BR9" s="423"/>
      <c r="BS9" s="423"/>
      <c r="BT9" s="423"/>
      <c r="BU9" s="424"/>
      <c r="BV9" s="422">
        <v>580402</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2.5</v>
      </c>
      <c r="CU9" s="420"/>
      <c r="CV9" s="420"/>
      <c r="CW9" s="420"/>
      <c r="CX9" s="420"/>
      <c r="CY9" s="420"/>
      <c r="CZ9" s="420"/>
      <c r="DA9" s="421"/>
      <c r="DB9" s="419">
        <v>2.6</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116</v>
      </c>
      <c r="M10" s="379"/>
      <c r="N10" s="379"/>
      <c r="O10" s="379"/>
      <c r="P10" s="379"/>
      <c r="Q10" s="380"/>
      <c r="R10" s="375">
        <v>670122</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93</v>
      </c>
      <c r="AV10" s="481"/>
      <c r="AW10" s="481"/>
      <c r="AX10" s="481"/>
      <c r="AY10" s="436" t="s">
        <v>118</v>
      </c>
      <c r="AZ10" s="437"/>
      <c r="BA10" s="437"/>
      <c r="BB10" s="437"/>
      <c r="BC10" s="437"/>
      <c r="BD10" s="437"/>
      <c r="BE10" s="437"/>
      <c r="BF10" s="437"/>
      <c r="BG10" s="437"/>
      <c r="BH10" s="437"/>
      <c r="BI10" s="437"/>
      <c r="BJ10" s="437"/>
      <c r="BK10" s="437"/>
      <c r="BL10" s="437"/>
      <c r="BM10" s="438"/>
      <c r="BN10" s="422">
        <v>2400450</v>
      </c>
      <c r="BO10" s="423"/>
      <c r="BP10" s="423"/>
      <c r="BQ10" s="423"/>
      <c r="BR10" s="423"/>
      <c r="BS10" s="423"/>
      <c r="BT10" s="423"/>
      <c r="BU10" s="424"/>
      <c r="BV10" s="422">
        <v>5011078</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2">
      <c r="A12" s="178"/>
      <c r="B12" s="528" t="s">
        <v>127</v>
      </c>
      <c r="C12" s="529"/>
      <c r="D12" s="529"/>
      <c r="E12" s="529"/>
      <c r="F12" s="529"/>
      <c r="G12" s="529"/>
      <c r="H12" s="529"/>
      <c r="I12" s="529"/>
      <c r="J12" s="529"/>
      <c r="K12" s="530"/>
      <c r="L12" s="537" t="s">
        <v>128</v>
      </c>
      <c r="M12" s="538"/>
      <c r="N12" s="538"/>
      <c r="O12" s="538"/>
      <c r="P12" s="538"/>
      <c r="Q12" s="539"/>
      <c r="R12" s="540">
        <v>689106</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93</v>
      </c>
      <c r="AV12" s="481"/>
      <c r="AW12" s="481"/>
      <c r="AX12" s="481"/>
      <c r="AY12" s="436" t="s">
        <v>132</v>
      </c>
      <c r="AZ12" s="437"/>
      <c r="BA12" s="437"/>
      <c r="BB12" s="437"/>
      <c r="BC12" s="437"/>
      <c r="BD12" s="437"/>
      <c r="BE12" s="437"/>
      <c r="BF12" s="437"/>
      <c r="BG12" s="437"/>
      <c r="BH12" s="437"/>
      <c r="BI12" s="437"/>
      <c r="BJ12" s="437"/>
      <c r="BK12" s="437"/>
      <c r="BL12" s="437"/>
      <c r="BM12" s="438"/>
      <c r="BN12" s="422">
        <v>4622804</v>
      </c>
      <c r="BO12" s="423"/>
      <c r="BP12" s="423"/>
      <c r="BQ12" s="423"/>
      <c r="BR12" s="423"/>
      <c r="BS12" s="423"/>
      <c r="BT12" s="423"/>
      <c r="BU12" s="424"/>
      <c r="BV12" s="422">
        <v>6610610</v>
      </c>
      <c r="BW12" s="423"/>
      <c r="BX12" s="423"/>
      <c r="BY12" s="423"/>
      <c r="BZ12" s="423"/>
      <c r="CA12" s="423"/>
      <c r="CB12" s="423"/>
      <c r="CC12" s="424"/>
      <c r="CD12" s="462" t="s">
        <v>133</v>
      </c>
      <c r="CE12" s="382"/>
      <c r="CF12" s="382"/>
      <c r="CG12" s="382"/>
      <c r="CH12" s="382"/>
      <c r="CI12" s="382"/>
      <c r="CJ12" s="382"/>
      <c r="CK12" s="382"/>
      <c r="CL12" s="382"/>
      <c r="CM12" s="382"/>
      <c r="CN12" s="382"/>
      <c r="CO12" s="382"/>
      <c r="CP12" s="382"/>
      <c r="CQ12" s="382"/>
      <c r="CR12" s="382"/>
      <c r="CS12" s="463"/>
      <c r="CT12" s="525" t="s">
        <v>134</v>
      </c>
      <c r="CU12" s="526"/>
      <c r="CV12" s="526"/>
      <c r="CW12" s="526"/>
      <c r="CX12" s="526"/>
      <c r="CY12" s="526"/>
      <c r="CZ12" s="526"/>
      <c r="DA12" s="527"/>
      <c r="DB12" s="525" t="s">
        <v>126</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135</v>
      </c>
      <c r="N13" s="507"/>
      <c r="O13" s="507"/>
      <c r="P13" s="507"/>
      <c r="Q13" s="508"/>
      <c r="R13" s="509">
        <v>655968</v>
      </c>
      <c r="S13" s="510"/>
      <c r="T13" s="510"/>
      <c r="U13" s="510"/>
      <c r="V13" s="511"/>
      <c r="W13" s="512" t="s">
        <v>136</v>
      </c>
      <c r="X13" s="408"/>
      <c r="Y13" s="408"/>
      <c r="Z13" s="408"/>
      <c r="AA13" s="408"/>
      <c r="AB13" s="409"/>
      <c r="AC13" s="375">
        <v>540</v>
      </c>
      <c r="AD13" s="376"/>
      <c r="AE13" s="376"/>
      <c r="AF13" s="376"/>
      <c r="AG13" s="377"/>
      <c r="AH13" s="375">
        <v>594</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574216</v>
      </c>
      <c r="BO13" s="423"/>
      <c r="BP13" s="423"/>
      <c r="BQ13" s="423"/>
      <c r="BR13" s="423"/>
      <c r="BS13" s="423"/>
      <c r="BT13" s="423"/>
      <c r="BU13" s="424"/>
      <c r="BV13" s="422">
        <v>-1019130</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-3.8</v>
      </c>
      <c r="CU13" s="420"/>
      <c r="CV13" s="420"/>
      <c r="CW13" s="420"/>
      <c r="CX13" s="420"/>
      <c r="CY13" s="420"/>
      <c r="CZ13" s="420"/>
      <c r="DA13" s="421"/>
      <c r="DB13" s="419">
        <v>-3.6</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141</v>
      </c>
      <c r="M14" s="549"/>
      <c r="N14" s="549"/>
      <c r="O14" s="549"/>
      <c r="P14" s="549"/>
      <c r="Q14" s="550"/>
      <c r="R14" s="509">
        <v>691002</v>
      </c>
      <c r="S14" s="510"/>
      <c r="T14" s="510"/>
      <c r="U14" s="510"/>
      <c r="V14" s="511"/>
      <c r="W14" s="513"/>
      <c r="X14" s="411"/>
      <c r="Y14" s="411"/>
      <c r="Z14" s="411"/>
      <c r="AA14" s="411"/>
      <c r="AB14" s="412"/>
      <c r="AC14" s="502">
        <v>0.2</v>
      </c>
      <c r="AD14" s="503"/>
      <c r="AE14" s="503"/>
      <c r="AF14" s="503"/>
      <c r="AG14" s="504"/>
      <c r="AH14" s="502">
        <v>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126</v>
      </c>
      <c r="CU14" s="520"/>
      <c r="CV14" s="520"/>
      <c r="CW14" s="520"/>
      <c r="CX14" s="520"/>
      <c r="CY14" s="520"/>
      <c r="CZ14" s="520"/>
      <c r="DA14" s="521"/>
      <c r="DB14" s="519" t="s">
        <v>126</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143</v>
      </c>
      <c r="N15" s="507"/>
      <c r="O15" s="507"/>
      <c r="P15" s="507"/>
      <c r="Q15" s="508"/>
      <c r="R15" s="509">
        <v>657396</v>
      </c>
      <c r="S15" s="510"/>
      <c r="T15" s="510"/>
      <c r="U15" s="510"/>
      <c r="V15" s="511"/>
      <c r="W15" s="512" t="s">
        <v>144</v>
      </c>
      <c r="X15" s="408"/>
      <c r="Y15" s="408"/>
      <c r="Z15" s="408"/>
      <c r="AA15" s="408"/>
      <c r="AB15" s="409"/>
      <c r="AC15" s="375">
        <v>49707</v>
      </c>
      <c r="AD15" s="376"/>
      <c r="AE15" s="376"/>
      <c r="AF15" s="376"/>
      <c r="AG15" s="377"/>
      <c r="AH15" s="375">
        <v>49419</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60695585</v>
      </c>
      <c r="BO15" s="452"/>
      <c r="BP15" s="452"/>
      <c r="BQ15" s="452"/>
      <c r="BR15" s="452"/>
      <c r="BS15" s="452"/>
      <c r="BT15" s="452"/>
      <c r="BU15" s="453"/>
      <c r="BV15" s="451">
        <v>61818677</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19.100000000000001</v>
      </c>
      <c r="AD16" s="503"/>
      <c r="AE16" s="503"/>
      <c r="AF16" s="503"/>
      <c r="AG16" s="504"/>
      <c r="AH16" s="502">
        <v>21.4</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161692427</v>
      </c>
      <c r="BO16" s="423"/>
      <c r="BP16" s="423"/>
      <c r="BQ16" s="423"/>
      <c r="BR16" s="423"/>
      <c r="BS16" s="423"/>
      <c r="BT16" s="423"/>
      <c r="BU16" s="424"/>
      <c r="BV16" s="422">
        <v>159256647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210600</v>
      </c>
      <c r="AD17" s="376"/>
      <c r="AE17" s="376"/>
      <c r="AF17" s="376"/>
      <c r="AG17" s="377"/>
      <c r="AH17" s="375">
        <v>180740</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169571515</v>
      </c>
      <c r="BO17" s="423"/>
      <c r="BP17" s="423"/>
      <c r="BQ17" s="423"/>
      <c r="BR17" s="423"/>
      <c r="BS17" s="423"/>
      <c r="BT17" s="423"/>
      <c r="BU17" s="424"/>
      <c r="BV17" s="422">
        <v>166939889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154</v>
      </c>
      <c r="C18" s="473"/>
      <c r="D18" s="473"/>
      <c r="E18" s="474"/>
      <c r="F18" s="474"/>
      <c r="G18" s="474"/>
      <c r="H18" s="474"/>
      <c r="I18" s="474"/>
      <c r="J18" s="474"/>
      <c r="K18" s="474"/>
      <c r="L18" s="475">
        <v>53.25</v>
      </c>
      <c r="M18" s="475"/>
      <c r="N18" s="475"/>
      <c r="O18" s="475"/>
      <c r="P18" s="475"/>
      <c r="Q18" s="475"/>
      <c r="R18" s="476"/>
      <c r="S18" s="476"/>
      <c r="T18" s="476"/>
      <c r="U18" s="476"/>
      <c r="V18" s="477"/>
      <c r="W18" s="493"/>
      <c r="X18" s="494"/>
      <c r="Y18" s="494"/>
      <c r="Z18" s="494"/>
      <c r="AA18" s="494"/>
      <c r="AB18" s="518"/>
      <c r="AC18" s="392">
        <v>80.7</v>
      </c>
      <c r="AD18" s="393"/>
      <c r="AE18" s="393"/>
      <c r="AF18" s="393"/>
      <c r="AG18" s="478"/>
      <c r="AH18" s="392">
        <v>78.3</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135077671</v>
      </c>
      <c r="BO18" s="423"/>
      <c r="BP18" s="423"/>
      <c r="BQ18" s="423"/>
      <c r="BR18" s="423"/>
      <c r="BS18" s="423"/>
      <c r="BT18" s="423"/>
      <c r="BU18" s="424"/>
      <c r="BV18" s="422">
        <v>141097937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156</v>
      </c>
      <c r="C19" s="473"/>
      <c r="D19" s="473"/>
      <c r="E19" s="474"/>
      <c r="F19" s="474"/>
      <c r="G19" s="474"/>
      <c r="H19" s="474"/>
      <c r="I19" s="474"/>
      <c r="J19" s="474"/>
      <c r="K19" s="474"/>
      <c r="L19" s="482">
        <v>13052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197550646</v>
      </c>
      <c r="BO19" s="423"/>
      <c r="BP19" s="423"/>
      <c r="BQ19" s="423"/>
      <c r="BR19" s="423"/>
      <c r="BS19" s="423"/>
      <c r="BT19" s="423"/>
      <c r="BU19" s="424"/>
      <c r="BV19" s="422">
        <v>188360811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158</v>
      </c>
      <c r="C20" s="473"/>
      <c r="D20" s="473"/>
      <c r="E20" s="474"/>
      <c r="F20" s="474"/>
      <c r="G20" s="474"/>
      <c r="H20" s="474"/>
      <c r="I20" s="474"/>
      <c r="J20" s="474"/>
      <c r="K20" s="474"/>
      <c r="L20" s="482">
        <v>345346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25264978</v>
      </c>
      <c r="BO22" s="452"/>
      <c r="BP22" s="452"/>
      <c r="BQ22" s="452"/>
      <c r="BR22" s="452"/>
      <c r="BS22" s="452"/>
      <c r="BT22" s="452"/>
      <c r="BU22" s="453"/>
      <c r="BV22" s="451">
        <v>29665517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21885805</v>
      </c>
      <c r="BO23" s="423"/>
      <c r="BP23" s="423"/>
      <c r="BQ23" s="423"/>
      <c r="BR23" s="423"/>
      <c r="BS23" s="423"/>
      <c r="BT23" s="423"/>
      <c r="BU23" s="424"/>
      <c r="BV23" s="422">
        <v>24924356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168</v>
      </c>
      <c r="F24" s="379"/>
      <c r="G24" s="379"/>
      <c r="H24" s="379"/>
      <c r="I24" s="379"/>
      <c r="J24" s="379"/>
      <c r="K24" s="380"/>
      <c r="L24" s="375">
        <v>1</v>
      </c>
      <c r="M24" s="376"/>
      <c r="N24" s="376"/>
      <c r="O24" s="376"/>
      <c r="P24" s="377"/>
      <c r="Q24" s="375">
        <v>10788</v>
      </c>
      <c r="R24" s="376"/>
      <c r="S24" s="376"/>
      <c r="T24" s="376"/>
      <c r="U24" s="376"/>
      <c r="V24" s="377"/>
      <c r="W24" s="465"/>
      <c r="X24" s="402"/>
      <c r="Y24" s="403"/>
      <c r="Z24" s="378" t="s">
        <v>169</v>
      </c>
      <c r="AA24" s="379"/>
      <c r="AB24" s="379"/>
      <c r="AC24" s="379"/>
      <c r="AD24" s="379"/>
      <c r="AE24" s="379"/>
      <c r="AF24" s="379"/>
      <c r="AG24" s="380"/>
      <c r="AH24" s="375">
        <v>3350</v>
      </c>
      <c r="AI24" s="376"/>
      <c r="AJ24" s="376"/>
      <c r="AK24" s="376"/>
      <c r="AL24" s="377"/>
      <c r="AM24" s="375">
        <v>10096900</v>
      </c>
      <c r="AN24" s="376"/>
      <c r="AO24" s="376"/>
      <c r="AP24" s="376"/>
      <c r="AQ24" s="376"/>
      <c r="AR24" s="377"/>
      <c r="AS24" s="375">
        <v>3014</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25264978</v>
      </c>
      <c r="BO24" s="423"/>
      <c r="BP24" s="423"/>
      <c r="BQ24" s="423"/>
      <c r="BR24" s="423"/>
      <c r="BS24" s="423"/>
      <c r="BT24" s="423"/>
      <c r="BU24" s="424"/>
      <c r="BV24" s="422">
        <v>29665517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171</v>
      </c>
      <c r="F25" s="379"/>
      <c r="G25" s="379"/>
      <c r="H25" s="379"/>
      <c r="I25" s="379"/>
      <c r="J25" s="379"/>
      <c r="K25" s="380"/>
      <c r="L25" s="375">
        <v>2</v>
      </c>
      <c r="M25" s="376"/>
      <c r="N25" s="376"/>
      <c r="O25" s="376"/>
      <c r="P25" s="377"/>
      <c r="Q25" s="375">
        <v>8649</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174</v>
      </c>
      <c r="AN25" s="376"/>
      <c r="AO25" s="376"/>
      <c r="AP25" s="376"/>
      <c r="AQ25" s="376"/>
      <c r="AR25" s="377"/>
      <c r="AS25" s="375" t="s">
        <v>134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86027998</v>
      </c>
      <c r="BO25" s="452"/>
      <c r="BP25" s="452"/>
      <c r="BQ25" s="452"/>
      <c r="BR25" s="452"/>
      <c r="BS25" s="452"/>
      <c r="BT25" s="452"/>
      <c r="BU25" s="453"/>
      <c r="BV25" s="451">
        <v>93221102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7458</v>
      </c>
      <c r="R26" s="376"/>
      <c r="S26" s="376"/>
      <c r="T26" s="376"/>
      <c r="U26" s="376"/>
      <c r="V26" s="377"/>
      <c r="W26" s="465"/>
      <c r="X26" s="402"/>
      <c r="Y26" s="403"/>
      <c r="Z26" s="378" t="s">
        <v>177</v>
      </c>
      <c r="AA26" s="433"/>
      <c r="AB26" s="433"/>
      <c r="AC26" s="433"/>
      <c r="AD26" s="433"/>
      <c r="AE26" s="433"/>
      <c r="AF26" s="433"/>
      <c r="AG26" s="434"/>
      <c r="AH26" s="375">
        <v>149</v>
      </c>
      <c r="AI26" s="376"/>
      <c r="AJ26" s="376"/>
      <c r="AK26" s="376"/>
      <c r="AL26" s="377"/>
      <c r="AM26" s="375">
        <v>456089</v>
      </c>
      <c r="AN26" s="376"/>
      <c r="AO26" s="376"/>
      <c r="AP26" s="376"/>
      <c r="AQ26" s="376"/>
      <c r="AR26" s="377"/>
      <c r="AS26" s="375">
        <v>3061</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179</v>
      </c>
      <c r="F27" s="379"/>
      <c r="G27" s="379"/>
      <c r="H27" s="379"/>
      <c r="I27" s="379"/>
      <c r="J27" s="379"/>
      <c r="K27" s="380"/>
      <c r="L27" s="375">
        <v>1</v>
      </c>
      <c r="M27" s="376"/>
      <c r="N27" s="376"/>
      <c r="O27" s="376"/>
      <c r="P27" s="377"/>
      <c r="Q27" s="375">
        <v>9434</v>
      </c>
      <c r="R27" s="376"/>
      <c r="S27" s="376"/>
      <c r="T27" s="376"/>
      <c r="U27" s="376"/>
      <c r="V27" s="377"/>
      <c r="W27" s="465"/>
      <c r="X27" s="402"/>
      <c r="Y27" s="403"/>
      <c r="Z27" s="378" t="s">
        <v>180</v>
      </c>
      <c r="AA27" s="379"/>
      <c r="AB27" s="379"/>
      <c r="AC27" s="379"/>
      <c r="AD27" s="379"/>
      <c r="AE27" s="379"/>
      <c r="AF27" s="379"/>
      <c r="AG27" s="380"/>
      <c r="AH27" s="375">
        <v>16</v>
      </c>
      <c r="AI27" s="376"/>
      <c r="AJ27" s="376"/>
      <c r="AK27" s="376"/>
      <c r="AL27" s="377"/>
      <c r="AM27" s="375">
        <v>66944</v>
      </c>
      <c r="AN27" s="376"/>
      <c r="AO27" s="376"/>
      <c r="AP27" s="376"/>
      <c r="AQ27" s="376"/>
      <c r="AR27" s="377"/>
      <c r="AS27" s="375">
        <v>4184</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126</v>
      </c>
      <c r="BO27" s="457"/>
      <c r="BP27" s="457"/>
      <c r="BQ27" s="457"/>
      <c r="BR27" s="457"/>
      <c r="BS27" s="457"/>
      <c r="BT27" s="457"/>
      <c r="BU27" s="458"/>
      <c r="BV27" s="456" t="s">
        <v>182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183</v>
      </c>
      <c r="F28" s="379"/>
      <c r="G28" s="379"/>
      <c r="H28" s="379"/>
      <c r="I28" s="379"/>
      <c r="J28" s="379"/>
      <c r="K28" s="380"/>
      <c r="L28" s="375">
        <v>1</v>
      </c>
      <c r="M28" s="376"/>
      <c r="N28" s="376"/>
      <c r="O28" s="376"/>
      <c r="P28" s="377"/>
      <c r="Q28" s="375">
        <v>8081</v>
      </c>
      <c r="R28" s="376"/>
      <c r="S28" s="376"/>
      <c r="T28" s="376"/>
      <c r="U28" s="376"/>
      <c r="V28" s="377"/>
      <c r="W28" s="465"/>
      <c r="X28" s="402"/>
      <c r="Y28" s="403"/>
      <c r="Z28" s="378" t="s">
        <v>184</v>
      </c>
      <c r="AA28" s="379"/>
      <c r="AB28" s="379"/>
      <c r="AC28" s="379"/>
      <c r="AD28" s="379"/>
      <c r="AE28" s="379"/>
      <c r="AF28" s="379"/>
      <c r="AG28" s="380"/>
      <c r="AH28" s="375" t="s">
        <v>182</v>
      </c>
      <c r="AI28" s="376"/>
      <c r="AJ28" s="376"/>
      <c r="AK28" s="376"/>
      <c r="AL28" s="377"/>
      <c r="AM28" s="375" t="s">
        <v>126</v>
      </c>
      <c r="AN28" s="376"/>
      <c r="AO28" s="376"/>
      <c r="AP28" s="376"/>
      <c r="AQ28" s="376"/>
      <c r="AR28" s="377"/>
      <c r="AS28" s="375" t="s">
        <v>182</v>
      </c>
      <c r="AT28" s="376"/>
      <c r="AU28" s="376"/>
      <c r="AV28" s="376"/>
      <c r="AW28" s="376"/>
      <c r="AX28" s="435"/>
      <c r="AY28" s="439" t="s">
        <v>185</v>
      </c>
      <c r="AZ28" s="440"/>
      <c r="BA28" s="440"/>
      <c r="BB28" s="441"/>
      <c r="BC28" s="448" t="s">
        <v>47</v>
      </c>
      <c r="BD28" s="449"/>
      <c r="BE28" s="449"/>
      <c r="BF28" s="449"/>
      <c r="BG28" s="449"/>
      <c r="BH28" s="449"/>
      <c r="BI28" s="449"/>
      <c r="BJ28" s="449"/>
      <c r="BK28" s="449"/>
      <c r="BL28" s="449"/>
      <c r="BM28" s="450"/>
      <c r="BN28" s="451">
        <v>47666161</v>
      </c>
      <c r="BO28" s="452"/>
      <c r="BP28" s="452"/>
      <c r="BQ28" s="452"/>
      <c r="BR28" s="452"/>
      <c r="BS28" s="452"/>
      <c r="BT28" s="452"/>
      <c r="BU28" s="453"/>
      <c r="BV28" s="451">
        <v>45588515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186</v>
      </c>
      <c r="F29" s="379"/>
      <c r="G29" s="379"/>
      <c r="H29" s="379"/>
      <c r="I29" s="379"/>
      <c r="J29" s="379"/>
      <c r="K29" s="380"/>
      <c r="L29" s="375">
        <v>43</v>
      </c>
      <c r="M29" s="376"/>
      <c r="N29" s="376"/>
      <c r="O29" s="376"/>
      <c r="P29" s="377"/>
      <c r="Q29" s="375">
        <v>6150</v>
      </c>
      <c r="R29" s="376"/>
      <c r="S29" s="376"/>
      <c r="T29" s="376"/>
      <c r="U29" s="376"/>
      <c r="V29" s="377"/>
      <c r="W29" s="466"/>
      <c r="X29" s="467"/>
      <c r="Y29" s="468"/>
      <c r="Z29" s="378" t="s">
        <v>187</v>
      </c>
      <c r="AA29" s="379"/>
      <c r="AB29" s="379"/>
      <c r="AC29" s="379"/>
      <c r="AD29" s="379"/>
      <c r="AE29" s="379"/>
      <c r="AF29" s="379"/>
      <c r="AG29" s="380"/>
      <c r="AH29" s="375">
        <v>3366</v>
      </c>
      <c r="AI29" s="376"/>
      <c r="AJ29" s="376"/>
      <c r="AK29" s="376"/>
      <c r="AL29" s="377"/>
      <c r="AM29" s="375">
        <v>10163844</v>
      </c>
      <c r="AN29" s="376"/>
      <c r="AO29" s="376"/>
      <c r="AP29" s="376"/>
      <c r="AQ29" s="376"/>
      <c r="AR29" s="377"/>
      <c r="AS29" s="375">
        <v>3020</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5019331</v>
      </c>
      <c r="BO29" s="423"/>
      <c r="BP29" s="423"/>
      <c r="BQ29" s="423"/>
      <c r="BR29" s="423"/>
      <c r="BS29" s="423"/>
      <c r="BT29" s="423"/>
      <c r="BU29" s="424"/>
      <c r="BV29" s="422">
        <v>9158077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127705080</v>
      </c>
      <c r="BO30" s="457"/>
      <c r="BP30" s="457"/>
      <c r="BQ30" s="457"/>
      <c r="BR30" s="457"/>
      <c r="BS30" s="457"/>
      <c r="BT30" s="457"/>
      <c r="BU30" s="458"/>
      <c r="BV30" s="456">
        <v>125834479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197</v>
      </c>
      <c r="X33" s="373"/>
      <c r="Y33" s="373"/>
      <c r="Z33" s="373"/>
      <c r="AA33" s="373"/>
      <c r="AB33" s="373"/>
      <c r="AC33" s="373"/>
      <c r="AD33" s="373"/>
      <c r="AE33" s="373"/>
      <c r="AF33" s="373"/>
      <c r="AG33" s="373"/>
      <c r="AH33" s="373"/>
      <c r="AI33" s="373"/>
      <c r="AJ33" s="373"/>
      <c r="AK33" s="373"/>
      <c r="AL33" s="203"/>
      <c r="AM33" s="374" t="s">
        <v>199</v>
      </c>
      <c r="AN33" s="374"/>
      <c r="AO33" s="373" t="s">
        <v>197</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199</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5</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f>IF(CQ34="","",MAX(C34:D43,U34:V43,AM34:AN43,BE34:BF43,BW34:BX43)+1)</f>
        <v>10</v>
      </c>
      <c r="CP34" s="370"/>
      <c r="CQ34" s="371" t="str">
        <f>IF('各会計、関係団体の財政状況及び健全化判断比率'!BS7="","",'各会計、関係団体の財政状況及び健全化判断比率'!BS7)</f>
        <v>足立区体育協会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6</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f t="shared" ref="CO35:CO43" si="3">IF(CQ35="","",CO34+1)</f>
        <v>11</v>
      </c>
      <c r="CP35" s="370"/>
      <c r="CQ35" s="371" t="str">
        <f>IF('各会計、関係団体の財政状況及び健全化判断比率'!BS8="","",'各会計、関係団体の財政状況及び健全化判断比率'!BS8)</f>
        <v>足立区勤労福祉サービスセンター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7</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f t="shared" si="3"/>
        <v>12</v>
      </c>
      <c r="CP36" s="370"/>
      <c r="CQ36" s="371" t="str">
        <f>IF('各会計、関係団体の財政状況及び健全化判断比率'!BS9="","",'各会計、関係団体の財政状況及び健全化判断比率'!BS9)</f>
        <v>足立市街地開発</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〇</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8</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f t="shared" si="3"/>
        <v>13</v>
      </c>
      <c r="CP37" s="370"/>
      <c r="CQ37" s="371" t="str">
        <f>IF('各会計、関係団体の財政状況及び健全化判断比率'!BS10="","",'各会計、関係団体の財政状況及び健全化判断比率'!BS10)</f>
        <v>足立区生涯学習振興公社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9</v>
      </c>
      <c r="BX38" s="370"/>
      <c r="BY38" s="371" t="str">
        <f>IF('各会計、関係団体の財政状況及び健全化判断比率'!B72="","",'各会計、関係団体の財政状況及び健全化判断比率'!B72)</f>
        <v>東京都後期高齢者医療広域連合
（後期高齢者医療特別会計）</v>
      </c>
      <c r="BZ38" s="371"/>
      <c r="CA38" s="371"/>
      <c r="CB38" s="371"/>
      <c r="CC38" s="371"/>
      <c r="CD38" s="371"/>
      <c r="CE38" s="371"/>
      <c r="CF38" s="371"/>
      <c r="CG38" s="371"/>
      <c r="CH38" s="371"/>
      <c r="CI38" s="371"/>
      <c r="CJ38" s="371"/>
      <c r="CK38" s="371"/>
      <c r="CL38" s="371"/>
      <c r="CM38" s="371"/>
      <c r="CN38" s="178"/>
      <c r="CO38" s="370">
        <f t="shared" si="3"/>
        <v>14</v>
      </c>
      <c r="CP38" s="370"/>
      <c r="CQ38" s="371" t="str">
        <f>IF('各会計、関係団体の財政状況及び健全化判断比率'!BS11="","",'各会計、関係団体の財政状況及び健全化判断比率'!BS11)</f>
        <v>足立区土地開発公社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〇</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15</v>
      </c>
      <c r="CP39" s="370"/>
      <c r="CQ39" s="371" t="str">
        <f>IF('各会計、関係団体の財政状況及び健全化判断比率'!BS12="","",'各会計、関係団体の財政状況及び健全化判断比率'!BS12)</f>
        <v>足立区観光交流協会</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591</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547</v>
      </c>
      <c r="G33" s="29" t="s">
        <v>
548</v>
      </c>
      <c r="H33" s="29" t="s">
        <v>
549</v>
      </c>
      <c r="I33" s="29" t="s">
        <v>
550</v>
      </c>
      <c r="J33" s="30" t="s">
        <v>
551</v>
      </c>
      <c r="K33" s="22"/>
      <c r="L33" s="22"/>
      <c r="M33" s="22"/>
      <c r="N33" s="22"/>
      <c r="O33" s="22"/>
      <c r="P33" s="22"/>
    </row>
    <row r="34" spans="1:16" ht="39" customHeight="1" x14ac:dyDescent="0.2">
      <c r="A34" s="22"/>
      <c r="B34" s="31"/>
      <c r="C34" s="1179" t="s">
        <v>
554</v>
      </c>
      <c r="D34" s="1179"/>
      <c r="E34" s="1180"/>
      <c r="F34" s="32">
        <v>
4.54</v>
      </c>
      <c r="G34" s="33">
        <v>
4.68</v>
      </c>
      <c r="H34" s="33">
        <v>
4.53</v>
      </c>
      <c r="I34" s="33">
        <v>
5.1100000000000003</v>
      </c>
      <c r="J34" s="34">
        <v>
6.68</v>
      </c>
      <c r="K34" s="22"/>
      <c r="L34" s="22"/>
      <c r="M34" s="22"/>
      <c r="N34" s="22"/>
      <c r="O34" s="22"/>
      <c r="P34" s="22"/>
    </row>
    <row r="35" spans="1:16" ht="39" customHeight="1" x14ac:dyDescent="0.2">
      <c r="A35" s="22"/>
      <c r="B35" s="35"/>
      <c r="C35" s="1173" t="s">
        <v>
555</v>
      </c>
      <c r="D35" s="1174"/>
      <c r="E35" s="1175"/>
      <c r="F35" s="36">
        <v>
0.76</v>
      </c>
      <c r="G35" s="37">
        <v>
0.52</v>
      </c>
      <c r="H35" s="37">
        <v>
1</v>
      </c>
      <c r="I35" s="37">
        <v>
1.06</v>
      </c>
      <c r="J35" s="38">
        <v>
1</v>
      </c>
      <c r="K35" s="22"/>
      <c r="L35" s="22"/>
      <c r="M35" s="22"/>
      <c r="N35" s="22"/>
      <c r="O35" s="22"/>
      <c r="P35" s="22"/>
    </row>
    <row r="36" spans="1:16" ht="39" customHeight="1" x14ac:dyDescent="0.2">
      <c r="A36" s="22"/>
      <c r="B36" s="35"/>
      <c r="C36" s="1173" t="s">
        <v>
556</v>
      </c>
      <c r="D36" s="1174"/>
      <c r="E36" s="1175"/>
      <c r="F36" s="36">
        <v>
1.06</v>
      </c>
      <c r="G36" s="37">
        <v>
0.52</v>
      </c>
      <c r="H36" s="37">
        <v>
0.44</v>
      </c>
      <c r="I36" s="37">
        <v>
0.49</v>
      </c>
      <c r="J36" s="38">
        <v>
0.53</v>
      </c>
      <c r="K36" s="22"/>
      <c r="L36" s="22"/>
      <c r="M36" s="22"/>
      <c r="N36" s="22"/>
      <c r="O36" s="22"/>
      <c r="P36" s="22"/>
    </row>
    <row r="37" spans="1:16" ht="39" customHeight="1" x14ac:dyDescent="0.2">
      <c r="A37" s="22"/>
      <c r="B37" s="35"/>
      <c r="C37" s="1173" t="s">
        <v>
557</v>
      </c>
      <c r="D37" s="1174"/>
      <c r="E37" s="1175"/>
      <c r="F37" s="36">
        <v>
7.0000000000000007E-2</v>
      </c>
      <c r="G37" s="37">
        <v>
0.02</v>
      </c>
      <c r="H37" s="37">
        <v>
0.12</v>
      </c>
      <c r="I37" s="37">
        <v>
0.08</v>
      </c>
      <c r="J37" s="38">
        <v>
0.11</v>
      </c>
      <c r="K37" s="22"/>
      <c r="L37" s="22"/>
      <c r="M37" s="22"/>
      <c r="N37" s="22"/>
      <c r="O37" s="22"/>
      <c r="P37" s="22"/>
    </row>
    <row r="38" spans="1:16" ht="39" customHeight="1" x14ac:dyDescent="0.2">
      <c r="A38" s="22"/>
      <c r="B38" s="35"/>
      <c r="C38" s="1173"/>
      <c r="D38" s="1174"/>
      <c r="E38" s="1175"/>
      <c r="F38" s="36"/>
      <c r="G38" s="37"/>
      <c r="H38" s="37"/>
      <c r="I38" s="37"/>
      <c r="J38" s="38"/>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
558</v>
      </c>
      <c r="D42" s="1174"/>
      <c r="E42" s="1175"/>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176" t="s">
        <v>
559</v>
      </c>
      <c r="D43" s="1177"/>
      <c r="E43" s="1178"/>
      <c r="F43" s="41" t="s">
        <v>
505</v>
      </c>
      <c r="G43" s="42" t="s">
        <v>
505</v>
      </c>
      <c r="H43" s="42" t="s">
        <v>
505</v>
      </c>
      <c r="I43" s="42" t="s">
        <v>
505</v>
      </c>
      <c r="J43" s="43" t="s">
        <v>
505</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IPT41KBAVmRpEM53WeaS41RUyg2yhfd9jEwP8V684FMUZCVpNFcX4cxxh/pUENxyvztJEfN/I2raBKPDae1Zw==" saltValue="ojB74aPN4H/pHZeAqWka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6" zoomScaleNormal="6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547</v>
      </c>
      <c r="L44" s="56" t="s">
        <v>
548</v>
      </c>
      <c r="M44" s="56" t="s">
        <v>
549</v>
      </c>
      <c r="N44" s="56" t="s">
        <v>
550</v>
      </c>
      <c r="O44" s="57" t="s">
        <v>
551</v>
      </c>
      <c r="P44" s="48"/>
      <c r="Q44" s="48"/>
      <c r="R44" s="48"/>
      <c r="S44" s="48"/>
      <c r="T44" s="48"/>
      <c r="U44" s="48"/>
    </row>
    <row r="45" spans="1:21" ht="30.75" customHeight="1" x14ac:dyDescent="0.2">
      <c r="A45" s="48"/>
      <c r="B45" s="1199" t="s">
        <v>
10</v>
      </c>
      <c r="C45" s="1200"/>
      <c r="D45" s="58"/>
      <c r="E45" s="1205" t="s">
        <v>
11</v>
      </c>
      <c r="F45" s="1205"/>
      <c r="G45" s="1205"/>
      <c r="H45" s="1205"/>
      <c r="I45" s="1205"/>
      <c r="J45" s="1206"/>
      <c r="K45" s="59">
        <v>
5235</v>
      </c>
      <c r="L45" s="60">
        <v>
4740</v>
      </c>
      <c r="M45" s="60">
        <v>
4389</v>
      </c>
      <c r="N45" s="60">
        <v>
3482</v>
      </c>
      <c r="O45" s="61">
        <v>
2804</v>
      </c>
      <c r="P45" s="48"/>
      <c r="Q45" s="48"/>
      <c r="R45" s="48"/>
      <c r="S45" s="48"/>
      <c r="T45" s="48"/>
      <c r="U45" s="48"/>
    </row>
    <row r="46" spans="1:21" ht="30.75" customHeight="1" x14ac:dyDescent="0.2">
      <c r="A46" s="48"/>
      <c r="B46" s="1201"/>
      <c r="C46" s="1202"/>
      <c r="D46" s="62"/>
      <c r="E46" s="1183" t="s">
        <v>
12</v>
      </c>
      <c r="F46" s="1183"/>
      <c r="G46" s="1183"/>
      <c r="H46" s="1183"/>
      <c r="I46" s="1183"/>
      <c r="J46" s="1184"/>
      <c r="K46" s="63" t="s">
        <v>
505</v>
      </c>
      <c r="L46" s="64" t="s">
        <v>
505</v>
      </c>
      <c r="M46" s="64" t="s">
        <v>
505</v>
      </c>
      <c r="N46" s="64" t="s">
        <v>
505</v>
      </c>
      <c r="O46" s="65" t="s">
        <v>
505</v>
      </c>
      <c r="P46" s="48"/>
      <c r="Q46" s="48"/>
      <c r="R46" s="48"/>
      <c r="S46" s="48"/>
      <c r="T46" s="48"/>
      <c r="U46" s="48"/>
    </row>
    <row r="47" spans="1:21" ht="30.75" customHeight="1" x14ac:dyDescent="0.2">
      <c r="A47" s="48"/>
      <c r="B47" s="1201"/>
      <c r="C47" s="1202"/>
      <c r="D47" s="62"/>
      <c r="E47" s="1183" t="s">
        <v>
13</v>
      </c>
      <c r="F47" s="1183"/>
      <c r="G47" s="1183"/>
      <c r="H47" s="1183"/>
      <c r="I47" s="1183"/>
      <c r="J47" s="1184"/>
      <c r="K47" s="63">
        <v>
188</v>
      </c>
      <c r="L47" s="64">
        <v>
175</v>
      </c>
      <c r="M47" s="64">
        <v>
148</v>
      </c>
      <c r="N47" s="64">
        <v>
138</v>
      </c>
      <c r="O47" s="65">
        <v>
98</v>
      </c>
      <c r="P47" s="48"/>
      <c r="Q47" s="48"/>
      <c r="R47" s="48"/>
      <c r="S47" s="48"/>
      <c r="T47" s="48"/>
      <c r="U47" s="48"/>
    </row>
    <row r="48" spans="1:21" ht="30.75" customHeight="1" x14ac:dyDescent="0.2">
      <c r="A48" s="48"/>
      <c r="B48" s="1201"/>
      <c r="C48" s="1202"/>
      <c r="D48" s="62"/>
      <c r="E48" s="1183" t="s">
        <v>
14</v>
      </c>
      <c r="F48" s="1183"/>
      <c r="G48" s="1183"/>
      <c r="H48" s="1183"/>
      <c r="I48" s="1183"/>
      <c r="J48" s="1184"/>
      <c r="K48" s="63" t="s">
        <v>
505</v>
      </c>
      <c r="L48" s="64" t="s">
        <v>
505</v>
      </c>
      <c r="M48" s="64" t="s">
        <v>
505</v>
      </c>
      <c r="N48" s="64" t="s">
        <v>
505</v>
      </c>
      <c r="O48" s="65" t="s">
        <v>
505</v>
      </c>
      <c r="P48" s="48"/>
      <c r="Q48" s="48"/>
      <c r="R48" s="48"/>
      <c r="S48" s="48"/>
      <c r="T48" s="48"/>
      <c r="U48" s="48"/>
    </row>
    <row r="49" spans="1:21" ht="30.75" customHeight="1" x14ac:dyDescent="0.2">
      <c r="A49" s="48"/>
      <c r="B49" s="1201"/>
      <c r="C49" s="1202"/>
      <c r="D49" s="62"/>
      <c r="E49" s="1183" t="s">
        <v>
15</v>
      </c>
      <c r="F49" s="1183"/>
      <c r="G49" s="1183"/>
      <c r="H49" s="1183"/>
      <c r="I49" s="1183"/>
      <c r="J49" s="1184"/>
      <c r="K49" s="63">
        <v>
165</v>
      </c>
      <c r="L49" s="64">
        <v>
183</v>
      </c>
      <c r="M49" s="64">
        <v>
185</v>
      </c>
      <c r="N49" s="64">
        <v>
204</v>
      </c>
      <c r="O49" s="65">
        <v>
195</v>
      </c>
      <c r="P49" s="48"/>
      <c r="Q49" s="48"/>
      <c r="R49" s="48"/>
      <c r="S49" s="48"/>
      <c r="T49" s="48"/>
      <c r="U49" s="48"/>
    </row>
    <row r="50" spans="1:21" ht="30.75" customHeight="1" x14ac:dyDescent="0.2">
      <c r="A50" s="48"/>
      <c r="B50" s="1201"/>
      <c r="C50" s="1202"/>
      <c r="D50" s="62"/>
      <c r="E50" s="1183" t="s">
        <v>
16</v>
      </c>
      <c r="F50" s="1183"/>
      <c r="G50" s="1183"/>
      <c r="H50" s="1183"/>
      <c r="I50" s="1183"/>
      <c r="J50" s="1184"/>
      <c r="K50" s="63">
        <v>
617</v>
      </c>
      <c r="L50" s="64">
        <v>
486</v>
      </c>
      <c r="M50" s="64">
        <v>
272</v>
      </c>
      <c r="N50" s="64">
        <v>
228</v>
      </c>
      <c r="O50" s="65">
        <v>
303</v>
      </c>
      <c r="P50" s="48"/>
      <c r="Q50" s="48"/>
      <c r="R50" s="48"/>
      <c r="S50" s="48"/>
      <c r="T50" s="48"/>
      <c r="U50" s="48"/>
    </row>
    <row r="51" spans="1:21" ht="30.75" customHeight="1" x14ac:dyDescent="0.2">
      <c r="A51" s="48"/>
      <c r="B51" s="1203"/>
      <c r="C51" s="1204"/>
      <c r="D51" s="66"/>
      <c r="E51" s="1183" t="s">
        <v>
17</v>
      </c>
      <c r="F51" s="1183"/>
      <c r="G51" s="1183"/>
      <c r="H51" s="1183"/>
      <c r="I51" s="1183"/>
      <c r="J51" s="1184"/>
      <c r="K51" s="63" t="s">
        <v>
505</v>
      </c>
      <c r="L51" s="64" t="s">
        <v>
505</v>
      </c>
      <c r="M51" s="64" t="s">
        <v>
505</v>
      </c>
      <c r="N51" s="64" t="s">
        <v>
505</v>
      </c>
      <c r="O51" s="65" t="s">
        <v>
505</v>
      </c>
      <c r="P51" s="48"/>
      <c r="Q51" s="48"/>
      <c r="R51" s="48"/>
      <c r="S51" s="48"/>
      <c r="T51" s="48"/>
      <c r="U51" s="48"/>
    </row>
    <row r="52" spans="1:21" ht="30.75" customHeight="1" x14ac:dyDescent="0.2">
      <c r="A52" s="48"/>
      <c r="B52" s="1181" t="s">
        <v>
18</v>
      </c>
      <c r="C52" s="1182"/>
      <c r="D52" s="66"/>
      <c r="E52" s="1183" t="s">
        <v>
19</v>
      </c>
      <c r="F52" s="1183"/>
      <c r="G52" s="1183"/>
      <c r="H52" s="1183"/>
      <c r="I52" s="1183"/>
      <c r="J52" s="1184"/>
      <c r="K52" s="63">
        <v>
11391</v>
      </c>
      <c r="L52" s="64">
        <v>
11082</v>
      </c>
      <c r="M52" s="64">
        <v>
10770</v>
      </c>
      <c r="N52" s="64">
        <v>
10437</v>
      </c>
      <c r="O52" s="65">
        <v>
9944</v>
      </c>
      <c r="P52" s="48"/>
      <c r="Q52" s="48"/>
      <c r="R52" s="48"/>
      <c r="S52" s="48"/>
      <c r="T52" s="48"/>
      <c r="U52" s="48"/>
    </row>
    <row r="53" spans="1:21" ht="30.75" customHeight="1" thickBot="1" x14ac:dyDescent="0.25">
      <c r="A53" s="48"/>
      <c r="B53" s="1185" t="s">
        <v>
20</v>
      </c>
      <c r="C53" s="1186"/>
      <c r="D53" s="67"/>
      <c r="E53" s="1187" t="s">
        <v>
21</v>
      </c>
      <c r="F53" s="1187"/>
      <c r="G53" s="1187"/>
      <c r="H53" s="1187"/>
      <c r="I53" s="1187"/>
      <c r="J53" s="1188"/>
      <c r="K53" s="68">
        <v>
-5186</v>
      </c>
      <c r="L53" s="69">
        <v>
-5498</v>
      </c>
      <c r="M53" s="69">
        <v>
-5776</v>
      </c>
      <c r="N53" s="69">
        <v>
-6385</v>
      </c>
      <c r="O53" s="70">
        <v>
-6544</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560</v>
      </c>
      <c r="P55" s="48"/>
      <c r="Q55" s="48"/>
      <c r="R55" s="48"/>
      <c r="S55" s="48"/>
      <c r="T55" s="48"/>
      <c r="U55" s="48"/>
    </row>
    <row r="56" spans="1:21" ht="31.5" customHeight="1" thickBot="1" x14ac:dyDescent="0.25">
      <c r="A56" s="48"/>
      <c r="B56" s="76"/>
      <c r="C56" s="77"/>
      <c r="D56" s="77"/>
      <c r="E56" s="78"/>
      <c r="F56" s="78"/>
      <c r="G56" s="78"/>
      <c r="H56" s="78"/>
      <c r="I56" s="78"/>
      <c r="J56" s="79" t="s">
        <v>
2</v>
      </c>
      <c r="K56" s="80" t="s">
        <v>
561</v>
      </c>
      <c r="L56" s="81" t="s">
        <v>
562</v>
      </c>
      <c r="M56" s="81" t="s">
        <v>
563</v>
      </c>
      <c r="N56" s="81" t="s">
        <v>
564</v>
      </c>
      <c r="O56" s="82" t="s">
        <v>
565</v>
      </c>
      <c r="P56" s="48"/>
      <c r="Q56" s="48"/>
      <c r="R56" s="48"/>
      <c r="S56" s="48"/>
      <c r="T56" s="48"/>
      <c r="U56" s="48"/>
    </row>
    <row r="57" spans="1:21" ht="31.5" customHeight="1" x14ac:dyDescent="0.2">
      <c r="B57" s="1189" t="s">
        <v>
24</v>
      </c>
      <c r="C57" s="1190"/>
      <c r="D57" s="1193" t="s">
        <v>
25</v>
      </c>
      <c r="E57" s="1194"/>
      <c r="F57" s="1194"/>
      <c r="G57" s="1194"/>
      <c r="H57" s="1194"/>
      <c r="I57" s="1194"/>
      <c r="J57" s="1195"/>
      <c r="K57" s="83">
        <v>
7970</v>
      </c>
      <c r="L57" s="84">
        <v>
7589</v>
      </c>
      <c r="M57" s="84">
        <v>
11340</v>
      </c>
      <c r="N57" s="84">
        <v>
11299</v>
      </c>
      <c r="O57" s="85">
        <v>
5361</v>
      </c>
    </row>
    <row r="58" spans="1:21" ht="31.5" customHeight="1" thickBot="1" x14ac:dyDescent="0.25">
      <c r="B58" s="1191"/>
      <c r="C58" s="1192"/>
      <c r="D58" s="1196" t="s">
        <v>
26</v>
      </c>
      <c r="E58" s="1197"/>
      <c r="F58" s="1197"/>
      <c r="G58" s="1197"/>
      <c r="H58" s="1197"/>
      <c r="I58" s="1197"/>
      <c r="J58" s="1198"/>
      <c r="K58" s="86">
        <v>
1035</v>
      </c>
      <c r="L58" s="87">
        <v>
1086</v>
      </c>
      <c r="M58" s="87">
        <v>
1068</v>
      </c>
      <c r="N58" s="87">
        <v>
1166</v>
      </c>
      <c r="O58" s="88">
        <v>
928</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PmPC9+oIWjcOY3nQysC5T3bJeCXtrLm34eZx0M62DdJkByvNbc0tTlPmBA4XA0yI6Ce7CJpdNgrE5Cvag7eQ==" saltValue="8VXUoe2JC6wyRxPcZxWI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2" zoomScaleNormal="82"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547</v>
      </c>
      <c r="J40" s="100" t="s">
        <v>
548</v>
      </c>
      <c r="K40" s="100" t="s">
        <v>
549</v>
      </c>
      <c r="L40" s="100" t="s">
        <v>
550</v>
      </c>
      <c r="M40" s="101" t="s">
        <v>
551</v>
      </c>
    </row>
    <row r="41" spans="2:13" ht="27.75" customHeight="1" x14ac:dyDescent="0.2">
      <c r="B41" s="1219" t="s">
        <v>
29</v>
      </c>
      <c r="C41" s="1220"/>
      <c r="D41" s="102"/>
      <c r="E41" s="1221" t="s">
        <v>
30</v>
      </c>
      <c r="F41" s="1221"/>
      <c r="G41" s="1221"/>
      <c r="H41" s="1222"/>
      <c r="I41" s="358">
        <v>
41606</v>
      </c>
      <c r="J41" s="359">
        <v>
38294</v>
      </c>
      <c r="K41" s="359">
        <v>
34225</v>
      </c>
      <c r="L41" s="359">
        <v>
30807</v>
      </c>
      <c r="M41" s="360">
        <v>
25607</v>
      </c>
    </row>
    <row r="42" spans="2:13" ht="27.75" customHeight="1" x14ac:dyDescent="0.2">
      <c r="B42" s="1209"/>
      <c r="C42" s="1210"/>
      <c r="D42" s="103"/>
      <c r="E42" s="1213" t="s">
        <v>
31</v>
      </c>
      <c r="F42" s="1213"/>
      <c r="G42" s="1213"/>
      <c r="H42" s="1214"/>
      <c r="I42" s="361">
        <v>
4724</v>
      </c>
      <c r="J42" s="362">
        <v>
4238</v>
      </c>
      <c r="K42" s="362">
        <v>
4937</v>
      </c>
      <c r="L42" s="362">
        <v>
3395</v>
      </c>
      <c r="M42" s="363">
        <v>
4409</v>
      </c>
    </row>
    <row r="43" spans="2:13" ht="27.75" customHeight="1" x14ac:dyDescent="0.2">
      <c r="B43" s="1209"/>
      <c r="C43" s="1210"/>
      <c r="D43" s="103"/>
      <c r="E43" s="1213" t="s">
        <v>
32</v>
      </c>
      <c r="F43" s="1213"/>
      <c r="G43" s="1213"/>
      <c r="H43" s="1214"/>
      <c r="I43" s="361" t="s">
        <v>
505</v>
      </c>
      <c r="J43" s="362" t="s">
        <v>
505</v>
      </c>
      <c r="K43" s="362" t="s">
        <v>
505</v>
      </c>
      <c r="L43" s="362" t="s">
        <v>
505</v>
      </c>
      <c r="M43" s="363" t="s">
        <v>
505</v>
      </c>
    </row>
    <row r="44" spans="2:13" ht="27.75" customHeight="1" x14ac:dyDescent="0.2">
      <c r="B44" s="1209"/>
      <c r="C44" s="1210"/>
      <c r="D44" s="103"/>
      <c r="E44" s="1213" t="s">
        <v>
33</v>
      </c>
      <c r="F44" s="1213"/>
      <c r="G44" s="1213"/>
      <c r="H44" s="1214"/>
      <c r="I44" s="361">
        <v>
2266</v>
      </c>
      <c r="J44" s="362">
        <v>
2266</v>
      </c>
      <c r="K44" s="362">
        <v>
2308</v>
      </c>
      <c r="L44" s="362">
        <v>
2738</v>
      </c>
      <c r="M44" s="363">
        <v>
3042</v>
      </c>
    </row>
    <row r="45" spans="2:13" ht="27.75" customHeight="1" x14ac:dyDescent="0.2">
      <c r="B45" s="1209"/>
      <c r="C45" s="1210"/>
      <c r="D45" s="103"/>
      <c r="E45" s="1213" t="s">
        <v>
34</v>
      </c>
      <c r="F45" s="1213"/>
      <c r="G45" s="1213"/>
      <c r="H45" s="1214"/>
      <c r="I45" s="361">
        <v>
25856</v>
      </c>
      <c r="J45" s="362">
        <v>
26654</v>
      </c>
      <c r="K45" s="362">
        <v>
25607</v>
      </c>
      <c r="L45" s="362">
        <v>
26304</v>
      </c>
      <c r="M45" s="363">
        <v>
22967</v>
      </c>
    </row>
    <row r="46" spans="2:13" ht="27.75" customHeight="1" x14ac:dyDescent="0.2">
      <c r="B46" s="1209"/>
      <c r="C46" s="1210"/>
      <c r="D46" s="104"/>
      <c r="E46" s="1213" t="s">
        <v>
35</v>
      </c>
      <c r="F46" s="1213"/>
      <c r="G46" s="1213"/>
      <c r="H46" s="1214"/>
      <c r="I46" s="361">
        <v>
86</v>
      </c>
      <c r="J46" s="362">
        <v>
71</v>
      </c>
      <c r="K46" s="362">
        <v>
55</v>
      </c>
      <c r="L46" s="362">
        <v>
40</v>
      </c>
      <c r="M46" s="363">
        <v>
26</v>
      </c>
    </row>
    <row r="47" spans="2:13" ht="27.75" customHeight="1" x14ac:dyDescent="0.2">
      <c r="B47" s="1209"/>
      <c r="C47" s="1210"/>
      <c r="D47" s="105"/>
      <c r="E47" s="1223" t="s">
        <v>
36</v>
      </c>
      <c r="F47" s="1224"/>
      <c r="G47" s="1224"/>
      <c r="H47" s="1225"/>
      <c r="I47" s="361" t="s">
        <v>
505</v>
      </c>
      <c r="J47" s="362" t="s">
        <v>
505</v>
      </c>
      <c r="K47" s="362" t="s">
        <v>
505</v>
      </c>
      <c r="L47" s="362" t="s">
        <v>
505</v>
      </c>
      <c r="M47" s="363" t="s">
        <v>
505</v>
      </c>
    </row>
    <row r="48" spans="2:13" ht="27.75" customHeight="1" x14ac:dyDescent="0.2">
      <c r="B48" s="1209"/>
      <c r="C48" s="1210"/>
      <c r="D48" s="103"/>
      <c r="E48" s="1213" t="s">
        <v>
37</v>
      </c>
      <c r="F48" s="1213"/>
      <c r="G48" s="1213"/>
      <c r="H48" s="1214"/>
      <c r="I48" s="361" t="s">
        <v>
505</v>
      </c>
      <c r="J48" s="362" t="s">
        <v>
505</v>
      </c>
      <c r="K48" s="362" t="s">
        <v>
505</v>
      </c>
      <c r="L48" s="362" t="s">
        <v>
505</v>
      </c>
      <c r="M48" s="363" t="s">
        <v>
505</v>
      </c>
    </row>
    <row r="49" spans="2:13" ht="27.75" customHeight="1" x14ac:dyDescent="0.2">
      <c r="B49" s="1211"/>
      <c r="C49" s="1212"/>
      <c r="D49" s="103"/>
      <c r="E49" s="1213" t="s">
        <v>
38</v>
      </c>
      <c r="F49" s="1213"/>
      <c r="G49" s="1213"/>
      <c r="H49" s="1214"/>
      <c r="I49" s="361" t="s">
        <v>
505</v>
      </c>
      <c r="J49" s="362" t="s">
        <v>
505</v>
      </c>
      <c r="K49" s="362" t="s">
        <v>
505</v>
      </c>
      <c r="L49" s="362" t="s">
        <v>
505</v>
      </c>
      <c r="M49" s="363" t="s">
        <v>
505</v>
      </c>
    </row>
    <row r="50" spans="2:13" ht="27.75" customHeight="1" x14ac:dyDescent="0.2">
      <c r="B50" s="1207" t="s">
        <v>
39</v>
      </c>
      <c r="C50" s="1208"/>
      <c r="D50" s="106"/>
      <c r="E50" s="1213" t="s">
        <v>
40</v>
      </c>
      <c r="F50" s="1213"/>
      <c r="G50" s="1213"/>
      <c r="H50" s="1214"/>
      <c r="I50" s="361">
        <v>
157784</v>
      </c>
      <c r="J50" s="362">
        <v>
167186</v>
      </c>
      <c r="K50" s="362">
        <v>
180740</v>
      </c>
      <c r="L50" s="362">
        <v>
186115</v>
      </c>
      <c r="M50" s="363">
        <v>
185494</v>
      </c>
    </row>
    <row r="51" spans="2:13" ht="27.75" customHeight="1" x14ac:dyDescent="0.2">
      <c r="B51" s="1209"/>
      <c r="C51" s="1210"/>
      <c r="D51" s="103"/>
      <c r="E51" s="1213" t="s">
        <v>
41</v>
      </c>
      <c r="F51" s="1213"/>
      <c r="G51" s="1213"/>
      <c r="H51" s="1214"/>
      <c r="I51" s="361">
        <v>
2631</v>
      </c>
      <c r="J51" s="362">
        <v>
2421</v>
      </c>
      <c r="K51" s="362">
        <v>
2422</v>
      </c>
      <c r="L51" s="362">
        <v>
3496</v>
      </c>
      <c r="M51" s="363">
        <v>
7716</v>
      </c>
    </row>
    <row r="52" spans="2:13" ht="27.75" customHeight="1" x14ac:dyDescent="0.2">
      <c r="B52" s="1211"/>
      <c r="C52" s="1212"/>
      <c r="D52" s="103"/>
      <c r="E52" s="1213" t="s">
        <v>
42</v>
      </c>
      <c r="F52" s="1213"/>
      <c r="G52" s="1213"/>
      <c r="H52" s="1214"/>
      <c r="I52" s="361">
        <v>
109191</v>
      </c>
      <c r="J52" s="362">
        <v>
99269</v>
      </c>
      <c r="K52" s="362">
        <v>
89721</v>
      </c>
      <c r="L52" s="362">
        <v>
82150</v>
      </c>
      <c r="M52" s="363">
        <v>
79643</v>
      </c>
    </row>
    <row r="53" spans="2:13" ht="27.75" customHeight="1" thickBot="1" x14ac:dyDescent="0.25">
      <c r="B53" s="1215" t="s">
        <v>
43</v>
      </c>
      <c r="C53" s="1216"/>
      <c r="D53" s="107"/>
      <c r="E53" s="1217" t="s">
        <v>
44</v>
      </c>
      <c r="F53" s="1217"/>
      <c r="G53" s="1217"/>
      <c r="H53" s="1218"/>
      <c r="I53" s="364">
        <v>
-195067</v>
      </c>
      <c r="J53" s="365">
        <v>
-197353</v>
      </c>
      <c r="K53" s="365">
        <v>
-205750</v>
      </c>
      <c r="L53" s="365">
        <v>
-208476</v>
      </c>
      <c r="M53" s="366">
        <v>
-216803</v>
      </c>
    </row>
    <row r="54" spans="2:13" ht="27.75" customHeight="1" x14ac:dyDescent="0.2">
      <c r="B54" s="108" t="s">
        <v>
45</v>
      </c>
      <c r="C54" s="109"/>
      <c r="D54" s="109"/>
      <c r="E54" s="110"/>
      <c r="F54" s="110"/>
      <c r="G54" s="110"/>
      <c r="H54" s="110"/>
      <c r="I54" s="111"/>
      <c r="J54" s="111"/>
      <c r="K54" s="111"/>
      <c r="L54" s="111"/>
      <c r="M54" s="111"/>
    </row>
    <row r="55" spans="2:13" ht="13.2" x14ac:dyDescent="0.2"/>
  </sheetData>
  <sheetProtection algorithmName="SHA-512" hashValue="BK7wkTP54txOuR2cLLTJrRbG+0DMs05RanhHZ29PZbG05xFyit33ZnjXpt3dc1z7J/8QcewePDhJ8uceNTEsSg==" saltValue="Z5VgSK+FLENw4jb+NLk6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46</v>
      </c>
    </row>
    <row r="54" spans="2:8" ht="29.25" customHeight="1" thickBot="1" x14ac:dyDescent="0.3">
      <c r="B54" s="113" t="s">
        <v>
1</v>
      </c>
      <c r="C54" s="114"/>
      <c r="D54" s="114"/>
      <c r="E54" s="115" t="s">
        <v>
2</v>
      </c>
      <c r="F54" s="116" t="s">
        <v>
549</v>
      </c>
      <c r="G54" s="116" t="s">
        <v>
550</v>
      </c>
      <c r="H54" s="117" t="s">
        <v>
551</v>
      </c>
    </row>
    <row r="55" spans="2:8" ht="52.5" customHeight="1" x14ac:dyDescent="0.2">
      <c r="B55" s="118"/>
      <c r="C55" s="1234" t="s">
        <v>
47</v>
      </c>
      <c r="D55" s="1234"/>
      <c r="E55" s="1235"/>
      <c r="F55" s="119">
        <v>
43188</v>
      </c>
      <c r="G55" s="119">
        <v>
45589</v>
      </c>
      <c r="H55" s="120">
        <v>
47666</v>
      </c>
    </row>
    <row r="56" spans="2:8" ht="52.5" customHeight="1" x14ac:dyDescent="0.2">
      <c r="B56" s="121"/>
      <c r="C56" s="1236" t="s">
        <v>
48</v>
      </c>
      <c r="D56" s="1236"/>
      <c r="E56" s="1237"/>
      <c r="F56" s="122">
        <v>
9926</v>
      </c>
      <c r="G56" s="122">
        <v>
9158</v>
      </c>
      <c r="H56" s="123">
        <v>
5019</v>
      </c>
    </row>
    <row r="57" spans="2:8" ht="53.25" customHeight="1" x14ac:dyDescent="0.2">
      <c r="B57" s="121"/>
      <c r="C57" s="1238" t="s">
        <v>
49</v>
      </c>
      <c r="D57" s="1238"/>
      <c r="E57" s="1239"/>
      <c r="F57" s="124">
        <v>
122089</v>
      </c>
      <c r="G57" s="124">
        <v>
125834</v>
      </c>
      <c r="H57" s="125">
        <v>
127705</v>
      </c>
    </row>
    <row r="58" spans="2:8" ht="45.75" customHeight="1" x14ac:dyDescent="0.2">
      <c r="B58" s="126"/>
      <c r="C58" s="1226" t="s">
        <v>
584</v>
      </c>
      <c r="D58" s="1227"/>
      <c r="E58" s="1228"/>
      <c r="F58" s="127">
        <v>
55284</v>
      </c>
      <c r="G58" s="127">
        <v>
55525</v>
      </c>
      <c r="H58" s="128">
        <v>
59395</v>
      </c>
    </row>
    <row r="59" spans="2:8" ht="45.75" customHeight="1" x14ac:dyDescent="0.2">
      <c r="B59" s="126"/>
      <c r="C59" s="1226" t="s">
        <v>
590</v>
      </c>
      <c r="D59" s="1227"/>
      <c r="E59" s="1228"/>
      <c r="F59" s="127">
        <v>
40182</v>
      </c>
      <c r="G59" s="127">
        <v>
43021</v>
      </c>
      <c r="H59" s="128">
        <v>
47367</v>
      </c>
    </row>
    <row r="60" spans="2:8" ht="45.75" customHeight="1" x14ac:dyDescent="0.2">
      <c r="B60" s="126"/>
      <c r="C60" s="1226" t="s">
        <v>
585</v>
      </c>
      <c r="D60" s="1227"/>
      <c r="E60" s="1228"/>
      <c r="F60" s="127">
        <v>
6003</v>
      </c>
      <c r="G60" s="127">
        <v>
5707</v>
      </c>
      <c r="H60" s="128">
        <v>
5235</v>
      </c>
    </row>
    <row r="61" spans="2:8" ht="45.75" customHeight="1" x14ac:dyDescent="0.2">
      <c r="B61" s="126"/>
      <c r="C61" s="1226" t="s">
        <v>
586</v>
      </c>
      <c r="D61" s="1227"/>
      <c r="E61" s="1228"/>
      <c r="F61" s="127">
        <v>
4468</v>
      </c>
      <c r="G61" s="127">
        <v>
5747</v>
      </c>
      <c r="H61" s="128">
        <v>
5180</v>
      </c>
    </row>
    <row r="62" spans="2:8" ht="45.75" customHeight="1" thickBot="1" x14ac:dyDescent="0.25">
      <c r="B62" s="129"/>
      <c r="C62" s="1229" t="s">
        <v>
587</v>
      </c>
      <c r="D62" s="1230"/>
      <c r="E62" s="1231"/>
      <c r="F62" s="130">
        <v>
5722</v>
      </c>
      <c r="G62" s="130">
        <v>
4972</v>
      </c>
      <c r="H62" s="131">
        <v>
3430</v>
      </c>
    </row>
    <row r="63" spans="2:8" ht="52.5" customHeight="1" thickBot="1" x14ac:dyDescent="0.25">
      <c r="B63" s="132"/>
      <c r="C63" s="1232" t="s">
        <v>
50</v>
      </c>
      <c r="D63" s="1232"/>
      <c r="E63" s="1233"/>
      <c r="F63" s="133">
        <v>
175203</v>
      </c>
      <c r="G63" s="133">
        <v>
180581</v>
      </c>
      <c r="H63" s="134">
        <v>
180391</v>
      </c>
    </row>
    <row r="64" spans="2:8" ht="13.2" x14ac:dyDescent="0.2"/>
  </sheetData>
  <sheetProtection algorithmName="SHA-512" hashValue="+S45j3f1nQmpuV6m0gzjDtMoKyrMxPtIPorJxIhRj0hHQ/Iq7ywiJgx1u+FPX0TU8E5RBGjx49W1ePAPgpgHxA==" saltValue="VjWJmURnusmW9KKHT64Z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70" sqref="AN70"/>
    </sheetView>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
592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
593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
594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
595</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
547</v>
      </c>
      <c r="BQ50" s="1273"/>
      <c r="BR50" s="1273"/>
      <c r="BS50" s="1273"/>
      <c r="BT50" s="1273"/>
      <c r="BU50" s="1273"/>
      <c r="BV50" s="1273"/>
      <c r="BW50" s="1273"/>
      <c r="BX50" s="1273" t="s">
        <v>
548</v>
      </c>
      <c r="BY50" s="1273"/>
      <c r="BZ50" s="1273"/>
      <c r="CA50" s="1273"/>
      <c r="CB50" s="1273"/>
      <c r="CC50" s="1273"/>
      <c r="CD50" s="1273"/>
      <c r="CE50" s="1273"/>
      <c r="CF50" s="1273" t="s">
        <v>
549</v>
      </c>
      <c r="CG50" s="1273"/>
      <c r="CH50" s="1273"/>
      <c r="CI50" s="1273"/>
      <c r="CJ50" s="1273"/>
      <c r="CK50" s="1273"/>
      <c r="CL50" s="1273"/>
      <c r="CM50" s="1273"/>
      <c r="CN50" s="1273" t="s">
        <v>
550</v>
      </c>
      <c r="CO50" s="1273"/>
      <c r="CP50" s="1273"/>
      <c r="CQ50" s="1273"/>
      <c r="CR50" s="1273"/>
      <c r="CS50" s="1273"/>
      <c r="CT50" s="1273"/>
      <c r="CU50" s="1273"/>
      <c r="CV50" s="1273" t="s">
        <v>
551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
596</v>
      </c>
      <c r="AO51" s="1277"/>
      <c r="AP51" s="1277"/>
      <c r="AQ51" s="1277"/>
      <c r="AR51" s="1277"/>
      <c r="AS51" s="1277"/>
      <c r="AT51" s="1277"/>
      <c r="AU51" s="1277"/>
      <c r="AV51" s="1277"/>
      <c r="AW51" s="1277"/>
      <c r="AX51" s="1277"/>
      <c r="AY51" s="1277"/>
      <c r="AZ51" s="1277"/>
      <c r="BA51" s="1277"/>
      <c r="BB51" s="1277" t="s">
        <v>
597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
598</v>
      </c>
      <c r="BC53" s="1277"/>
      <c r="BD53" s="1277"/>
      <c r="BE53" s="1277"/>
      <c r="BF53" s="1277"/>
      <c r="BG53" s="1277"/>
      <c r="BH53" s="1277"/>
      <c r="BI53" s="1277"/>
      <c r="BJ53" s="1277"/>
      <c r="BK53" s="1277"/>
      <c r="BL53" s="1277"/>
      <c r="BM53" s="1277"/>
      <c r="BN53" s="1277"/>
      <c r="BO53" s="1277"/>
      <c r="BP53" s="1278">
        <v>
58.8</v>
      </c>
      <c r="BQ53" s="1278"/>
      <c r="BR53" s="1278"/>
      <c r="BS53" s="1278"/>
      <c r="BT53" s="1278"/>
      <c r="BU53" s="1278"/>
      <c r="BV53" s="1278"/>
      <c r="BW53" s="1278"/>
      <c r="BX53" s="1278">
        <v>
59.1</v>
      </c>
      <c r="BY53" s="1278"/>
      <c r="BZ53" s="1278"/>
      <c r="CA53" s="1278"/>
      <c r="CB53" s="1278"/>
      <c r="CC53" s="1278"/>
      <c r="CD53" s="1278"/>
      <c r="CE53" s="1278"/>
      <c r="CF53" s="1278">
        <v>
59.9</v>
      </c>
      <c r="CG53" s="1278"/>
      <c r="CH53" s="1278"/>
      <c r="CI53" s="1278"/>
      <c r="CJ53" s="1278"/>
      <c r="CK53" s="1278"/>
      <c r="CL53" s="1278"/>
      <c r="CM53" s="1278"/>
      <c r="CN53" s="1278">
        <v>
61.2</v>
      </c>
      <c r="CO53" s="1278"/>
      <c r="CP53" s="1278"/>
      <c r="CQ53" s="1278"/>
      <c r="CR53" s="1278"/>
      <c r="CS53" s="1278"/>
      <c r="CT53" s="1278"/>
      <c r="CU53" s="1278"/>
      <c r="CV53" s="1278">
        <v>
60.2</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
599</v>
      </c>
      <c r="AO55" s="1273"/>
      <c r="AP55" s="1273"/>
      <c r="AQ55" s="1273"/>
      <c r="AR55" s="1273"/>
      <c r="AS55" s="1273"/>
      <c r="AT55" s="1273"/>
      <c r="AU55" s="1273"/>
      <c r="AV55" s="1273"/>
      <c r="AW55" s="1273"/>
      <c r="AX55" s="1273"/>
      <c r="AY55" s="1273"/>
      <c r="AZ55" s="1273"/>
      <c r="BA55" s="1273"/>
      <c r="BB55" s="1277" t="s">
        <v>
597</v>
      </c>
      <c r="BC55" s="1277"/>
      <c r="BD55" s="1277"/>
      <c r="BE55" s="1277"/>
      <c r="BF55" s="1277"/>
      <c r="BG55" s="1277"/>
      <c r="BH55" s="1277"/>
      <c r="BI55" s="1277"/>
      <c r="BJ55" s="1277"/>
      <c r="BK55" s="1277"/>
      <c r="BL55" s="1277"/>
      <c r="BM55" s="1277"/>
      <c r="BN55" s="1277"/>
      <c r="BO55" s="1277"/>
      <c r="BP55" s="1278">
        <v>
0</v>
      </c>
      <c r="BQ55" s="1278"/>
      <c r="BR55" s="1278"/>
      <c r="BS55" s="1278"/>
      <c r="BT55" s="1278"/>
      <c r="BU55" s="1278"/>
      <c r="BV55" s="1278"/>
      <c r="BW55" s="1278"/>
      <c r="BX55" s="1278">
        <v>
0</v>
      </c>
      <c r="BY55" s="1278"/>
      <c r="BZ55" s="1278"/>
      <c r="CA55" s="1278"/>
      <c r="CB55" s="1278"/>
      <c r="CC55" s="1278"/>
      <c r="CD55" s="1278"/>
      <c r="CE55" s="1278"/>
      <c r="CF55" s="1278">
        <v>
0</v>
      </c>
      <c r="CG55" s="1278"/>
      <c r="CH55" s="1278"/>
      <c r="CI55" s="1278"/>
      <c r="CJ55" s="1278"/>
      <c r="CK55" s="1278"/>
      <c r="CL55" s="1278"/>
      <c r="CM55" s="1278"/>
      <c r="CN55" s="1278">
        <v>
0</v>
      </c>
      <c r="CO55" s="1278"/>
      <c r="CP55" s="1278"/>
      <c r="CQ55" s="1278"/>
      <c r="CR55" s="1278"/>
      <c r="CS55" s="1278"/>
      <c r="CT55" s="1278"/>
      <c r="CU55" s="1278"/>
      <c r="CV55" s="1278">
        <v>
0</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
598</v>
      </c>
      <c r="BC57" s="1277"/>
      <c r="BD57" s="1277"/>
      <c r="BE57" s="1277"/>
      <c r="BF57" s="1277"/>
      <c r="BG57" s="1277"/>
      <c r="BH57" s="1277"/>
      <c r="BI57" s="1277"/>
      <c r="BJ57" s="1277"/>
      <c r="BK57" s="1277"/>
      <c r="BL57" s="1277"/>
      <c r="BM57" s="1277"/>
      <c r="BN57" s="1277"/>
      <c r="BO57" s="1277"/>
      <c r="BP57" s="1278">
        <v>
56.9</v>
      </c>
      <c r="BQ57" s="1278"/>
      <c r="BR57" s="1278"/>
      <c r="BS57" s="1278"/>
      <c r="BT57" s="1278"/>
      <c r="BU57" s="1278"/>
      <c r="BV57" s="1278"/>
      <c r="BW57" s="1278"/>
      <c r="BX57" s="1278">
        <v>
57.7</v>
      </c>
      <c r="BY57" s="1278"/>
      <c r="BZ57" s="1278"/>
      <c r="CA57" s="1278"/>
      <c r="CB57" s="1278"/>
      <c r="CC57" s="1278"/>
      <c r="CD57" s="1278"/>
      <c r="CE57" s="1278"/>
      <c r="CF57" s="1278">
        <v>
56.3</v>
      </c>
      <c r="CG57" s="1278"/>
      <c r="CH57" s="1278"/>
      <c r="CI57" s="1278"/>
      <c r="CJ57" s="1278"/>
      <c r="CK57" s="1278"/>
      <c r="CL57" s="1278"/>
      <c r="CM57" s="1278"/>
      <c r="CN57" s="1278">
        <v>
56.4</v>
      </c>
      <c r="CO57" s="1278"/>
      <c r="CP57" s="1278"/>
      <c r="CQ57" s="1278"/>
      <c r="CR57" s="1278"/>
      <c r="CS57" s="1278"/>
      <c r="CT57" s="1278"/>
      <c r="CU57" s="1278"/>
      <c r="CV57" s="1278">
        <v>
56</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
600</v>
      </c>
    </row>
    <row r="64" spans="1:109" ht="13.2" x14ac:dyDescent="0.2">
      <c r="B64" s="1248"/>
      <c r="G64" s="1255"/>
      <c r="I64" s="1288"/>
      <c r="J64" s="1288"/>
      <c r="K64" s="1288"/>
      <c r="L64" s="1288"/>
      <c r="M64" s="1288"/>
      <c r="N64" s="1289"/>
      <c r="AM64" s="1255"/>
      <c r="AN64" s="1255" t="s">
        <v>
593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
601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
595</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
547</v>
      </c>
      <c r="BQ72" s="1273"/>
      <c r="BR72" s="1273"/>
      <c r="BS72" s="1273"/>
      <c r="BT72" s="1273"/>
      <c r="BU72" s="1273"/>
      <c r="BV72" s="1273"/>
      <c r="BW72" s="1273"/>
      <c r="BX72" s="1273" t="s">
        <v>
548</v>
      </c>
      <c r="BY72" s="1273"/>
      <c r="BZ72" s="1273"/>
      <c r="CA72" s="1273"/>
      <c r="CB72" s="1273"/>
      <c r="CC72" s="1273"/>
      <c r="CD72" s="1273"/>
      <c r="CE72" s="1273"/>
      <c r="CF72" s="1273" t="s">
        <v>
549</v>
      </c>
      <c r="CG72" s="1273"/>
      <c r="CH72" s="1273"/>
      <c r="CI72" s="1273"/>
      <c r="CJ72" s="1273"/>
      <c r="CK72" s="1273"/>
      <c r="CL72" s="1273"/>
      <c r="CM72" s="1273"/>
      <c r="CN72" s="1273" t="s">
        <v>
550</v>
      </c>
      <c r="CO72" s="1273"/>
      <c r="CP72" s="1273"/>
      <c r="CQ72" s="1273"/>
      <c r="CR72" s="1273"/>
      <c r="CS72" s="1273"/>
      <c r="CT72" s="1273"/>
      <c r="CU72" s="1273"/>
      <c r="CV72" s="1273" t="s">
        <v>
551</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
596</v>
      </c>
      <c r="AO73" s="1277"/>
      <c r="AP73" s="1277"/>
      <c r="AQ73" s="1277"/>
      <c r="AR73" s="1277"/>
      <c r="AS73" s="1277"/>
      <c r="AT73" s="1277"/>
      <c r="AU73" s="1277"/>
      <c r="AV73" s="1277"/>
      <c r="AW73" s="1277"/>
      <c r="AX73" s="1277"/>
      <c r="AY73" s="1277"/>
      <c r="AZ73" s="1277"/>
      <c r="BA73" s="1277"/>
      <c r="BB73" s="1277" t="s">
        <v>
597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
602</v>
      </c>
      <c r="BC75" s="1277"/>
      <c r="BD75" s="1277"/>
      <c r="BE75" s="1277"/>
      <c r="BF75" s="1277"/>
      <c r="BG75" s="1277"/>
      <c r="BH75" s="1277"/>
      <c r="BI75" s="1277"/>
      <c r="BJ75" s="1277"/>
      <c r="BK75" s="1277"/>
      <c r="BL75" s="1277"/>
      <c r="BM75" s="1277"/>
      <c r="BN75" s="1277"/>
      <c r="BO75" s="1277"/>
      <c r="BP75" s="1278">
        <v>
-2.4</v>
      </c>
      <c r="BQ75" s="1278"/>
      <c r="BR75" s="1278"/>
      <c r="BS75" s="1278"/>
      <c r="BT75" s="1278"/>
      <c r="BU75" s="1278"/>
      <c r="BV75" s="1278"/>
      <c r="BW75" s="1278"/>
      <c r="BX75" s="1278">
        <v>
-3.4</v>
      </c>
      <c r="BY75" s="1278"/>
      <c r="BZ75" s="1278"/>
      <c r="CA75" s="1278"/>
      <c r="CB75" s="1278"/>
      <c r="CC75" s="1278"/>
      <c r="CD75" s="1278"/>
      <c r="CE75" s="1278"/>
      <c r="CF75" s="1278">
        <v>
-3.4</v>
      </c>
      <c r="CG75" s="1278"/>
      <c r="CH75" s="1278"/>
      <c r="CI75" s="1278"/>
      <c r="CJ75" s="1278"/>
      <c r="CK75" s="1278"/>
      <c r="CL75" s="1278"/>
      <c r="CM75" s="1278"/>
      <c r="CN75" s="1278">
        <v>
-3.6</v>
      </c>
      <c r="CO75" s="1278"/>
      <c r="CP75" s="1278"/>
      <c r="CQ75" s="1278"/>
      <c r="CR75" s="1278"/>
      <c r="CS75" s="1278"/>
      <c r="CT75" s="1278"/>
      <c r="CU75" s="1278"/>
      <c r="CV75" s="1278">
        <v>
-3.8</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
599</v>
      </c>
      <c r="AO77" s="1273"/>
      <c r="AP77" s="1273"/>
      <c r="AQ77" s="1273"/>
      <c r="AR77" s="1273"/>
      <c r="AS77" s="1273"/>
      <c r="AT77" s="1273"/>
      <c r="AU77" s="1273"/>
      <c r="AV77" s="1273"/>
      <c r="AW77" s="1273"/>
      <c r="AX77" s="1273"/>
      <c r="AY77" s="1273"/>
      <c r="AZ77" s="1273"/>
      <c r="BA77" s="1273"/>
      <c r="BB77" s="1277" t="s">
        <v>
597</v>
      </c>
      <c r="BC77" s="1277"/>
      <c r="BD77" s="1277"/>
      <c r="BE77" s="1277"/>
      <c r="BF77" s="1277"/>
      <c r="BG77" s="1277"/>
      <c r="BH77" s="1277"/>
      <c r="BI77" s="1277"/>
      <c r="BJ77" s="1277"/>
      <c r="BK77" s="1277"/>
      <c r="BL77" s="1277"/>
      <c r="BM77" s="1277"/>
      <c r="BN77" s="1277"/>
      <c r="BO77" s="1277"/>
      <c r="BP77" s="1278">
        <v>
0</v>
      </c>
      <c r="BQ77" s="1278"/>
      <c r="BR77" s="1278"/>
      <c r="BS77" s="1278"/>
      <c r="BT77" s="1278"/>
      <c r="BU77" s="1278"/>
      <c r="BV77" s="1278"/>
      <c r="BW77" s="1278"/>
      <c r="BX77" s="1278">
        <v>
0</v>
      </c>
      <c r="BY77" s="1278"/>
      <c r="BZ77" s="1278"/>
      <c r="CA77" s="1278"/>
      <c r="CB77" s="1278"/>
      <c r="CC77" s="1278"/>
      <c r="CD77" s="1278"/>
      <c r="CE77" s="1278"/>
      <c r="CF77" s="1278">
        <v>
0</v>
      </c>
      <c r="CG77" s="1278"/>
      <c r="CH77" s="1278"/>
      <c r="CI77" s="1278"/>
      <c r="CJ77" s="1278"/>
      <c r="CK77" s="1278"/>
      <c r="CL77" s="1278"/>
      <c r="CM77" s="1278"/>
      <c r="CN77" s="1278">
        <v>
0</v>
      </c>
      <c r="CO77" s="1278"/>
      <c r="CP77" s="1278"/>
      <c r="CQ77" s="1278"/>
      <c r="CR77" s="1278"/>
      <c r="CS77" s="1278"/>
      <c r="CT77" s="1278"/>
      <c r="CU77" s="1278"/>
      <c r="CV77" s="1278">
        <v>
0</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
602</v>
      </c>
      <c r="BC79" s="1277"/>
      <c r="BD79" s="1277"/>
      <c r="BE79" s="1277"/>
      <c r="BF79" s="1277"/>
      <c r="BG79" s="1277"/>
      <c r="BH79" s="1277"/>
      <c r="BI79" s="1277"/>
      <c r="BJ79" s="1277"/>
      <c r="BK79" s="1277"/>
      <c r="BL79" s="1277"/>
      <c r="BM79" s="1277"/>
      <c r="BN79" s="1277"/>
      <c r="BO79" s="1277"/>
      <c r="BP79" s="1278">
        <v>
-3.2</v>
      </c>
      <c r="BQ79" s="1278"/>
      <c r="BR79" s="1278"/>
      <c r="BS79" s="1278"/>
      <c r="BT79" s="1278"/>
      <c r="BU79" s="1278"/>
      <c r="BV79" s="1278"/>
      <c r="BW79" s="1278"/>
      <c r="BX79" s="1278">
        <v>
-3.4</v>
      </c>
      <c r="BY79" s="1278"/>
      <c r="BZ79" s="1278"/>
      <c r="CA79" s="1278"/>
      <c r="CB79" s="1278"/>
      <c r="CC79" s="1278"/>
      <c r="CD79" s="1278"/>
      <c r="CE79" s="1278"/>
      <c r="CF79" s="1278">
        <v>
-3.5</v>
      </c>
      <c r="CG79" s="1278"/>
      <c r="CH79" s="1278"/>
      <c r="CI79" s="1278"/>
      <c r="CJ79" s="1278"/>
      <c r="CK79" s="1278"/>
      <c r="CL79" s="1278"/>
      <c r="CM79" s="1278"/>
      <c r="CN79" s="1278">
        <v>
-3.4</v>
      </c>
      <c r="CO79" s="1278"/>
      <c r="CP79" s="1278"/>
      <c r="CQ79" s="1278"/>
      <c r="CR79" s="1278"/>
      <c r="CS79" s="1278"/>
      <c r="CT79" s="1278"/>
      <c r="CU79" s="1278"/>
      <c r="CV79" s="1278">
        <v>
-3.2</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r+iHxgeP2HgxD2VyoPxFLBM/K5glXIqcwmN5K600WwwjfM1MOo/8duUM7g8NyEQxNqlahz6EW1ehDKeJNL9ZyQ==" saltValue="BrEjJCchJcMqISl5fFV4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494</v>
      </c>
    </row>
  </sheetData>
  <sheetProtection algorithmName="SHA-512" hashValue="yjDGUmKLAaNnjMRI2XL5MKL+GMUqTnFfSCIXzGYf1ZOBeaM2TrBw/6zL4lm4M96rkk6sQ56Qde0nzT+xIjZVng==" saltValue="ikmsiweJZXTKmx72euzSc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494</v>
      </c>
    </row>
  </sheetData>
  <sheetProtection algorithmName="SHA-512" hashValue="xG+5lxp1wcM3YY5YhWATCWFOF7qNedqAduwx78bUbTQz/54hXielXGS3UamIcgUqaPttG1Ep5vMQlQYaUH3TgQ==" saltValue="I4LKGOY1yjwrlINSwlj+7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544</v>
      </c>
      <c r="G2" s="148"/>
      <c r="H2" s="149"/>
    </row>
    <row r="3" spans="1:8" x14ac:dyDescent="0.2">
      <c r="A3" s="145" t="s">
        <v>537</v>
      </c>
      <c r="B3" s="150"/>
      <c r="C3" s="151"/>
      <c r="D3" s="152">
        <v>45931</v>
      </c>
      <c r="E3" s="153"/>
      <c r="F3" s="154">
        <v>46686</v>
      </c>
      <c r="G3" s="155"/>
      <c r="H3" s="156"/>
    </row>
    <row r="4" spans="1:8" x14ac:dyDescent="0.2">
      <c r="A4" s="157"/>
      <c r="B4" s="158"/>
      <c r="C4" s="159"/>
      <c r="D4" s="160">
        <v>31496</v>
      </c>
      <c r="E4" s="161"/>
      <c r="F4" s="162">
        <v>32595</v>
      </c>
      <c r="G4" s="163"/>
      <c r="H4" s="164"/>
    </row>
    <row r="5" spans="1:8" x14ac:dyDescent="0.2">
      <c r="A5" s="145" t="s">
        <v>539</v>
      </c>
      <c r="B5" s="150"/>
      <c r="C5" s="151"/>
      <c r="D5" s="152">
        <v>52901</v>
      </c>
      <c r="E5" s="153"/>
      <c r="F5" s="154">
        <v>49796</v>
      </c>
      <c r="G5" s="155"/>
      <c r="H5" s="156"/>
    </row>
    <row r="6" spans="1:8" x14ac:dyDescent="0.2">
      <c r="A6" s="157"/>
      <c r="B6" s="158"/>
      <c r="C6" s="159"/>
      <c r="D6" s="160">
        <v>41628</v>
      </c>
      <c r="E6" s="161"/>
      <c r="F6" s="162">
        <v>37281</v>
      </c>
      <c r="G6" s="163"/>
      <c r="H6" s="164"/>
    </row>
    <row r="7" spans="1:8" x14ac:dyDescent="0.2">
      <c r="A7" s="145" t="s">
        <v>540</v>
      </c>
      <c r="B7" s="150"/>
      <c r="C7" s="151"/>
      <c r="D7" s="152">
        <v>48057</v>
      </c>
      <c r="E7" s="153"/>
      <c r="F7" s="154">
        <v>51681</v>
      </c>
      <c r="G7" s="155"/>
      <c r="H7" s="156"/>
    </row>
    <row r="8" spans="1:8" x14ac:dyDescent="0.2">
      <c r="A8" s="157"/>
      <c r="B8" s="158"/>
      <c r="C8" s="159"/>
      <c r="D8" s="160">
        <v>32553</v>
      </c>
      <c r="E8" s="161"/>
      <c r="F8" s="162">
        <v>37226</v>
      </c>
      <c r="G8" s="163"/>
      <c r="H8" s="164"/>
    </row>
    <row r="9" spans="1:8" x14ac:dyDescent="0.2">
      <c r="A9" s="145" t="s">
        <v>541</v>
      </c>
      <c r="B9" s="150"/>
      <c r="C9" s="151"/>
      <c r="D9" s="152">
        <v>43606</v>
      </c>
      <c r="E9" s="153"/>
      <c r="F9" s="154">
        <v>50465</v>
      </c>
      <c r="G9" s="155"/>
      <c r="H9" s="156"/>
    </row>
    <row r="10" spans="1:8" x14ac:dyDescent="0.2">
      <c r="A10" s="157"/>
      <c r="B10" s="158"/>
      <c r="C10" s="159"/>
      <c r="D10" s="160">
        <v>30963</v>
      </c>
      <c r="E10" s="161"/>
      <c r="F10" s="162">
        <v>34193</v>
      </c>
      <c r="G10" s="163"/>
      <c r="H10" s="164"/>
    </row>
    <row r="11" spans="1:8" x14ac:dyDescent="0.2">
      <c r="A11" s="145" t="s">
        <v>542</v>
      </c>
      <c r="B11" s="150"/>
      <c r="C11" s="151"/>
      <c r="D11" s="152">
        <v>69472</v>
      </c>
      <c r="E11" s="153"/>
      <c r="F11" s="154">
        <v>51679</v>
      </c>
      <c r="G11" s="155"/>
      <c r="H11" s="156"/>
    </row>
    <row r="12" spans="1:8" x14ac:dyDescent="0.2">
      <c r="A12" s="157"/>
      <c r="B12" s="158"/>
      <c r="C12" s="165"/>
      <c r="D12" s="160">
        <v>50554</v>
      </c>
      <c r="E12" s="161"/>
      <c r="F12" s="162">
        <v>35132</v>
      </c>
      <c r="G12" s="163"/>
      <c r="H12" s="164"/>
    </row>
    <row r="13" spans="1:8" x14ac:dyDescent="0.2">
      <c r="A13" s="145"/>
      <c r="B13" s="150"/>
      <c r="C13" s="166"/>
      <c r="D13" s="167">
        <v>51993</v>
      </c>
      <c r="E13" s="168"/>
      <c r="F13" s="169">
        <v>50061</v>
      </c>
      <c r="G13" s="170"/>
      <c r="H13" s="156"/>
    </row>
    <row r="14" spans="1:8" x14ac:dyDescent="0.2">
      <c r="A14" s="157"/>
      <c r="B14" s="158"/>
      <c r="C14" s="159"/>
      <c r="D14" s="160">
        <v>37439</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4.55</v>
      </c>
      <c r="C19" s="171">
        <f>ROUND(VALUE(SUBSTITUTE(実質収支比率等に係る経年分析!G$48,"▲","-")),2)</f>
        <v>4.68</v>
      </c>
      <c r="D19" s="171">
        <f>ROUND(VALUE(SUBSTITUTE(実質収支比率等に係る経年分析!H$48,"▲","-")),2)</f>
        <v>4.54</v>
      </c>
      <c r="E19" s="171">
        <f>ROUND(VALUE(SUBSTITUTE(実質収支比率等に係る経年分析!I$48,"▲","-")),2)</f>
        <v>5.1100000000000003</v>
      </c>
      <c r="F19" s="171">
        <f>ROUND(VALUE(SUBSTITUTE(実質収支比率等に係る経年分析!J$48,"▲","-")),2)</f>
        <v>6.68</v>
      </c>
    </row>
    <row r="20" spans="1:11" x14ac:dyDescent="0.2">
      <c r="A20" s="171" t="s">
        <v>54</v>
      </c>
      <c r="B20" s="171">
        <f>ROUND(VALUE(SUBSTITUTE(実質収支比率等に係る経年分析!F$47,"▲","-")),2)</f>
        <v>20.84</v>
      </c>
      <c r="C20" s="171">
        <f>ROUND(VALUE(SUBSTITUTE(実質収支比率等に係る経年分析!G$47,"▲","-")),2)</f>
        <v>19.829999999999998</v>
      </c>
      <c r="D20" s="171">
        <f>ROUND(VALUE(SUBSTITUTE(実質収支比率等に係る経年分析!H$47,"▲","-")),2)</f>
        <v>24.65</v>
      </c>
      <c r="E20" s="171">
        <f>ROUND(VALUE(SUBSTITUTE(実質収支比率等に係る経年分析!I$47,"▲","-")),2)</f>
        <v>27.31</v>
      </c>
      <c r="F20" s="171">
        <f>ROUND(VALUE(SUBSTITUTE(実質収支比率等に係る経年分析!J$47,"▲","-")),2)</f>
        <v>28.11</v>
      </c>
    </row>
    <row r="21" spans="1:11" x14ac:dyDescent="0.2">
      <c r="A21" s="171" t="s">
        <v>55</v>
      </c>
      <c r="B21" s="171">
        <f>IF(ISNUMBER(VALUE(SUBSTITUTE(実質収支比率等に係る経年分析!F$49,"▲","-"))),ROUND(VALUE(SUBSTITUTE(実質収支比率等に係る経年分析!F$49,"▲","-")),2),NA())</f>
        <v>-1.2</v>
      </c>
      <c r="C21" s="171">
        <f>IF(ISNUMBER(VALUE(SUBSTITUTE(実質収支比率等に係る経年分析!G$49,"▲","-"))),ROUND(VALUE(SUBSTITUTE(実質収支比率等に係る経年分析!G$49,"▲","-")),2),NA())</f>
        <v>0.34</v>
      </c>
      <c r="D21" s="171">
        <f>IF(ISNUMBER(VALUE(SUBSTITUTE(実質収支比率等に係る経年分析!H$49,"▲","-"))),ROUND(VALUE(SUBSTITUTE(実質収支比率等に係る経年分析!H$49,"▲","-")),2),NA())</f>
        <v>3.02</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0.34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0.53</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5.1100000000000003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11391</v>
      </c>
      <c r="E42" s="173"/>
      <c r="F42" s="173"/>
      <c r="G42" s="173">
        <f>'実質公債費比率（分子）の構造'!L$52</f>
        <v>11082</v>
      </c>
      <c r="H42" s="173"/>
      <c r="I42" s="173"/>
      <c r="J42" s="173">
        <f>'実質公債費比率（分子）の構造'!M$52</f>
        <v>10770</v>
      </c>
      <c r="K42" s="173"/>
      <c r="L42" s="173"/>
      <c r="M42" s="173">
        <f>'実質公債費比率（分子）の構造'!N$52</f>
        <v>10437</v>
      </c>
      <c r="N42" s="173"/>
      <c r="O42" s="173"/>
      <c r="P42" s="173">
        <f>'実質公債費比率（分子）の構造'!O$52</f>
        <v>9944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617</v>
      </c>
      <c r="C44" s="173"/>
      <c r="D44" s="173"/>
      <c r="E44" s="173">
        <f>'実質公債費比率（分子）の構造'!L$50</f>
        <v>486</v>
      </c>
      <c r="F44" s="173"/>
      <c r="G44" s="173"/>
      <c r="H44" s="173">
        <f>'実質公債費比率（分子）の構造'!M$50</f>
        <v>272</v>
      </c>
      <c r="I44" s="173"/>
      <c r="J44" s="173"/>
      <c r="K44" s="173">
        <f>'実質公債費比率（分子）の構造'!N$50</f>
        <v>228</v>
      </c>
      <c r="L44" s="173"/>
      <c r="M44" s="173"/>
      <c r="N44" s="173">
        <f>'実質公債費比率（分子）の構造'!O$50</f>
        <v>303</v>
      </c>
      <c r="O44" s="173"/>
      <c r="P44" s="173"/>
    </row>
    <row r="45" spans="1:16" x14ac:dyDescent="0.2">
      <c r="A45" s="173" t="s">
        <v>65</v>
      </c>
      <c r="B45" s="173">
        <f>'実質公債費比率（分子）の構造'!K$49</f>
        <v>165</v>
      </c>
      <c r="C45" s="173"/>
      <c r="D45" s="173"/>
      <c r="E45" s="173">
        <f>'実質公債費比率（分子）の構造'!L$49</f>
        <v>183</v>
      </c>
      <c r="F45" s="173"/>
      <c r="G45" s="173"/>
      <c r="H45" s="173">
        <f>'実質公債費比率（分子）の構造'!M$49</f>
        <v>185</v>
      </c>
      <c r="I45" s="173"/>
      <c r="J45" s="173"/>
      <c r="K45" s="173">
        <f>'実質公債費比率（分子）の構造'!N$49</f>
        <v>204</v>
      </c>
      <c r="L45" s="173"/>
      <c r="M45" s="173"/>
      <c r="N45" s="173">
        <f>'実質公債費比率（分子）の構造'!O$49</f>
        <v>195</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188</v>
      </c>
      <c r="C47" s="173"/>
      <c r="D47" s="173"/>
      <c r="E47" s="173">
        <f>'実質公債費比率（分子）の構造'!L$47</f>
        <v>175</v>
      </c>
      <c r="F47" s="173"/>
      <c r="G47" s="173"/>
      <c r="H47" s="173">
        <f>'実質公債費比率（分子）の構造'!M$47</f>
        <v>148</v>
      </c>
      <c r="I47" s="173"/>
      <c r="J47" s="173"/>
      <c r="K47" s="173">
        <f>'実質公債費比率（分子）の構造'!N$47</f>
        <v>138</v>
      </c>
      <c r="L47" s="173"/>
      <c r="M47" s="173"/>
      <c r="N47" s="173">
        <f>'実質公債費比率（分子）の構造'!O$47</f>
        <v>98</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5235</v>
      </c>
      <c r="C49" s="173"/>
      <c r="D49" s="173"/>
      <c r="E49" s="173">
        <f>'実質公債費比率（分子）の構造'!L$45</f>
        <v>4740</v>
      </c>
      <c r="F49" s="173"/>
      <c r="G49" s="173"/>
      <c r="H49" s="173">
        <f>'実質公債費比率（分子）の構造'!M$45</f>
        <v>4389</v>
      </c>
      <c r="I49" s="173"/>
      <c r="J49" s="173"/>
      <c r="K49" s="173">
        <f>'実質公債費比率（分子）の構造'!N$45</f>
        <v>3482</v>
      </c>
      <c r="L49" s="173"/>
      <c r="M49" s="173"/>
      <c r="N49" s="173">
        <f>'実質公債費比率（分子）の構造'!O$45</f>
        <v>2804</v>
      </c>
      <c r="O49" s="173"/>
      <c r="P49" s="173"/>
    </row>
    <row r="50" spans="1:16" x14ac:dyDescent="0.2">
      <c r="A50" s="173" t="s">
        <v>70</v>
      </c>
      <c r="B50" s="173" t="e">
        <f>NA()</f>
        <v>#N/A</v>
      </c>
      <c r="C50" s="173">
        <f>IF(ISNUMBER('実質公債費比率（分子）の構造'!K$53),'実質公債費比率（分子）の構造'!K$53,NA())</f>
        <v>-5186</v>
      </c>
      <c r="D50" s="173" t="e">
        <f>NA()</f>
        <v>#N/A</v>
      </c>
      <c r="E50" s="173" t="e">
        <f>NA()</f>
        <v>#N/A</v>
      </c>
      <c r="F50" s="173">
        <f>IF(ISNUMBER('実質公債費比率（分子）の構造'!L$53),'実質公債費比率（分子）の構造'!L$53,NA())</f>
        <v>-5498</v>
      </c>
      <c r="G50" s="173" t="e">
        <f>NA()</f>
        <v>#N/A</v>
      </c>
      <c r="H50" s="173" t="e">
        <f>NA()</f>
        <v>#N/A</v>
      </c>
      <c r="I50" s="173">
        <f>IF(ISNUMBER('実質公債費比率（分子）の構造'!M$53),'実質公債費比率（分子）の構造'!M$53,NA())</f>
        <v>-5776</v>
      </c>
      <c r="J50" s="173" t="e">
        <f>NA()</f>
        <v>#N/A</v>
      </c>
      <c r="K50" s="173" t="e">
        <f>NA()</f>
        <v>#N/A</v>
      </c>
      <c r="L50" s="173">
        <f>IF(ISNUMBER('実質公債費比率（分子）の構造'!N$53),'実質公債費比率（分子）の構造'!N$53,NA())</f>
        <v>-6385</v>
      </c>
      <c r="M50" s="173" t="e">
        <f>NA()</f>
        <v>#N/A</v>
      </c>
      <c r="N50" s="173" t="e">
        <f>NA()</f>
        <v>#N/A</v>
      </c>
      <c r="O50" s="173">
        <f>IF(ISNUMBER('実質公債費比率（分子）の構造'!O$53),'実質公債費比率（分子）の構造'!O$53,NA())</f>
        <v>-6544</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109191</v>
      </c>
      <c r="E56" s="172"/>
      <c r="F56" s="172"/>
      <c r="G56" s="172">
        <f>'将来負担比率（分子）の構造'!J$52</f>
        <v>99269</v>
      </c>
      <c r="H56" s="172"/>
      <c r="I56" s="172"/>
      <c r="J56" s="172">
        <f>'将来負担比率（分子）の構造'!K$52</f>
        <v>89721</v>
      </c>
      <c r="K56" s="172"/>
      <c r="L56" s="172"/>
      <c r="M56" s="172">
        <f>'将来負担比率（分子）の構造'!L$52</f>
        <v>82150</v>
      </c>
      <c r="N56" s="172"/>
      <c r="O56" s="172"/>
      <c r="P56" s="172">
        <f>'将来負担比率（分子）の構造'!M$52</f>
        <v>79643</v>
      </c>
    </row>
    <row r="57" spans="1:16" x14ac:dyDescent="0.2">
      <c r="A57" s="172" t="s">
        <v>41</v>
      </c>
      <c r="B57" s="172"/>
      <c r="C57" s="172"/>
      <c r="D57" s="172">
        <f>'将来負担比率（分子）の構造'!I$51</f>
        <v>2631</v>
      </c>
      <c r="E57" s="172"/>
      <c r="F57" s="172"/>
      <c r="G57" s="172">
        <f>'将来負担比率（分子）の構造'!J$51</f>
        <v>2421</v>
      </c>
      <c r="H57" s="172"/>
      <c r="I57" s="172"/>
      <c r="J57" s="172">
        <f>'将来負担比率（分子）の構造'!K$51</f>
        <v>2422</v>
      </c>
      <c r="K57" s="172"/>
      <c r="L57" s="172"/>
      <c r="M57" s="172">
        <f>'将来負担比率（分子）の構造'!L$51</f>
        <v>3496</v>
      </c>
      <c r="N57" s="172"/>
      <c r="O57" s="172"/>
      <c r="P57" s="172">
        <f>'将来負担比率（分子）の構造'!M$51</f>
        <v>7716</v>
      </c>
    </row>
    <row r="58" spans="1:16" x14ac:dyDescent="0.2">
      <c r="A58" s="172" t="s">
        <v>40</v>
      </c>
      <c r="B58" s="172"/>
      <c r="C58" s="172"/>
      <c r="D58" s="172">
        <f>'将来負担比率（分子）の構造'!I$50</f>
        <v>157784</v>
      </c>
      <c r="E58" s="172"/>
      <c r="F58" s="172"/>
      <c r="G58" s="172">
        <f>'将来負担比率（分子）の構造'!J$50</f>
        <v>167186</v>
      </c>
      <c r="H58" s="172"/>
      <c r="I58" s="172"/>
      <c r="J58" s="172">
        <f>'将来負担比率（分子）の構造'!K$50</f>
        <v>180740</v>
      </c>
      <c r="K58" s="172"/>
      <c r="L58" s="172"/>
      <c r="M58" s="172">
        <f>'将来負担比率（分子）の構造'!L$50</f>
        <v>186115</v>
      </c>
      <c r="N58" s="172"/>
      <c r="O58" s="172"/>
      <c r="P58" s="172">
        <f>'将来負担比率（分子）の構造'!M$50</f>
        <v>185494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86</v>
      </c>
      <c r="C61" s="172"/>
      <c r="D61" s="172"/>
      <c r="E61" s="172">
        <f>'将来負担比率（分子）の構造'!J$46</f>
        <v>71</v>
      </c>
      <c r="F61" s="172"/>
      <c r="G61" s="172"/>
      <c r="H61" s="172">
        <f>'将来負担比率（分子）の構造'!K$46</f>
        <v>55</v>
      </c>
      <c r="I61" s="172"/>
      <c r="J61" s="172"/>
      <c r="K61" s="172">
        <f>'将来負担比率（分子）の構造'!L$46</f>
        <v>40</v>
      </c>
      <c r="L61" s="172"/>
      <c r="M61" s="172"/>
      <c r="N61" s="172">
        <f>'将来負担比率（分子）の構造'!M$46</f>
        <v>26</v>
      </c>
      <c r="O61" s="172"/>
      <c r="P61" s="172"/>
    </row>
    <row r="62" spans="1:16" x14ac:dyDescent="0.2">
      <c r="A62" s="172" t="s">
        <v>34</v>
      </c>
      <c r="B62" s="172">
        <f>'将来負担比率（分子）の構造'!I$45</f>
        <v>25856</v>
      </c>
      <c r="C62" s="172"/>
      <c r="D62" s="172"/>
      <c r="E62" s="172">
        <f>'将来負担比率（分子）の構造'!J$45</f>
        <v>26654</v>
      </c>
      <c r="F62" s="172"/>
      <c r="G62" s="172"/>
      <c r="H62" s="172">
        <f>'将来負担比率（分子）の構造'!K$45</f>
        <v>25607</v>
      </c>
      <c r="I62" s="172"/>
      <c r="J62" s="172"/>
      <c r="K62" s="172">
        <f>'将来負担比率（分子）の構造'!L$45</f>
        <v>26304</v>
      </c>
      <c r="L62" s="172"/>
      <c r="M62" s="172"/>
      <c r="N62" s="172">
        <f>'将来負担比率（分子）の構造'!M$45</f>
        <v>22967</v>
      </c>
      <c r="O62" s="172"/>
      <c r="P62" s="172"/>
    </row>
    <row r="63" spans="1:16" x14ac:dyDescent="0.2">
      <c r="A63" s="172" t="s">
        <v>33</v>
      </c>
      <c r="B63" s="172">
        <f>'将来負担比率（分子）の構造'!I$44</f>
        <v>2266</v>
      </c>
      <c r="C63" s="172"/>
      <c r="D63" s="172"/>
      <c r="E63" s="172">
        <f>'将来負担比率（分子）の構造'!J$44</f>
        <v>2266</v>
      </c>
      <c r="F63" s="172"/>
      <c r="G63" s="172"/>
      <c r="H63" s="172">
        <f>'将来負担比率（分子）の構造'!K$44</f>
        <v>2308</v>
      </c>
      <c r="I63" s="172"/>
      <c r="J63" s="172"/>
      <c r="K63" s="172">
        <f>'将来負担比率（分子）の構造'!L$44</f>
        <v>2738</v>
      </c>
      <c r="L63" s="172"/>
      <c r="M63" s="172"/>
      <c r="N63" s="172">
        <f>'将来負担比率（分子）の構造'!M$44</f>
        <v>3042</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4724</v>
      </c>
      <c r="C65" s="172"/>
      <c r="D65" s="172"/>
      <c r="E65" s="172">
        <f>'将来負担比率（分子）の構造'!J$42</f>
        <v>4238</v>
      </c>
      <c r="F65" s="172"/>
      <c r="G65" s="172"/>
      <c r="H65" s="172">
        <f>'将来負担比率（分子）の構造'!K$42</f>
        <v>4937</v>
      </c>
      <c r="I65" s="172"/>
      <c r="J65" s="172"/>
      <c r="K65" s="172">
        <f>'将来負担比率（分子）の構造'!L$42</f>
        <v>3395</v>
      </c>
      <c r="L65" s="172"/>
      <c r="M65" s="172"/>
      <c r="N65" s="172">
        <f>'将来負担比率（分子）の構造'!M$42</f>
        <v>4409</v>
      </c>
      <c r="O65" s="172"/>
      <c r="P65" s="172"/>
    </row>
    <row r="66" spans="1:16" x14ac:dyDescent="0.2">
      <c r="A66" s="172" t="s">
        <v>30</v>
      </c>
      <c r="B66" s="172">
        <f>'将来負担比率（分子）の構造'!I$41</f>
        <v>41606</v>
      </c>
      <c r="C66" s="172"/>
      <c r="D66" s="172"/>
      <c r="E66" s="172">
        <f>'将来負担比率（分子）の構造'!J$41</f>
        <v>38294</v>
      </c>
      <c r="F66" s="172"/>
      <c r="G66" s="172"/>
      <c r="H66" s="172">
        <f>'将来負担比率（分子）の構造'!K$41</f>
        <v>34225</v>
      </c>
      <c r="I66" s="172"/>
      <c r="J66" s="172"/>
      <c r="K66" s="172">
        <f>'将来負担比率（分子）の構造'!L$41</f>
        <v>30807</v>
      </c>
      <c r="L66" s="172"/>
      <c r="M66" s="172"/>
      <c r="N66" s="172">
        <f>'将来負担比率（分子）の構造'!M$41</f>
        <v>25607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43188</v>
      </c>
      <c r="C72" s="176">
        <f>基金残高に係る経年分析!G55</f>
        <v>45589</v>
      </c>
      <c r="D72" s="176">
        <f>基金残高に係る経年分析!H55</f>
        <v>47666</v>
      </c>
    </row>
    <row r="73" spans="1:16" x14ac:dyDescent="0.2">
      <c r="A73" s="175" t="s">
        <v>77</v>
      </c>
      <c r="B73" s="176">
        <f>基金残高に係る経年分析!F56</f>
        <v>9926</v>
      </c>
      <c r="C73" s="176">
        <f>基金残高に係る経年分析!G56</f>
        <v>9158</v>
      </c>
      <c r="D73" s="176">
        <f>基金残高に係る経年分析!H56</f>
        <v>5019</v>
      </c>
    </row>
    <row r="74" spans="1:16" x14ac:dyDescent="0.2">
      <c r="A74" s="175" t="s">
        <v>78</v>
      </c>
      <c r="B74" s="176">
        <f>基金残高に係る経年分析!F57</f>
        <v>122089</v>
      </c>
      <c r="C74" s="176">
        <f>基金残高に係る経年分析!G57</f>
        <v>125834</v>
      </c>
      <c r="D74" s="176">
        <f>基金残高に係る経年分析!H57</f>
        <v>127705</v>
      </c>
    </row>
  </sheetData>
  <sheetProtection algorithmName="SHA-512" hashValue="ZBrpQ3vvm1pG+FJo1cslzPCzOvyufaZZiFmbToiuFcUWoirM2ATt3y9xPjEMTV5pWyO6wlgIW6YERaH9fj7UKQ==" saltValue="7Gzb7lEKjnZmp55lBCJ6v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
213</v>
      </c>
      <c r="DI1" s="746"/>
      <c r="DJ1" s="746"/>
      <c r="DK1" s="746"/>
      <c r="DL1" s="746"/>
      <c r="DM1" s="746"/>
      <c r="DN1" s="747"/>
      <c r="DO1" s="212"/>
      <c r="DP1" s="745" t="s">
        <v>
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
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
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
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
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
1</v>
      </c>
      <c r="C4" s="688"/>
      <c r="D4" s="688"/>
      <c r="E4" s="688"/>
      <c r="F4" s="688"/>
      <c r="G4" s="688"/>
      <c r="H4" s="688"/>
      <c r="I4" s="688"/>
      <c r="J4" s="688"/>
      <c r="K4" s="688"/>
      <c r="L4" s="688"/>
      <c r="M4" s="688"/>
      <c r="N4" s="688"/>
      <c r="O4" s="688"/>
      <c r="P4" s="688"/>
      <c r="Q4" s="689"/>
      <c r="R4" s="687" t="s">
        <v>
219</v>
      </c>
      <c r="S4" s="688"/>
      <c r="T4" s="688"/>
      <c r="U4" s="688"/>
      <c r="V4" s="688"/>
      <c r="W4" s="688"/>
      <c r="X4" s="688"/>
      <c r="Y4" s="689"/>
      <c r="Z4" s="687" t="s">
        <v>
220</v>
      </c>
      <c r="AA4" s="688"/>
      <c r="AB4" s="688"/>
      <c r="AC4" s="689"/>
      <c r="AD4" s="687" t="s">
        <v>
221</v>
      </c>
      <c r="AE4" s="688"/>
      <c r="AF4" s="688"/>
      <c r="AG4" s="688"/>
      <c r="AH4" s="688"/>
      <c r="AI4" s="688"/>
      <c r="AJ4" s="688"/>
      <c r="AK4" s="689"/>
      <c r="AL4" s="687" t="s">
        <v>
220</v>
      </c>
      <c r="AM4" s="688"/>
      <c r="AN4" s="688"/>
      <c r="AO4" s="689"/>
      <c r="AP4" s="748" t="s">
        <v>
222</v>
      </c>
      <c r="AQ4" s="748"/>
      <c r="AR4" s="748"/>
      <c r="AS4" s="748"/>
      <c r="AT4" s="748"/>
      <c r="AU4" s="748"/>
      <c r="AV4" s="748"/>
      <c r="AW4" s="748"/>
      <c r="AX4" s="748"/>
      <c r="AY4" s="748"/>
      <c r="AZ4" s="748"/>
      <c r="BA4" s="748"/>
      <c r="BB4" s="748"/>
      <c r="BC4" s="748"/>
      <c r="BD4" s="748"/>
      <c r="BE4" s="748"/>
      <c r="BF4" s="748"/>
      <c r="BG4" s="748" t="s">
        <v>
223</v>
      </c>
      <c r="BH4" s="748"/>
      <c r="BI4" s="748"/>
      <c r="BJ4" s="748"/>
      <c r="BK4" s="748"/>
      <c r="BL4" s="748"/>
      <c r="BM4" s="748"/>
      <c r="BN4" s="748"/>
      <c r="BO4" s="748" t="s">
        <v>
220</v>
      </c>
      <c r="BP4" s="748"/>
      <c r="BQ4" s="748"/>
      <c r="BR4" s="748"/>
      <c r="BS4" s="748" t="s">
        <v>
224</v>
      </c>
      <c r="BT4" s="748"/>
      <c r="BU4" s="748"/>
      <c r="BV4" s="748"/>
      <c r="BW4" s="748"/>
      <c r="BX4" s="748"/>
      <c r="BY4" s="748"/>
      <c r="BZ4" s="748"/>
      <c r="CA4" s="748"/>
      <c r="CB4" s="748"/>
      <c r="CD4" s="730" t="s">
        <v>
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
226</v>
      </c>
      <c r="C5" s="696"/>
      <c r="D5" s="696"/>
      <c r="E5" s="696"/>
      <c r="F5" s="696"/>
      <c r="G5" s="696"/>
      <c r="H5" s="696"/>
      <c r="I5" s="696"/>
      <c r="J5" s="696"/>
      <c r="K5" s="696"/>
      <c r="L5" s="696"/>
      <c r="M5" s="696"/>
      <c r="N5" s="696"/>
      <c r="O5" s="696"/>
      <c r="P5" s="696"/>
      <c r="Q5" s="697"/>
      <c r="R5" s="681">
        <v>
51669587</v>
      </c>
      <c r="S5" s="682"/>
      <c r="T5" s="682"/>
      <c r="U5" s="682"/>
      <c r="V5" s="682"/>
      <c r="W5" s="682"/>
      <c r="X5" s="682"/>
      <c r="Y5" s="725"/>
      <c r="Z5" s="743">
        <v>
14.7</v>
      </c>
      <c r="AA5" s="743"/>
      <c r="AB5" s="743"/>
      <c r="AC5" s="743"/>
      <c r="AD5" s="744">
        <v>
51669587</v>
      </c>
      <c r="AE5" s="744"/>
      <c r="AF5" s="744"/>
      <c r="AG5" s="744"/>
      <c r="AH5" s="744"/>
      <c r="AI5" s="744"/>
      <c r="AJ5" s="744"/>
      <c r="AK5" s="744"/>
      <c r="AL5" s="726">
        <v>
29.5</v>
      </c>
      <c r="AM5" s="700"/>
      <c r="AN5" s="700"/>
      <c r="AO5" s="727"/>
      <c r="AP5" s="695" t="s">
        <v>
227</v>
      </c>
      <c r="AQ5" s="696"/>
      <c r="AR5" s="696"/>
      <c r="AS5" s="696"/>
      <c r="AT5" s="696"/>
      <c r="AU5" s="696"/>
      <c r="AV5" s="696"/>
      <c r="AW5" s="696"/>
      <c r="AX5" s="696"/>
      <c r="AY5" s="696"/>
      <c r="AZ5" s="696"/>
      <c r="BA5" s="696"/>
      <c r="BB5" s="696"/>
      <c r="BC5" s="696"/>
      <c r="BD5" s="696"/>
      <c r="BE5" s="696"/>
      <c r="BF5" s="697"/>
      <c r="BG5" s="628">
        <v>
51669587</v>
      </c>
      <c r="BH5" s="629"/>
      <c r="BI5" s="629"/>
      <c r="BJ5" s="629"/>
      <c r="BK5" s="629"/>
      <c r="BL5" s="629"/>
      <c r="BM5" s="629"/>
      <c r="BN5" s="630"/>
      <c r="BO5" s="655">
        <v>
100</v>
      </c>
      <c r="BP5" s="655"/>
      <c r="BQ5" s="655"/>
      <c r="BR5" s="655"/>
      <c r="BS5" s="656" t="s">
        <v>
126</v>
      </c>
      <c r="BT5" s="656"/>
      <c r="BU5" s="656"/>
      <c r="BV5" s="656"/>
      <c r="BW5" s="656"/>
      <c r="BX5" s="656"/>
      <c r="BY5" s="656"/>
      <c r="BZ5" s="656"/>
      <c r="CA5" s="656"/>
      <c r="CB5" s="723"/>
      <c r="CD5" s="730" t="s">
        <v>
222</v>
      </c>
      <c r="CE5" s="731"/>
      <c r="CF5" s="731"/>
      <c r="CG5" s="731"/>
      <c r="CH5" s="731"/>
      <c r="CI5" s="731"/>
      <c r="CJ5" s="731"/>
      <c r="CK5" s="731"/>
      <c r="CL5" s="731"/>
      <c r="CM5" s="731"/>
      <c r="CN5" s="731"/>
      <c r="CO5" s="731"/>
      <c r="CP5" s="731"/>
      <c r="CQ5" s="732"/>
      <c r="CR5" s="730" t="s">
        <v>
228</v>
      </c>
      <c r="CS5" s="731"/>
      <c r="CT5" s="731"/>
      <c r="CU5" s="731"/>
      <c r="CV5" s="731"/>
      <c r="CW5" s="731"/>
      <c r="CX5" s="731"/>
      <c r="CY5" s="732"/>
      <c r="CZ5" s="730" t="s">
        <v>
220</v>
      </c>
      <c r="DA5" s="731"/>
      <c r="DB5" s="731"/>
      <c r="DC5" s="732"/>
      <c r="DD5" s="730" t="s">
        <v>
229</v>
      </c>
      <c r="DE5" s="731"/>
      <c r="DF5" s="731"/>
      <c r="DG5" s="731"/>
      <c r="DH5" s="731"/>
      <c r="DI5" s="731"/>
      <c r="DJ5" s="731"/>
      <c r="DK5" s="731"/>
      <c r="DL5" s="731"/>
      <c r="DM5" s="731"/>
      <c r="DN5" s="731"/>
      <c r="DO5" s="731"/>
      <c r="DP5" s="732"/>
      <c r="DQ5" s="730" t="s">
        <v>
230</v>
      </c>
      <c r="DR5" s="731"/>
      <c r="DS5" s="731"/>
      <c r="DT5" s="731"/>
      <c r="DU5" s="731"/>
      <c r="DV5" s="731"/>
      <c r="DW5" s="731"/>
      <c r="DX5" s="731"/>
      <c r="DY5" s="731"/>
      <c r="DZ5" s="731"/>
      <c r="EA5" s="731"/>
      <c r="EB5" s="731"/>
      <c r="EC5" s="732"/>
    </row>
    <row r="6" spans="2:143" ht="11.25" customHeight="1" x14ac:dyDescent="0.2">
      <c r="B6" s="625" t="s">
        <v>
231</v>
      </c>
      <c r="C6" s="626"/>
      <c r="D6" s="626"/>
      <c r="E6" s="626"/>
      <c r="F6" s="626"/>
      <c r="G6" s="626"/>
      <c r="H6" s="626"/>
      <c r="I6" s="626"/>
      <c r="J6" s="626"/>
      <c r="K6" s="626"/>
      <c r="L6" s="626"/>
      <c r="M6" s="626"/>
      <c r="N6" s="626"/>
      <c r="O6" s="626"/>
      <c r="P6" s="626"/>
      <c r="Q6" s="627"/>
      <c r="R6" s="628">
        <v>
1071872</v>
      </c>
      <c r="S6" s="629"/>
      <c r="T6" s="629"/>
      <c r="U6" s="629"/>
      <c r="V6" s="629"/>
      <c r="W6" s="629"/>
      <c r="X6" s="629"/>
      <c r="Y6" s="630"/>
      <c r="Z6" s="655">
        <v>
0.3</v>
      </c>
      <c r="AA6" s="655"/>
      <c r="AB6" s="655"/>
      <c r="AC6" s="655"/>
      <c r="AD6" s="656">
        <v>
1071872</v>
      </c>
      <c r="AE6" s="656"/>
      <c r="AF6" s="656"/>
      <c r="AG6" s="656"/>
      <c r="AH6" s="656"/>
      <c r="AI6" s="656"/>
      <c r="AJ6" s="656"/>
      <c r="AK6" s="656"/>
      <c r="AL6" s="631">
        <v>
0.6</v>
      </c>
      <c r="AM6" s="632"/>
      <c r="AN6" s="632"/>
      <c r="AO6" s="657"/>
      <c r="AP6" s="625" t="s">
        <v>
232</v>
      </c>
      <c r="AQ6" s="626"/>
      <c r="AR6" s="626"/>
      <c r="AS6" s="626"/>
      <c r="AT6" s="626"/>
      <c r="AU6" s="626"/>
      <c r="AV6" s="626"/>
      <c r="AW6" s="626"/>
      <c r="AX6" s="626"/>
      <c r="AY6" s="626"/>
      <c r="AZ6" s="626"/>
      <c r="BA6" s="626"/>
      <c r="BB6" s="626"/>
      <c r="BC6" s="626"/>
      <c r="BD6" s="626"/>
      <c r="BE6" s="626"/>
      <c r="BF6" s="627"/>
      <c r="BG6" s="628">
        <v>
51669587</v>
      </c>
      <c r="BH6" s="629"/>
      <c r="BI6" s="629"/>
      <c r="BJ6" s="629"/>
      <c r="BK6" s="629"/>
      <c r="BL6" s="629"/>
      <c r="BM6" s="629"/>
      <c r="BN6" s="630"/>
      <c r="BO6" s="655">
        <v>
100</v>
      </c>
      <c r="BP6" s="655"/>
      <c r="BQ6" s="655"/>
      <c r="BR6" s="655"/>
      <c r="BS6" s="656" t="s">
        <v>
126</v>
      </c>
      <c r="BT6" s="656"/>
      <c r="BU6" s="656"/>
      <c r="BV6" s="656"/>
      <c r="BW6" s="656"/>
      <c r="BX6" s="656"/>
      <c r="BY6" s="656"/>
      <c r="BZ6" s="656"/>
      <c r="CA6" s="656"/>
      <c r="CB6" s="723"/>
      <c r="CD6" s="684" t="s">
        <v>
233</v>
      </c>
      <c r="CE6" s="685"/>
      <c r="CF6" s="685"/>
      <c r="CG6" s="685"/>
      <c r="CH6" s="685"/>
      <c r="CI6" s="685"/>
      <c r="CJ6" s="685"/>
      <c r="CK6" s="685"/>
      <c r="CL6" s="685"/>
      <c r="CM6" s="685"/>
      <c r="CN6" s="685"/>
      <c r="CO6" s="685"/>
      <c r="CP6" s="685"/>
      <c r="CQ6" s="686"/>
      <c r="CR6" s="628">
        <v>
899812</v>
      </c>
      <c r="CS6" s="629"/>
      <c r="CT6" s="629"/>
      <c r="CU6" s="629"/>
      <c r="CV6" s="629"/>
      <c r="CW6" s="629"/>
      <c r="CX6" s="629"/>
      <c r="CY6" s="630"/>
      <c r="CZ6" s="726">
        <v>
0.3</v>
      </c>
      <c r="DA6" s="700"/>
      <c r="DB6" s="700"/>
      <c r="DC6" s="729"/>
      <c r="DD6" s="634" t="s">
        <v>
126</v>
      </c>
      <c r="DE6" s="629"/>
      <c r="DF6" s="629"/>
      <c r="DG6" s="629"/>
      <c r="DH6" s="629"/>
      <c r="DI6" s="629"/>
      <c r="DJ6" s="629"/>
      <c r="DK6" s="629"/>
      <c r="DL6" s="629"/>
      <c r="DM6" s="629"/>
      <c r="DN6" s="629"/>
      <c r="DO6" s="629"/>
      <c r="DP6" s="630"/>
      <c r="DQ6" s="634">
        <v>
899097</v>
      </c>
      <c r="DR6" s="629"/>
      <c r="DS6" s="629"/>
      <c r="DT6" s="629"/>
      <c r="DU6" s="629"/>
      <c r="DV6" s="629"/>
      <c r="DW6" s="629"/>
      <c r="DX6" s="629"/>
      <c r="DY6" s="629"/>
      <c r="DZ6" s="629"/>
      <c r="EA6" s="629"/>
      <c r="EB6" s="629"/>
      <c r="EC6" s="669"/>
    </row>
    <row r="7" spans="2:143" ht="11.25" customHeight="1" x14ac:dyDescent="0.2">
      <c r="B7" s="625" t="s">
        <v>
234</v>
      </c>
      <c r="C7" s="626"/>
      <c r="D7" s="626"/>
      <c r="E7" s="626"/>
      <c r="F7" s="626"/>
      <c r="G7" s="626"/>
      <c r="H7" s="626"/>
      <c r="I7" s="626"/>
      <c r="J7" s="626"/>
      <c r="K7" s="626"/>
      <c r="L7" s="626"/>
      <c r="M7" s="626"/>
      <c r="N7" s="626"/>
      <c r="O7" s="626"/>
      <c r="P7" s="626"/>
      <c r="Q7" s="627"/>
      <c r="R7" s="628">
        <v>
127495</v>
      </c>
      <c r="S7" s="629"/>
      <c r="T7" s="629"/>
      <c r="U7" s="629"/>
      <c r="V7" s="629"/>
      <c r="W7" s="629"/>
      <c r="X7" s="629"/>
      <c r="Y7" s="630"/>
      <c r="Z7" s="655">
        <v>
0</v>
      </c>
      <c r="AA7" s="655"/>
      <c r="AB7" s="655"/>
      <c r="AC7" s="655"/>
      <c r="AD7" s="656">
        <v>
127495</v>
      </c>
      <c r="AE7" s="656"/>
      <c r="AF7" s="656"/>
      <c r="AG7" s="656"/>
      <c r="AH7" s="656"/>
      <c r="AI7" s="656"/>
      <c r="AJ7" s="656"/>
      <c r="AK7" s="656"/>
      <c r="AL7" s="631">
        <v>
0.1</v>
      </c>
      <c r="AM7" s="632"/>
      <c r="AN7" s="632"/>
      <c r="AO7" s="657"/>
      <c r="AP7" s="625" t="s">
        <v>
235</v>
      </c>
      <c r="AQ7" s="626"/>
      <c r="AR7" s="626"/>
      <c r="AS7" s="626"/>
      <c r="AT7" s="626"/>
      <c r="AU7" s="626"/>
      <c r="AV7" s="626"/>
      <c r="AW7" s="626"/>
      <c r="AX7" s="626"/>
      <c r="AY7" s="626"/>
      <c r="AZ7" s="626"/>
      <c r="BA7" s="626"/>
      <c r="BB7" s="626"/>
      <c r="BC7" s="626"/>
      <c r="BD7" s="626"/>
      <c r="BE7" s="626"/>
      <c r="BF7" s="627"/>
      <c r="BG7" s="628">
        <v>
45771504</v>
      </c>
      <c r="BH7" s="629"/>
      <c r="BI7" s="629"/>
      <c r="BJ7" s="629"/>
      <c r="BK7" s="629"/>
      <c r="BL7" s="629"/>
      <c r="BM7" s="629"/>
      <c r="BN7" s="630"/>
      <c r="BO7" s="655">
        <v>
88.6</v>
      </c>
      <c r="BP7" s="655"/>
      <c r="BQ7" s="655"/>
      <c r="BR7" s="655"/>
      <c r="BS7" s="656" t="s">
        <v>
126</v>
      </c>
      <c r="BT7" s="656"/>
      <c r="BU7" s="656"/>
      <c r="BV7" s="656"/>
      <c r="BW7" s="656"/>
      <c r="BX7" s="656"/>
      <c r="BY7" s="656"/>
      <c r="BZ7" s="656"/>
      <c r="CA7" s="656"/>
      <c r="CB7" s="723"/>
      <c r="CD7" s="670" t="s">
        <v>
236</v>
      </c>
      <c r="CE7" s="667"/>
      <c r="CF7" s="667"/>
      <c r="CG7" s="667"/>
      <c r="CH7" s="667"/>
      <c r="CI7" s="667"/>
      <c r="CJ7" s="667"/>
      <c r="CK7" s="667"/>
      <c r="CL7" s="667"/>
      <c r="CM7" s="667"/>
      <c r="CN7" s="667"/>
      <c r="CO7" s="667"/>
      <c r="CP7" s="667"/>
      <c r="CQ7" s="668"/>
      <c r="CR7" s="628">
        <v>
27719298</v>
      </c>
      <c r="CS7" s="629"/>
      <c r="CT7" s="629"/>
      <c r="CU7" s="629"/>
      <c r="CV7" s="629"/>
      <c r="CW7" s="629"/>
      <c r="CX7" s="629"/>
      <c r="CY7" s="630"/>
      <c r="CZ7" s="655">
        <v>
8.1999999999999993</v>
      </c>
      <c r="DA7" s="655"/>
      <c r="DB7" s="655"/>
      <c r="DC7" s="655"/>
      <c r="DD7" s="634">
        <v>
1342887</v>
      </c>
      <c r="DE7" s="629"/>
      <c r="DF7" s="629"/>
      <c r="DG7" s="629"/>
      <c r="DH7" s="629"/>
      <c r="DI7" s="629"/>
      <c r="DJ7" s="629"/>
      <c r="DK7" s="629"/>
      <c r="DL7" s="629"/>
      <c r="DM7" s="629"/>
      <c r="DN7" s="629"/>
      <c r="DO7" s="629"/>
      <c r="DP7" s="630"/>
      <c r="DQ7" s="634">
        <v>
24159443</v>
      </c>
      <c r="DR7" s="629"/>
      <c r="DS7" s="629"/>
      <c r="DT7" s="629"/>
      <c r="DU7" s="629"/>
      <c r="DV7" s="629"/>
      <c r="DW7" s="629"/>
      <c r="DX7" s="629"/>
      <c r="DY7" s="629"/>
      <c r="DZ7" s="629"/>
      <c r="EA7" s="629"/>
      <c r="EB7" s="629"/>
      <c r="EC7" s="669"/>
    </row>
    <row r="8" spans="2:143" ht="11.25" customHeight="1" x14ac:dyDescent="0.2">
      <c r="B8" s="625" t="s">
        <v>
237</v>
      </c>
      <c r="C8" s="626"/>
      <c r="D8" s="626"/>
      <c r="E8" s="626"/>
      <c r="F8" s="626"/>
      <c r="G8" s="626"/>
      <c r="H8" s="626"/>
      <c r="I8" s="626"/>
      <c r="J8" s="626"/>
      <c r="K8" s="626"/>
      <c r="L8" s="626"/>
      <c r="M8" s="626"/>
      <c r="N8" s="626"/>
      <c r="O8" s="626"/>
      <c r="P8" s="626"/>
      <c r="Q8" s="627"/>
      <c r="R8" s="628">
        <v>
917006</v>
      </c>
      <c r="S8" s="629"/>
      <c r="T8" s="629"/>
      <c r="U8" s="629"/>
      <c r="V8" s="629"/>
      <c r="W8" s="629"/>
      <c r="X8" s="629"/>
      <c r="Y8" s="630"/>
      <c r="Z8" s="655">
        <v>
0.3</v>
      </c>
      <c r="AA8" s="655"/>
      <c r="AB8" s="655"/>
      <c r="AC8" s="655"/>
      <c r="AD8" s="656">
        <v>
917006</v>
      </c>
      <c r="AE8" s="656"/>
      <c r="AF8" s="656"/>
      <c r="AG8" s="656"/>
      <c r="AH8" s="656"/>
      <c r="AI8" s="656"/>
      <c r="AJ8" s="656"/>
      <c r="AK8" s="656"/>
      <c r="AL8" s="631">
        <v>
0.5</v>
      </c>
      <c r="AM8" s="632"/>
      <c r="AN8" s="632"/>
      <c r="AO8" s="657"/>
      <c r="AP8" s="625" t="s">
        <v>
238</v>
      </c>
      <c r="AQ8" s="626"/>
      <c r="AR8" s="626"/>
      <c r="AS8" s="626"/>
      <c r="AT8" s="626"/>
      <c r="AU8" s="626"/>
      <c r="AV8" s="626"/>
      <c r="AW8" s="626"/>
      <c r="AX8" s="626"/>
      <c r="AY8" s="626"/>
      <c r="AZ8" s="626"/>
      <c r="BA8" s="626"/>
      <c r="BB8" s="626"/>
      <c r="BC8" s="626"/>
      <c r="BD8" s="626"/>
      <c r="BE8" s="626"/>
      <c r="BF8" s="627"/>
      <c r="BG8" s="628">
        <v>
1256217</v>
      </c>
      <c r="BH8" s="629"/>
      <c r="BI8" s="629"/>
      <c r="BJ8" s="629"/>
      <c r="BK8" s="629"/>
      <c r="BL8" s="629"/>
      <c r="BM8" s="629"/>
      <c r="BN8" s="630"/>
      <c r="BO8" s="655">
        <v>
2.4</v>
      </c>
      <c r="BP8" s="655"/>
      <c r="BQ8" s="655"/>
      <c r="BR8" s="655"/>
      <c r="BS8" s="656" t="s">
        <v>
174</v>
      </c>
      <c r="BT8" s="656"/>
      <c r="BU8" s="656"/>
      <c r="BV8" s="656"/>
      <c r="BW8" s="656"/>
      <c r="BX8" s="656"/>
      <c r="BY8" s="656"/>
      <c r="BZ8" s="656"/>
      <c r="CA8" s="656"/>
      <c r="CB8" s="723"/>
      <c r="CD8" s="670" t="s">
        <v>
239</v>
      </c>
      <c r="CE8" s="667"/>
      <c r="CF8" s="667"/>
      <c r="CG8" s="667"/>
      <c r="CH8" s="667"/>
      <c r="CI8" s="667"/>
      <c r="CJ8" s="667"/>
      <c r="CK8" s="667"/>
      <c r="CL8" s="667"/>
      <c r="CM8" s="667"/>
      <c r="CN8" s="667"/>
      <c r="CO8" s="667"/>
      <c r="CP8" s="667"/>
      <c r="CQ8" s="668"/>
      <c r="CR8" s="628">
        <v>
184721296</v>
      </c>
      <c r="CS8" s="629"/>
      <c r="CT8" s="629"/>
      <c r="CU8" s="629"/>
      <c r="CV8" s="629"/>
      <c r="CW8" s="629"/>
      <c r="CX8" s="629"/>
      <c r="CY8" s="630"/>
      <c r="CZ8" s="655">
        <v>
54.7</v>
      </c>
      <c r="DA8" s="655"/>
      <c r="DB8" s="655"/>
      <c r="DC8" s="655"/>
      <c r="DD8" s="634">
        <v>
3010121</v>
      </c>
      <c r="DE8" s="629"/>
      <c r="DF8" s="629"/>
      <c r="DG8" s="629"/>
      <c r="DH8" s="629"/>
      <c r="DI8" s="629"/>
      <c r="DJ8" s="629"/>
      <c r="DK8" s="629"/>
      <c r="DL8" s="629"/>
      <c r="DM8" s="629"/>
      <c r="DN8" s="629"/>
      <c r="DO8" s="629"/>
      <c r="DP8" s="630"/>
      <c r="DQ8" s="634">
        <v>
79776968</v>
      </c>
      <c r="DR8" s="629"/>
      <c r="DS8" s="629"/>
      <c r="DT8" s="629"/>
      <c r="DU8" s="629"/>
      <c r="DV8" s="629"/>
      <c r="DW8" s="629"/>
      <c r="DX8" s="629"/>
      <c r="DY8" s="629"/>
      <c r="DZ8" s="629"/>
      <c r="EA8" s="629"/>
      <c r="EB8" s="629"/>
      <c r="EC8" s="669"/>
    </row>
    <row r="9" spans="2:143" ht="11.25" customHeight="1" x14ac:dyDescent="0.2">
      <c r="B9" s="625" t="s">
        <v>
240</v>
      </c>
      <c r="C9" s="626"/>
      <c r="D9" s="626"/>
      <c r="E9" s="626"/>
      <c r="F9" s="626"/>
      <c r="G9" s="626"/>
      <c r="H9" s="626"/>
      <c r="I9" s="626"/>
      <c r="J9" s="626"/>
      <c r="K9" s="626"/>
      <c r="L9" s="626"/>
      <c r="M9" s="626"/>
      <c r="N9" s="626"/>
      <c r="O9" s="626"/>
      <c r="P9" s="626"/>
      <c r="Q9" s="627"/>
      <c r="R9" s="628">
        <v>
1122331</v>
      </c>
      <c r="S9" s="629"/>
      <c r="T9" s="629"/>
      <c r="U9" s="629"/>
      <c r="V9" s="629"/>
      <c r="W9" s="629"/>
      <c r="X9" s="629"/>
      <c r="Y9" s="630"/>
      <c r="Z9" s="655">
        <v>
0.3</v>
      </c>
      <c r="AA9" s="655"/>
      <c r="AB9" s="655"/>
      <c r="AC9" s="655"/>
      <c r="AD9" s="656">
        <v>
1122331</v>
      </c>
      <c r="AE9" s="656"/>
      <c r="AF9" s="656"/>
      <c r="AG9" s="656"/>
      <c r="AH9" s="656"/>
      <c r="AI9" s="656"/>
      <c r="AJ9" s="656"/>
      <c r="AK9" s="656"/>
      <c r="AL9" s="631">
        <v>
0.6</v>
      </c>
      <c r="AM9" s="632"/>
      <c r="AN9" s="632"/>
      <c r="AO9" s="657"/>
      <c r="AP9" s="625" t="s">
        <v>
241</v>
      </c>
      <c r="AQ9" s="626"/>
      <c r="AR9" s="626"/>
      <c r="AS9" s="626"/>
      <c r="AT9" s="626"/>
      <c r="AU9" s="626"/>
      <c r="AV9" s="626"/>
      <c r="AW9" s="626"/>
      <c r="AX9" s="626"/>
      <c r="AY9" s="626"/>
      <c r="AZ9" s="626"/>
      <c r="BA9" s="626"/>
      <c r="BB9" s="626"/>
      <c r="BC9" s="626"/>
      <c r="BD9" s="626"/>
      <c r="BE9" s="626"/>
      <c r="BF9" s="627"/>
      <c r="BG9" s="628">
        <v>
44515287</v>
      </c>
      <c r="BH9" s="629"/>
      <c r="BI9" s="629"/>
      <c r="BJ9" s="629"/>
      <c r="BK9" s="629"/>
      <c r="BL9" s="629"/>
      <c r="BM9" s="629"/>
      <c r="BN9" s="630"/>
      <c r="BO9" s="655">
        <v>
86.2</v>
      </c>
      <c r="BP9" s="655"/>
      <c r="BQ9" s="655"/>
      <c r="BR9" s="655"/>
      <c r="BS9" s="656" t="s">
        <v>
174</v>
      </c>
      <c r="BT9" s="656"/>
      <c r="BU9" s="656"/>
      <c r="BV9" s="656"/>
      <c r="BW9" s="656"/>
      <c r="BX9" s="656"/>
      <c r="BY9" s="656"/>
      <c r="BZ9" s="656"/>
      <c r="CA9" s="656"/>
      <c r="CB9" s="723"/>
      <c r="CD9" s="670" t="s">
        <v>
242</v>
      </c>
      <c r="CE9" s="667"/>
      <c r="CF9" s="667"/>
      <c r="CG9" s="667"/>
      <c r="CH9" s="667"/>
      <c r="CI9" s="667"/>
      <c r="CJ9" s="667"/>
      <c r="CK9" s="667"/>
      <c r="CL9" s="667"/>
      <c r="CM9" s="667"/>
      <c r="CN9" s="667"/>
      <c r="CO9" s="667"/>
      <c r="CP9" s="667"/>
      <c r="CQ9" s="668"/>
      <c r="CR9" s="628">
        <v>
29122070</v>
      </c>
      <c r="CS9" s="629"/>
      <c r="CT9" s="629"/>
      <c r="CU9" s="629"/>
      <c r="CV9" s="629"/>
      <c r="CW9" s="629"/>
      <c r="CX9" s="629"/>
      <c r="CY9" s="630"/>
      <c r="CZ9" s="655">
        <v>
8.6</v>
      </c>
      <c r="DA9" s="655"/>
      <c r="DB9" s="655"/>
      <c r="DC9" s="655"/>
      <c r="DD9" s="634">
        <v>
4424748</v>
      </c>
      <c r="DE9" s="629"/>
      <c r="DF9" s="629"/>
      <c r="DG9" s="629"/>
      <c r="DH9" s="629"/>
      <c r="DI9" s="629"/>
      <c r="DJ9" s="629"/>
      <c r="DK9" s="629"/>
      <c r="DL9" s="629"/>
      <c r="DM9" s="629"/>
      <c r="DN9" s="629"/>
      <c r="DO9" s="629"/>
      <c r="DP9" s="630"/>
      <c r="DQ9" s="634">
        <v>
14359689</v>
      </c>
      <c r="DR9" s="629"/>
      <c r="DS9" s="629"/>
      <c r="DT9" s="629"/>
      <c r="DU9" s="629"/>
      <c r="DV9" s="629"/>
      <c r="DW9" s="629"/>
      <c r="DX9" s="629"/>
      <c r="DY9" s="629"/>
      <c r="DZ9" s="629"/>
      <c r="EA9" s="629"/>
      <c r="EB9" s="629"/>
      <c r="EC9" s="669"/>
    </row>
    <row r="10" spans="2:143" ht="11.25" customHeight="1" x14ac:dyDescent="0.2">
      <c r="B10" s="625" t="s">
        <v>
243</v>
      </c>
      <c r="C10" s="626"/>
      <c r="D10" s="626"/>
      <c r="E10" s="626"/>
      <c r="F10" s="626"/>
      <c r="G10" s="626"/>
      <c r="H10" s="626"/>
      <c r="I10" s="626"/>
      <c r="J10" s="626"/>
      <c r="K10" s="626"/>
      <c r="L10" s="626"/>
      <c r="M10" s="626"/>
      <c r="N10" s="626"/>
      <c r="O10" s="626"/>
      <c r="P10" s="626"/>
      <c r="Q10" s="627"/>
      <c r="R10" s="628" t="s">
        <v>
174</v>
      </c>
      <c r="S10" s="629"/>
      <c r="T10" s="629"/>
      <c r="U10" s="629"/>
      <c r="V10" s="629"/>
      <c r="W10" s="629"/>
      <c r="X10" s="629"/>
      <c r="Y10" s="630"/>
      <c r="Z10" s="655" t="s">
        <v>
126</v>
      </c>
      <c r="AA10" s="655"/>
      <c r="AB10" s="655"/>
      <c r="AC10" s="655"/>
      <c r="AD10" s="656" t="s">
        <v>
126</v>
      </c>
      <c r="AE10" s="656"/>
      <c r="AF10" s="656"/>
      <c r="AG10" s="656"/>
      <c r="AH10" s="656"/>
      <c r="AI10" s="656"/>
      <c r="AJ10" s="656"/>
      <c r="AK10" s="656"/>
      <c r="AL10" s="631" t="s">
        <v>
126</v>
      </c>
      <c r="AM10" s="632"/>
      <c r="AN10" s="632"/>
      <c r="AO10" s="657"/>
      <c r="AP10" s="625" t="s">
        <v>
244</v>
      </c>
      <c r="AQ10" s="626"/>
      <c r="AR10" s="626"/>
      <c r="AS10" s="626"/>
      <c r="AT10" s="626"/>
      <c r="AU10" s="626"/>
      <c r="AV10" s="626"/>
      <c r="AW10" s="626"/>
      <c r="AX10" s="626"/>
      <c r="AY10" s="626"/>
      <c r="AZ10" s="626"/>
      <c r="BA10" s="626"/>
      <c r="BB10" s="626"/>
      <c r="BC10" s="626"/>
      <c r="BD10" s="626"/>
      <c r="BE10" s="626"/>
      <c r="BF10" s="627"/>
      <c r="BG10" s="628" t="s">
        <v>
126</v>
      </c>
      <c r="BH10" s="629"/>
      <c r="BI10" s="629"/>
      <c r="BJ10" s="629"/>
      <c r="BK10" s="629"/>
      <c r="BL10" s="629"/>
      <c r="BM10" s="629"/>
      <c r="BN10" s="630"/>
      <c r="BO10" s="655" t="s">
        <v>
126</v>
      </c>
      <c r="BP10" s="655"/>
      <c r="BQ10" s="655"/>
      <c r="BR10" s="655"/>
      <c r="BS10" s="656" t="s">
        <v>
126</v>
      </c>
      <c r="BT10" s="656"/>
      <c r="BU10" s="656"/>
      <c r="BV10" s="656"/>
      <c r="BW10" s="656"/>
      <c r="BX10" s="656"/>
      <c r="BY10" s="656"/>
      <c r="BZ10" s="656"/>
      <c r="CA10" s="656"/>
      <c r="CB10" s="723"/>
      <c r="CD10" s="670" t="s">
        <v>
245</v>
      </c>
      <c r="CE10" s="667"/>
      <c r="CF10" s="667"/>
      <c r="CG10" s="667"/>
      <c r="CH10" s="667"/>
      <c r="CI10" s="667"/>
      <c r="CJ10" s="667"/>
      <c r="CK10" s="667"/>
      <c r="CL10" s="667"/>
      <c r="CM10" s="667"/>
      <c r="CN10" s="667"/>
      <c r="CO10" s="667"/>
      <c r="CP10" s="667"/>
      <c r="CQ10" s="668"/>
      <c r="CR10" s="628">
        <v>
272954</v>
      </c>
      <c r="CS10" s="629"/>
      <c r="CT10" s="629"/>
      <c r="CU10" s="629"/>
      <c r="CV10" s="629"/>
      <c r="CW10" s="629"/>
      <c r="CX10" s="629"/>
      <c r="CY10" s="630"/>
      <c r="CZ10" s="655">
        <v>
0.1</v>
      </c>
      <c r="DA10" s="655"/>
      <c r="DB10" s="655"/>
      <c r="DC10" s="655"/>
      <c r="DD10" s="634">
        <v>
558</v>
      </c>
      <c r="DE10" s="629"/>
      <c r="DF10" s="629"/>
      <c r="DG10" s="629"/>
      <c r="DH10" s="629"/>
      <c r="DI10" s="629"/>
      <c r="DJ10" s="629"/>
      <c r="DK10" s="629"/>
      <c r="DL10" s="629"/>
      <c r="DM10" s="629"/>
      <c r="DN10" s="629"/>
      <c r="DO10" s="629"/>
      <c r="DP10" s="630"/>
      <c r="DQ10" s="634">
        <v>
232467</v>
      </c>
      <c r="DR10" s="629"/>
      <c r="DS10" s="629"/>
      <c r="DT10" s="629"/>
      <c r="DU10" s="629"/>
      <c r="DV10" s="629"/>
      <c r="DW10" s="629"/>
      <c r="DX10" s="629"/>
      <c r="DY10" s="629"/>
      <c r="DZ10" s="629"/>
      <c r="EA10" s="629"/>
      <c r="EB10" s="629"/>
      <c r="EC10" s="669"/>
    </row>
    <row r="11" spans="2:143" ht="11.25" customHeight="1" x14ac:dyDescent="0.2">
      <c r="B11" s="625" t="s">
        <v>
246</v>
      </c>
      <c r="C11" s="626"/>
      <c r="D11" s="626"/>
      <c r="E11" s="626"/>
      <c r="F11" s="626"/>
      <c r="G11" s="626"/>
      <c r="H11" s="626"/>
      <c r="I11" s="626"/>
      <c r="J11" s="626"/>
      <c r="K11" s="626"/>
      <c r="L11" s="626"/>
      <c r="M11" s="626"/>
      <c r="N11" s="626"/>
      <c r="O11" s="626"/>
      <c r="P11" s="626"/>
      <c r="Q11" s="627"/>
      <c r="R11" s="628">
        <v>
15484700</v>
      </c>
      <c r="S11" s="629"/>
      <c r="T11" s="629"/>
      <c r="U11" s="629"/>
      <c r="V11" s="629"/>
      <c r="W11" s="629"/>
      <c r="X11" s="629"/>
      <c r="Y11" s="630"/>
      <c r="Z11" s="631">
        <v>
4.4000000000000004</v>
      </c>
      <c r="AA11" s="632"/>
      <c r="AB11" s="632"/>
      <c r="AC11" s="633"/>
      <c r="AD11" s="634">
        <v>
15484700</v>
      </c>
      <c r="AE11" s="629"/>
      <c r="AF11" s="629"/>
      <c r="AG11" s="629"/>
      <c r="AH11" s="629"/>
      <c r="AI11" s="629"/>
      <c r="AJ11" s="629"/>
      <c r="AK11" s="630"/>
      <c r="AL11" s="631">
        <v>
8.8000000000000007</v>
      </c>
      <c r="AM11" s="632"/>
      <c r="AN11" s="632"/>
      <c r="AO11" s="657"/>
      <c r="AP11" s="625" t="s">
        <v>
247</v>
      </c>
      <c r="AQ11" s="626"/>
      <c r="AR11" s="626"/>
      <c r="AS11" s="626"/>
      <c r="AT11" s="626"/>
      <c r="AU11" s="626"/>
      <c r="AV11" s="626"/>
      <c r="AW11" s="626"/>
      <c r="AX11" s="626"/>
      <c r="AY11" s="626"/>
      <c r="AZ11" s="626"/>
      <c r="BA11" s="626"/>
      <c r="BB11" s="626"/>
      <c r="BC11" s="626"/>
      <c r="BD11" s="626"/>
      <c r="BE11" s="626"/>
      <c r="BF11" s="627"/>
      <c r="BG11" s="628" t="s">
        <v>
126</v>
      </c>
      <c r="BH11" s="629"/>
      <c r="BI11" s="629"/>
      <c r="BJ11" s="629"/>
      <c r="BK11" s="629"/>
      <c r="BL11" s="629"/>
      <c r="BM11" s="629"/>
      <c r="BN11" s="630"/>
      <c r="BO11" s="655" t="s">
        <v>
126</v>
      </c>
      <c r="BP11" s="655"/>
      <c r="BQ11" s="655"/>
      <c r="BR11" s="655"/>
      <c r="BS11" s="656" t="s">
        <v>
174</v>
      </c>
      <c r="BT11" s="656"/>
      <c r="BU11" s="656"/>
      <c r="BV11" s="656"/>
      <c r="BW11" s="656"/>
      <c r="BX11" s="656"/>
      <c r="BY11" s="656"/>
      <c r="BZ11" s="656"/>
      <c r="CA11" s="656"/>
      <c r="CB11" s="723"/>
      <c r="CD11" s="670" t="s">
        <v>
248</v>
      </c>
      <c r="CE11" s="667"/>
      <c r="CF11" s="667"/>
      <c r="CG11" s="667"/>
      <c r="CH11" s="667"/>
      <c r="CI11" s="667"/>
      <c r="CJ11" s="667"/>
      <c r="CK11" s="667"/>
      <c r="CL11" s="667"/>
      <c r="CM11" s="667"/>
      <c r="CN11" s="667"/>
      <c r="CO11" s="667"/>
      <c r="CP11" s="667"/>
      <c r="CQ11" s="668"/>
      <c r="CR11" s="628">
        <v>
92526</v>
      </c>
      <c r="CS11" s="629"/>
      <c r="CT11" s="629"/>
      <c r="CU11" s="629"/>
      <c r="CV11" s="629"/>
      <c r="CW11" s="629"/>
      <c r="CX11" s="629"/>
      <c r="CY11" s="630"/>
      <c r="CZ11" s="655">
        <v>
0</v>
      </c>
      <c r="DA11" s="655"/>
      <c r="DB11" s="655"/>
      <c r="DC11" s="655"/>
      <c r="DD11" s="634" t="s">
        <v>
126</v>
      </c>
      <c r="DE11" s="629"/>
      <c r="DF11" s="629"/>
      <c r="DG11" s="629"/>
      <c r="DH11" s="629"/>
      <c r="DI11" s="629"/>
      <c r="DJ11" s="629"/>
      <c r="DK11" s="629"/>
      <c r="DL11" s="629"/>
      <c r="DM11" s="629"/>
      <c r="DN11" s="629"/>
      <c r="DO11" s="629"/>
      <c r="DP11" s="630"/>
      <c r="DQ11" s="634">
        <v>
62075</v>
      </c>
      <c r="DR11" s="629"/>
      <c r="DS11" s="629"/>
      <c r="DT11" s="629"/>
      <c r="DU11" s="629"/>
      <c r="DV11" s="629"/>
      <c r="DW11" s="629"/>
      <c r="DX11" s="629"/>
      <c r="DY11" s="629"/>
      <c r="DZ11" s="629"/>
      <c r="EA11" s="629"/>
      <c r="EB11" s="629"/>
      <c r="EC11" s="669"/>
    </row>
    <row r="12" spans="2:143" ht="11.25" customHeight="1" x14ac:dyDescent="0.2">
      <c r="B12" s="625" t="s">
        <v>
249</v>
      </c>
      <c r="C12" s="626"/>
      <c r="D12" s="626"/>
      <c r="E12" s="626"/>
      <c r="F12" s="626"/>
      <c r="G12" s="626"/>
      <c r="H12" s="626"/>
      <c r="I12" s="626"/>
      <c r="J12" s="626"/>
      <c r="K12" s="626"/>
      <c r="L12" s="626"/>
      <c r="M12" s="626"/>
      <c r="N12" s="626"/>
      <c r="O12" s="626"/>
      <c r="P12" s="626"/>
      <c r="Q12" s="627"/>
      <c r="R12" s="628">
        <v>
2055</v>
      </c>
      <c r="S12" s="629"/>
      <c r="T12" s="629"/>
      <c r="U12" s="629"/>
      <c r="V12" s="629"/>
      <c r="W12" s="629"/>
      <c r="X12" s="629"/>
      <c r="Y12" s="630"/>
      <c r="Z12" s="655">
        <v>
0</v>
      </c>
      <c r="AA12" s="655"/>
      <c r="AB12" s="655"/>
      <c r="AC12" s="655"/>
      <c r="AD12" s="656">
        <v>
2055</v>
      </c>
      <c r="AE12" s="656"/>
      <c r="AF12" s="656"/>
      <c r="AG12" s="656"/>
      <c r="AH12" s="656"/>
      <c r="AI12" s="656"/>
      <c r="AJ12" s="656"/>
      <c r="AK12" s="656"/>
      <c r="AL12" s="631">
        <v>
0</v>
      </c>
      <c r="AM12" s="632"/>
      <c r="AN12" s="632"/>
      <c r="AO12" s="657"/>
      <c r="AP12" s="625" t="s">
        <v>
250</v>
      </c>
      <c r="AQ12" s="626"/>
      <c r="AR12" s="626"/>
      <c r="AS12" s="626"/>
      <c r="AT12" s="626"/>
      <c r="AU12" s="626"/>
      <c r="AV12" s="626"/>
      <c r="AW12" s="626"/>
      <c r="AX12" s="626"/>
      <c r="AY12" s="626"/>
      <c r="AZ12" s="626"/>
      <c r="BA12" s="626"/>
      <c r="BB12" s="626"/>
      <c r="BC12" s="626"/>
      <c r="BD12" s="626"/>
      <c r="BE12" s="626"/>
      <c r="BF12" s="627"/>
      <c r="BG12" s="628" t="s">
        <v>
126</v>
      </c>
      <c r="BH12" s="629"/>
      <c r="BI12" s="629"/>
      <c r="BJ12" s="629"/>
      <c r="BK12" s="629"/>
      <c r="BL12" s="629"/>
      <c r="BM12" s="629"/>
      <c r="BN12" s="630"/>
      <c r="BO12" s="655" t="s">
        <v>
174</v>
      </c>
      <c r="BP12" s="655"/>
      <c r="BQ12" s="655"/>
      <c r="BR12" s="655"/>
      <c r="BS12" s="656" t="s">
        <v>
174</v>
      </c>
      <c r="BT12" s="656"/>
      <c r="BU12" s="656"/>
      <c r="BV12" s="656"/>
      <c r="BW12" s="656"/>
      <c r="BX12" s="656"/>
      <c r="BY12" s="656"/>
      <c r="BZ12" s="656"/>
      <c r="CA12" s="656"/>
      <c r="CB12" s="723"/>
      <c r="CD12" s="670" t="s">
        <v>
251</v>
      </c>
      <c r="CE12" s="667"/>
      <c r="CF12" s="667"/>
      <c r="CG12" s="667"/>
      <c r="CH12" s="667"/>
      <c r="CI12" s="667"/>
      <c r="CJ12" s="667"/>
      <c r="CK12" s="667"/>
      <c r="CL12" s="667"/>
      <c r="CM12" s="667"/>
      <c r="CN12" s="667"/>
      <c r="CO12" s="667"/>
      <c r="CP12" s="667"/>
      <c r="CQ12" s="668"/>
      <c r="CR12" s="628">
        <v>
2450165</v>
      </c>
      <c r="CS12" s="629"/>
      <c r="CT12" s="629"/>
      <c r="CU12" s="629"/>
      <c r="CV12" s="629"/>
      <c r="CW12" s="629"/>
      <c r="CX12" s="629"/>
      <c r="CY12" s="630"/>
      <c r="CZ12" s="655">
        <v>
0.7</v>
      </c>
      <c r="DA12" s="655"/>
      <c r="DB12" s="655"/>
      <c r="DC12" s="655"/>
      <c r="DD12" s="634" t="s">
        <v>
126</v>
      </c>
      <c r="DE12" s="629"/>
      <c r="DF12" s="629"/>
      <c r="DG12" s="629"/>
      <c r="DH12" s="629"/>
      <c r="DI12" s="629"/>
      <c r="DJ12" s="629"/>
      <c r="DK12" s="629"/>
      <c r="DL12" s="629"/>
      <c r="DM12" s="629"/>
      <c r="DN12" s="629"/>
      <c r="DO12" s="629"/>
      <c r="DP12" s="630"/>
      <c r="DQ12" s="634">
        <v>
1972476</v>
      </c>
      <c r="DR12" s="629"/>
      <c r="DS12" s="629"/>
      <c r="DT12" s="629"/>
      <c r="DU12" s="629"/>
      <c r="DV12" s="629"/>
      <c r="DW12" s="629"/>
      <c r="DX12" s="629"/>
      <c r="DY12" s="629"/>
      <c r="DZ12" s="629"/>
      <c r="EA12" s="629"/>
      <c r="EB12" s="629"/>
      <c r="EC12" s="669"/>
    </row>
    <row r="13" spans="2:143" ht="11.25" customHeight="1" x14ac:dyDescent="0.2">
      <c r="B13" s="625" t="s">
        <v>
252</v>
      </c>
      <c r="C13" s="626"/>
      <c r="D13" s="626"/>
      <c r="E13" s="626"/>
      <c r="F13" s="626"/>
      <c r="G13" s="626"/>
      <c r="H13" s="626"/>
      <c r="I13" s="626"/>
      <c r="J13" s="626"/>
      <c r="K13" s="626"/>
      <c r="L13" s="626"/>
      <c r="M13" s="626"/>
      <c r="N13" s="626"/>
      <c r="O13" s="626"/>
      <c r="P13" s="626"/>
      <c r="Q13" s="627"/>
      <c r="R13" s="628" t="s">
        <v>
174</v>
      </c>
      <c r="S13" s="629"/>
      <c r="T13" s="629"/>
      <c r="U13" s="629"/>
      <c r="V13" s="629"/>
      <c r="W13" s="629"/>
      <c r="X13" s="629"/>
      <c r="Y13" s="630"/>
      <c r="Z13" s="655" t="s">
        <v>
126</v>
      </c>
      <c r="AA13" s="655"/>
      <c r="AB13" s="655"/>
      <c r="AC13" s="655"/>
      <c r="AD13" s="656" t="s">
        <v>
126</v>
      </c>
      <c r="AE13" s="656"/>
      <c r="AF13" s="656"/>
      <c r="AG13" s="656"/>
      <c r="AH13" s="656"/>
      <c r="AI13" s="656"/>
      <c r="AJ13" s="656"/>
      <c r="AK13" s="656"/>
      <c r="AL13" s="631" t="s">
        <v>
174</v>
      </c>
      <c r="AM13" s="632"/>
      <c r="AN13" s="632"/>
      <c r="AO13" s="657"/>
      <c r="AP13" s="625" t="s">
        <v>
253</v>
      </c>
      <c r="AQ13" s="626"/>
      <c r="AR13" s="626"/>
      <c r="AS13" s="626"/>
      <c r="AT13" s="626"/>
      <c r="AU13" s="626"/>
      <c r="AV13" s="626"/>
      <c r="AW13" s="626"/>
      <c r="AX13" s="626"/>
      <c r="AY13" s="626"/>
      <c r="AZ13" s="626"/>
      <c r="BA13" s="626"/>
      <c r="BB13" s="626"/>
      <c r="BC13" s="626"/>
      <c r="BD13" s="626"/>
      <c r="BE13" s="626"/>
      <c r="BF13" s="627"/>
      <c r="BG13" s="628" t="s">
        <v>
174</v>
      </c>
      <c r="BH13" s="629"/>
      <c r="BI13" s="629"/>
      <c r="BJ13" s="629"/>
      <c r="BK13" s="629"/>
      <c r="BL13" s="629"/>
      <c r="BM13" s="629"/>
      <c r="BN13" s="630"/>
      <c r="BO13" s="655" t="s">
        <v>
126</v>
      </c>
      <c r="BP13" s="655"/>
      <c r="BQ13" s="655"/>
      <c r="BR13" s="655"/>
      <c r="BS13" s="656" t="s">
        <v>
174</v>
      </c>
      <c r="BT13" s="656"/>
      <c r="BU13" s="656"/>
      <c r="BV13" s="656"/>
      <c r="BW13" s="656"/>
      <c r="BX13" s="656"/>
      <c r="BY13" s="656"/>
      <c r="BZ13" s="656"/>
      <c r="CA13" s="656"/>
      <c r="CB13" s="723"/>
      <c r="CD13" s="670" t="s">
        <v>
254</v>
      </c>
      <c r="CE13" s="667"/>
      <c r="CF13" s="667"/>
      <c r="CG13" s="667"/>
      <c r="CH13" s="667"/>
      <c r="CI13" s="667"/>
      <c r="CJ13" s="667"/>
      <c r="CK13" s="667"/>
      <c r="CL13" s="667"/>
      <c r="CM13" s="667"/>
      <c r="CN13" s="667"/>
      <c r="CO13" s="667"/>
      <c r="CP13" s="667"/>
      <c r="CQ13" s="668"/>
      <c r="CR13" s="628">
        <v>
23297715</v>
      </c>
      <c r="CS13" s="629"/>
      <c r="CT13" s="629"/>
      <c r="CU13" s="629"/>
      <c r="CV13" s="629"/>
      <c r="CW13" s="629"/>
      <c r="CX13" s="629"/>
      <c r="CY13" s="630"/>
      <c r="CZ13" s="655">
        <v>
6.9</v>
      </c>
      <c r="DA13" s="655"/>
      <c r="DB13" s="655"/>
      <c r="DC13" s="655"/>
      <c r="DD13" s="634">
        <v>
13722558</v>
      </c>
      <c r="DE13" s="629"/>
      <c r="DF13" s="629"/>
      <c r="DG13" s="629"/>
      <c r="DH13" s="629"/>
      <c r="DI13" s="629"/>
      <c r="DJ13" s="629"/>
      <c r="DK13" s="629"/>
      <c r="DL13" s="629"/>
      <c r="DM13" s="629"/>
      <c r="DN13" s="629"/>
      <c r="DO13" s="629"/>
      <c r="DP13" s="630"/>
      <c r="DQ13" s="634">
        <v>
12209621</v>
      </c>
      <c r="DR13" s="629"/>
      <c r="DS13" s="629"/>
      <c r="DT13" s="629"/>
      <c r="DU13" s="629"/>
      <c r="DV13" s="629"/>
      <c r="DW13" s="629"/>
      <c r="DX13" s="629"/>
      <c r="DY13" s="629"/>
      <c r="DZ13" s="629"/>
      <c r="EA13" s="629"/>
      <c r="EB13" s="629"/>
      <c r="EC13" s="669"/>
    </row>
    <row r="14" spans="2:143" ht="11.25" customHeight="1" x14ac:dyDescent="0.2">
      <c r="B14" s="625" t="s">
        <v>
255</v>
      </c>
      <c r="C14" s="626"/>
      <c r="D14" s="626"/>
      <c r="E14" s="626"/>
      <c r="F14" s="626"/>
      <c r="G14" s="626"/>
      <c r="H14" s="626"/>
      <c r="I14" s="626"/>
      <c r="J14" s="626"/>
      <c r="K14" s="626"/>
      <c r="L14" s="626"/>
      <c r="M14" s="626"/>
      <c r="N14" s="626"/>
      <c r="O14" s="626"/>
      <c r="P14" s="626"/>
      <c r="Q14" s="627"/>
      <c r="R14" s="628">
        <v>
3</v>
      </c>
      <c r="S14" s="629"/>
      <c r="T14" s="629"/>
      <c r="U14" s="629"/>
      <c r="V14" s="629"/>
      <c r="W14" s="629"/>
      <c r="X14" s="629"/>
      <c r="Y14" s="630"/>
      <c r="Z14" s="655">
        <v>
0</v>
      </c>
      <c r="AA14" s="655"/>
      <c r="AB14" s="655"/>
      <c r="AC14" s="655"/>
      <c r="AD14" s="656">
        <v>
3</v>
      </c>
      <c r="AE14" s="656"/>
      <c r="AF14" s="656"/>
      <c r="AG14" s="656"/>
      <c r="AH14" s="656"/>
      <c r="AI14" s="656"/>
      <c r="AJ14" s="656"/>
      <c r="AK14" s="656"/>
      <c r="AL14" s="631">
        <v>
0</v>
      </c>
      <c r="AM14" s="632"/>
      <c r="AN14" s="632"/>
      <c r="AO14" s="657"/>
      <c r="AP14" s="625" t="s">
        <v>
256</v>
      </c>
      <c r="AQ14" s="626"/>
      <c r="AR14" s="626"/>
      <c r="AS14" s="626"/>
      <c r="AT14" s="626"/>
      <c r="AU14" s="626"/>
      <c r="AV14" s="626"/>
      <c r="AW14" s="626"/>
      <c r="AX14" s="626"/>
      <c r="AY14" s="626"/>
      <c r="AZ14" s="626"/>
      <c r="BA14" s="626"/>
      <c r="BB14" s="626"/>
      <c r="BC14" s="626"/>
      <c r="BD14" s="626"/>
      <c r="BE14" s="626"/>
      <c r="BF14" s="627"/>
      <c r="BG14" s="628">
        <v>
539033</v>
      </c>
      <c r="BH14" s="629"/>
      <c r="BI14" s="629"/>
      <c r="BJ14" s="629"/>
      <c r="BK14" s="629"/>
      <c r="BL14" s="629"/>
      <c r="BM14" s="629"/>
      <c r="BN14" s="630"/>
      <c r="BO14" s="655">
        <v>
1</v>
      </c>
      <c r="BP14" s="655"/>
      <c r="BQ14" s="655"/>
      <c r="BR14" s="655"/>
      <c r="BS14" s="656" t="s">
        <v>
174</v>
      </c>
      <c r="BT14" s="656"/>
      <c r="BU14" s="656"/>
      <c r="BV14" s="656"/>
      <c r="BW14" s="656"/>
      <c r="BX14" s="656"/>
      <c r="BY14" s="656"/>
      <c r="BZ14" s="656"/>
      <c r="CA14" s="656"/>
      <c r="CB14" s="723"/>
      <c r="CD14" s="670" t="s">
        <v>
257</v>
      </c>
      <c r="CE14" s="667"/>
      <c r="CF14" s="667"/>
      <c r="CG14" s="667"/>
      <c r="CH14" s="667"/>
      <c r="CI14" s="667"/>
      <c r="CJ14" s="667"/>
      <c r="CK14" s="667"/>
      <c r="CL14" s="667"/>
      <c r="CM14" s="667"/>
      <c r="CN14" s="667"/>
      <c r="CO14" s="667"/>
      <c r="CP14" s="667"/>
      <c r="CQ14" s="668"/>
      <c r="CR14" s="628">
        <v>
945942</v>
      </c>
      <c r="CS14" s="629"/>
      <c r="CT14" s="629"/>
      <c r="CU14" s="629"/>
      <c r="CV14" s="629"/>
      <c r="CW14" s="629"/>
      <c r="CX14" s="629"/>
      <c r="CY14" s="630"/>
      <c r="CZ14" s="655">
        <v>
0.3</v>
      </c>
      <c r="DA14" s="655"/>
      <c r="DB14" s="655"/>
      <c r="DC14" s="655"/>
      <c r="DD14" s="634">
        <v>
169070</v>
      </c>
      <c r="DE14" s="629"/>
      <c r="DF14" s="629"/>
      <c r="DG14" s="629"/>
      <c r="DH14" s="629"/>
      <c r="DI14" s="629"/>
      <c r="DJ14" s="629"/>
      <c r="DK14" s="629"/>
      <c r="DL14" s="629"/>
      <c r="DM14" s="629"/>
      <c r="DN14" s="629"/>
      <c r="DO14" s="629"/>
      <c r="DP14" s="630"/>
      <c r="DQ14" s="634">
        <v>
781927</v>
      </c>
      <c r="DR14" s="629"/>
      <c r="DS14" s="629"/>
      <c r="DT14" s="629"/>
      <c r="DU14" s="629"/>
      <c r="DV14" s="629"/>
      <c r="DW14" s="629"/>
      <c r="DX14" s="629"/>
      <c r="DY14" s="629"/>
      <c r="DZ14" s="629"/>
      <c r="EA14" s="629"/>
      <c r="EB14" s="629"/>
      <c r="EC14" s="669"/>
    </row>
    <row r="15" spans="2:143" ht="11.25" customHeight="1" x14ac:dyDescent="0.2">
      <c r="B15" s="625" t="s">
        <v>
258</v>
      </c>
      <c r="C15" s="626"/>
      <c r="D15" s="626"/>
      <c r="E15" s="626"/>
      <c r="F15" s="626"/>
      <c r="G15" s="626"/>
      <c r="H15" s="626"/>
      <c r="I15" s="626"/>
      <c r="J15" s="626"/>
      <c r="K15" s="626"/>
      <c r="L15" s="626"/>
      <c r="M15" s="626"/>
      <c r="N15" s="626"/>
      <c r="O15" s="626"/>
      <c r="P15" s="626"/>
      <c r="Q15" s="627"/>
      <c r="R15" s="628" t="s">
        <v>
174</v>
      </c>
      <c r="S15" s="629"/>
      <c r="T15" s="629"/>
      <c r="U15" s="629"/>
      <c r="V15" s="629"/>
      <c r="W15" s="629"/>
      <c r="X15" s="629"/>
      <c r="Y15" s="630"/>
      <c r="Z15" s="655" t="s">
        <v>
174</v>
      </c>
      <c r="AA15" s="655"/>
      <c r="AB15" s="655"/>
      <c r="AC15" s="655"/>
      <c r="AD15" s="656" t="s">
        <v>
174</v>
      </c>
      <c r="AE15" s="656"/>
      <c r="AF15" s="656"/>
      <c r="AG15" s="656"/>
      <c r="AH15" s="656"/>
      <c r="AI15" s="656"/>
      <c r="AJ15" s="656"/>
      <c r="AK15" s="656"/>
      <c r="AL15" s="631" t="s">
        <v>
174</v>
      </c>
      <c r="AM15" s="632"/>
      <c r="AN15" s="632"/>
      <c r="AO15" s="657"/>
      <c r="AP15" s="625" t="s">
        <v>
259</v>
      </c>
      <c r="AQ15" s="626"/>
      <c r="AR15" s="626"/>
      <c r="AS15" s="626"/>
      <c r="AT15" s="626"/>
      <c r="AU15" s="626"/>
      <c r="AV15" s="626"/>
      <c r="AW15" s="626"/>
      <c r="AX15" s="626"/>
      <c r="AY15" s="626"/>
      <c r="AZ15" s="626"/>
      <c r="BA15" s="626"/>
      <c r="BB15" s="626"/>
      <c r="BC15" s="626"/>
      <c r="BD15" s="626"/>
      <c r="BE15" s="626"/>
      <c r="BF15" s="627"/>
      <c r="BG15" s="628">
        <v>
5359050</v>
      </c>
      <c r="BH15" s="629"/>
      <c r="BI15" s="629"/>
      <c r="BJ15" s="629"/>
      <c r="BK15" s="629"/>
      <c r="BL15" s="629"/>
      <c r="BM15" s="629"/>
      <c r="BN15" s="630"/>
      <c r="BO15" s="655">
        <v>
10.4</v>
      </c>
      <c r="BP15" s="655"/>
      <c r="BQ15" s="655"/>
      <c r="BR15" s="655"/>
      <c r="BS15" s="656" t="s">
        <v>
126</v>
      </c>
      <c r="BT15" s="656"/>
      <c r="BU15" s="656"/>
      <c r="BV15" s="656"/>
      <c r="BW15" s="656"/>
      <c r="BX15" s="656"/>
      <c r="BY15" s="656"/>
      <c r="BZ15" s="656"/>
      <c r="CA15" s="656"/>
      <c r="CB15" s="723"/>
      <c r="CD15" s="670" t="s">
        <v>
260</v>
      </c>
      <c r="CE15" s="667"/>
      <c r="CF15" s="667"/>
      <c r="CG15" s="667"/>
      <c r="CH15" s="667"/>
      <c r="CI15" s="667"/>
      <c r="CJ15" s="667"/>
      <c r="CK15" s="667"/>
      <c r="CL15" s="667"/>
      <c r="CM15" s="667"/>
      <c r="CN15" s="667"/>
      <c r="CO15" s="667"/>
      <c r="CP15" s="667"/>
      <c r="CQ15" s="668"/>
      <c r="CR15" s="628">
        <v>
63566256</v>
      </c>
      <c r="CS15" s="629"/>
      <c r="CT15" s="629"/>
      <c r="CU15" s="629"/>
      <c r="CV15" s="629"/>
      <c r="CW15" s="629"/>
      <c r="CX15" s="629"/>
      <c r="CY15" s="630"/>
      <c r="CZ15" s="655">
        <v>
18.8</v>
      </c>
      <c r="DA15" s="655"/>
      <c r="DB15" s="655"/>
      <c r="DC15" s="655"/>
      <c r="DD15" s="634">
        <v>
25203326</v>
      </c>
      <c r="DE15" s="629"/>
      <c r="DF15" s="629"/>
      <c r="DG15" s="629"/>
      <c r="DH15" s="629"/>
      <c r="DI15" s="629"/>
      <c r="DJ15" s="629"/>
      <c r="DK15" s="629"/>
      <c r="DL15" s="629"/>
      <c r="DM15" s="629"/>
      <c r="DN15" s="629"/>
      <c r="DO15" s="629"/>
      <c r="DP15" s="630"/>
      <c r="DQ15" s="634">
        <v>
45251591</v>
      </c>
      <c r="DR15" s="629"/>
      <c r="DS15" s="629"/>
      <c r="DT15" s="629"/>
      <c r="DU15" s="629"/>
      <c r="DV15" s="629"/>
      <c r="DW15" s="629"/>
      <c r="DX15" s="629"/>
      <c r="DY15" s="629"/>
      <c r="DZ15" s="629"/>
      <c r="EA15" s="629"/>
      <c r="EB15" s="629"/>
      <c r="EC15" s="669"/>
    </row>
    <row r="16" spans="2:143" ht="11.25" customHeight="1" x14ac:dyDescent="0.2">
      <c r="B16" s="625" t="s">
        <v>
261</v>
      </c>
      <c r="C16" s="626"/>
      <c r="D16" s="626"/>
      <c r="E16" s="626"/>
      <c r="F16" s="626"/>
      <c r="G16" s="626"/>
      <c r="H16" s="626"/>
      <c r="I16" s="626"/>
      <c r="J16" s="626"/>
      <c r="K16" s="626"/>
      <c r="L16" s="626"/>
      <c r="M16" s="626"/>
      <c r="N16" s="626"/>
      <c r="O16" s="626"/>
      <c r="P16" s="626"/>
      <c r="Q16" s="627"/>
      <c r="R16" s="628">
        <v>
238259</v>
      </c>
      <c r="S16" s="629"/>
      <c r="T16" s="629"/>
      <c r="U16" s="629"/>
      <c r="V16" s="629"/>
      <c r="W16" s="629"/>
      <c r="X16" s="629"/>
      <c r="Y16" s="630"/>
      <c r="Z16" s="655">
        <v>
0.1</v>
      </c>
      <c r="AA16" s="655"/>
      <c r="AB16" s="655"/>
      <c r="AC16" s="655"/>
      <c r="AD16" s="656">
        <v>
238259</v>
      </c>
      <c r="AE16" s="656"/>
      <c r="AF16" s="656"/>
      <c r="AG16" s="656"/>
      <c r="AH16" s="656"/>
      <c r="AI16" s="656"/>
      <c r="AJ16" s="656"/>
      <c r="AK16" s="656"/>
      <c r="AL16" s="631">
        <v>
0.1</v>
      </c>
      <c r="AM16" s="632"/>
      <c r="AN16" s="632"/>
      <c r="AO16" s="657"/>
      <c r="AP16" s="625" t="s">
        <v>
262</v>
      </c>
      <c r="AQ16" s="626"/>
      <c r="AR16" s="626"/>
      <c r="AS16" s="626"/>
      <c r="AT16" s="626"/>
      <c r="AU16" s="626"/>
      <c r="AV16" s="626"/>
      <c r="AW16" s="626"/>
      <c r="AX16" s="626"/>
      <c r="AY16" s="626"/>
      <c r="AZ16" s="626"/>
      <c r="BA16" s="626"/>
      <c r="BB16" s="626"/>
      <c r="BC16" s="626"/>
      <c r="BD16" s="626"/>
      <c r="BE16" s="626"/>
      <c r="BF16" s="627"/>
      <c r="BG16" s="628" t="s">
        <v>
174</v>
      </c>
      <c r="BH16" s="629"/>
      <c r="BI16" s="629"/>
      <c r="BJ16" s="629"/>
      <c r="BK16" s="629"/>
      <c r="BL16" s="629"/>
      <c r="BM16" s="629"/>
      <c r="BN16" s="630"/>
      <c r="BO16" s="655" t="s">
        <v>
174</v>
      </c>
      <c r="BP16" s="655"/>
      <c r="BQ16" s="655"/>
      <c r="BR16" s="655"/>
      <c r="BS16" s="656" t="s">
        <v>
174</v>
      </c>
      <c r="BT16" s="656"/>
      <c r="BU16" s="656"/>
      <c r="BV16" s="656"/>
      <c r="BW16" s="656"/>
      <c r="BX16" s="656"/>
      <c r="BY16" s="656"/>
      <c r="BZ16" s="656"/>
      <c r="CA16" s="656"/>
      <c r="CB16" s="723"/>
      <c r="CD16" s="670" t="s">
        <v>
263</v>
      </c>
      <c r="CE16" s="667"/>
      <c r="CF16" s="667"/>
      <c r="CG16" s="667"/>
      <c r="CH16" s="667"/>
      <c r="CI16" s="667"/>
      <c r="CJ16" s="667"/>
      <c r="CK16" s="667"/>
      <c r="CL16" s="667"/>
      <c r="CM16" s="667"/>
      <c r="CN16" s="667"/>
      <c r="CO16" s="667"/>
      <c r="CP16" s="667"/>
      <c r="CQ16" s="668"/>
      <c r="CR16" s="628" t="s">
        <v>
126</v>
      </c>
      <c r="CS16" s="629"/>
      <c r="CT16" s="629"/>
      <c r="CU16" s="629"/>
      <c r="CV16" s="629"/>
      <c r="CW16" s="629"/>
      <c r="CX16" s="629"/>
      <c r="CY16" s="630"/>
      <c r="CZ16" s="655" t="s">
        <v>
174</v>
      </c>
      <c r="DA16" s="655"/>
      <c r="DB16" s="655"/>
      <c r="DC16" s="655"/>
      <c r="DD16" s="634" t="s">
        <v>
174</v>
      </c>
      <c r="DE16" s="629"/>
      <c r="DF16" s="629"/>
      <c r="DG16" s="629"/>
      <c r="DH16" s="629"/>
      <c r="DI16" s="629"/>
      <c r="DJ16" s="629"/>
      <c r="DK16" s="629"/>
      <c r="DL16" s="629"/>
      <c r="DM16" s="629"/>
      <c r="DN16" s="629"/>
      <c r="DO16" s="629"/>
      <c r="DP16" s="630"/>
      <c r="DQ16" s="634" t="s">
        <v>
126</v>
      </c>
      <c r="DR16" s="629"/>
      <c r="DS16" s="629"/>
      <c r="DT16" s="629"/>
      <c r="DU16" s="629"/>
      <c r="DV16" s="629"/>
      <c r="DW16" s="629"/>
      <c r="DX16" s="629"/>
      <c r="DY16" s="629"/>
      <c r="DZ16" s="629"/>
      <c r="EA16" s="629"/>
      <c r="EB16" s="629"/>
      <c r="EC16" s="669"/>
    </row>
    <row r="17" spans="2:133" ht="11.25" customHeight="1" x14ac:dyDescent="0.2">
      <c r="B17" s="625" t="s">
        <v>
264</v>
      </c>
      <c r="C17" s="626"/>
      <c r="D17" s="626"/>
      <c r="E17" s="626"/>
      <c r="F17" s="626"/>
      <c r="G17" s="626"/>
      <c r="H17" s="626"/>
      <c r="I17" s="626"/>
      <c r="J17" s="626"/>
      <c r="K17" s="626"/>
      <c r="L17" s="626"/>
      <c r="M17" s="626"/>
      <c r="N17" s="626"/>
      <c r="O17" s="626"/>
      <c r="P17" s="626"/>
      <c r="Q17" s="627"/>
      <c r="R17" s="628" t="s">
        <v>
174</v>
      </c>
      <c r="S17" s="629"/>
      <c r="T17" s="629"/>
      <c r="U17" s="629"/>
      <c r="V17" s="629"/>
      <c r="W17" s="629"/>
      <c r="X17" s="629"/>
      <c r="Y17" s="630"/>
      <c r="Z17" s="655" t="s">
        <v>
174</v>
      </c>
      <c r="AA17" s="655"/>
      <c r="AB17" s="655"/>
      <c r="AC17" s="655"/>
      <c r="AD17" s="656" t="s">
        <v>
174</v>
      </c>
      <c r="AE17" s="656"/>
      <c r="AF17" s="656"/>
      <c r="AG17" s="656"/>
      <c r="AH17" s="656"/>
      <c r="AI17" s="656"/>
      <c r="AJ17" s="656"/>
      <c r="AK17" s="656"/>
      <c r="AL17" s="631" t="s">
        <v>
174</v>
      </c>
      <c r="AM17" s="632"/>
      <c r="AN17" s="632"/>
      <c r="AO17" s="657"/>
      <c r="AP17" s="625" t="s">
        <v>
265</v>
      </c>
      <c r="AQ17" s="626"/>
      <c r="AR17" s="626"/>
      <c r="AS17" s="626"/>
      <c r="AT17" s="626"/>
      <c r="AU17" s="626"/>
      <c r="AV17" s="626"/>
      <c r="AW17" s="626"/>
      <c r="AX17" s="626"/>
      <c r="AY17" s="626"/>
      <c r="AZ17" s="626"/>
      <c r="BA17" s="626"/>
      <c r="BB17" s="626"/>
      <c r="BC17" s="626"/>
      <c r="BD17" s="626"/>
      <c r="BE17" s="626"/>
      <c r="BF17" s="627"/>
      <c r="BG17" s="628" t="s">
        <v>
126</v>
      </c>
      <c r="BH17" s="629"/>
      <c r="BI17" s="629"/>
      <c r="BJ17" s="629"/>
      <c r="BK17" s="629"/>
      <c r="BL17" s="629"/>
      <c r="BM17" s="629"/>
      <c r="BN17" s="630"/>
      <c r="BO17" s="655" t="s">
        <v>
126</v>
      </c>
      <c r="BP17" s="655"/>
      <c r="BQ17" s="655"/>
      <c r="BR17" s="655"/>
      <c r="BS17" s="656" t="s">
        <v>
126</v>
      </c>
      <c r="BT17" s="656"/>
      <c r="BU17" s="656"/>
      <c r="BV17" s="656"/>
      <c r="BW17" s="656"/>
      <c r="BX17" s="656"/>
      <c r="BY17" s="656"/>
      <c r="BZ17" s="656"/>
      <c r="CA17" s="656"/>
      <c r="CB17" s="723"/>
      <c r="CD17" s="670" t="s">
        <v>
266</v>
      </c>
      <c r="CE17" s="667"/>
      <c r="CF17" s="667"/>
      <c r="CG17" s="667"/>
      <c r="CH17" s="667"/>
      <c r="CI17" s="667"/>
      <c r="CJ17" s="667"/>
      <c r="CK17" s="667"/>
      <c r="CL17" s="667"/>
      <c r="CM17" s="667"/>
      <c r="CN17" s="667"/>
      <c r="CO17" s="667"/>
      <c r="CP17" s="667"/>
      <c r="CQ17" s="668"/>
      <c r="CR17" s="628">
        <v>
4892734</v>
      </c>
      <c r="CS17" s="629"/>
      <c r="CT17" s="629"/>
      <c r="CU17" s="629"/>
      <c r="CV17" s="629"/>
      <c r="CW17" s="629"/>
      <c r="CX17" s="629"/>
      <c r="CY17" s="630"/>
      <c r="CZ17" s="655">
        <v>
1.4</v>
      </c>
      <c r="DA17" s="655"/>
      <c r="DB17" s="655"/>
      <c r="DC17" s="655"/>
      <c r="DD17" s="634" t="s">
        <v>
126</v>
      </c>
      <c r="DE17" s="629"/>
      <c r="DF17" s="629"/>
      <c r="DG17" s="629"/>
      <c r="DH17" s="629"/>
      <c r="DI17" s="629"/>
      <c r="DJ17" s="629"/>
      <c r="DK17" s="629"/>
      <c r="DL17" s="629"/>
      <c r="DM17" s="629"/>
      <c r="DN17" s="629"/>
      <c r="DO17" s="629"/>
      <c r="DP17" s="630"/>
      <c r="DQ17" s="634">
        <v>
4892734</v>
      </c>
      <c r="DR17" s="629"/>
      <c r="DS17" s="629"/>
      <c r="DT17" s="629"/>
      <c r="DU17" s="629"/>
      <c r="DV17" s="629"/>
      <c r="DW17" s="629"/>
      <c r="DX17" s="629"/>
      <c r="DY17" s="629"/>
      <c r="DZ17" s="629"/>
      <c r="EA17" s="629"/>
      <c r="EB17" s="629"/>
      <c r="EC17" s="669"/>
    </row>
    <row r="18" spans="2:133" ht="11.25" customHeight="1" x14ac:dyDescent="0.2">
      <c r="B18" s="625" t="s">
        <v>
267</v>
      </c>
      <c r="C18" s="626"/>
      <c r="D18" s="626"/>
      <c r="E18" s="626"/>
      <c r="F18" s="626"/>
      <c r="G18" s="626"/>
      <c r="H18" s="626"/>
      <c r="I18" s="626"/>
      <c r="J18" s="626"/>
      <c r="K18" s="626"/>
      <c r="L18" s="626"/>
      <c r="M18" s="626"/>
      <c r="N18" s="626"/>
      <c r="O18" s="626"/>
      <c r="P18" s="626"/>
      <c r="Q18" s="627"/>
      <c r="R18" s="628">
        <v>
716154</v>
      </c>
      <c r="S18" s="629"/>
      <c r="T18" s="629"/>
      <c r="U18" s="629"/>
      <c r="V18" s="629"/>
      <c r="W18" s="629"/>
      <c r="X18" s="629"/>
      <c r="Y18" s="630"/>
      <c r="Z18" s="655">
        <v>
0.2</v>
      </c>
      <c r="AA18" s="655"/>
      <c r="AB18" s="655"/>
      <c r="AC18" s="655"/>
      <c r="AD18" s="656">
        <v>
716154</v>
      </c>
      <c r="AE18" s="656"/>
      <c r="AF18" s="656"/>
      <c r="AG18" s="656"/>
      <c r="AH18" s="656"/>
      <c r="AI18" s="656"/>
      <c r="AJ18" s="656"/>
      <c r="AK18" s="656"/>
      <c r="AL18" s="631">
        <v>
0.4</v>
      </c>
      <c r="AM18" s="632"/>
      <c r="AN18" s="632"/>
      <c r="AO18" s="657"/>
      <c r="AP18" s="625" t="s">
        <v>
268</v>
      </c>
      <c r="AQ18" s="626"/>
      <c r="AR18" s="626"/>
      <c r="AS18" s="626"/>
      <c r="AT18" s="626"/>
      <c r="AU18" s="626"/>
      <c r="AV18" s="626"/>
      <c r="AW18" s="626"/>
      <c r="AX18" s="626"/>
      <c r="AY18" s="626"/>
      <c r="AZ18" s="626"/>
      <c r="BA18" s="626"/>
      <c r="BB18" s="626"/>
      <c r="BC18" s="626"/>
      <c r="BD18" s="626"/>
      <c r="BE18" s="626"/>
      <c r="BF18" s="627"/>
      <c r="BG18" s="628" t="s">
        <v>
174</v>
      </c>
      <c r="BH18" s="629"/>
      <c r="BI18" s="629"/>
      <c r="BJ18" s="629"/>
      <c r="BK18" s="629"/>
      <c r="BL18" s="629"/>
      <c r="BM18" s="629"/>
      <c r="BN18" s="630"/>
      <c r="BO18" s="655" t="s">
        <v>
126</v>
      </c>
      <c r="BP18" s="655"/>
      <c r="BQ18" s="655"/>
      <c r="BR18" s="655"/>
      <c r="BS18" s="656" t="s">
        <v>
174</v>
      </c>
      <c r="BT18" s="656"/>
      <c r="BU18" s="656"/>
      <c r="BV18" s="656"/>
      <c r="BW18" s="656"/>
      <c r="BX18" s="656"/>
      <c r="BY18" s="656"/>
      <c r="BZ18" s="656"/>
      <c r="CA18" s="656"/>
      <c r="CB18" s="723"/>
      <c r="CD18" s="670" t="s">
        <v>
269</v>
      </c>
      <c r="CE18" s="667"/>
      <c r="CF18" s="667"/>
      <c r="CG18" s="667"/>
      <c r="CH18" s="667"/>
      <c r="CI18" s="667"/>
      <c r="CJ18" s="667"/>
      <c r="CK18" s="667"/>
      <c r="CL18" s="667"/>
      <c r="CM18" s="667"/>
      <c r="CN18" s="667"/>
      <c r="CO18" s="667"/>
      <c r="CP18" s="667"/>
      <c r="CQ18" s="668"/>
      <c r="CR18" s="628" t="s">
        <v>
174</v>
      </c>
      <c r="CS18" s="629"/>
      <c r="CT18" s="629"/>
      <c r="CU18" s="629"/>
      <c r="CV18" s="629"/>
      <c r="CW18" s="629"/>
      <c r="CX18" s="629"/>
      <c r="CY18" s="630"/>
      <c r="CZ18" s="655" t="s">
        <v>
174</v>
      </c>
      <c r="DA18" s="655"/>
      <c r="DB18" s="655"/>
      <c r="DC18" s="655"/>
      <c r="DD18" s="634" t="s">
        <v>
126</v>
      </c>
      <c r="DE18" s="629"/>
      <c r="DF18" s="629"/>
      <c r="DG18" s="629"/>
      <c r="DH18" s="629"/>
      <c r="DI18" s="629"/>
      <c r="DJ18" s="629"/>
      <c r="DK18" s="629"/>
      <c r="DL18" s="629"/>
      <c r="DM18" s="629"/>
      <c r="DN18" s="629"/>
      <c r="DO18" s="629"/>
      <c r="DP18" s="630"/>
      <c r="DQ18" s="634" t="s">
        <v>
126</v>
      </c>
      <c r="DR18" s="629"/>
      <c r="DS18" s="629"/>
      <c r="DT18" s="629"/>
      <c r="DU18" s="629"/>
      <c r="DV18" s="629"/>
      <c r="DW18" s="629"/>
      <c r="DX18" s="629"/>
      <c r="DY18" s="629"/>
      <c r="DZ18" s="629"/>
      <c r="EA18" s="629"/>
      <c r="EB18" s="629"/>
      <c r="EC18" s="669"/>
    </row>
    <row r="19" spans="2:133" ht="11.25" customHeight="1" x14ac:dyDescent="0.2">
      <c r="B19" s="625" t="s">
        <v>
270</v>
      </c>
      <c r="C19" s="626"/>
      <c r="D19" s="626"/>
      <c r="E19" s="626"/>
      <c r="F19" s="626"/>
      <c r="G19" s="626"/>
      <c r="H19" s="626"/>
      <c r="I19" s="626"/>
      <c r="J19" s="626"/>
      <c r="K19" s="626"/>
      <c r="L19" s="626"/>
      <c r="M19" s="626"/>
      <c r="N19" s="626"/>
      <c r="O19" s="626"/>
      <c r="P19" s="626"/>
      <c r="Q19" s="627"/>
      <c r="R19" s="628">
        <v>
636791</v>
      </c>
      <c r="S19" s="629"/>
      <c r="T19" s="629"/>
      <c r="U19" s="629"/>
      <c r="V19" s="629"/>
      <c r="W19" s="629"/>
      <c r="X19" s="629"/>
      <c r="Y19" s="630"/>
      <c r="Z19" s="655">
        <v>
0.2</v>
      </c>
      <c r="AA19" s="655"/>
      <c r="AB19" s="655"/>
      <c r="AC19" s="655"/>
      <c r="AD19" s="656">
        <v>
636791</v>
      </c>
      <c r="AE19" s="656"/>
      <c r="AF19" s="656"/>
      <c r="AG19" s="656"/>
      <c r="AH19" s="656"/>
      <c r="AI19" s="656"/>
      <c r="AJ19" s="656"/>
      <c r="AK19" s="656"/>
      <c r="AL19" s="631">
        <v>
0.4</v>
      </c>
      <c r="AM19" s="632"/>
      <c r="AN19" s="632"/>
      <c r="AO19" s="657"/>
      <c r="AP19" s="625" t="s">
        <v>
271</v>
      </c>
      <c r="AQ19" s="626"/>
      <c r="AR19" s="626"/>
      <c r="AS19" s="626"/>
      <c r="AT19" s="626"/>
      <c r="AU19" s="626"/>
      <c r="AV19" s="626"/>
      <c r="AW19" s="626"/>
      <c r="AX19" s="626"/>
      <c r="AY19" s="626"/>
      <c r="AZ19" s="626"/>
      <c r="BA19" s="626"/>
      <c r="BB19" s="626"/>
      <c r="BC19" s="626"/>
      <c r="BD19" s="626"/>
      <c r="BE19" s="626"/>
      <c r="BF19" s="627"/>
      <c r="BG19" s="628" t="s">
        <v>
126</v>
      </c>
      <c r="BH19" s="629"/>
      <c r="BI19" s="629"/>
      <c r="BJ19" s="629"/>
      <c r="BK19" s="629"/>
      <c r="BL19" s="629"/>
      <c r="BM19" s="629"/>
      <c r="BN19" s="630"/>
      <c r="BO19" s="655" t="s">
        <v>
126</v>
      </c>
      <c r="BP19" s="655"/>
      <c r="BQ19" s="655"/>
      <c r="BR19" s="655"/>
      <c r="BS19" s="656" t="s">
        <v>
174</v>
      </c>
      <c r="BT19" s="656"/>
      <c r="BU19" s="656"/>
      <c r="BV19" s="656"/>
      <c r="BW19" s="656"/>
      <c r="BX19" s="656"/>
      <c r="BY19" s="656"/>
      <c r="BZ19" s="656"/>
      <c r="CA19" s="656"/>
      <c r="CB19" s="723"/>
      <c r="CD19" s="670" t="s">
        <v>
272</v>
      </c>
      <c r="CE19" s="667"/>
      <c r="CF19" s="667"/>
      <c r="CG19" s="667"/>
      <c r="CH19" s="667"/>
      <c r="CI19" s="667"/>
      <c r="CJ19" s="667"/>
      <c r="CK19" s="667"/>
      <c r="CL19" s="667"/>
      <c r="CM19" s="667"/>
      <c r="CN19" s="667"/>
      <c r="CO19" s="667"/>
      <c r="CP19" s="667"/>
      <c r="CQ19" s="668"/>
      <c r="CR19" s="628" t="s">
        <v>
126</v>
      </c>
      <c r="CS19" s="629"/>
      <c r="CT19" s="629"/>
      <c r="CU19" s="629"/>
      <c r="CV19" s="629"/>
      <c r="CW19" s="629"/>
      <c r="CX19" s="629"/>
      <c r="CY19" s="630"/>
      <c r="CZ19" s="655" t="s">
        <v>
126</v>
      </c>
      <c r="DA19" s="655"/>
      <c r="DB19" s="655"/>
      <c r="DC19" s="655"/>
      <c r="DD19" s="634" t="s">
        <v>
174</v>
      </c>
      <c r="DE19" s="629"/>
      <c r="DF19" s="629"/>
      <c r="DG19" s="629"/>
      <c r="DH19" s="629"/>
      <c r="DI19" s="629"/>
      <c r="DJ19" s="629"/>
      <c r="DK19" s="629"/>
      <c r="DL19" s="629"/>
      <c r="DM19" s="629"/>
      <c r="DN19" s="629"/>
      <c r="DO19" s="629"/>
      <c r="DP19" s="630"/>
      <c r="DQ19" s="634" t="s">
        <v>
126</v>
      </c>
      <c r="DR19" s="629"/>
      <c r="DS19" s="629"/>
      <c r="DT19" s="629"/>
      <c r="DU19" s="629"/>
      <c r="DV19" s="629"/>
      <c r="DW19" s="629"/>
      <c r="DX19" s="629"/>
      <c r="DY19" s="629"/>
      <c r="DZ19" s="629"/>
      <c r="EA19" s="629"/>
      <c r="EB19" s="629"/>
      <c r="EC19" s="669"/>
    </row>
    <row r="20" spans="2:133" ht="11.25" customHeight="1" x14ac:dyDescent="0.2">
      <c r="B20" s="625" t="s">
        <v>
273</v>
      </c>
      <c r="C20" s="626"/>
      <c r="D20" s="626"/>
      <c r="E20" s="626"/>
      <c r="F20" s="626"/>
      <c r="G20" s="626"/>
      <c r="H20" s="626"/>
      <c r="I20" s="626"/>
      <c r="J20" s="626"/>
      <c r="K20" s="626"/>
      <c r="L20" s="626"/>
      <c r="M20" s="626"/>
      <c r="N20" s="626"/>
      <c r="O20" s="626"/>
      <c r="P20" s="626"/>
      <c r="Q20" s="627"/>
      <c r="R20" s="628">
        <v>
67257</v>
      </c>
      <c r="S20" s="629"/>
      <c r="T20" s="629"/>
      <c r="U20" s="629"/>
      <c r="V20" s="629"/>
      <c r="W20" s="629"/>
      <c r="X20" s="629"/>
      <c r="Y20" s="630"/>
      <c r="Z20" s="655">
        <v>
0</v>
      </c>
      <c r="AA20" s="655"/>
      <c r="AB20" s="655"/>
      <c r="AC20" s="655"/>
      <c r="AD20" s="656">
        <v>
67257</v>
      </c>
      <c r="AE20" s="656"/>
      <c r="AF20" s="656"/>
      <c r="AG20" s="656"/>
      <c r="AH20" s="656"/>
      <c r="AI20" s="656"/>
      <c r="AJ20" s="656"/>
      <c r="AK20" s="656"/>
      <c r="AL20" s="631">
        <v>
0</v>
      </c>
      <c r="AM20" s="632"/>
      <c r="AN20" s="632"/>
      <c r="AO20" s="657"/>
      <c r="AP20" s="625" t="s">
        <v>
274</v>
      </c>
      <c r="AQ20" s="626"/>
      <c r="AR20" s="626"/>
      <c r="AS20" s="626"/>
      <c r="AT20" s="626"/>
      <c r="AU20" s="626"/>
      <c r="AV20" s="626"/>
      <c r="AW20" s="626"/>
      <c r="AX20" s="626"/>
      <c r="AY20" s="626"/>
      <c r="AZ20" s="626"/>
      <c r="BA20" s="626"/>
      <c r="BB20" s="626"/>
      <c r="BC20" s="626"/>
      <c r="BD20" s="626"/>
      <c r="BE20" s="626"/>
      <c r="BF20" s="627"/>
      <c r="BG20" s="628" t="s">
        <v>
126</v>
      </c>
      <c r="BH20" s="629"/>
      <c r="BI20" s="629"/>
      <c r="BJ20" s="629"/>
      <c r="BK20" s="629"/>
      <c r="BL20" s="629"/>
      <c r="BM20" s="629"/>
      <c r="BN20" s="630"/>
      <c r="BO20" s="655" t="s">
        <v>
126</v>
      </c>
      <c r="BP20" s="655"/>
      <c r="BQ20" s="655"/>
      <c r="BR20" s="655"/>
      <c r="BS20" s="656" t="s">
        <v>
126</v>
      </c>
      <c r="BT20" s="656"/>
      <c r="BU20" s="656"/>
      <c r="BV20" s="656"/>
      <c r="BW20" s="656"/>
      <c r="BX20" s="656"/>
      <c r="BY20" s="656"/>
      <c r="BZ20" s="656"/>
      <c r="CA20" s="656"/>
      <c r="CB20" s="723"/>
      <c r="CD20" s="670" t="s">
        <v>
275</v>
      </c>
      <c r="CE20" s="667"/>
      <c r="CF20" s="667"/>
      <c r="CG20" s="667"/>
      <c r="CH20" s="667"/>
      <c r="CI20" s="667"/>
      <c r="CJ20" s="667"/>
      <c r="CK20" s="667"/>
      <c r="CL20" s="667"/>
      <c r="CM20" s="667"/>
      <c r="CN20" s="667"/>
      <c r="CO20" s="667"/>
      <c r="CP20" s="667"/>
      <c r="CQ20" s="668"/>
      <c r="CR20" s="628">
        <v>
337980768</v>
      </c>
      <c r="CS20" s="629"/>
      <c r="CT20" s="629"/>
      <c r="CU20" s="629"/>
      <c r="CV20" s="629"/>
      <c r="CW20" s="629"/>
      <c r="CX20" s="629"/>
      <c r="CY20" s="630"/>
      <c r="CZ20" s="655">
        <v>
100</v>
      </c>
      <c r="DA20" s="655"/>
      <c r="DB20" s="655"/>
      <c r="DC20" s="655"/>
      <c r="DD20" s="634">
        <v>
47873268</v>
      </c>
      <c r="DE20" s="629"/>
      <c r="DF20" s="629"/>
      <c r="DG20" s="629"/>
      <c r="DH20" s="629"/>
      <c r="DI20" s="629"/>
      <c r="DJ20" s="629"/>
      <c r="DK20" s="629"/>
      <c r="DL20" s="629"/>
      <c r="DM20" s="629"/>
      <c r="DN20" s="629"/>
      <c r="DO20" s="629"/>
      <c r="DP20" s="630"/>
      <c r="DQ20" s="634">
        <v>
184598088</v>
      </c>
      <c r="DR20" s="629"/>
      <c r="DS20" s="629"/>
      <c r="DT20" s="629"/>
      <c r="DU20" s="629"/>
      <c r="DV20" s="629"/>
      <c r="DW20" s="629"/>
      <c r="DX20" s="629"/>
      <c r="DY20" s="629"/>
      <c r="DZ20" s="629"/>
      <c r="EA20" s="629"/>
      <c r="EB20" s="629"/>
      <c r="EC20" s="669"/>
    </row>
    <row r="21" spans="2:133" ht="11.25" customHeight="1" x14ac:dyDescent="0.2">
      <c r="B21" s="625" t="s">
        <v>
276</v>
      </c>
      <c r="C21" s="626"/>
      <c r="D21" s="626"/>
      <c r="E21" s="626"/>
      <c r="F21" s="626"/>
      <c r="G21" s="626"/>
      <c r="H21" s="626"/>
      <c r="I21" s="626"/>
      <c r="J21" s="626"/>
      <c r="K21" s="626"/>
      <c r="L21" s="626"/>
      <c r="M21" s="626"/>
      <c r="N21" s="626"/>
      <c r="O21" s="626"/>
      <c r="P21" s="626"/>
      <c r="Q21" s="627"/>
      <c r="R21" s="628">
        <v>
12106</v>
      </c>
      <c r="S21" s="629"/>
      <c r="T21" s="629"/>
      <c r="U21" s="629"/>
      <c r="V21" s="629"/>
      <c r="W21" s="629"/>
      <c r="X21" s="629"/>
      <c r="Y21" s="630"/>
      <c r="Z21" s="655">
        <v>
0</v>
      </c>
      <c r="AA21" s="655"/>
      <c r="AB21" s="655"/>
      <c r="AC21" s="655"/>
      <c r="AD21" s="656">
        <v>
12106</v>
      </c>
      <c r="AE21" s="656"/>
      <c r="AF21" s="656"/>
      <c r="AG21" s="656"/>
      <c r="AH21" s="656"/>
      <c r="AI21" s="656"/>
      <c r="AJ21" s="656"/>
      <c r="AK21" s="656"/>
      <c r="AL21" s="631">
        <v>
0</v>
      </c>
      <c r="AM21" s="632"/>
      <c r="AN21" s="632"/>
      <c r="AO21" s="657"/>
      <c r="AP21" s="720" t="s">
        <v>
277</v>
      </c>
      <c r="AQ21" s="728"/>
      <c r="AR21" s="728"/>
      <c r="AS21" s="728"/>
      <c r="AT21" s="728"/>
      <c r="AU21" s="728"/>
      <c r="AV21" s="728"/>
      <c r="AW21" s="728"/>
      <c r="AX21" s="728"/>
      <c r="AY21" s="728"/>
      <c r="AZ21" s="728"/>
      <c r="BA21" s="728"/>
      <c r="BB21" s="728"/>
      <c r="BC21" s="728"/>
      <c r="BD21" s="728"/>
      <c r="BE21" s="728"/>
      <c r="BF21" s="722"/>
      <c r="BG21" s="628" t="s">
        <v>
174</v>
      </c>
      <c r="BH21" s="629"/>
      <c r="BI21" s="629"/>
      <c r="BJ21" s="629"/>
      <c r="BK21" s="629"/>
      <c r="BL21" s="629"/>
      <c r="BM21" s="629"/>
      <c r="BN21" s="630"/>
      <c r="BO21" s="655" t="s">
        <v>
174</v>
      </c>
      <c r="BP21" s="655"/>
      <c r="BQ21" s="655"/>
      <c r="BR21" s="655"/>
      <c r="BS21" s="656" t="s">
        <v>
126</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
278</v>
      </c>
      <c r="C22" s="692"/>
      <c r="D22" s="692"/>
      <c r="E22" s="692"/>
      <c r="F22" s="692"/>
      <c r="G22" s="692"/>
      <c r="H22" s="692"/>
      <c r="I22" s="692"/>
      <c r="J22" s="692"/>
      <c r="K22" s="692"/>
      <c r="L22" s="692"/>
      <c r="M22" s="692"/>
      <c r="N22" s="692"/>
      <c r="O22" s="692"/>
      <c r="P22" s="692"/>
      <c r="Q22" s="693"/>
      <c r="R22" s="628" t="s">
        <v>
174</v>
      </c>
      <c r="S22" s="629"/>
      <c r="T22" s="629"/>
      <c r="U22" s="629"/>
      <c r="V22" s="629"/>
      <c r="W22" s="629"/>
      <c r="X22" s="629"/>
      <c r="Y22" s="630"/>
      <c r="Z22" s="655" t="s">
        <v>
174</v>
      </c>
      <c r="AA22" s="655"/>
      <c r="AB22" s="655"/>
      <c r="AC22" s="655"/>
      <c r="AD22" s="656" t="s">
        <v>
174</v>
      </c>
      <c r="AE22" s="656"/>
      <c r="AF22" s="656"/>
      <c r="AG22" s="656"/>
      <c r="AH22" s="656"/>
      <c r="AI22" s="656"/>
      <c r="AJ22" s="656"/>
      <c r="AK22" s="656"/>
      <c r="AL22" s="631" t="s">
        <v>
174</v>
      </c>
      <c r="AM22" s="632"/>
      <c r="AN22" s="632"/>
      <c r="AO22" s="657"/>
      <c r="AP22" s="720" t="s">
        <v>
279</v>
      </c>
      <c r="AQ22" s="728"/>
      <c r="AR22" s="728"/>
      <c r="AS22" s="728"/>
      <c r="AT22" s="728"/>
      <c r="AU22" s="728"/>
      <c r="AV22" s="728"/>
      <c r="AW22" s="728"/>
      <c r="AX22" s="728"/>
      <c r="AY22" s="728"/>
      <c r="AZ22" s="728"/>
      <c r="BA22" s="728"/>
      <c r="BB22" s="728"/>
      <c r="BC22" s="728"/>
      <c r="BD22" s="728"/>
      <c r="BE22" s="728"/>
      <c r="BF22" s="722"/>
      <c r="BG22" s="628" t="s">
        <v>
126</v>
      </c>
      <c r="BH22" s="629"/>
      <c r="BI22" s="629"/>
      <c r="BJ22" s="629"/>
      <c r="BK22" s="629"/>
      <c r="BL22" s="629"/>
      <c r="BM22" s="629"/>
      <c r="BN22" s="630"/>
      <c r="BO22" s="655" t="s">
        <v>
126</v>
      </c>
      <c r="BP22" s="655"/>
      <c r="BQ22" s="655"/>
      <c r="BR22" s="655"/>
      <c r="BS22" s="656" t="s">
        <v>
126</v>
      </c>
      <c r="BT22" s="656"/>
      <c r="BU22" s="656"/>
      <c r="BV22" s="656"/>
      <c r="BW22" s="656"/>
      <c r="BX22" s="656"/>
      <c r="BY22" s="656"/>
      <c r="BZ22" s="656"/>
      <c r="CA22" s="656"/>
      <c r="CB22" s="723"/>
      <c r="CD22" s="730" t="s">
        <v>
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
281</v>
      </c>
      <c r="C23" s="626"/>
      <c r="D23" s="626"/>
      <c r="E23" s="626"/>
      <c r="F23" s="626"/>
      <c r="G23" s="626"/>
      <c r="H23" s="626"/>
      <c r="I23" s="626"/>
      <c r="J23" s="626"/>
      <c r="K23" s="626"/>
      <c r="L23" s="626"/>
      <c r="M23" s="626"/>
      <c r="N23" s="626"/>
      <c r="O23" s="626"/>
      <c r="P23" s="626"/>
      <c r="Q23" s="627"/>
      <c r="R23" s="628" t="s">
        <v>
126</v>
      </c>
      <c r="S23" s="629"/>
      <c r="T23" s="629"/>
      <c r="U23" s="629"/>
      <c r="V23" s="629"/>
      <c r="W23" s="629"/>
      <c r="X23" s="629"/>
      <c r="Y23" s="630"/>
      <c r="Z23" s="655" t="s">
        <v>
174</v>
      </c>
      <c r="AA23" s="655"/>
      <c r="AB23" s="655"/>
      <c r="AC23" s="655"/>
      <c r="AD23" s="656" t="s">
        <v>
174</v>
      </c>
      <c r="AE23" s="656"/>
      <c r="AF23" s="656"/>
      <c r="AG23" s="656"/>
      <c r="AH23" s="656"/>
      <c r="AI23" s="656"/>
      <c r="AJ23" s="656"/>
      <c r="AK23" s="656"/>
      <c r="AL23" s="631" t="s">
        <v>
174</v>
      </c>
      <c r="AM23" s="632"/>
      <c r="AN23" s="632"/>
      <c r="AO23" s="657"/>
      <c r="AP23" s="720" t="s">
        <v>
282</v>
      </c>
      <c r="AQ23" s="728"/>
      <c r="AR23" s="728"/>
      <c r="AS23" s="728"/>
      <c r="AT23" s="728"/>
      <c r="AU23" s="728"/>
      <c r="AV23" s="728"/>
      <c r="AW23" s="728"/>
      <c r="AX23" s="728"/>
      <c r="AY23" s="728"/>
      <c r="AZ23" s="728"/>
      <c r="BA23" s="728"/>
      <c r="BB23" s="728"/>
      <c r="BC23" s="728"/>
      <c r="BD23" s="728"/>
      <c r="BE23" s="728"/>
      <c r="BF23" s="722"/>
      <c r="BG23" s="628" t="s">
        <v>
174</v>
      </c>
      <c r="BH23" s="629"/>
      <c r="BI23" s="629"/>
      <c r="BJ23" s="629"/>
      <c r="BK23" s="629"/>
      <c r="BL23" s="629"/>
      <c r="BM23" s="629"/>
      <c r="BN23" s="630"/>
      <c r="BO23" s="655" t="s">
        <v>
174</v>
      </c>
      <c r="BP23" s="655"/>
      <c r="BQ23" s="655"/>
      <c r="BR23" s="655"/>
      <c r="BS23" s="656" t="s">
        <v>
126</v>
      </c>
      <c r="BT23" s="656"/>
      <c r="BU23" s="656"/>
      <c r="BV23" s="656"/>
      <c r="BW23" s="656"/>
      <c r="BX23" s="656"/>
      <c r="BY23" s="656"/>
      <c r="BZ23" s="656"/>
      <c r="CA23" s="656"/>
      <c r="CB23" s="723"/>
      <c r="CD23" s="730" t="s">
        <v>
222</v>
      </c>
      <c r="CE23" s="731"/>
      <c r="CF23" s="731"/>
      <c r="CG23" s="731"/>
      <c r="CH23" s="731"/>
      <c r="CI23" s="731"/>
      <c r="CJ23" s="731"/>
      <c r="CK23" s="731"/>
      <c r="CL23" s="731"/>
      <c r="CM23" s="731"/>
      <c r="CN23" s="731"/>
      <c r="CO23" s="731"/>
      <c r="CP23" s="731"/>
      <c r="CQ23" s="732"/>
      <c r="CR23" s="730" t="s">
        <v>
283</v>
      </c>
      <c r="CS23" s="731"/>
      <c r="CT23" s="731"/>
      <c r="CU23" s="731"/>
      <c r="CV23" s="731"/>
      <c r="CW23" s="731"/>
      <c r="CX23" s="731"/>
      <c r="CY23" s="732"/>
      <c r="CZ23" s="730" t="s">
        <v>
284</v>
      </c>
      <c r="DA23" s="731"/>
      <c r="DB23" s="731"/>
      <c r="DC23" s="732"/>
      <c r="DD23" s="730" t="s">
        <v>
285</v>
      </c>
      <c r="DE23" s="731"/>
      <c r="DF23" s="731"/>
      <c r="DG23" s="731"/>
      <c r="DH23" s="731"/>
      <c r="DI23" s="731"/>
      <c r="DJ23" s="731"/>
      <c r="DK23" s="732"/>
      <c r="DL23" s="739" t="s">
        <v>
286</v>
      </c>
      <c r="DM23" s="740"/>
      <c r="DN23" s="740"/>
      <c r="DO23" s="740"/>
      <c r="DP23" s="740"/>
      <c r="DQ23" s="740"/>
      <c r="DR23" s="740"/>
      <c r="DS23" s="740"/>
      <c r="DT23" s="740"/>
      <c r="DU23" s="740"/>
      <c r="DV23" s="741"/>
      <c r="DW23" s="730" t="s">
        <v>
287</v>
      </c>
      <c r="DX23" s="731"/>
      <c r="DY23" s="731"/>
      <c r="DZ23" s="731"/>
      <c r="EA23" s="731"/>
      <c r="EB23" s="731"/>
      <c r="EC23" s="732"/>
    </row>
    <row r="24" spans="2:133" ht="11.25" customHeight="1" x14ac:dyDescent="0.2">
      <c r="B24" s="625" t="s">
        <v>
288</v>
      </c>
      <c r="C24" s="626"/>
      <c r="D24" s="626"/>
      <c r="E24" s="626"/>
      <c r="F24" s="626"/>
      <c r="G24" s="626"/>
      <c r="H24" s="626"/>
      <c r="I24" s="626"/>
      <c r="J24" s="626"/>
      <c r="K24" s="626"/>
      <c r="L24" s="626"/>
      <c r="M24" s="626"/>
      <c r="N24" s="626"/>
      <c r="O24" s="626"/>
      <c r="P24" s="626"/>
      <c r="Q24" s="627"/>
      <c r="R24" s="628" t="s">
        <v>
126</v>
      </c>
      <c r="S24" s="629"/>
      <c r="T24" s="629"/>
      <c r="U24" s="629"/>
      <c r="V24" s="629"/>
      <c r="W24" s="629"/>
      <c r="X24" s="629"/>
      <c r="Y24" s="630"/>
      <c r="Z24" s="655" t="s">
        <v>
126</v>
      </c>
      <c r="AA24" s="655"/>
      <c r="AB24" s="655"/>
      <c r="AC24" s="655"/>
      <c r="AD24" s="656" t="s">
        <v>
126</v>
      </c>
      <c r="AE24" s="656"/>
      <c r="AF24" s="656"/>
      <c r="AG24" s="656"/>
      <c r="AH24" s="656"/>
      <c r="AI24" s="656"/>
      <c r="AJ24" s="656"/>
      <c r="AK24" s="656"/>
      <c r="AL24" s="631" t="s">
        <v>
126</v>
      </c>
      <c r="AM24" s="632"/>
      <c r="AN24" s="632"/>
      <c r="AO24" s="657"/>
      <c r="AP24" s="720" t="s">
        <v>
289</v>
      </c>
      <c r="AQ24" s="728"/>
      <c r="AR24" s="728"/>
      <c r="AS24" s="728"/>
      <c r="AT24" s="728"/>
      <c r="AU24" s="728"/>
      <c r="AV24" s="728"/>
      <c r="AW24" s="728"/>
      <c r="AX24" s="728"/>
      <c r="AY24" s="728"/>
      <c r="AZ24" s="728"/>
      <c r="BA24" s="728"/>
      <c r="BB24" s="728"/>
      <c r="BC24" s="728"/>
      <c r="BD24" s="728"/>
      <c r="BE24" s="728"/>
      <c r="BF24" s="722"/>
      <c r="BG24" s="628" t="s">
        <v>
174</v>
      </c>
      <c r="BH24" s="629"/>
      <c r="BI24" s="629"/>
      <c r="BJ24" s="629"/>
      <c r="BK24" s="629"/>
      <c r="BL24" s="629"/>
      <c r="BM24" s="629"/>
      <c r="BN24" s="630"/>
      <c r="BO24" s="655" t="s">
        <v>
174</v>
      </c>
      <c r="BP24" s="655"/>
      <c r="BQ24" s="655"/>
      <c r="BR24" s="655"/>
      <c r="BS24" s="656" t="s">
        <v>
126</v>
      </c>
      <c r="BT24" s="656"/>
      <c r="BU24" s="656"/>
      <c r="BV24" s="656"/>
      <c r="BW24" s="656"/>
      <c r="BX24" s="656"/>
      <c r="BY24" s="656"/>
      <c r="BZ24" s="656"/>
      <c r="CA24" s="656"/>
      <c r="CB24" s="723"/>
      <c r="CD24" s="684" t="s">
        <v>
290</v>
      </c>
      <c r="CE24" s="685"/>
      <c r="CF24" s="685"/>
      <c r="CG24" s="685"/>
      <c r="CH24" s="685"/>
      <c r="CI24" s="685"/>
      <c r="CJ24" s="685"/>
      <c r="CK24" s="685"/>
      <c r="CL24" s="685"/>
      <c r="CM24" s="685"/>
      <c r="CN24" s="685"/>
      <c r="CO24" s="685"/>
      <c r="CP24" s="685"/>
      <c r="CQ24" s="686"/>
      <c r="CR24" s="681">
        <v>
170493156</v>
      </c>
      <c r="CS24" s="682"/>
      <c r="CT24" s="682"/>
      <c r="CU24" s="682"/>
      <c r="CV24" s="682"/>
      <c r="CW24" s="682"/>
      <c r="CX24" s="682"/>
      <c r="CY24" s="725"/>
      <c r="CZ24" s="726">
        <v>
50.4</v>
      </c>
      <c r="DA24" s="700"/>
      <c r="DB24" s="700"/>
      <c r="DC24" s="729"/>
      <c r="DD24" s="724">
        <v>
75755197</v>
      </c>
      <c r="DE24" s="682"/>
      <c r="DF24" s="682"/>
      <c r="DG24" s="682"/>
      <c r="DH24" s="682"/>
      <c r="DI24" s="682"/>
      <c r="DJ24" s="682"/>
      <c r="DK24" s="725"/>
      <c r="DL24" s="724">
        <v>
75240071</v>
      </c>
      <c r="DM24" s="682"/>
      <c r="DN24" s="682"/>
      <c r="DO24" s="682"/>
      <c r="DP24" s="682"/>
      <c r="DQ24" s="682"/>
      <c r="DR24" s="682"/>
      <c r="DS24" s="682"/>
      <c r="DT24" s="682"/>
      <c r="DU24" s="682"/>
      <c r="DV24" s="725"/>
      <c r="DW24" s="726">
        <v>
42.9</v>
      </c>
      <c r="DX24" s="700"/>
      <c r="DY24" s="700"/>
      <c r="DZ24" s="700"/>
      <c r="EA24" s="700"/>
      <c r="EB24" s="700"/>
      <c r="EC24" s="727"/>
    </row>
    <row r="25" spans="2:133" ht="11.25" customHeight="1" x14ac:dyDescent="0.2">
      <c r="B25" s="625" t="s">
        <v>
291</v>
      </c>
      <c r="C25" s="626"/>
      <c r="D25" s="626"/>
      <c r="E25" s="626"/>
      <c r="F25" s="626"/>
      <c r="G25" s="626"/>
      <c r="H25" s="626"/>
      <c r="I25" s="626"/>
      <c r="J25" s="626"/>
      <c r="K25" s="626"/>
      <c r="L25" s="626"/>
      <c r="M25" s="626"/>
      <c r="N25" s="626"/>
      <c r="O25" s="626"/>
      <c r="P25" s="626"/>
      <c r="Q25" s="627"/>
      <c r="R25" s="628" t="s">
        <v>
126</v>
      </c>
      <c r="S25" s="629"/>
      <c r="T25" s="629"/>
      <c r="U25" s="629"/>
      <c r="V25" s="629"/>
      <c r="W25" s="629"/>
      <c r="X25" s="629"/>
      <c r="Y25" s="630"/>
      <c r="Z25" s="655" t="s">
        <v>
126</v>
      </c>
      <c r="AA25" s="655"/>
      <c r="AB25" s="655"/>
      <c r="AC25" s="655"/>
      <c r="AD25" s="656" t="s">
        <v>
174</v>
      </c>
      <c r="AE25" s="656"/>
      <c r="AF25" s="656"/>
      <c r="AG25" s="656"/>
      <c r="AH25" s="656"/>
      <c r="AI25" s="656"/>
      <c r="AJ25" s="656"/>
      <c r="AK25" s="656"/>
      <c r="AL25" s="631" t="s">
        <v>
174</v>
      </c>
      <c r="AM25" s="632"/>
      <c r="AN25" s="632"/>
      <c r="AO25" s="657"/>
      <c r="AP25" s="720" t="s">
        <v>
292</v>
      </c>
      <c r="AQ25" s="728"/>
      <c r="AR25" s="728"/>
      <c r="AS25" s="728"/>
      <c r="AT25" s="728"/>
      <c r="AU25" s="728"/>
      <c r="AV25" s="728"/>
      <c r="AW25" s="728"/>
      <c r="AX25" s="728"/>
      <c r="AY25" s="728"/>
      <c r="AZ25" s="728"/>
      <c r="BA25" s="728"/>
      <c r="BB25" s="728"/>
      <c r="BC25" s="728"/>
      <c r="BD25" s="728"/>
      <c r="BE25" s="728"/>
      <c r="BF25" s="722"/>
      <c r="BG25" s="628" t="s">
        <v>
174</v>
      </c>
      <c r="BH25" s="629"/>
      <c r="BI25" s="629"/>
      <c r="BJ25" s="629"/>
      <c r="BK25" s="629"/>
      <c r="BL25" s="629"/>
      <c r="BM25" s="629"/>
      <c r="BN25" s="630"/>
      <c r="BO25" s="655" t="s">
        <v>
126</v>
      </c>
      <c r="BP25" s="655"/>
      <c r="BQ25" s="655"/>
      <c r="BR25" s="655"/>
      <c r="BS25" s="656" t="s">
        <v>
126</v>
      </c>
      <c r="BT25" s="656"/>
      <c r="BU25" s="656"/>
      <c r="BV25" s="656"/>
      <c r="BW25" s="656"/>
      <c r="BX25" s="656"/>
      <c r="BY25" s="656"/>
      <c r="BZ25" s="656"/>
      <c r="CA25" s="656"/>
      <c r="CB25" s="723"/>
      <c r="CD25" s="670" t="s">
        <v>
293</v>
      </c>
      <c r="CE25" s="667"/>
      <c r="CF25" s="667"/>
      <c r="CG25" s="667"/>
      <c r="CH25" s="667"/>
      <c r="CI25" s="667"/>
      <c r="CJ25" s="667"/>
      <c r="CK25" s="667"/>
      <c r="CL25" s="667"/>
      <c r="CM25" s="667"/>
      <c r="CN25" s="667"/>
      <c r="CO25" s="667"/>
      <c r="CP25" s="667"/>
      <c r="CQ25" s="668"/>
      <c r="CR25" s="628">
        <v>
36696744</v>
      </c>
      <c r="CS25" s="639"/>
      <c r="CT25" s="639"/>
      <c r="CU25" s="639"/>
      <c r="CV25" s="639"/>
      <c r="CW25" s="639"/>
      <c r="CX25" s="639"/>
      <c r="CY25" s="640"/>
      <c r="CZ25" s="631">
        <v>
10.9</v>
      </c>
      <c r="DA25" s="641"/>
      <c r="DB25" s="641"/>
      <c r="DC25" s="642"/>
      <c r="DD25" s="634">
        <v>
33610845</v>
      </c>
      <c r="DE25" s="639"/>
      <c r="DF25" s="639"/>
      <c r="DG25" s="639"/>
      <c r="DH25" s="639"/>
      <c r="DI25" s="639"/>
      <c r="DJ25" s="639"/>
      <c r="DK25" s="640"/>
      <c r="DL25" s="634">
        <v>
33095719</v>
      </c>
      <c r="DM25" s="639"/>
      <c r="DN25" s="639"/>
      <c r="DO25" s="639"/>
      <c r="DP25" s="639"/>
      <c r="DQ25" s="639"/>
      <c r="DR25" s="639"/>
      <c r="DS25" s="639"/>
      <c r="DT25" s="639"/>
      <c r="DU25" s="639"/>
      <c r="DV25" s="640"/>
      <c r="DW25" s="631">
        <v>
18.899999999999999</v>
      </c>
      <c r="DX25" s="641"/>
      <c r="DY25" s="641"/>
      <c r="DZ25" s="641"/>
      <c r="EA25" s="641"/>
      <c r="EB25" s="641"/>
      <c r="EC25" s="662"/>
    </row>
    <row r="26" spans="2:133" ht="11.25" customHeight="1" x14ac:dyDescent="0.2">
      <c r="B26" s="625" t="s">
        <v>
294</v>
      </c>
      <c r="C26" s="626"/>
      <c r="D26" s="626"/>
      <c r="E26" s="626"/>
      <c r="F26" s="626"/>
      <c r="G26" s="626"/>
      <c r="H26" s="626"/>
      <c r="I26" s="626"/>
      <c r="J26" s="626"/>
      <c r="K26" s="626"/>
      <c r="L26" s="626"/>
      <c r="M26" s="626"/>
      <c r="N26" s="626"/>
      <c r="O26" s="626"/>
      <c r="P26" s="626"/>
      <c r="Q26" s="627"/>
      <c r="R26" s="628" t="s">
        <v>
174</v>
      </c>
      <c r="S26" s="629"/>
      <c r="T26" s="629"/>
      <c r="U26" s="629"/>
      <c r="V26" s="629"/>
      <c r="W26" s="629"/>
      <c r="X26" s="629"/>
      <c r="Y26" s="630"/>
      <c r="Z26" s="655" t="s">
        <v>
174</v>
      </c>
      <c r="AA26" s="655"/>
      <c r="AB26" s="655"/>
      <c r="AC26" s="655"/>
      <c r="AD26" s="656" t="s">
        <v>
174</v>
      </c>
      <c r="AE26" s="656"/>
      <c r="AF26" s="656"/>
      <c r="AG26" s="656"/>
      <c r="AH26" s="656"/>
      <c r="AI26" s="656"/>
      <c r="AJ26" s="656"/>
      <c r="AK26" s="656"/>
      <c r="AL26" s="631" t="s">
        <v>
174</v>
      </c>
      <c r="AM26" s="632"/>
      <c r="AN26" s="632"/>
      <c r="AO26" s="657"/>
      <c r="AP26" s="720" t="s">
        <v>
295</v>
      </c>
      <c r="AQ26" s="721"/>
      <c r="AR26" s="721"/>
      <c r="AS26" s="721"/>
      <c r="AT26" s="721"/>
      <c r="AU26" s="721"/>
      <c r="AV26" s="721"/>
      <c r="AW26" s="721"/>
      <c r="AX26" s="721"/>
      <c r="AY26" s="721"/>
      <c r="AZ26" s="721"/>
      <c r="BA26" s="721"/>
      <c r="BB26" s="721"/>
      <c r="BC26" s="721"/>
      <c r="BD26" s="721"/>
      <c r="BE26" s="721"/>
      <c r="BF26" s="722"/>
      <c r="BG26" s="628" t="s">
        <v>
174</v>
      </c>
      <c r="BH26" s="629"/>
      <c r="BI26" s="629"/>
      <c r="BJ26" s="629"/>
      <c r="BK26" s="629"/>
      <c r="BL26" s="629"/>
      <c r="BM26" s="629"/>
      <c r="BN26" s="630"/>
      <c r="BO26" s="655" t="s">
        <v>
126</v>
      </c>
      <c r="BP26" s="655"/>
      <c r="BQ26" s="655"/>
      <c r="BR26" s="655"/>
      <c r="BS26" s="656" t="s">
        <v>
126</v>
      </c>
      <c r="BT26" s="656"/>
      <c r="BU26" s="656"/>
      <c r="BV26" s="656"/>
      <c r="BW26" s="656"/>
      <c r="BX26" s="656"/>
      <c r="BY26" s="656"/>
      <c r="BZ26" s="656"/>
      <c r="CA26" s="656"/>
      <c r="CB26" s="723"/>
      <c r="CD26" s="670" t="s">
        <v>
296</v>
      </c>
      <c r="CE26" s="667"/>
      <c r="CF26" s="667"/>
      <c r="CG26" s="667"/>
      <c r="CH26" s="667"/>
      <c r="CI26" s="667"/>
      <c r="CJ26" s="667"/>
      <c r="CK26" s="667"/>
      <c r="CL26" s="667"/>
      <c r="CM26" s="667"/>
      <c r="CN26" s="667"/>
      <c r="CO26" s="667"/>
      <c r="CP26" s="667"/>
      <c r="CQ26" s="668"/>
      <c r="CR26" s="628">
        <v>
22107728</v>
      </c>
      <c r="CS26" s="629"/>
      <c r="CT26" s="629"/>
      <c r="CU26" s="629"/>
      <c r="CV26" s="629"/>
      <c r="CW26" s="629"/>
      <c r="CX26" s="629"/>
      <c r="CY26" s="630"/>
      <c r="CZ26" s="631">
        <v>
6.5</v>
      </c>
      <c r="DA26" s="641"/>
      <c r="DB26" s="641"/>
      <c r="DC26" s="642"/>
      <c r="DD26" s="634">
        <v>
20579328</v>
      </c>
      <c r="DE26" s="629"/>
      <c r="DF26" s="629"/>
      <c r="DG26" s="629"/>
      <c r="DH26" s="629"/>
      <c r="DI26" s="629"/>
      <c r="DJ26" s="629"/>
      <c r="DK26" s="630"/>
      <c r="DL26" s="634" t="s">
        <v>
174</v>
      </c>
      <c r="DM26" s="629"/>
      <c r="DN26" s="629"/>
      <c r="DO26" s="629"/>
      <c r="DP26" s="629"/>
      <c r="DQ26" s="629"/>
      <c r="DR26" s="629"/>
      <c r="DS26" s="629"/>
      <c r="DT26" s="629"/>
      <c r="DU26" s="629"/>
      <c r="DV26" s="630"/>
      <c r="DW26" s="631" t="s">
        <v>
126</v>
      </c>
      <c r="DX26" s="641"/>
      <c r="DY26" s="641"/>
      <c r="DZ26" s="641"/>
      <c r="EA26" s="641"/>
      <c r="EB26" s="641"/>
      <c r="EC26" s="662"/>
    </row>
    <row r="27" spans="2:133" ht="11.25" customHeight="1" x14ac:dyDescent="0.2">
      <c r="B27" s="625" t="s">
        <v>
297</v>
      </c>
      <c r="C27" s="626"/>
      <c r="D27" s="626"/>
      <c r="E27" s="626"/>
      <c r="F27" s="626"/>
      <c r="G27" s="626"/>
      <c r="H27" s="626"/>
      <c r="I27" s="626"/>
      <c r="J27" s="626"/>
      <c r="K27" s="626"/>
      <c r="L27" s="626"/>
      <c r="M27" s="626"/>
      <c r="N27" s="626"/>
      <c r="O27" s="626"/>
      <c r="P27" s="626"/>
      <c r="Q27" s="627"/>
      <c r="R27" s="628">
        <v>
71349462</v>
      </c>
      <c r="S27" s="629"/>
      <c r="T27" s="629"/>
      <c r="U27" s="629"/>
      <c r="V27" s="629"/>
      <c r="W27" s="629"/>
      <c r="X27" s="629"/>
      <c r="Y27" s="630"/>
      <c r="Z27" s="655">
        <v>
20.3</v>
      </c>
      <c r="AA27" s="655"/>
      <c r="AB27" s="655"/>
      <c r="AC27" s="655"/>
      <c r="AD27" s="656">
        <v>
71349462</v>
      </c>
      <c r="AE27" s="656"/>
      <c r="AF27" s="656"/>
      <c r="AG27" s="656"/>
      <c r="AH27" s="656"/>
      <c r="AI27" s="656"/>
      <c r="AJ27" s="656"/>
      <c r="AK27" s="656"/>
      <c r="AL27" s="631">
        <v>
40.700000000000003</v>
      </c>
      <c r="AM27" s="632"/>
      <c r="AN27" s="632"/>
      <c r="AO27" s="657"/>
      <c r="AP27" s="625" t="s">
        <v>
298</v>
      </c>
      <c r="AQ27" s="626"/>
      <c r="AR27" s="626"/>
      <c r="AS27" s="626"/>
      <c r="AT27" s="626"/>
      <c r="AU27" s="626"/>
      <c r="AV27" s="626"/>
      <c r="AW27" s="626"/>
      <c r="AX27" s="626"/>
      <c r="AY27" s="626"/>
      <c r="AZ27" s="626"/>
      <c r="BA27" s="626"/>
      <c r="BB27" s="626"/>
      <c r="BC27" s="626"/>
      <c r="BD27" s="626"/>
      <c r="BE27" s="626"/>
      <c r="BF27" s="627"/>
      <c r="BG27" s="628">
        <v>
51669587</v>
      </c>
      <c r="BH27" s="629"/>
      <c r="BI27" s="629"/>
      <c r="BJ27" s="629"/>
      <c r="BK27" s="629"/>
      <c r="BL27" s="629"/>
      <c r="BM27" s="629"/>
      <c r="BN27" s="630"/>
      <c r="BO27" s="655">
        <v>
100</v>
      </c>
      <c r="BP27" s="655"/>
      <c r="BQ27" s="655"/>
      <c r="BR27" s="655"/>
      <c r="BS27" s="656" t="s">
        <v>
174</v>
      </c>
      <c r="BT27" s="656"/>
      <c r="BU27" s="656"/>
      <c r="BV27" s="656"/>
      <c r="BW27" s="656"/>
      <c r="BX27" s="656"/>
      <c r="BY27" s="656"/>
      <c r="BZ27" s="656"/>
      <c r="CA27" s="656"/>
      <c r="CB27" s="723"/>
      <c r="CD27" s="670" t="s">
        <v>
299</v>
      </c>
      <c r="CE27" s="667"/>
      <c r="CF27" s="667"/>
      <c r="CG27" s="667"/>
      <c r="CH27" s="667"/>
      <c r="CI27" s="667"/>
      <c r="CJ27" s="667"/>
      <c r="CK27" s="667"/>
      <c r="CL27" s="667"/>
      <c r="CM27" s="667"/>
      <c r="CN27" s="667"/>
      <c r="CO27" s="667"/>
      <c r="CP27" s="667"/>
      <c r="CQ27" s="668"/>
      <c r="CR27" s="628">
        <v>
128903727</v>
      </c>
      <c r="CS27" s="639"/>
      <c r="CT27" s="639"/>
      <c r="CU27" s="639"/>
      <c r="CV27" s="639"/>
      <c r="CW27" s="639"/>
      <c r="CX27" s="639"/>
      <c r="CY27" s="640"/>
      <c r="CZ27" s="631">
        <v>
38.1</v>
      </c>
      <c r="DA27" s="641"/>
      <c r="DB27" s="641"/>
      <c r="DC27" s="642"/>
      <c r="DD27" s="634">
        <v>
37251667</v>
      </c>
      <c r="DE27" s="639"/>
      <c r="DF27" s="639"/>
      <c r="DG27" s="639"/>
      <c r="DH27" s="639"/>
      <c r="DI27" s="639"/>
      <c r="DJ27" s="639"/>
      <c r="DK27" s="640"/>
      <c r="DL27" s="634">
        <v>
37251667</v>
      </c>
      <c r="DM27" s="639"/>
      <c r="DN27" s="639"/>
      <c r="DO27" s="639"/>
      <c r="DP27" s="639"/>
      <c r="DQ27" s="639"/>
      <c r="DR27" s="639"/>
      <c r="DS27" s="639"/>
      <c r="DT27" s="639"/>
      <c r="DU27" s="639"/>
      <c r="DV27" s="640"/>
      <c r="DW27" s="631">
        <v>
21.2</v>
      </c>
      <c r="DX27" s="641"/>
      <c r="DY27" s="641"/>
      <c r="DZ27" s="641"/>
      <c r="EA27" s="641"/>
      <c r="EB27" s="641"/>
      <c r="EC27" s="662"/>
    </row>
    <row r="28" spans="2:133" ht="11.25" customHeight="1" x14ac:dyDescent="0.2">
      <c r="B28" s="625" t="s">
        <v>
300</v>
      </c>
      <c r="C28" s="626"/>
      <c r="D28" s="626"/>
      <c r="E28" s="626"/>
      <c r="F28" s="626"/>
      <c r="G28" s="626"/>
      <c r="H28" s="626"/>
      <c r="I28" s="626"/>
      <c r="J28" s="626"/>
      <c r="K28" s="626"/>
      <c r="L28" s="626"/>
      <c r="M28" s="626"/>
      <c r="N28" s="626"/>
      <c r="O28" s="626"/>
      <c r="P28" s="626"/>
      <c r="Q28" s="627"/>
      <c r="R28" s="628">
        <v>
81276</v>
      </c>
      <c r="S28" s="629"/>
      <c r="T28" s="629"/>
      <c r="U28" s="629"/>
      <c r="V28" s="629"/>
      <c r="W28" s="629"/>
      <c r="X28" s="629"/>
      <c r="Y28" s="630"/>
      <c r="Z28" s="655">
        <v>
0</v>
      </c>
      <c r="AA28" s="655"/>
      <c r="AB28" s="655"/>
      <c r="AC28" s="655"/>
      <c r="AD28" s="656">
        <v>
81276</v>
      </c>
      <c r="AE28" s="656"/>
      <c r="AF28" s="656"/>
      <c r="AG28" s="656"/>
      <c r="AH28" s="656"/>
      <c r="AI28" s="656"/>
      <c r="AJ28" s="656"/>
      <c r="AK28" s="656"/>
      <c r="AL28" s="631">
        <v>
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
301</v>
      </c>
      <c r="CE28" s="667"/>
      <c r="CF28" s="667"/>
      <c r="CG28" s="667"/>
      <c r="CH28" s="667"/>
      <c r="CI28" s="667"/>
      <c r="CJ28" s="667"/>
      <c r="CK28" s="667"/>
      <c r="CL28" s="667"/>
      <c r="CM28" s="667"/>
      <c r="CN28" s="667"/>
      <c r="CO28" s="667"/>
      <c r="CP28" s="667"/>
      <c r="CQ28" s="668"/>
      <c r="CR28" s="628">
        <v>
4892685</v>
      </c>
      <c r="CS28" s="629"/>
      <c r="CT28" s="629"/>
      <c r="CU28" s="629"/>
      <c r="CV28" s="629"/>
      <c r="CW28" s="629"/>
      <c r="CX28" s="629"/>
      <c r="CY28" s="630"/>
      <c r="CZ28" s="631">
        <v>
1.4</v>
      </c>
      <c r="DA28" s="641"/>
      <c r="DB28" s="641"/>
      <c r="DC28" s="642"/>
      <c r="DD28" s="634">
        <v>
4892685</v>
      </c>
      <c r="DE28" s="629"/>
      <c r="DF28" s="629"/>
      <c r="DG28" s="629"/>
      <c r="DH28" s="629"/>
      <c r="DI28" s="629"/>
      <c r="DJ28" s="629"/>
      <c r="DK28" s="630"/>
      <c r="DL28" s="634">
        <v>
4892685</v>
      </c>
      <c r="DM28" s="629"/>
      <c r="DN28" s="629"/>
      <c r="DO28" s="629"/>
      <c r="DP28" s="629"/>
      <c r="DQ28" s="629"/>
      <c r="DR28" s="629"/>
      <c r="DS28" s="629"/>
      <c r="DT28" s="629"/>
      <c r="DU28" s="629"/>
      <c r="DV28" s="630"/>
      <c r="DW28" s="631">
        <v>
2.8</v>
      </c>
      <c r="DX28" s="641"/>
      <c r="DY28" s="641"/>
      <c r="DZ28" s="641"/>
      <c r="EA28" s="641"/>
      <c r="EB28" s="641"/>
      <c r="EC28" s="662"/>
    </row>
    <row r="29" spans="2:133" ht="11.25" customHeight="1" x14ac:dyDescent="0.2">
      <c r="B29" s="625" t="s">
        <v>
302</v>
      </c>
      <c r="C29" s="626"/>
      <c r="D29" s="626"/>
      <c r="E29" s="626"/>
      <c r="F29" s="626"/>
      <c r="G29" s="626"/>
      <c r="H29" s="626"/>
      <c r="I29" s="626"/>
      <c r="J29" s="626"/>
      <c r="K29" s="626"/>
      <c r="L29" s="626"/>
      <c r="M29" s="626"/>
      <c r="N29" s="626"/>
      <c r="O29" s="626"/>
      <c r="P29" s="626"/>
      <c r="Q29" s="627"/>
      <c r="R29" s="628">
        <v>
2101498</v>
      </c>
      <c r="S29" s="629"/>
      <c r="T29" s="629"/>
      <c r="U29" s="629"/>
      <c r="V29" s="629"/>
      <c r="W29" s="629"/>
      <c r="X29" s="629"/>
      <c r="Y29" s="630"/>
      <c r="Z29" s="655">
        <v>
0.6</v>
      </c>
      <c r="AA29" s="655"/>
      <c r="AB29" s="655"/>
      <c r="AC29" s="655"/>
      <c r="AD29" s="656" t="s">
        <v>
126</v>
      </c>
      <c r="AE29" s="656"/>
      <c r="AF29" s="656"/>
      <c r="AG29" s="656"/>
      <c r="AH29" s="656"/>
      <c r="AI29" s="656"/>
      <c r="AJ29" s="656"/>
      <c r="AK29" s="656"/>
      <c r="AL29" s="631" t="s">
        <v>
126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
303</v>
      </c>
      <c r="CE29" s="715"/>
      <c r="CF29" s="670" t="s">
        <v>
304</v>
      </c>
      <c r="CG29" s="667"/>
      <c r="CH29" s="667"/>
      <c r="CI29" s="667"/>
      <c r="CJ29" s="667"/>
      <c r="CK29" s="667"/>
      <c r="CL29" s="667"/>
      <c r="CM29" s="667"/>
      <c r="CN29" s="667"/>
      <c r="CO29" s="667"/>
      <c r="CP29" s="667"/>
      <c r="CQ29" s="668"/>
      <c r="CR29" s="628">
        <v>
4892685</v>
      </c>
      <c r="CS29" s="639"/>
      <c r="CT29" s="639"/>
      <c r="CU29" s="639"/>
      <c r="CV29" s="639"/>
      <c r="CW29" s="639"/>
      <c r="CX29" s="639"/>
      <c r="CY29" s="640"/>
      <c r="CZ29" s="631">
        <v>
1.4</v>
      </c>
      <c r="DA29" s="641"/>
      <c r="DB29" s="641"/>
      <c r="DC29" s="642"/>
      <c r="DD29" s="634">
        <v>
4892685</v>
      </c>
      <c r="DE29" s="639"/>
      <c r="DF29" s="639"/>
      <c r="DG29" s="639"/>
      <c r="DH29" s="639"/>
      <c r="DI29" s="639"/>
      <c r="DJ29" s="639"/>
      <c r="DK29" s="640"/>
      <c r="DL29" s="634">
        <v>
4892685</v>
      </c>
      <c r="DM29" s="639"/>
      <c r="DN29" s="639"/>
      <c r="DO29" s="639"/>
      <c r="DP29" s="639"/>
      <c r="DQ29" s="639"/>
      <c r="DR29" s="639"/>
      <c r="DS29" s="639"/>
      <c r="DT29" s="639"/>
      <c r="DU29" s="639"/>
      <c r="DV29" s="640"/>
      <c r="DW29" s="631">
        <v>
2.8</v>
      </c>
      <c r="DX29" s="641"/>
      <c r="DY29" s="641"/>
      <c r="DZ29" s="641"/>
      <c r="EA29" s="641"/>
      <c r="EB29" s="641"/>
      <c r="EC29" s="662"/>
    </row>
    <row r="30" spans="2:133" ht="11.25" customHeight="1" x14ac:dyDescent="0.2">
      <c r="B30" s="625" t="s">
        <v>
305</v>
      </c>
      <c r="C30" s="626"/>
      <c r="D30" s="626"/>
      <c r="E30" s="626"/>
      <c r="F30" s="626"/>
      <c r="G30" s="626"/>
      <c r="H30" s="626"/>
      <c r="I30" s="626"/>
      <c r="J30" s="626"/>
      <c r="K30" s="626"/>
      <c r="L30" s="626"/>
      <c r="M30" s="626"/>
      <c r="N30" s="626"/>
      <c r="O30" s="626"/>
      <c r="P30" s="626"/>
      <c r="Q30" s="627"/>
      <c r="R30" s="628">
        <v>
3742570</v>
      </c>
      <c r="S30" s="629"/>
      <c r="T30" s="629"/>
      <c r="U30" s="629"/>
      <c r="V30" s="629"/>
      <c r="W30" s="629"/>
      <c r="X30" s="629"/>
      <c r="Y30" s="630"/>
      <c r="Z30" s="655">
        <v>
1.1000000000000001</v>
      </c>
      <c r="AA30" s="655"/>
      <c r="AB30" s="655"/>
      <c r="AC30" s="655"/>
      <c r="AD30" s="656">
        <v>
2416838</v>
      </c>
      <c r="AE30" s="656"/>
      <c r="AF30" s="656"/>
      <c r="AG30" s="656"/>
      <c r="AH30" s="656"/>
      <c r="AI30" s="656"/>
      <c r="AJ30" s="656"/>
      <c r="AK30" s="656"/>
      <c r="AL30" s="631">
        <v>
1.4</v>
      </c>
      <c r="AM30" s="632"/>
      <c r="AN30" s="632"/>
      <c r="AO30" s="657"/>
      <c r="AP30" s="687" t="s">
        <v>
222</v>
      </c>
      <c r="AQ30" s="688"/>
      <c r="AR30" s="688"/>
      <c r="AS30" s="688"/>
      <c r="AT30" s="688"/>
      <c r="AU30" s="688"/>
      <c r="AV30" s="688"/>
      <c r="AW30" s="688"/>
      <c r="AX30" s="688"/>
      <c r="AY30" s="688"/>
      <c r="AZ30" s="688"/>
      <c r="BA30" s="688"/>
      <c r="BB30" s="688"/>
      <c r="BC30" s="688"/>
      <c r="BD30" s="688"/>
      <c r="BE30" s="688"/>
      <c r="BF30" s="689"/>
      <c r="BG30" s="687" t="s">
        <v>
306</v>
      </c>
      <c r="BH30" s="703"/>
      <c r="BI30" s="703"/>
      <c r="BJ30" s="703"/>
      <c r="BK30" s="703"/>
      <c r="BL30" s="703"/>
      <c r="BM30" s="703"/>
      <c r="BN30" s="703"/>
      <c r="BO30" s="703"/>
      <c r="BP30" s="703"/>
      <c r="BQ30" s="704"/>
      <c r="BR30" s="687" t="s">
        <v>
307</v>
      </c>
      <c r="BS30" s="703"/>
      <c r="BT30" s="703"/>
      <c r="BU30" s="703"/>
      <c r="BV30" s="703"/>
      <c r="BW30" s="703"/>
      <c r="BX30" s="703"/>
      <c r="BY30" s="703"/>
      <c r="BZ30" s="703"/>
      <c r="CA30" s="703"/>
      <c r="CB30" s="704"/>
      <c r="CD30" s="716"/>
      <c r="CE30" s="717"/>
      <c r="CF30" s="670" t="s">
        <v>
308</v>
      </c>
      <c r="CG30" s="667"/>
      <c r="CH30" s="667"/>
      <c r="CI30" s="667"/>
      <c r="CJ30" s="667"/>
      <c r="CK30" s="667"/>
      <c r="CL30" s="667"/>
      <c r="CM30" s="667"/>
      <c r="CN30" s="667"/>
      <c r="CO30" s="667"/>
      <c r="CP30" s="667"/>
      <c r="CQ30" s="668"/>
      <c r="CR30" s="628">
        <v>
4588539</v>
      </c>
      <c r="CS30" s="629"/>
      <c r="CT30" s="629"/>
      <c r="CU30" s="629"/>
      <c r="CV30" s="629"/>
      <c r="CW30" s="629"/>
      <c r="CX30" s="629"/>
      <c r="CY30" s="630"/>
      <c r="CZ30" s="631">
        <v>
1.4</v>
      </c>
      <c r="DA30" s="641"/>
      <c r="DB30" s="641"/>
      <c r="DC30" s="642"/>
      <c r="DD30" s="634">
        <v>
4588539</v>
      </c>
      <c r="DE30" s="629"/>
      <c r="DF30" s="629"/>
      <c r="DG30" s="629"/>
      <c r="DH30" s="629"/>
      <c r="DI30" s="629"/>
      <c r="DJ30" s="629"/>
      <c r="DK30" s="630"/>
      <c r="DL30" s="634">
        <v>
4588539</v>
      </c>
      <c r="DM30" s="629"/>
      <c r="DN30" s="629"/>
      <c r="DO30" s="629"/>
      <c r="DP30" s="629"/>
      <c r="DQ30" s="629"/>
      <c r="DR30" s="629"/>
      <c r="DS30" s="629"/>
      <c r="DT30" s="629"/>
      <c r="DU30" s="629"/>
      <c r="DV30" s="630"/>
      <c r="DW30" s="631">
        <v>
2.6</v>
      </c>
      <c r="DX30" s="641"/>
      <c r="DY30" s="641"/>
      <c r="DZ30" s="641"/>
      <c r="EA30" s="641"/>
      <c r="EB30" s="641"/>
      <c r="EC30" s="662"/>
    </row>
    <row r="31" spans="2:133" ht="11.25" customHeight="1" x14ac:dyDescent="0.2">
      <c r="B31" s="625" t="s">
        <v>
309</v>
      </c>
      <c r="C31" s="626"/>
      <c r="D31" s="626"/>
      <c r="E31" s="626"/>
      <c r="F31" s="626"/>
      <c r="G31" s="626"/>
      <c r="H31" s="626"/>
      <c r="I31" s="626"/>
      <c r="J31" s="626"/>
      <c r="K31" s="626"/>
      <c r="L31" s="626"/>
      <c r="M31" s="626"/>
      <c r="N31" s="626"/>
      <c r="O31" s="626"/>
      <c r="P31" s="626"/>
      <c r="Q31" s="627"/>
      <c r="R31" s="628">
        <v>
767011</v>
      </c>
      <c r="S31" s="629"/>
      <c r="T31" s="629"/>
      <c r="U31" s="629"/>
      <c r="V31" s="629"/>
      <c r="W31" s="629"/>
      <c r="X31" s="629"/>
      <c r="Y31" s="630"/>
      <c r="Z31" s="655">
        <v>
0.2</v>
      </c>
      <c r="AA31" s="655"/>
      <c r="AB31" s="655"/>
      <c r="AC31" s="655"/>
      <c r="AD31" s="656">
        <v>
4042</v>
      </c>
      <c r="AE31" s="656"/>
      <c r="AF31" s="656"/>
      <c r="AG31" s="656"/>
      <c r="AH31" s="656"/>
      <c r="AI31" s="656"/>
      <c r="AJ31" s="656"/>
      <c r="AK31" s="656"/>
      <c r="AL31" s="631">
        <v>
0</v>
      </c>
      <c r="AM31" s="632"/>
      <c r="AN31" s="632"/>
      <c r="AO31" s="657"/>
      <c r="AP31" s="705" t="s">
        <v>
310</v>
      </c>
      <c r="AQ31" s="706"/>
      <c r="AR31" s="706"/>
      <c r="AS31" s="706"/>
      <c r="AT31" s="711" t="s">
        <v>
311</v>
      </c>
      <c r="AU31" s="217"/>
      <c r="AV31" s="217"/>
      <c r="AW31" s="217"/>
      <c r="AX31" s="695" t="s">
        <v>
187</v>
      </c>
      <c r="AY31" s="696"/>
      <c r="AZ31" s="696"/>
      <c r="BA31" s="696"/>
      <c r="BB31" s="696"/>
      <c r="BC31" s="696"/>
      <c r="BD31" s="696"/>
      <c r="BE31" s="696"/>
      <c r="BF31" s="697"/>
      <c r="BG31" s="698">
        <v>
98.6</v>
      </c>
      <c r="BH31" s="699"/>
      <c r="BI31" s="699"/>
      <c r="BJ31" s="699"/>
      <c r="BK31" s="699"/>
      <c r="BL31" s="699"/>
      <c r="BM31" s="700">
        <v>
97.2</v>
      </c>
      <c r="BN31" s="699"/>
      <c r="BO31" s="699"/>
      <c r="BP31" s="699"/>
      <c r="BQ31" s="701"/>
      <c r="BR31" s="698">
        <v>
98.3</v>
      </c>
      <c r="BS31" s="699"/>
      <c r="BT31" s="699"/>
      <c r="BU31" s="699"/>
      <c r="BV31" s="699"/>
      <c r="BW31" s="699"/>
      <c r="BX31" s="700">
        <v>
96.8</v>
      </c>
      <c r="BY31" s="699"/>
      <c r="BZ31" s="699"/>
      <c r="CA31" s="699"/>
      <c r="CB31" s="701"/>
      <c r="CD31" s="716"/>
      <c r="CE31" s="717"/>
      <c r="CF31" s="670" t="s">
        <v>
312</v>
      </c>
      <c r="CG31" s="667"/>
      <c r="CH31" s="667"/>
      <c r="CI31" s="667"/>
      <c r="CJ31" s="667"/>
      <c r="CK31" s="667"/>
      <c r="CL31" s="667"/>
      <c r="CM31" s="667"/>
      <c r="CN31" s="667"/>
      <c r="CO31" s="667"/>
      <c r="CP31" s="667"/>
      <c r="CQ31" s="668"/>
      <c r="CR31" s="628">
        <v>
304146</v>
      </c>
      <c r="CS31" s="639"/>
      <c r="CT31" s="639"/>
      <c r="CU31" s="639"/>
      <c r="CV31" s="639"/>
      <c r="CW31" s="639"/>
      <c r="CX31" s="639"/>
      <c r="CY31" s="640"/>
      <c r="CZ31" s="631">
        <v>
0.1</v>
      </c>
      <c r="DA31" s="641"/>
      <c r="DB31" s="641"/>
      <c r="DC31" s="642"/>
      <c r="DD31" s="634">
        <v>
304146</v>
      </c>
      <c r="DE31" s="639"/>
      <c r="DF31" s="639"/>
      <c r="DG31" s="639"/>
      <c r="DH31" s="639"/>
      <c r="DI31" s="639"/>
      <c r="DJ31" s="639"/>
      <c r="DK31" s="640"/>
      <c r="DL31" s="634">
        <v>
304146</v>
      </c>
      <c r="DM31" s="639"/>
      <c r="DN31" s="639"/>
      <c r="DO31" s="639"/>
      <c r="DP31" s="639"/>
      <c r="DQ31" s="639"/>
      <c r="DR31" s="639"/>
      <c r="DS31" s="639"/>
      <c r="DT31" s="639"/>
      <c r="DU31" s="639"/>
      <c r="DV31" s="640"/>
      <c r="DW31" s="631">
        <v>
0.2</v>
      </c>
      <c r="DX31" s="641"/>
      <c r="DY31" s="641"/>
      <c r="DZ31" s="641"/>
      <c r="EA31" s="641"/>
      <c r="EB31" s="641"/>
      <c r="EC31" s="662"/>
    </row>
    <row r="32" spans="2:133" ht="11.25" customHeight="1" x14ac:dyDescent="0.2">
      <c r="B32" s="625" t="s">
        <v>
313</v>
      </c>
      <c r="C32" s="626"/>
      <c r="D32" s="626"/>
      <c r="E32" s="626"/>
      <c r="F32" s="626"/>
      <c r="G32" s="626"/>
      <c r="H32" s="626"/>
      <c r="I32" s="626"/>
      <c r="J32" s="626"/>
      <c r="K32" s="626"/>
      <c r="L32" s="626"/>
      <c r="M32" s="626"/>
      <c r="N32" s="626"/>
      <c r="O32" s="626"/>
      <c r="P32" s="626"/>
      <c r="Q32" s="627"/>
      <c r="R32" s="628">
        <v>
101759913</v>
      </c>
      <c r="S32" s="629"/>
      <c r="T32" s="629"/>
      <c r="U32" s="629"/>
      <c r="V32" s="629"/>
      <c r="W32" s="629"/>
      <c r="X32" s="629"/>
      <c r="Y32" s="630"/>
      <c r="Z32" s="655">
        <v>
29</v>
      </c>
      <c r="AA32" s="655"/>
      <c r="AB32" s="655"/>
      <c r="AC32" s="655"/>
      <c r="AD32" s="656" t="s">
        <v>
174</v>
      </c>
      <c r="AE32" s="656"/>
      <c r="AF32" s="656"/>
      <c r="AG32" s="656"/>
      <c r="AH32" s="656"/>
      <c r="AI32" s="656"/>
      <c r="AJ32" s="656"/>
      <c r="AK32" s="656"/>
      <c r="AL32" s="631" t="s">
        <v>
174</v>
      </c>
      <c r="AM32" s="632"/>
      <c r="AN32" s="632"/>
      <c r="AO32" s="657"/>
      <c r="AP32" s="707"/>
      <c r="AQ32" s="708"/>
      <c r="AR32" s="708"/>
      <c r="AS32" s="708"/>
      <c r="AT32" s="712"/>
      <c r="AU32" s="216" t="s">
        <v>
314</v>
      </c>
      <c r="AV32" s="216"/>
      <c r="AW32" s="216"/>
      <c r="AX32" s="625" t="s">
        <v>
315</v>
      </c>
      <c r="AY32" s="626"/>
      <c r="AZ32" s="626"/>
      <c r="BA32" s="626"/>
      <c r="BB32" s="626"/>
      <c r="BC32" s="626"/>
      <c r="BD32" s="626"/>
      <c r="BE32" s="626"/>
      <c r="BF32" s="627"/>
      <c r="BG32" s="702">
        <v>
98.5</v>
      </c>
      <c r="BH32" s="639"/>
      <c r="BI32" s="639"/>
      <c r="BJ32" s="639"/>
      <c r="BK32" s="639"/>
      <c r="BL32" s="639"/>
      <c r="BM32" s="632">
        <v>
97</v>
      </c>
      <c r="BN32" s="694"/>
      <c r="BO32" s="694"/>
      <c r="BP32" s="694"/>
      <c r="BQ32" s="666"/>
      <c r="BR32" s="702">
        <v>
98.2</v>
      </c>
      <c r="BS32" s="639"/>
      <c r="BT32" s="639"/>
      <c r="BU32" s="639"/>
      <c r="BV32" s="639"/>
      <c r="BW32" s="639"/>
      <c r="BX32" s="632">
        <v>
96.6</v>
      </c>
      <c r="BY32" s="694"/>
      <c r="BZ32" s="694"/>
      <c r="CA32" s="694"/>
      <c r="CB32" s="666"/>
      <c r="CD32" s="718"/>
      <c r="CE32" s="719"/>
      <c r="CF32" s="670" t="s">
        <v>
316</v>
      </c>
      <c r="CG32" s="667"/>
      <c r="CH32" s="667"/>
      <c r="CI32" s="667"/>
      <c r="CJ32" s="667"/>
      <c r="CK32" s="667"/>
      <c r="CL32" s="667"/>
      <c r="CM32" s="667"/>
      <c r="CN32" s="667"/>
      <c r="CO32" s="667"/>
      <c r="CP32" s="667"/>
      <c r="CQ32" s="668"/>
      <c r="CR32" s="628" t="s">
        <v>
126</v>
      </c>
      <c r="CS32" s="629"/>
      <c r="CT32" s="629"/>
      <c r="CU32" s="629"/>
      <c r="CV32" s="629"/>
      <c r="CW32" s="629"/>
      <c r="CX32" s="629"/>
      <c r="CY32" s="630"/>
      <c r="CZ32" s="631" t="s">
        <v>
126</v>
      </c>
      <c r="DA32" s="641"/>
      <c r="DB32" s="641"/>
      <c r="DC32" s="642"/>
      <c r="DD32" s="634" t="s">
        <v>
174</v>
      </c>
      <c r="DE32" s="629"/>
      <c r="DF32" s="629"/>
      <c r="DG32" s="629"/>
      <c r="DH32" s="629"/>
      <c r="DI32" s="629"/>
      <c r="DJ32" s="629"/>
      <c r="DK32" s="630"/>
      <c r="DL32" s="634" t="s">
        <v>
126</v>
      </c>
      <c r="DM32" s="629"/>
      <c r="DN32" s="629"/>
      <c r="DO32" s="629"/>
      <c r="DP32" s="629"/>
      <c r="DQ32" s="629"/>
      <c r="DR32" s="629"/>
      <c r="DS32" s="629"/>
      <c r="DT32" s="629"/>
      <c r="DU32" s="629"/>
      <c r="DV32" s="630"/>
      <c r="DW32" s="631" t="s">
        <v>
174</v>
      </c>
      <c r="DX32" s="641"/>
      <c r="DY32" s="641"/>
      <c r="DZ32" s="641"/>
      <c r="EA32" s="641"/>
      <c r="EB32" s="641"/>
      <c r="EC32" s="662"/>
    </row>
    <row r="33" spans="2:133" ht="11.25" customHeight="1" x14ac:dyDescent="0.2">
      <c r="B33" s="691" t="s">
        <v>
317</v>
      </c>
      <c r="C33" s="692"/>
      <c r="D33" s="692"/>
      <c r="E33" s="692"/>
      <c r="F33" s="692"/>
      <c r="G33" s="692"/>
      <c r="H33" s="692"/>
      <c r="I33" s="692"/>
      <c r="J33" s="692"/>
      <c r="K33" s="692"/>
      <c r="L33" s="692"/>
      <c r="M33" s="692"/>
      <c r="N33" s="692"/>
      <c r="O33" s="692"/>
      <c r="P33" s="692"/>
      <c r="Q33" s="693"/>
      <c r="R33" s="628">
        <v>
104235049</v>
      </c>
      <c r="S33" s="629"/>
      <c r="T33" s="629"/>
      <c r="U33" s="629"/>
      <c r="V33" s="629"/>
      <c r="W33" s="629"/>
      <c r="X33" s="629"/>
      <c r="Y33" s="630"/>
      <c r="Z33" s="655">
        <v>
29.7</v>
      </c>
      <c r="AA33" s="655"/>
      <c r="AB33" s="655"/>
      <c r="AC33" s="655"/>
      <c r="AD33" s="656">
        <v>
100996842</v>
      </c>
      <c r="AE33" s="656"/>
      <c r="AF33" s="656"/>
      <c r="AG33" s="656"/>
      <c r="AH33" s="656"/>
      <c r="AI33" s="656"/>
      <c r="AJ33" s="656"/>
      <c r="AK33" s="656"/>
      <c r="AL33" s="631">
        <v>
57.6</v>
      </c>
      <c r="AM33" s="632"/>
      <c r="AN33" s="632"/>
      <c r="AO33" s="657"/>
      <c r="AP33" s="709"/>
      <c r="AQ33" s="710"/>
      <c r="AR33" s="710"/>
      <c r="AS33" s="710"/>
      <c r="AT33" s="713"/>
      <c r="AU33" s="218"/>
      <c r="AV33" s="218"/>
      <c r="AW33" s="218"/>
      <c r="AX33" s="605" t="s">
        <v>
318</v>
      </c>
      <c r="AY33" s="606"/>
      <c r="AZ33" s="606"/>
      <c r="BA33" s="606"/>
      <c r="BB33" s="606"/>
      <c r="BC33" s="606"/>
      <c r="BD33" s="606"/>
      <c r="BE33" s="606"/>
      <c r="BF33" s="607"/>
      <c r="BG33" s="690" t="s">
        <v>
126</v>
      </c>
      <c r="BH33" s="609"/>
      <c r="BI33" s="609"/>
      <c r="BJ33" s="609"/>
      <c r="BK33" s="609"/>
      <c r="BL33" s="609"/>
      <c r="BM33" s="647" t="s">
        <v>
126</v>
      </c>
      <c r="BN33" s="609"/>
      <c r="BO33" s="609"/>
      <c r="BP33" s="609"/>
      <c r="BQ33" s="658"/>
      <c r="BR33" s="690" t="s">
        <v>
126</v>
      </c>
      <c r="BS33" s="609"/>
      <c r="BT33" s="609"/>
      <c r="BU33" s="609"/>
      <c r="BV33" s="609"/>
      <c r="BW33" s="609"/>
      <c r="BX33" s="647" t="s">
        <v>
126</v>
      </c>
      <c r="BY33" s="609"/>
      <c r="BZ33" s="609"/>
      <c r="CA33" s="609"/>
      <c r="CB33" s="658"/>
      <c r="CD33" s="670" t="s">
        <v>
319</v>
      </c>
      <c r="CE33" s="667"/>
      <c r="CF33" s="667"/>
      <c r="CG33" s="667"/>
      <c r="CH33" s="667"/>
      <c r="CI33" s="667"/>
      <c r="CJ33" s="667"/>
      <c r="CK33" s="667"/>
      <c r="CL33" s="667"/>
      <c r="CM33" s="667"/>
      <c r="CN33" s="667"/>
      <c r="CO33" s="667"/>
      <c r="CP33" s="667"/>
      <c r="CQ33" s="668"/>
      <c r="CR33" s="628">
        <v>
119614344</v>
      </c>
      <c r="CS33" s="639"/>
      <c r="CT33" s="639"/>
      <c r="CU33" s="639"/>
      <c r="CV33" s="639"/>
      <c r="CW33" s="639"/>
      <c r="CX33" s="639"/>
      <c r="CY33" s="640"/>
      <c r="CZ33" s="631">
        <v>
35.4</v>
      </c>
      <c r="DA33" s="641"/>
      <c r="DB33" s="641"/>
      <c r="DC33" s="642"/>
      <c r="DD33" s="634">
        <v>
91088674</v>
      </c>
      <c r="DE33" s="639"/>
      <c r="DF33" s="639"/>
      <c r="DG33" s="639"/>
      <c r="DH33" s="639"/>
      <c r="DI33" s="639"/>
      <c r="DJ33" s="639"/>
      <c r="DK33" s="640"/>
      <c r="DL33" s="634">
        <v>
59837600</v>
      </c>
      <c r="DM33" s="639"/>
      <c r="DN33" s="639"/>
      <c r="DO33" s="639"/>
      <c r="DP33" s="639"/>
      <c r="DQ33" s="639"/>
      <c r="DR33" s="639"/>
      <c r="DS33" s="639"/>
      <c r="DT33" s="639"/>
      <c r="DU33" s="639"/>
      <c r="DV33" s="640"/>
      <c r="DW33" s="631">
        <v>
34.1</v>
      </c>
      <c r="DX33" s="641"/>
      <c r="DY33" s="641"/>
      <c r="DZ33" s="641"/>
      <c r="EA33" s="641"/>
      <c r="EB33" s="641"/>
      <c r="EC33" s="662"/>
    </row>
    <row r="34" spans="2:133" ht="11.25" customHeight="1" x14ac:dyDescent="0.2">
      <c r="B34" s="625" t="s">
        <v>
320</v>
      </c>
      <c r="C34" s="626"/>
      <c r="D34" s="626"/>
      <c r="E34" s="626"/>
      <c r="F34" s="626"/>
      <c r="G34" s="626"/>
      <c r="H34" s="626"/>
      <c r="I34" s="626"/>
      <c r="J34" s="626"/>
      <c r="K34" s="626"/>
      <c r="L34" s="626"/>
      <c r="M34" s="626"/>
      <c r="N34" s="626"/>
      <c r="O34" s="626"/>
      <c r="P34" s="626"/>
      <c r="Q34" s="627"/>
      <c r="R34" s="628">
        <v>
26945631</v>
      </c>
      <c r="S34" s="629"/>
      <c r="T34" s="629"/>
      <c r="U34" s="629"/>
      <c r="V34" s="629"/>
      <c r="W34" s="629"/>
      <c r="X34" s="629"/>
      <c r="Y34" s="630"/>
      <c r="Z34" s="655">
        <v>
7.7</v>
      </c>
      <c r="AA34" s="655"/>
      <c r="AB34" s="655"/>
      <c r="AC34" s="655"/>
      <c r="AD34" s="656" t="s">
        <v>
126</v>
      </c>
      <c r="AE34" s="656"/>
      <c r="AF34" s="656"/>
      <c r="AG34" s="656"/>
      <c r="AH34" s="656"/>
      <c r="AI34" s="656"/>
      <c r="AJ34" s="656"/>
      <c r="AK34" s="656"/>
      <c r="AL34" s="631" t="s">
        <v>
174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
321</v>
      </c>
      <c r="CE34" s="667"/>
      <c r="CF34" s="667"/>
      <c r="CG34" s="667"/>
      <c r="CH34" s="667"/>
      <c r="CI34" s="667"/>
      <c r="CJ34" s="667"/>
      <c r="CK34" s="667"/>
      <c r="CL34" s="667"/>
      <c r="CM34" s="667"/>
      <c r="CN34" s="667"/>
      <c r="CO34" s="667"/>
      <c r="CP34" s="667"/>
      <c r="CQ34" s="668"/>
      <c r="CR34" s="628">
        <v>
49870629</v>
      </c>
      <c r="CS34" s="629"/>
      <c r="CT34" s="629"/>
      <c r="CU34" s="629"/>
      <c r="CV34" s="629"/>
      <c r="CW34" s="629"/>
      <c r="CX34" s="629"/>
      <c r="CY34" s="630"/>
      <c r="CZ34" s="631">
        <v>
14.8</v>
      </c>
      <c r="DA34" s="641"/>
      <c r="DB34" s="641"/>
      <c r="DC34" s="642"/>
      <c r="DD34" s="634">
        <v>
33186335</v>
      </c>
      <c r="DE34" s="629"/>
      <c r="DF34" s="629"/>
      <c r="DG34" s="629"/>
      <c r="DH34" s="629"/>
      <c r="DI34" s="629"/>
      <c r="DJ34" s="629"/>
      <c r="DK34" s="630"/>
      <c r="DL34" s="634">
        <v>
32468262</v>
      </c>
      <c r="DM34" s="629"/>
      <c r="DN34" s="629"/>
      <c r="DO34" s="629"/>
      <c r="DP34" s="629"/>
      <c r="DQ34" s="629"/>
      <c r="DR34" s="629"/>
      <c r="DS34" s="629"/>
      <c r="DT34" s="629"/>
      <c r="DU34" s="629"/>
      <c r="DV34" s="630"/>
      <c r="DW34" s="631">
        <v>
18.5</v>
      </c>
      <c r="DX34" s="641"/>
      <c r="DY34" s="641"/>
      <c r="DZ34" s="641"/>
      <c r="EA34" s="641"/>
      <c r="EB34" s="641"/>
      <c r="EC34" s="662"/>
    </row>
    <row r="35" spans="2:133" ht="11.25" customHeight="1" x14ac:dyDescent="0.2">
      <c r="B35" s="625" t="s">
        <v>
322</v>
      </c>
      <c r="C35" s="626"/>
      <c r="D35" s="626"/>
      <c r="E35" s="626"/>
      <c r="F35" s="626"/>
      <c r="G35" s="626"/>
      <c r="H35" s="626"/>
      <c r="I35" s="626"/>
      <c r="J35" s="626"/>
      <c r="K35" s="626"/>
      <c r="L35" s="626"/>
      <c r="M35" s="626"/>
      <c r="N35" s="626"/>
      <c r="O35" s="626"/>
      <c r="P35" s="626"/>
      <c r="Q35" s="627"/>
      <c r="R35" s="628">
        <v>
1181062</v>
      </c>
      <c r="S35" s="629"/>
      <c r="T35" s="629"/>
      <c r="U35" s="629"/>
      <c r="V35" s="629"/>
      <c r="W35" s="629"/>
      <c r="X35" s="629"/>
      <c r="Y35" s="630"/>
      <c r="Z35" s="655">
        <v>
0.3</v>
      </c>
      <c r="AA35" s="655"/>
      <c r="AB35" s="655"/>
      <c r="AC35" s="655"/>
      <c r="AD35" s="656">
        <v>
526589</v>
      </c>
      <c r="AE35" s="656"/>
      <c r="AF35" s="656"/>
      <c r="AG35" s="656"/>
      <c r="AH35" s="656"/>
      <c r="AI35" s="656"/>
      <c r="AJ35" s="656"/>
      <c r="AK35" s="656"/>
      <c r="AL35" s="631">
        <v>
0.3</v>
      </c>
      <c r="AM35" s="632"/>
      <c r="AN35" s="632"/>
      <c r="AO35" s="657"/>
      <c r="AP35" s="221"/>
      <c r="AQ35" s="687" t="s">
        <v>
323</v>
      </c>
      <c r="AR35" s="688"/>
      <c r="AS35" s="688"/>
      <c r="AT35" s="688"/>
      <c r="AU35" s="688"/>
      <c r="AV35" s="688"/>
      <c r="AW35" s="688"/>
      <c r="AX35" s="688"/>
      <c r="AY35" s="688"/>
      <c r="AZ35" s="688"/>
      <c r="BA35" s="688"/>
      <c r="BB35" s="688"/>
      <c r="BC35" s="688"/>
      <c r="BD35" s="688"/>
      <c r="BE35" s="688"/>
      <c r="BF35" s="689"/>
      <c r="BG35" s="687" t="s">
        <v>
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
325</v>
      </c>
      <c r="CE35" s="667"/>
      <c r="CF35" s="667"/>
      <c r="CG35" s="667"/>
      <c r="CH35" s="667"/>
      <c r="CI35" s="667"/>
      <c r="CJ35" s="667"/>
      <c r="CK35" s="667"/>
      <c r="CL35" s="667"/>
      <c r="CM35" s="667"/>
      <c r="CN35" s="667"/>
      <c r="CO35" s="667"/>
      <c r="CP35" s="667"/>
      <c r="CQ35" s="668"/>
      <c r="CR35" s="628">
        <v>
1477887</v>
      </c>
      <c r="CS35" s="639"/>
      <c r="CT35" s="639"/>
      <c r="CU35" s="639"/>
      <c r="CV35" s="639"/>
      <c r="CW35" s="639"/>
      <c r="CX35" s="639"/>
      <c r="CY35" s="640"/>
      <c r="CZ35" s="631">
        <v>
0.4</v>
      </c>
      <c r="DA35" s="641"/>
      <c r="DB35" s="641"/>
      <c r="DC35" s="642"/>
      <c r="DD35" s="634">
        <v>
1314689</v>
      </c>
      <c r="DE35" s="639"/>
      <c r="DF35" s="639"/>
      <c r="DG35" s="639"/>
      <c r="DH35" s="639"/>
      <c r="DI35" s="639"/>
      <c r="DJ35" s="639"/>
      <c r="DK35" s="640"/>
      <c r="DL35" s="634">
        <v>
1314689</v>
      </c>
      <c r="DM35" s="639"/>
      <c r="DN35" s="639"/>
      <c r="DO35" s="639"/>
      <c r="DP35" s="639"/>
      <c r="DQ35" s="639"/>
      <c r="DR35" s="639"/>
      <c r="DS35" s="639"/>
      <c r="DT35" s="639"/>
      <c r="DU35" s="639"/>
      <c r="DV35" s="640"/>
      <c r="DW35" s="631">
        <v>
0.7</v>
      </c>
      <c r="DX35" s="641"/>
      <c r="DY35" s="641"/>
      <c r="DZ35" s="641"/>
      <c r="EA35" s="641"/>
      <c r="EB35" s="641"/>
      <c r="EC35" s="662"/>
    </row>
    <row r="36" spans="2:133" ht="11.25" customHeight="1" x14ac:dyDescent="0.2">
      <c r="B36" s="625" t="s">
        <v>
326</v>
      </c>
      <c r="C36" s="626"/>
      <c r="D36" s="626"/>
      <c r="E36" s="626"/>
      <c r="F36" s="626"/>
      <c r="G36" s="626"/>
      <c r="H36" s="626"/>
      <c r="I36" s="626"/>
      <c r="J36" s="626"/>
      <c r="K36" s="626"/>
      <c r="L36" s="626"/>
      <c r="M36" s="626"/>
      <c r="N36" s="626"/>
      <c r="O36" s="626"/>
      <c r="P36" s="626"/>
      <c r="Q36" s="627"/>
      <c r="R36" s="628">
        <v>
186896</v>
      </c>
      <c r="S36" s="629"/>
      <c r="T36" s="629"/>
      <c r="U36" s="629"/>
      <c r="V36" s="629"/>
      <c r="W36" s="629"/>
      <c r="X36" s="629"/>
      <c r="Y36" s="630"/>
      <c r="Z36" s="655">
        <v>
0.1</v>
      </c>
      <c r="AA36" s="655"/>
      <c r="AB36" s="655"/>
      <c r="AC36" s="655"/>
      <c r="AD36" s="656" t="s">
        <v>
174</v>
      </c>
      <c r="AE36" s="656"/>
      <c r="AF36" s="656"/>
      <c r="AG36" s="656"/>
      <c r="AH36" s="656"/>
      <c r="AI36" s="656"/>
      <c r="AJ36" s="656"/>
      <c r="AK36" s="656"/>
      <c r="AL36" s="631" t="s">
        <v>
174</v>
      </c>
      <c r="AM36" s="632"/>
      <c r="AN36" s="632"/>
      <c r="AO36" s="657"/>
      <c r="AP36" s="221"/>
      <c r="AQ36" s="678" t="s">
        <v>
327</v>
      </c>
      <c r="AR36" s="679"/>
      <c r="AS36" s="679"/>
      <c r="AT36" s="679"/>
      <c r="AU36" s="679"/>
      <c r="AV36" s="679"/>
      <c r="AW36" s="679"/>
      <c r="AX36" s="679"/>
      <c r="AY36" s="680"/>
      <c r="AZ36" s="681">
        <v>
25081157</v>
      </c>
      <c r="BA36" s="682"/>
      <c r="BB36" s="682"/>
      <c r="BC36" s="682"/>
      <c r="BD36" s="682"/>
      <c r="BE36" s="682"/>
      <c r="BF36" s="683"/>
      <c r="BG36" s="684" t="s">
        <v>
328</v>
      </c>
      <c r="BH36" s="685"/>
      <c r="BI36" s="685"/>
      <c r="BJ36" s="685"/>
      <c r="BK36" s="685"/>
      <c r="BL36" s="685"/>
      <c r="BM36" s="685"/>
      <c r="BN36" s="685"/>
      <c r="BO36" s="685"/>
      <c r="BP36" s="685"/>
      <c r="BQ36" s="685"/>
      <c r="BR36" s="685"/>
      <c r="BS36" s="685"/>
      <c r="BT36" s="685"/>
      <c r="BU36" s="686"/>
      <c r="BV36" s="681">
        <v>
906953</v>
      </c>
      <c r="BW36" s="682"/>
      <c r="BX36" s="682"/>
      <c r="BY36" s="682"/>
      <c r="BZ36" s="682"/>
      <c r="CA36" s="682"/>
      <c r="CB36" s="683"/>
      <c r="CD36" s="670" t="s">
        <v>
329</v>
      </c>
      <c r="CE36" s="667"/>
      <c r="CF36" s="667"/>
      <c r="CG36" s="667"/>
      <c r="CH36" s="667"/>
      <c r="CI36" s="667"/>
      <c r="CJ36" s="667"/>
      <c r="CK36" s="667"/>
      <c r="CL36" s="667"/>
      <c r="CM36" s="667"/>
      <c r="CN36" s="667"/>
      <c r="CO36" s="667"/>
      <c r="CP36" s="667"/>
      <c r="CQ36" s="668"/>
      <c r="CR36" s="628">
        <v>
18447780</v>
      </c>
      <c r="CS36" s="629"/>
      <c r="CT36" s="629"/>
      <c r="CU36" s="629"/>
      <c r="CV36" s="629"/>
      <c r="CW36" s="629"/>
      <c r="CX36" s="629"/>
      <c r="CY36" s="630"/>
      <c r="CZ36" s="631">
        <v>
5.5</v>
      </c>
      <c r="DA36" s="641"/>
      <c r="DB36" s="641"/>
      <c r="DC36" s="642"/>
      <c r="DD36" s="634">
        <v>
12440780</v>
      </c>
      <c r="DE36" s="629"/>
      <c r="DF36" s="629"/>
      <c r="DG36" s="629"/>
      <c r="DH36" s="629"/>
      <c r="DI36" s="629"/>
      <c r="DJ36" s="629"/>
      <c r="DK36" s="630"/>
      <c r="DL36" s="634">
        <v>
8015568</v>
      </c>
      <c r="DM36" s="629"/>
      <c r="DN36" s="629"/>
      <c r="DO36" s="629"/>
      <c r="DP36" s="629"/>
      <c r="DQ36" s="629"/>
      <c r="DR36" s="629"/>
      <c r="DS36" s="629"/>
      <c r="DT36" s="629"/>
      <c r="DU36" s="629"/>
      <c r="DV36" s="630"/>
      <c r="DW36" s="631">
        <v>
4.5999999999999996</v>
      </c>
      <c r="DX36" s="641"/>
      <c r="DY36" s="641"/>
      <c r="DZ36" s="641"/>
      <c r="EA36" s="641"/>
      <c r="EB36" s="641"/>
      <c r="EC36" s="662"/>
    </row>
    <row r="37" spans="2:133" ht="11.25" customHeight="1" x14ac:dyDescent="0.2">
      <c r="B37" s="625" t="s">
        <v>
330</v>
      </c>
      <c r="C37" s="626"/>
      <c r="D37" s="626"/>
      <c r="E37" s="626"/>
      <c r="F37" s="626"/>
      <c r="G37" s="626"/>
      <c r="H37" s="626"/>
      <c r="I37" s="626"/>
      <c r="J37" s="626"/>
      <c r="K37" s="626"/>
      <c r="L37" s="626"/>
      <c r="M37" s="626"/>
      <c r="N37" s="626"/>
      <c r="O37" s="626"/>
      <c r="P37" s="626"/>
      <c r="Q37" s="627"/>
      <c r="R37" s="628">
        <v>
29621345</v>
      </c>
      <c r="S37" s="629"/>
      <c r="T37" s="629"/>
      <c r="U37" s="629"/>
      <c r="V37" s="629"/>
      <c r="W37" s="629"/>
      <c r="X37" s="629"/>
      <c r="Y37" s="630"/>
      <c r="Z37" s="655">
        <v>
8.4</v>
      </c>
      <c r="AA37" s="655"/>
      <c r="AB37" s="655"/>
      <c r="AC37" s="655"/>
      <c r="AD37" s="656" t="s">
        <v>
174</v>
      </c>
      <c r="AE37" s="656"/>
      <c r="AF37" s="656"/>
      <c r="AG37" s="656"/>
      <c r="AH37" s="656"/>
      <c r="AI37" s="656"/>
      <c r="AJ37" s="656"/>
      <c r="AK37" s="656"/>
      <c r="AL37" s="631" t="s">
        <v>
126</v>
      </c>
      <c r="AM37" s="632"/>
      <c r="AN37" s="632"/>
      <c r="AO37" s="657"/>
      <c r="AQ37" s="663" t="s">
        <v>
331</v>
      </c>
      <c r="AR37" s="664"/>
      <c r="AS37" s="664"/>
      <c r="AT37" s="664"/>
      <c r="AU37" s="664"/>
      <c r="AV37" s="664"/>
      <c r="AW37" s="664"/>
      <c r="AX37" s="664"/>
      <c r="AY37" s="665"/>
      <c r="AZ37" s="628" t="s">
        <v>
126</v>
      </c>
      <c r="BA37" s="629"/>
      <c r="BB37" s="629"/>
      <c r="BC37" s="629"/>
      <c r="BD37" s="639"/>
      <c r="BE37" s="639"/>
      <c r="BF37" s="666"/>
      <c r="BG37" s="670" t="s">
        <v>
332</v>
      </c>
      <c r="BH37" s="667"/>
      <c r="BI37" s="667"/>
      <c r="BJ37" s="667"/>
      <c r="BK37" s="667"/>
      <c r="BL37" s="667"/>
      <c r="BM37" s="667"/>
      <c r="BN37" s="667"/>
      <c r="BO37" s="667"/>
      <c r="BP37" s="667"/>
      <c r="BQ37" s="667"/>
      <c r="BR37" s="667"/>
      <c r="BS37" s="667"/>
      <c r="BT37" s="667"/>
      <c r="BU37" s="668"/>
      <c r="BV37" s="628">
        <v>
-497068</v>
      </c>
      <c r="BW37" s="629"/>
      <c r="BX37" s="629"/>
      <c r="BY37" s="629"/>
      <c r="BZ37" s="629"/>
      <c r="CA37" s="629"/>
      <c r="CB37" s="669"/>
      <c r="CD37" s="670" t="s">
        <v>
333</v>
      </c>
      <c r="CE37" s="667"/>
      <c r="CF37" s="667"/>
      <c r="CG37" s="667"/>
      <c r="CH37" s="667"/>
      <c r="CI37" s="667"/>
      <c r="CJ37" s="667"/>
      <c r="CK37" s="667"/>
      <c r="CL37" s="667"/>
      <c r="CM37" s="667"/>
      <c r="CN37" s="667"/>
      <c r="CO37" s="667"/>
      <c r="CP37" s="667"/>
      <c r="CQ37" s="668"/>
      <c r="CR37" s="628">
        <v>
2889768</v>
      </c>
      <c r="CS37" s="639"/>
      <c r="CT37" s="639"/>
      <c r="CU37" s="639"/>
      <c r="CV37" s="639"/>
      <c r="CW37" s="639"/>
      <c r="CX37" s="639"/>
      <c r="CY37" s="640"/>
      <c r="CZ37" s="631">
        <v>
0.9</v>
      </c>
      <c r="DA37" s="641"/>
      <c r="DB37" s="641"/>
      <c r="DC37" s="642"/>
      <c r="DD37" s="634">
        <v>
2889768</v>
      </c>
      <c r="DE37" s="639"/>
      <c r="DF37" s="639"/>
      <c r="DG37" s="639"/>
      <c r="DH37" s="639"/>
      <c r="DI37" s="639"/>
      <c r="DJ37" s="639"/>
      <c r="DK37" s="640"/>
      <c r="DL37" s="634">
        <v>
2073924</v>
      </c>
      <c r="DM37" s="639"/>
      <c r="DN37" s="639"/>
      <c r="DO37" s="639"/>
      <c r="DP37" s="639"/>
      <c r="DQ37" s="639"/>
      <c r="DR37" s="639"/>
      <c r="DS37" s="639"/>
      <c r="DT37" s="639"/>
      <c r="DU37" s="639"/>
      <c r="DV37" s="640"/>
      <c r="DW37" s="631">
        <v>
1.2</v>
      </c>
      <c r="DX37" s="641"/>
      <c r="DY37" s="641"/>
      <c r="DZ37" s="641"/>
      <c r="EA37" s="641"/>
      <c r="EB37" s="641"/>
      <c r="EC37" s="662"/>
    </row>
    <row r="38" spans="2:133" ht="11.25" customHeight="1" x14ac:dyDescent="0.2">
      <c r="B38" s="625" t="s">
        <v>
334</v>
      </c>
      <c r="C38" s="626"/>
      <c r="D38" s="626"/>
      <c r="E38" s="626"/>
      <c r="F38" s="626"/>
      <c r="G38" s="626"/>
      <c r="H38" s="626"/>
      <c r="I38" s="626"/>
      <c r="J38" s="626"/>
      <c r="K38" s="626"/>
      <c r="L38" s="626"/>
      <c r="M38" s="626"/>
      <c r="N38" s="626"/>
      <c r="O38" s="626"/>
      <c r="P38" s="626"/>
      <c r="Q38" s="627"/>
      <c r="R38" s="628">
        <v>
5571798</v>
      </c>
      <c r="S38" s="629"/>
      <c r="T38" s="629"/>
      <c r="U38" s="629"/>
      <c r="V38" s="629"/>
      <c r="W38" s="629"/>
      <c r="X38" s="629"/>
      <c r="Y38" s="630"/>
      <c r="Z38" s="655">
        <v>
1.6</v>
      </c>
      <c r="AA38" s="655"/>
      <c r="AB38" s="655"/>
      <c r="AC38" s="655"/>
      <c r="AD38" s="656" t="s">
        <v>
126</v>
      </c>
      <c r="AE38" s="656"/>
      <c r="AF38" s="656"/>
      <c r="AG38" s="656"/>
      <c r="AH38" s="656"/>
      <c r="AI38" s="656"/>
      <c r="AJ38" s="656"/>
      <c r="AK38" s="656"/>
      <c r="AL38" s="631" t="s">
        <v>
174</v>
      </c>
      <c r="AM38" s="632"/>
      <c r="AN38" s="632"/>
      <c r="AO38" s="657"/>
      <c r="AQ38" s="663" t="s">
        <v>
335</v>
      </c>
      <c r="AR38" s="664"/>
      <c r="AS38" s="664"/>
      <c r="AT38" s="664"/>
      <c r="AU38" s="664"/>
      <c r="AV38" s="664"/>
      <c r="AW38" s="664"/>
      <c r="AX38" s="664"/>
      <c r="AY38" s="665"/>
      <c r="AZ38" s="628" t="s">
        <v>
174</v>
      </c>
      <c r="BA38" s="629"/>
      <c r="BB38" s="629"/>
      <c r="BC38" s="629"/>
      <c r="BD38" s="639"/>
      <c r="BE38" s="639"/>
      <c r="BF38" s="666"/>
      <c r="BG38" s="670" t="s">
        <v>
336</v>
      </c>
      <c r="BH38" s="667"/>
      <c r="BI38" s="667"/>
      <c r="BJ38" s="667"/>
      <c r="BK38" s="667"/>
      <c r="BL38" s="667"/>
      <c r="BM38" s="667"/>
      <c r="BN38" s="667"/>
      <c r="BO38" s="667"/>
      <c r="BP38" s="667"/>
      <c r="BQ38" s="667"/>
      <c r="BR38" s="667"/>
      <c r="BS38" s="667"/>
      <c r="BT38" s="667"/>
      <c r="BU38" s="668"/>
      <c r="BV38" s="628">
        <v>
99168</v>
      </c>
      <c r="BW38" s="629"/>
      <c r="BX38" s="629"/>
      <c r="BY38" s="629"/>
      <c r="BZ38" s="629"/>
      <c r="CA38" s="629"/>
      <c r="CB38" s="669"/>
      <c r="CD38" s="670" t="s">
        <v>
337</v>
      </c>
      <c r="CE38" s="667"/>
      <c r="CF38" s="667"/>
      <c r="CG38" s="667"/>
      <c r="CH38" s="667"/>
      <c r="CI38" s="667"/>
      <c r="CJ38" s="667"/>
      <c r="CK38" s="667"/>
      <c r="CL38" s="667"/>
      <c r="CM38" s="667"/>
      <c r="CN38" s="667"/>
      <c r="CO38" s="667"/>
      <c r="CP38" s="667"/>
      <c r="CQ38" s="668"/>
      <c r="CR38" s="628">
        <v>
25081157</v>
      </c>
      <c r="CS38" s="629"/>
      <c r="CT38" s="629"/>
      <c r="CU38" s="629"/>
      <c r="CV38" s="629"/>
      <c r="CW38" s="629"/>
      <c r="CX38" s="629"/>
      <c r="CY38" s="630"/>
      <c r="CZ38" s="631">
        <v>
7.4</v>
      </c>
      <c r="DA38" s="641"/>
      <c r="DB38" s="641"/>
      <c r="DC38" s="642"/>
      <c r="DD38" s="634">
        <v>
19996832</v>
      </c>
      <c r="DE38" s="629"/>
      <c r="DF38" s="629"/>
      <c r="DG38" s="629"/>
      <c r="DH38" s="629"/>
      <c r="DI38" s="629"/>
      <c r="DJ38" s="629"/>
      <c r="DK38" s="630"/>
      <c r="DL38" s="634">
        <v>
18039081</v>
      </c>
      <c r="DM38" s="629"/>
      <c r="DN38" s="629"/>
      <c r="DO38" s="629"/>
      <c r="DP38" s="629"/>
      <c r="DQ38" s="629"/>
      <c r="DR38" s="629"/>
      <c r="DS38" s="629"/>
      <c r="DT38" s="629"/>
      <c r="DU38" s="629"/>
      <c r="DV38" s="630"/>
      <c r="DW38" s="631">
        <v>
10.3</v>
      </c>
      <c r="DX38" s="641"/>
      <c r="DY38" s="641"/>
      <c r="DZ38" s="641"/>
      <c r="EA38" s="641"/>
      <c r="EB38" s="641"/>
      <c r="EC38" s="662"/>
    </row>
    <row r="39" spans="2:133" ht="11.25" customHeight="1" x14ac:dyDescent="0.2">
      <c r="B39" s="625" t="s">
        <v>
338</v>
      </c>
      <c r="C39" s="626"/>
      <c r="D39" s="626"/>
      <c r="E39" s="626"/>
      <c r="F39" s="626"/>
      <c r="G39" s="626"/>
      <c r="H39" s="626"/>
      <c r="I39" s="626"/>
      <c r="J39" s="626"/>
      <c r="K39" s="626"/>
      <c r="L39" s="626"/>
      <c r="M39" s="626"/>
      <c r="N39" s="626"/>
      <c r="O39" s="626"/>
      <c r="P39" s="626"/>
      <c r="Q39" s="627"/>
      <c r="R39" s="628">
        <v>
3201815</v>
      </c>
      <c r="S39" s="629"/>
      <c r="T39" s="629"/>
      <c r="U39" s="629"/>
      <c r="V39" s="629"/>
      <c r="W39" s="629"/>
      <c r="X39" s="629"/>
      <c r="Y39" s="630"/>
      <c r="Z39" s="655">
        <v>
0.9</v>
      </c>
      <c r="AA39" s="655"/>
      <c r="AB39" s="655"/>
      <c r="AC39" s="655"/>
      <c r="AD39" s="656">
        <v>
91</v>
      </c>
      <c r="AE39" s="656"/>
      <c r="AF39" s="656"/>
      <c r="AG39" s="656"/>
      <c r="AH39" s="656"/>
      <c r="AI39" s="656"/>
      <c r="AJ39" s="656"/>
      <c r="AK39" s="656"/>
      <c r="AL39" s="631">
        <v>
0</v>
      </c>
      <c r="AM39" s="632"/>
      <c r="AN39" s="632"/>
      <c r="AO39" s="657"/>
      <c r="AQ39" s="663" t="s">
        <v>
339</v>
      </c>
      <c r="AR39" s="664"/>
      <c r="AS39" s="664"/>
      <c r="AT39" s="664"/>
      <c r="AU39" s="664"/>
      <c r="AV39" s="664"/>
      <c r="AW39" s="664"/>
      <c r="AX39" s="664"/>
      <c r="AY39" s="665"/>
      <c r="AZ39" s="628" t="s">
        <v>
126</v>
      </c>
      <c r="BA39" s="629"/>
      <c r="BB39" s="629"/>
      <c r="BC39" s="629"/>
      <c r="BD39" s="639"/>
      <c r="BE39" s="639"/>
      <c r="BF39" s="666"/>
      <c r="BG39" s="670" t="s">
        <v>
340</v>
      </c>
      <c r="BH39" s="667"/>
      <c r="BI39" s="667"/>
      <c r="BJ39" s="667"/>
      <c r="BK39" s="667"/>
      <c r="BL39" s="667"/>
      <c r="BM39" s="667"/>
      <c r="BN39" s="667"/>
      <c r="BO39" s="667"/>
      <c r="BP39" s="667"/>
      <c r="BQ39" s="667"/>
      <c r="BR39" s="667"/>
      <c r="BS39" s="667"/>
      <c r="BT39" s="667"/>
      <c r="BU39" s="668"/>
      <c r="BV39" s="628">
        <v>
143196</v>
      </c>
      <c r="BW39" s="629"/>
      <c r="BX39" s="629"/>
      <c r="BY39" s="629"/>
      <c r="BZ39" s="629"/>
      <c r="CA39" s="629"/>
      <c r="CB39" s="669"/>
      <c r="CD39" s="670" t="s">
        <v>
341</v>
      </c>
      <c r="CE39" s="667"/>
      <c r="CF39" s="667"/>
      <c r="CG39" s="667"/>
      <c r="CH39" s="667"/>
      <c r="CI39" s="667"/>
      <c r="CJ39" s="667"/>
      <c r="CK39" s="667"/>
      <c r="CL39" s="667"/>
      <c r="CM39" s="667"/>
      <c r="CN39" s="667"/>
      <c r="CO39" s="667"/>
      <c r="CP39" s="667"/>
      <c r="CQ39" s="668"/>
      <c r="CR39" s="628">
        <v>
24517295</v>
      </c>
      <c r="CS39" s="639"/>
      <c r="CT39" s="639"/>
      <c r="CU39" s="639"/>
      <c r="CV39" s="639"/>
      <c r="CW39" s="639"/>
      <c r="CX39" s="639"/>
      <c r="CY39" s="640"/>
      <c r="CZ39" s="631">
        <v>
7.3</v>
      </c>
      <c r="DA39" s="641"/>
      <c r="DB39" s="641"/>
      <c r="DC39" s="642"/>
      <c r="DD39" s="634">
        <v>
24054410</v>
      </c>
      <c r="DE39" s="639"/>
      <c r="DF39" s="639"/>
      <c r="DG39" s="639"/>
      <c r="DH39" s="639"/>
      <c r="DI39" s="639"/>
      <c r="DJ39" s="639"/>
      <c r="DK39" s="640"/>
      <c r="DL39" s="634" t="s">
        <v>
126</v>
      </c>
      <c r="DM39" s="639"/>
      <c r="DN39" s="639"/>
      <c r="DO39" s="639"/>
      <c r="DP39" s="639"/>
      <c r="DQ39" s="639"/>
      <c r="DR39" s="639"/>
      <c r="DS39" s="639"/>
      <c r="DT39" s="639"/>
      <c r="DU39" s="639"/>
      <c r="DV39" s="640"/>
      <c r="DW39" s="631" t="s">
        <v>
126</v>
      </c>
      <c r="DX39" s="641"/>
      <c r="DY39" s="641"/>
      <c r="DZ39" s="641"/>
      <c r="EA39" s="641"/>
      <c r="EB39" s="641"/>
      <c r="EC39" s="662"/>
    </row>
    <row r="40" spans="2:133" ht="11.25" customHeight="1" x14ac:dyDescent="0.2">
      <c r="B40" s="625" t="s">
        <v>
342</v>
      </c>
      <c r="C40" s="626"/>
      <c r="D40" s="626"/>
      <c r="E40" s="626"/>
      <c r="F40" s="626"/>
      <c r="G40" s="626"/>
      <c r="H40" s="626"/>
      <c r="I40" s="626"/>
      <c r="J40" s="626"/>
      <c r="K40" s="626"/>
      <c r="L40" s="626"/>
      <c r="M40" s="626"/>
      <c r="N40" s="626"/>
      <c r="O40" s="626"/>
      <c r="P40" s="626"/>
      <c r="Q40" s="627"/>
      <c r="R40" s="628">
        <v>
188000</v>
      </c>
      <c r="S40" s="629"/>
      <c r="T40" s="629"/>
      <c r="U40" s="629"/>
      <c r="V40" s="629"/>
      <c r="W40" s="629"/>
      <c r="X40" s="629"/>
      <c r="Y40" s="630"/>
      <c r="Z40" s="655">
        <v>
0.1</v>
      </c>
      <c r="AA40" s="655"/>
      <c r="AB40" s="655"/>
      <c r="AC40" s="655"/>
      <c r="AD40" s="656" t="s">
        <v>
126</v>
      </c>
      <c r="AE40" s="656"/>
      <c r="AF40" s="656"/>
      <c r="AG40" s="656"/>
      <c r="AH40" s="656"/>
      <c r="AI40" s="656"/>
      <c r="AJ40" s="656"/>
      <c r="AK40" s="656"/>
      <c r="AL40" s="631" t="s">
        <v>
126</v>
      </c>
      <c r="AM40" s="632"/>
      <c r="AN40" s="632"/>
      <c r="AO40" s="657"/>
      <c r="AQ40" s="663" t="s">
        <v>
343</v>
      </c>
      <c r="AR40" s="664"/>
      <c r="AS40" s="664"/>
      <c r="AT40" s="664"/>
      <c r="AU40" s="664"/>
      <c r="AV40" s="664"/>
      <c r="AW40" s="664"/>
      <c r="AX40" s="664"/>
      <c r="AY40" s="665"/>
      <c r="AZ40" s="628" t="s">
        <v>
126</v>
      </c>
      <c r="BA40" s="629"/>
      <c r="BB40" s="629"/>
      <c r="BC40" s="629"/>
      <c r="BD40" s="639"/>
      <c r="BE40" s="639"/>
      <c r="BF40" s="666"/>
      <c r="BG40" s="671" t="s">
        <v>
344</v>
      </c>
      <c r="BH40" s="672"/>
      <c r="BI40" s="672"/>
      <c r="BJ40" s="672"/>
      <c r="BK40" s="672"/>
      <c r="BL40" s="222"/>
      <c r="BM40" s="667" t="s">
        <v>
345</v>
      </c>
      <c r="BN40" s="667"/>
      <c r="BO40" s="667"/>
      <c r="BP40" s="667"/>
      <c r="BQ40" s="667"/>
      <c r="BR40" s="667"/>
      <c r="BS40" s="667"/>
      <c r="BT40" s="667"/>
      <c r="BU40" s="668"/>
      <c r="BV40" s="628">
        <v>
105</v>
      </c>
      <c r="BW40" s="629"/>
      <c r="BX40" s="629"/>
      <c r="BY40" s="629"/>
      <c r="BZ40" s="629"/>
      <c r="CA40" s="629"/>
      <c r="CB40" s="669"/>
      <c r="CD40" s="670" t="s">
        <v>
346</v>
      </c>
      <c r="CE40" s="667"/>
      <c r="CF40" s="667"/>
      <c r="CG40" s="667"/>
      <c r="CH40" s="667"/>
      <c r="CI40" s="667"/>
      <c r="CJ40" s="667"/>
      <c r="CK40" s="667"/>
      <c r="CL40" s="667"/>
      <c r="CM40" s="667"/>
      <c r="CN40" s="667"/>
      <c r="CO40" s="667"/>
      <c r="CP40" s="667"/>
      <c r="CQ40" s="668"/>
      <c r="CR40" s="628">
        <v>
219596</v>
      </c>
      <c r="CS40" s="629"/>
      <c r="CT40" s="629"/>
      <c r="CU40" s="629"/>
      <c r="CV40" s="629"/>
      <c r="CW40" s="629"/>
      <c r="CX40" s="629"/>
      <c r="CY40" s="630"/>
      <c r="CZ40" s="631">
        <v>
0.1</v>
      </c>
      <c r="DA40" s="641"/>
      <c r="DB40" s="641"/>
      <c r="DC40" s="642"/>
      <c r="DD40" s="634">
        <v>
95628</v>
      </c>
      <c r="DE40" s="629"/>
      <c r="DF40" s="629"/>
      <c r="DG40" s="629"/>
      <c r="DH40" s="629"/>
      <c r="DI40" s="629"/>
      <c r="DJ40" s="629"/>
      <c r="DK40" s="630"/>
      <c r="DL40" s="634" t="s">
        <v>
174</v>
      </c>
      <c r="DM40" s="629"/>
      <c r="DN40" s="629"/>
      <c r="DO40" s="629"/>
      <c r="DP40" s="629"/>
      <c r="DQ40" s="629"/>
      <c r="DR40" s="629"/>
      <c r="DS40" s="629"/>
      <c r="DT40" s="629"/>
      <c r="DU40" s="629"/>
      <c r="DV40" s="630"/>
      <c r="DW40" s="631" t="s">
        <v>
174</v>
      </c>
      <c r="DX40" s="641"/>
      <c r="DY40" s="641"/>
      <c r="DZ40" s="641"/>
      <c r="EA40" s="641"/>
      <c r="EB40" s="641"/>
      <c r="EC40" s="662"/>
    </row>
    <row r="41" spans="2:133" ht="11.25" customHeight="1" x14ac:dyDescent="0.2">
      <c r="B41" s="625" t="s">
        <v>
347</v>
      </c>
      <c r="C41" s="626"/>
      <c r="D41" s="626"/>
      <c r="E41" s="626"/>
      <c r="F41" s="626"/>
      <c r="G41" s="626"/>
      <c r="H41" s="626"/>
      <c r="I41" s="626"/>
      <c r="J41" s="626"/>
      <c r="K41" s="626"/>
      <c r="L41" s="626"/>
      <c r="M41" s="626"/>
      <c r="N41" s="626"/>
      <c r="O41" s="626"/>
      <c r="P41" s="626"/>
      <c r="Q41" s="627"/>
      <c r="R41" s="628" t="s">
        <v>
174</v>
      </c>
      <c r="S41" s="629"/>
      <c r="T41" s="629"/>
      <c r="U41" s="629"/>
      <c r="V41" s="629"/>
      <c r="W41" s="629"/>
      <c r="X41" s="629"/>
      <c r="Y41" s="630"/>
      <c r="Z41" s="655" t="s">
        <v>
126</v>
      </c>
      <c r="AA41" s="655"/>
      <c r="AB41" s="655"/>
      <c r="AC41" s="655"/>
      <c r="AD41" s="656" t="s">
        <v>
126</v>
      </c>
      <c r="AE41" s="656"/>
      <c r="AF41" s="656"/>
      <c r="AG41" s="656"/>
      <c r="AH41" s="656"/>
      <c r="AI41" s="656"/>
      <c r="AJ41" s="656"/>
      <c r="AK41" s="656"/>
      <c r="AL41" s="631" t="s">
        <v>
174</v>
      </c>
      <c r="AM41" s="632"/>
      <c r="AN41" s="632"/>
      <c r="AO41" s="657"/>
      <c r="AQ41" s="663" t="s">
        <v>
348</v>
      </c>
      <c r="AR41" s="664"/>
      <c r="AS41" s="664"/>
      <c r="AT41" s="664"/>
      <c r="AU41" s="664"/>
      <c r="AV41" s="664"/>
      <c r="AW41" s="664"/>
      <c r="AX41" s="664"/>
      <c r="AY41" s="665"/>
      <c r="AZ41" s="628">
        <v>
6569377</v>
      </c>
      <c r="BA41" s="629"/>
      <c r="BB41" s="629"/>
      <c r="BC41" s="629"/>
      <c r="BD41" s="639"/>
      <c r="BE41" s="639"/>
      <c r="BF41" s="666"/>
      <c r="BG41" s="671"/>
      <c r="BH41" s="672"/>
      <c r="BI41" s="672"/>
      <c r="BJ41" s="672"/>
      <c r="BK41" s="672"/>
      <c r="BL41" s="222"/>
      <c r="BM41" s="667" t="s">
        <v>
349</v>
      </c>
      <c r="BN41" s="667"/>
      <c r="BO41" s="667"/>
      <c r="BP41" s="667"/>
      <c r="BQ41" s="667"/>
      <c r="BR41" s="667"/>
      <c r="BS41" s="667"/>
      <c r="BT41" s="667"/>
      <c r="BU41" s="668"/>
      <c r="BV41" s="628">
        <v>
1</v>
      </c>
      <c r="BW41" s="629"/>
      <c r="BX41" s="629"/>
      <c r="BY41" s="629"/>
      <c r="BZ41" s="629"/>
      <c r="CA41" s="629"/>
      <c r="CB41" s="669"/>
      <c r="CD41" s="670" t="s">
        <v>
350</v>
      </c>
      <c r="CE41" s="667"/>
      <c r="CF41" s="667"/>
      <c r="CG41" s="667"/>
      <c r="CH41" s="667"/>
      <c r="CI41" s="667"/>
      <c r="CJ41" s="667"/>
      <c r="CK41" s="667"/>
      <c r="CL41" s="667"/>
      <c r="CM41" s="667"/>
      <c r="CN41" s="667"/>
      <c r="CO41" s="667"/>
      <c r="CP41" s="667"/>
      <c r="CQ41" s="668"/>
      <c r="CR41" s="628" t="s">
        <v>
126</v>
      </c>
      <c r="CS41" s="639"/>
      <c r="CT41" s="639"/>
      <c r="CU41" s="639"/>
      <c r="CV41" s="639"/>
      <c r="CW41" s="639"/>
      <c r="CX41" s="639"/>
      <c r="CY41" s="640"/>
      <c r="CZ41" s="631" t="s">
        <v>
126</v>
      </c>
      <c r="DA41" s="641"/>
      <c r="DB41" s="641"/>
      <c r="DC41" s="642"/>
      <c r="DD41" s="634" t="s">
        <v>
174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
351</v>
      </c>
      <c r="C42" s="626"/>
      <c r="D42" s="626"/>
      <c r="E42" s="626"/>
      <c r="F42" s="626"/>
      <c r="G42" s="626"/>
      <c r="H42" s="626"/>
      <c r="I42" s="626"/>
      <c r="J42" s="626"/>
      <c r="K42" s="626"/>
      <c r="L42" s="626"/>
      <c r="M42" s="626"/>
      <c r="N42" s="626"/>
      <c r="O42" s="626"/>
      <c r="P42" s="626"/>
      <c r="Q42" s="627"/>
      <c r="R42" s="628" t="s">
        <v>
126</v>
      </c>
      <c r="S42" s="629"/>
      <c r="T42" s="629"/>
      <c r="U42" s="629"/>
      <c r="V42" s="629"/>
      <c r="W42" s="629"/>
      <c r="X42" s="629"/>
      <c r="Y42" s="630"/>
      <c r="Z42" s="655" t="s">
        <v>
174</v>
      </c>
      <c r="AA42" s="655"/>
      <c r="AB42" s="655"/>
      <c r="AC42" s="655"/>
      <c r="AD42" s="656" t="s">
        <v>
126</v>
      </c>
      <c r="AE42" s="656"/>
      <c r="AF42" s="656"/>
      <c r="AG42" s="656"/>
      <c r="AH42" s="656"/>
      <c r="AI42" s="656"/>
      <c r="AJ42" s="656"/>
      <c r="AK42" s="656"/>
      <c r="AL42" s="631" t="s">
        <v>
174</v>
      </c>
      <c r="AM42" s="632"/>
      <c r="AN42" s="632"/>
      <c r="AO42" s="657"/>
      <c r="AQ42" s="675" t="s">
        <v>
352</v>
      </c>
      <c r="AR42" s="676"/>
      <c r="AS42" s="676"/>
      <c r="AT42" s="676"/>
      <c r="AU42" s="676"/>
      <c r="AV42" s="676"/>
      <c r="AW42" s="676"/>
      <c r="AX42" s="676"/>
      <c r="AY42" s="677"/>
      <c r="AZ42" s="608">
        <v>
18511780</v>
      </c>
      <c r="BA42" s="643"/>
      <c r="BB42" s="643"/>
      <c r="BC42" s="643"/>
      <c r="BD42" s="609"/>
      <c r="BE42" s="609"/>
      <c r="BF42" s="658"/>
      <c r="BG42" s="673"/>
      <c r="BH42" s="674"/>
      <c r="BI42" s="674"/>
      <c r="BJ42" s="674"/>
      <c r="BK42" s="674"/>
      <c r="BL42" s="223"/>
      <c r="BM42" s="659" t="s">
        <v>
353</v>
      </c>
      <c r="BN42" s="659"/>
      <c r="BO42" s="659"/>
      <c r="BP42" s="659"/>
      <c r="BQ42" s="659"/>
      <c r="BR42" s="659"/>
      <c r="BS42" s="659"/>
      <c r="BT42" s="659"/>
      <c r="BU42" s="660"/>
      <c r="BV42" s="608">
        <v>
327</v>
      </c>
      <c r="BW42" s="643"/>
      <c r="BX42" s="643"/>
      <c r="BY42" s="643"/>
      <c r="BZ42" s="643"/>
      <c r="CA42" s="643"/>
      <c r="CB42" s="661"/>
      <c r="CD42" s="625" t="s">
        <v>
354</v>
      </c>
      <c r="CE42" s="626"/>
      <c r="CF42" s="626"/>
      <c r="CG42" s="626"/>
      <c r="CH42" s="626"/>
      <c r="CI42" s="626"/>
      <c r="CJ42" s="626"/>
      <c r="CK42" s="626"/>
      <c r="CL42" s="626"/>
      <c r="CM42" s="626"/>
      <c r="CN42" s="626"/>
      <c r="CO42" s="626"/>
      <c r="CP42" s="626"/>
      <c r="CQ42" s="627"/>
      <c r="CR42" s="628">
        <v>
47873268</v>
      </c>
      <c r="CS42" s="639"/>
      <c r="CT42" s="639"/>
      <c r="CU42" s="639"/>
      <c r="CV42" s="639"/>
      <c r="CW42" s="639"/>
      <c r="CX42" s="639"/>
      <c r="CY42" s="640"/>
      <c r="CZ42" s="631">
        <v>
14.2</v>
      </c>
      <c r="DA42" s="641"/>
      <c r="DB42" s="641"/>
      <c r="DC42" s="642"/>
      <c r="DD42" s="634">
        <v>
17754217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
355</v>
      </c>
      <c r="C43" s="626"/>
      <c r="D43" s="626"/>
      <c r="E43" s="626"/>
      <c r="F43" s="626"/>
      <c r="G43" s="626"/>
      <c r="H43" s="626"/>
      <c r="I43" s="626"/>
      <c r="J43" s="626"/>
      <c r="K43" s="626"/>
      <c r="L43" s="626"/>
      <c r="M43" s="626"/>
      <c r="N43" s="626"/>
      <c r="O43" s="626"/>
      <c r="P43" s="626"/>
      <c r="Q43" s="627"/>
      <c r="R43" s="628" t="s">
        <v>
174</v>
      </c>
      <c r="S43" s="629"/>
      <c r="T43" s="629"/>
      <c r="U43" s="629"/>
      <c r="V43" s="629"/>
      <c r="W43" s="629"/>
      <c r="X43" s="629"/>
      <c r="Y43" s="630"/>
      <c r="Z43" s="655" t="s">
        <v>
174</v>
      </c>
      <c r="AA43" s="655"/>
      <c r="AB43" s="655"/>
      <c r="AC43" s="655"/>
      <c r="AD43" s="656" t="s">
        <v>
174</v>
      </c>
      <c r="AE43" s="656"/>
      <c r="AF43" s="656"/>
      <c r="AG43" s="656"/>
      <c r="AH43" s="656"/>
      <c r="AI43" s="656"/>
      <c r="AJ43" s="656"/>
      <c r="AK43" s="656"/>
      <c r="AL43" s="631" t="s">
        <v>
126</v>
      </c>
      <c r="AM43" s="632"/>
      <c r="AN43" s="632"/>
      <c r="AO43" s="657"/>
      <c r="BV43" s="224"/>
      <c r="BW43" s="224"/>
      <c r="BX43" s="224"/>
      <c r="BY43" s="224"/>
      <c r="BZ43" s="224"/>
      <c r="CA43" s="224"/>
      <c r="CB43" s="224"/>
      <c r="CD43" s="625" t="s">
        <v>
356</v>
      </c>
      <c r="CE43" s="626"/>
      <c r="CF43" s="626"/>
      <c r="CG43" s="626"/>
      <c r="CH43" s="626"/>
      <c r="CI43" s="626"/>
      <c r="CJ43" s="626"/>
      <c r="CK43" s="626"/>
      <c r="CL43" s="626"/>
      <c r="CM43" s="626"/>
      <c r="CN43" s="626"/>
      <c r="CO43" s="626"/>
      <c r="CP43" s="626"/>
      <c r="CQ43" s="627"/>
      <c r="CR43" s="628">
        <v>
2158029</v>
      </c>
      <c r="CS43" s="639"/>
      <c r="CT43" s="639"/>
      <c r="CU43" s="639"/>
      <c r="CV43" s="639"/>
      <c r="CW43" s="639"/>
      <c r="CX43" s="639"/>
      <c r="CY43" s="640"/>
      <c r="CZ43" s="631">
        <v>
0.6</v>
      </c>
      <c r="DA43" s="641"/>
      <c r="DB43" s="641"/>
      <c r="DC43" s="642"/>
      <c r="DD43" s="634">
        <v>
2148994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
357</v>
      </c>
      <c r="C44" s="606"/>
      <c r="D44" s="606"/>
      <c r="E44" s="606"/>
      <c r="F44" s="606"/>
      <c r="G44" s="606"/>
      <c r="H44" s="606"/>
      <c r="I44" s="606"/>
      <c r="J44" s="606"/>
      <c r="K44" s="606"/>
      <c r="L44" s="606"/>
      <c r="M44" s="606"/>
      <c r="N44" s="606"/>
      <c r="O44" s="606"/>
      <c r="P44" s="606"/>
      <c r="Q44" s="607"/>
      <c r="R44" s="608">
        <v>
350933326</v>
      </c>
      <c r="S44" s="643"/>
      <c r="T44" s="643"/>
      <c r="U44" s="643"/>
      <c r="V44" s="643"/>
      <c r="W44" s="643"/>
      <c r="X44" s="643"/>
      <c r="Y44" s="644"/>
      <c r="Z44" s="645">
        <v>
100</v>
      </c>
      <c r="AA44" s="645"/>
      <c r="AB44" s="645"/>
      <c r="AC44" s="645"/>
      <c r="AD44" s="646">
        <v>
175375140</v>
      </c>
      <c r="AE44" s="646"/>
      <c r="AF44" s="646"/>
      <c r="AG44" s="646"/>
      <c r="AH44" s="646"/>
      <c r="AI44" s="646"/>
      <c r="AJ44" s="646"/>
      <c r="AK44" s="646"/>
      <c r="AL44" s="611">
        <v>
100</v>
      </c>
      <c r="AM44" s="647"/>
      <c r="AN44" s="647"/>
      <c r="AO44" s="648"/>
      <c r="CD44" s="649" t="s">
        <v>
303</v>
      </c>
      <c r="CE44" s="650"/>
      <c r="CF44" s="625" t="s">
        <v>
358</v>
      </c>
      <c r="CG44" s="626"/>
      <c r="CH44" s="626"/>
      <c r="CI44" s="626"/>
      <c r="CJ44" s="626"/>
      <c r="CK44" s="626"/>
      <c r="CL44" s="626"/>
      <c r="CM44" s="626"/>
      <c r="CN44" s="626"/>
      <c r="CO44" s="626"/>
      <c r="CP44" s="626"/>
      <c r="CQ44" s="627"/>
      <c r="CR44" s="628">
        <v>
47873268</v>
      </c>
      <c r="CS44" s="629"/>
      <c r="CT44" s="629"/>
      <c r="CU44" s="629"/>
      <c r="CV44" s="629"/>
      <c r="CW44" s="629"/>
      <c r="CX44" s="629"/>
      <c r="CY44" s="630"/>
      <c r="CZ44" s="631">
        <v>
14.2</v>
      </c>
      <c r="DA44" s="632"/>
      <c r="DB44" s="632"/>
      <c r="DC44" s="633"/>
      <c r="DD44" s="634">
        <v>
17754217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
359</v>
      </c>
      <c r="CG45" s="626"/>
      <c r="CH45" s="626"/>
      <c r="CI45" s="626"/>
      <c r="CJ45" s="626"/>
      <c r="CK45" s="626"/>
      <c r="CL45" s="626"/>
      <c r="CM45" s="626"/>
      <c r="CN45" s="626"/>
      <c r="CO45" s="626"/>
      <c r="CP45" s="626"/>
      <c r="CQ45" s="627"/>
      <c r="CR45" s="628">
        <v>
13036062</v>
      </c>
      <c r="CS45" s="639"/>
      <c r="CT45" s="639"/>
      <c r="CU45" s="639"/>
      <c r="CV45" s="639"/>
      <c r="CW45" s="639"/>
      <c r="CX45" s="639"/>
      <c r="CY45" s="640"/>
      <c r="CZ45" s="631">
        <v>
3.9</v>
      </c>
      <c r="DA45" s="641"/>
      <c r="DB45" s="641"/>
      <c r="DC45" s="642"/>
      <c r="DD45" s="634">
        <v>
3263089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
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
361</v>
      </c>
      <c r="CG46" s="626"/>
      <c r="CH46" s="626"/>
      <c r="CI46" s="626"/>
      <c r="CJ46" s="626"/>
      <c r="CK46" s="626"/>
      <c r="CL46" s="626"/>
      <c r="CM46" s="626"/>
      <c r="CN46" s="626"/>
      <c r="CO46" s="626"/>
      <c r="CP46" s="626"/>
      <c r="CQ46" s="627"/>
      <c r="CR46" s="628">
        <v>
34837206</v>
      </c>
      <c r="CS46" s="629"/>
      <c r="CT46" s="629"/>
      <c r="CU46" s="629"/>
      <c r="CV46" s="629"/>
      <c r="CW46" s="629"/>
      <c r="CX46" s="629"/>
      <c r="CY46" s="630"/>
      <c r="CZ46" s="631">
        <v>
10.3</v>
      </c>
      <c r="DA46" s="632"/>
      <c r="DB46" s="632"/>
      <c r="DC46" s="633"/>
      <c r="DD46" s="634">
        <v>
14491128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
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
363</v>
      </c>
      <c r="CG47" s="626"/>
      <c r="CH47" s="626"/>
      <c r="CI47" s="626"/>
      <c r="CJ47" s="626"/>
      <c r="CK47" s="626"/>
      <c r="CL47" s="626"/>
      <c r="CM47" s="626"/>
      <c r="CN47" s="626"/>
      <c r="CO47" s="626"/>
      <c r="CP47" s="626"/>
      <c r="CQ47" s="627"/>
      <c r="CR47" s="628" t="s">
        <v>
174</v>
      </c>
      <c r="CS47" s="639"/>
      <c r="CT47" s="639"/>
      <c r="CU47" s="639"/>
      <c r="CV47" s="639"/>
      <c r="CW47" s="639"/>
      <c r="CX47" s="639"/>
      <c r="CY47" s="640"/>
      <c r="CZ47" s="631" t="s">
        <v>
174</v>
      </c>
      <c r="DA47" s="641"/>
      <c r="DB47" s="641"/>
      <c r="DC47" s="642"/>
      <c r="DD47" s="634" t="s">
        <v>
174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
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
365</v>
      </c>
      <c r="CG48" s="626"/>
      <c r="CH48" s="626"/>
      <c r="CI48" s="626"/>
      <c r="CJ48" s="626"/>
      <c r="CK48" s="626"/>
      <c r="CL48" s="626"/>
      <c r="CM48" s="626"/>
      <c r="CN48" s="626"/>
      <c r="CO48" s="626"/>
      <c r="CP48" s="626"/>
      <c r="CQ48" s="627"/>
      <c r="CR48" s="628" t="s">
        <v>
126</v>
      </c>
      <c r="CS48" s="629"/>
      <c r="CT48" s="629"/>
      <c r="CU48" s="629"/>
      <c r="CV48" s="629"/>
      <c r="CW48" s="629"/>
      <c r="CX48" s="629"/>
      <c r="CY48" s="630"/>
      <c r="CZ48" s="631" t="s">
        <v>
174</v>
      </c>
      <c r="DA48" s="632"/>
      <c r="DB48" s="632"/>
      <c r="DC48" s="633"/>
      <c r="DD48" s="634" t="s">
        <v>
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
366</v>
      </c>
      <c r="CE49" s="606"/>
      <c r="CF49" s="606"/>
      <c r="CG49" s="606"/>
      <c r="CH49" s="606"/>
      <c r="CI49" s="606"/>
      <c r="CJ49" s="606"/>
      <c r="CK49" s="606"/>
      <c r="CL49" s="606"/>
      <c r="CM49" s="606"/>
      <c r="CN49" s="606"/>
      <c r="CO49" s="606"/>
      <c r="CP49" s="606"/>
      <c r="CQ49" s="607"/>
      <c r="CR49" s="608">
        <v>
337980768</v>
      </c>
      <c r="CS49" s="609"/>
      <c r="CT49" s="609"/>
      <c r="CU49" s="609"/>
      <c r="CV49" s="609"/>
      <c r="CW49" s="609"/>
      <c r="CX49" s="609"/>
      <c r="CY49" s="610"/>
      <c r="CZ49" s="611">
        <v>
100</v>
      </c>
      <c r="DA49" s="612"/>
      <c r="DB49" s="612"/>
      <c r="DC49" s="613"/>
      <c r="DD49" s="614">
        <v>
184598088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LgbB80H0QphrpExf70YMyGsQQaptFKBfM+RlmZuzYRviPK6dOcAjLIZU861Bpknd9+p30yOc32gxBsbzjbo7w==" saltValue="YfQhTvlNnP3u9zyyuLx8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368</v>
      </c>
      <c r="DK2" s="1120"/>
      <c r="DL2" s="1120"/>
      <c r="DM2" s="1120"/>
      <c r="DN2" s="1120"/>
      <c r="DO2" s="1121"/>
      <c r="DP2" s="231"/>
      <c r="DQ2" s="1119" t="s">
        <v>369</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389</v>
      </c>
      <c r="C7" s="1076"/>
      <c r="D7" s="1076"/>
      <c r="E7" s="1076"/>
      <c r="F7" s="1076"/>
      <c r="G7" s="1076"/>
      <c r="H7" s="1076"/>
      <c r="I7" s="1076"/>
      <c r="J7" s="1076"/>
      <c r="K7" s="1076"/>
      <c r="L7" s="1076"/>
      <c r="M7" s="1076"/>
      <c r="N7" s="1076"/>
      <c r="O7" s="1076"/>
      <c r="P7" s="1077"/>
      <c r="Q7" s="1130">
        <v>350933</v>
      </c>
      <c r="R7" s="1131"/>
      <c r="S7" s="1131"/>
      <c r="T7" s="1131"/>
      <c r="U7" s="1131"/>
      <c r="V7" s="1131">
        <v>337981</v>
      </c>
      <c r="W7" s="1131"/>
      <c r="X7" s="1131"/>
      <c r="Y7" s="1131"/>
      <c r="Z7" s="1131"/>
      <c r="AA7" s="1131">
        <v>12953</v>
      </c>
      <c r="AB7" s="1131"/>
      <c r="AC7" s="1131"/>
      <c r="AD7" s="1131"/>
      <c r="AE7" s="1132"/>
      <c r="AF7" s="1133">
        <v>11328</v>
      </c>
      <c r="AG7" s="1134"/>
      <c r="AH7" s="1134"/>
      <c r="AI7" s="1134"/>
      <c r="AJ7" s="1135"/>
      <c r="AK7" s="1136">
        <v>596</v>
      </c>
      <c r="AL7" s="1137"/>
      <c r="AM7" s="1137"/>
      <c r="AN7" s="1137"/>
      <c r="AO7" s="1137"/>
      <c r="AP7" s="1137">
        <v>25607</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588</v>
      </c>
      <c r="BT7" s="1128"/>
      <c r="BU7" s="1128"/>
      <c r="BV7" s="1128"/>
      <c r="BW7" s="1128"/>
      <c r="BX7" s="1128"/>
      <c r="BY7" s="1128"/>
      <c r="BZ7" s="1128"/>
      <c r="CA7" s="1128"/>
      <c r="CB7" s="1128"/>
      <c r="CC7" s="1128"/>
      <c r="CD7" s="1128"/>
      <c r="CE7" s="1128"/>
      <c r="CF7" s="1128"/>
      <c r="CG7" s="1140"/>
      <c r="CH7" s="1124">
        <v>0</v>
      </c>
      <c r="CI7" s="1125"/>
      <c r="CJ7" s="1125"/>
      <c r="CK7" s="1125"/>
      <c r="CL7" s="1126"/>
      <c r="CM7" s="1124">
        <v>532</v>
      </c>
      <c r="CN7" s="1125"/>
      <c r="CO7" s="1125"/>
      <c r="CP7" s="1125"/>
      <c r="CQ7" s="1126"/>
      <c r="CR7" s="1124">
        <v>500</v>
      </c>
      <c r="CS7" s="1125"/>
      <c r="CT7" s="1125"/>
      <c r="CU7" s="1125"/>
      <c r="CV7" s="1126"/>
      <c r="CW7" s="1124">
        <v>21</v>
      </c>
      <c r="CX7" s="1125"/>
      <c r="CY7" s="1125"/>
      <c r="CZ7" s="1125"/>
      <c r="DA7" s="1126"/>
      <c r="DB7" s="1124" t="s">
        <v>566</v>
      </c>
      <c r="DC7" s="1125"/>
      <c r="DD7" s="1125"/>
      <c r="DE7" s="1125"/>
      <c r="DF7" s="1126"/>
      <c r="DG7" s="1124" t="s">
        <v>566</v>
      </c>
      <c r="DH7" s="1125"/>
      <c r="DI7" s="1125"/>
      <c r="DJ7" s="1125"/>
      <c r="DK7" s="1126"/>
      <c r="DL7" s="1124" t="s">
        <v>566</v>
      </c>
      <c r="DM7" s="1125"/>
      <c r="DN7" s="1125"/>
      <c r="DO7" s="1125"/>
      <c r="DP7" s="1126"/>
      <c r="DQ7" s="1124" t="s">
        <v>589</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574</v>
      </c>
      <c r="BT8" s="1021"/>
      <c r="BU8" s="1021"/>
      <c r="BV8" s="1021"/>
      <c r="BW8" s="1021"/>
      <c r="BX8" s="1021"/>
      <c r="BY8" s="1021"/>
      <c r="BZ8" s="1021"/>
      <c r="CA8" s="1021"/>
      <c r="CB8" s="1021"/>
      <c r="CC8" s="1021"/>
      <c r="CD8" s="1021"/>
      <c r="CE8" s="1021"/>
      <c r="CF8" s="1021"/>
      <c r="CG8" s="1042"/>
      <c r="CH8" s="1017">
        <v>7</v>
      </c>
      <c r="CI8" s="1018"/>
      <c r="CJ8" s="1018"/>
      <c r="CK8" s="1018"/>
      <c r="CL8" s="1019"/>
      <c r="CM8" s="1017">
        <v>740</v>
      </c>
      <c r="CN8" s="1018"/>
      <c r="CO8" s="1018"/>
      <c r="CP8" s="1018"/>
      <c r="CQ8" s="1019"/>
      <c r="CR8" s="1017">
        <v>500</v>
      </c>
      <c r="CS8" s="1018"/>
      <c r="CT8" s="1018"/>
      <c r="CU8" s="1018"/>
      <c r="CV8" s="1019"/>
      <c r="CW8" s="1017">
        <v>35</v>
      </c>
      <c r="CX8" s="1018"/>
      <c r="CY8" s="1018"/>
      <c r="CZ8" s="1018"/>
      <c r="DA8" s="1019"/>
      <c r="DB8" s="1017" t="s">
        <v>566</v>
      </c>
      <c r="DC8" s="1018"/>
      <c r="DD8" s="1018"/>
      <c r="DE8" s="1018"/>
      <c r="DF8" s="1019"/>
      <c r="DG8" s="1017" t="s">
        <v>566</v>
      </c>
      <c r="DH8" s="1018"/>
      <c r="DI8" s="1018"/>
      <c r="DJ8" s="1018"/>
      <c r="DK8" s="1019"/>
      <c r="DL8" s="1017" t="s">
        <v>566</v>
      </c>
      <c r="DM8" s="1018"/>
      <c r="DN8" s="1018"/>
      <c r="DO8" s="1018"/>
      <c r="DP8" s="1019"/>
      <c r="DQ8" s="1017" t="s">
        <v>566</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t="s">
        <v>579</v>
      </c>
      <c r="BS9" s="1020" t="s">
        <v>575</v>
      </c>
      <c r="BT9" s="1021"/>
      <c r="BU9" s="1021"/>
      <c r="BV9" s="1021"/>
      <c r="BW9" s="1021"/>
      <c r="BX9" s="1021"/>
      <c r="BY9" s="1021"/>
      <c r="BZ9" s="1021"/>
      <c r="CA9" s="1021"/>
      <c r="CB9" s="1021"/>
      <c r="CC9" s="1021"/>
      <c r="CD9" s="1021"/>
      <c r="CE9" s="1021"/>
      <c r="CF9" s="1021"/>
      <c r="CG9" s="1042"/>
      <c r="CH9" s="1017">
        <v>131</v>
      </c>
      <c r="CI9" s="1018"/>
      <c r="CJ9" s="1018"/>
      <c r="CK9" s="1018"/>
      <c r="CL9" s="1019"/>
      <c r="CM9" s="1017">
        <v>5704</v>
      </c>
      <c r="CN9" s="1018"/>
      <c r="CO9" s="1018"/>
      <c r="CP9" s="1018"/>
      <c r="CQ9" s="1019"/>
      <c r="CR9" s="1017">
        <v>3022</v>
      </c>
      <c r="CS9" s="1018"/>
      <c r="CT9" s="1018"/>
      <c r="CU9" s="1018"/>
      <c r="CV9" s="1019"/>
      <c r="CW9" s="1017" t="s">
        <v>566</v>
      </c>
      <c r="CX9" s="1018"/>
      <c r="CY9" s="1018"/>
      <c r="CZ9" s="1018"/>
      <c r="DA9" s="1019"/>
      <c r="DB9" s="1017" t="s">
        <v>566</v>
      </c>
      <c r="DC9" s="1018"/>
      <c r="DD9" s="1018"/>
      <c r="DE9" s="1018"/>
      <c r="DF9" s="1019"/>
      <c r="DG9" s="1017" t="s">
        <v>566</v>
      </c>
      <c r="DH9" s="1018"/>
      <c r="DI9" s="1018"/>
      <c r="DJ9" s="1018"/>
      <c r="DK9" s="1019"/>
      <c r="DL9" s="1017">
        <v>258</v>
      </c>
      <c r="DM9" s="1018"/>
      <c r="DN9" s="1018"/>
      <c r="DO9" s="1018"/>
      <c r="DP9" s="1019"/>
      <c r="DQ9" s="1017">
        <v>26</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576</v>
      </c>
      <c r="BT10" s="1021"/>
      <c r="BU10" s="1021"/>
      <c r="BV10" s="1021"/>
      <c r="BW10" s="1021"/>
      <c r="BX10" s="1021"/>
      <c r="BY10" s="1021"/>
      <c r="BZ10" s="1021"/>
      <c r="CA10" s="1021"/>
      <c r="CB10" s="1021"/>
      <c r="CC10" s="1021"/>
      <c r="CD10" s="1021"/>
      <c r="CE10" s="1021"/>
      <c r="CF10" s="1021"/>
      <c r="CG10" s="1042"/>
      <c r="CH10" s="1017">
        <v>-2</v>
      </c>
      <c r="CI10" s="1018"/>
      <c r="CJ10" s="1018"/>
      <c r="CK10" s="1018"/>
      <c r="CL10" s="1019"/>
      <c r="CM10" s="1017">
        <v>1753</v>
      </c>
      <c r="CN10" s="1018"/>
      <c r="CO10" s="1018"/>
      <c r="CP10" s="1018"/>
      <c r="CQ10" s="1019"/>
      <c r="CR10" s="1017">
        <v>530</v>
      </c>
      <c r="CS10" s="1018"/>
      <c r="CT10" s="1018"/>
      <c r="CU10" s="1018"/>
      <c r="CV10" s="1019"/>
      <c r="CW10" s="1017">
        <v>290</v>
      </c>
      <c r="CX10" s="1018"/>
      <c r="CY10" s="1018"/>
      <c r="CZ10" s="1018"/>
      <c r="DA10" s="1019"/>
      <c r="DB10" s="1017" t="s">
        <v>566</v>
      </c>
      <c r="DC10" s="1018"/>
      <c r="DD10" s="1018"/>
      <c r="DE10" s="1018"/>
      <c r="DF10" s="1019"/>
      <c r="DG10" s="1017" t="s">
        <v>566</v>
      </c>
      <c r="DH10" s="1018"/>
      <c r="DI10" s="1018"/>
      <c r="DJ10" s="1018"/>
      <c r="DK10" s="1019"/>
      <c r="DL10" s="1017" t="s">
        <v>566</v>
      </c>
      <c r="DM10" s="1018"/>
      <c r="DN10" s="1018"/>
      <c r="DO10" s="1018"/>
      <c r="DP10" s="1019"/>
      <c r="DQ10" s="1017" t="s">
        <v>583</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t="s">
        <v>580</v>
      </c>
      <c r="BS11" s="1020" t="s">
        <v>577</v>
      </c>
      <c r="BT11" s="1021"/>
      <c r="BU11" s="1021"/>
      <c r="BV11" s="1021"/>
      <c r="BW11" s="1021"/>
      <c r="BX11" s="1021"/>
      <c r="BY11" s="1021"/>
      <c r="BZ11" s="1021"/>
      <c r="CA11" s="1021"/>
      <c r="CB11" s="1021"/>
      <c r="CC11" s="1021"/>
      <c r="CD11" s="1021"/>
      <c r="CE11" s="1021"/>
      <c r="CF11" s="1021"/>
      <c r="CG11" s="1042"/>
      <c r="CH11" s="1017">
        <v>54</v>
      </c>
      <c r="CI11" s="1018"/>
      <c r="CJ11" s="1018"/>
      <c r="CK11" s="1018"/>
      <c r="CL11" s="1019"/>
      <c r="CM11" s="1017">
        <v>334</v>
      </c>
      <c r="CN11" s="1018"/>
      <c r="CO11" s="1018"/>
      <c r="CP11" s="1018"/>
      <c r="CQ11" s="1019"/>
      <c r="CR11" s="1017">
        <v>5</v>
      </c>
      <c r="CS11" s="1018"/>
      <c r="CT11" s="1018"/>
      <c r="CU11" s="1018"/>
      <c r="CV11" s="1019"/>
      <c r="CW11" s="1017" t="s">
        <v>581</v>
      </c>
      <c r="CX11" s="1018"/>
      <c r="CY11" s="1018"/>
      <c r="CZ11" s="1018"/>
      <c r="DA11" s="1019"/>
      <c r="DB11" s="1017">
        <v>3353</v>
      </c>
      <c r="DC11" s="1018"/>
      <c r="DD11" s="1018"/>
      <c r="DE11" s="1018"/>
      <c r="DF11" s="1019"/>
      <c r="DG11" s="1017">
        <v>4371</v>
      </c>
      <c r="DH11" s="1018"/>
      <c r="DI11" s="1018"/>
      <c r="DJ11" s="1018"/>
      <c r="DK11" s="1019"/>
      <c r="DL11" s="1017" t="s">
        <v>566</v>
      </c>
      <c r="DM11" s="1018"/>
      <c r="DN11" s="1018"/>
      <c r="DO11" s="1018"/>
      <c r="DP11" s="1019"/>
      <c r="DQ11" s="1017" t="s">
        <v>582</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578</v>
      </c>
      <c r="BT12" s="1021"/>
      <c r="BU12" s="1021"/>
      <c r="BV12" s="1021"/>
      <c r="BW12" s="1021"/>
      <c r="BX12" s="1021"/>
      <c r="BY12" s="1021"/>
      <c r="BZ12" s="1021"/>
      <c r="CA12" s="1021"/>
      <c r="CB12" s="1021"/>
      <c r="CC12" s="1021"/>
      <c r="CD12" s="1021"/>
      <c r="CE12" s="1021"/>
      <c r="CF12" s="1021"/>
      <c r="CG12" s="1042"/>
      <c r="CH12" s="1017">
        <v>0</v>
      </c>
      <c r="CI12" s="1018"/>
      <c r="CJ12" s="1018"/>
      <c r="CK12" s="1018"/>
      <c r="CL12" s="1019"/>
      <c r="CM12" s="1017">
        <v>25</v>
      </c>
      <c r="CN12" s="1018"/>
      <c r="CO12" s="1018"/>
      <c r="CP12" s="1018"/>
      <c r="CQ12" s="1019"/>
      <c r="CR12" s="1017">
        <v>25</v>
      </c>
      <c r="CS12" s="1018"/>
      <c r="CT12" s="1018"/>
      <c r="CU12" s="1018"/>
      <c r="CV12" s="1019"/>
      <c r="CW12" s="1017">
        <v>66</v>
      </c>
      <c r="CX12" s="1018"/>
      <c r="CY12" s="1018"/>
      <c r="CZ12" s="1018"/>
      <c r="DA12" s="1019"/>
      <c r="DB12" s="1017" t="s">
        <v>566</v>
      </c>
      <c r="DC12" s="1018"/>
      <c r="DD12" s="1018"/>
      <c r="DE12" s="1018"/>
      <c r="DF12" s="1019"/>
      <c r="DG12" s="1017" t="s">
        <v>566</v>
      </c>
      <c r="DH12" s="1018"/>
      <c r="DI12" s="1018"/>
      <c r="DJ12" s="1018"/>
      <c r="DK12" s="1019"/>
      <c r="DL12" s="1017" t="s">
        <v>566</v>
      </c>
      <c r="DM12" s="1018"/>
      <c r="DN12" s="1018"/>
      <c r="DO12" s="1018"/>
      <c r="DP12" s="1019"/>
      <c r="DQ12" s="1017" t="s">
        <v>566</v>
      </c>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391</v>
      </c>
      <c r="B23" s="965" t="s">
        <v>392</v>
      </c>
      <c r="C23" s="966"/>
      <c r="D23" s="966"/>
      <c r="E23" s="966"/>
      <c r="F23" s="966"/>
      <c r="G23" s="966"/>
      <c r="H23" s="966"/>
      <c r="I23" s="966"/>
      <c r="J23" s="966"/>
      <c r="K23" s="966"/>
      <c r="L23" s="966"/>
      <c r="M23" s="966"/>
      <c r="N23" s="966"/>
      <c r="O23" s="966"/>
      <c r="P23" s="976"/>
      <c r="Q23" s="1095">
        <v>350933</v>
      </c>
      <c r="R23" s="1089"/>
      <c r="S23" s="1089"/>
      <c r="T23" s="1089"/>
      <c r="U23" s="1089"/>
      <c r="V23" s="1089">
        <v>337981</v>
      </c>
      <c r="W23" s="1089"/>
      <c r="X23" s="1089"/>
      <c r="Y23" s="1089"/>
      <c r="Z23" s="1089"/>
      <c r="AA23" s="1089">
        <v>12953</v>
      </c>
      <c r="AB23" s="1089"/>
      <c r="AC23" s="1089"/>
      <c r="AD23" s="1089"/>
      <c r="AE23" s="1096"/>
      <c r="AF23" s="1097">
        <v>11328</v>
      </c>
      <c r="AG23" s="1089"/>
      <c r="AH23" s="1089"/>
      <c r="AI23" s="1089"/>
      <c r="AJ23" s="1098"/>
      <c r="AK23" s="1099"/>
      <c r="AL23" s="1100"/>
      <c r="AM23" s="1100"/>
      <c r="AN23" s="1100"/>
      <c r="AO23" s="1100"/>
      <c r="AP23" s="1089">
        <v>25607</v>
      </c>
      <c r="AQ23" s="1089"/>
      <c r="AR23" s="1089"/>
      <c r="AS23" s="1089"/>
      <c r="AT23" s="1089"/>
      <c r="AU23" s="1090"/>
      <c r="AV23" s="1090"/>
      <c r="AW23" s="1090"/>
      <c r="AX23" s="1090"/>
      <c r="AY23" s="1091"/>
      <c r="AZ23" s="1092" t="s">
        <v>393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404</v>
      </c>
      <c r="C28" s="1076"/>
      <c r="D28" s="1076"/>
      <c r="E28" s="1076"/>
      <c r="F28" s="1076"/>
      <c r="G28" s="1076"/>
      <c r="H28" s="1076"/>
      <c r="I28" s="1076"/>
      <c r="J28" s="1076"/>
      <c r="K28" s="1076"/>
      <c r="L28" s="1076"/>
      <c r="M28" s="1076"/>
      <c r="N28" s="1076"/>
      <c r="O28" s="1076"/>
      <c r="P28" s="1077"/>
      <c r="Q28" s="1078">
        <v>70940</v>
      </c>
      <c r="R28" s="1079"/>
      <c r="S28" s="1079"/>
      <c r="T28" s="1079"/>
      <c r="U28" s="1079"/>
      <c r="V28" s="1079">
        <v>70033</v>
      </c>
      <c r="W28" s="1079"/>
      <c r="X28" s="1079"/>
      <c r="Y28" s="1079"/>
      <c r="Z28" s="1079"/>
      <c r="AA28" s="1079">
        <v>907</v>
      </c>
      <c r="AB28" s="1079"/>
      <c r="AC28" s="1079"/>
      <c r="AD28" s="1079"/>
      <c r="AE28" s="1080"/>
      <c r="AF28" s="1081">
        <v>907</v>
      </c>
      <c r="AG28" s="1079"/>
      <c r="AH28" s="1079"/>
      <c r="AI28" s="1079"/>
      <c r="AJ28" s="1082"/>
      <c r="AK28" s="1070">
        <v>6569</v>
      </c>
      <c r="AL28" s="1071"/>
      <c r="AM28" s="1071"/>
      <c r="AN28" s="1071"/>
      <c r="AO28" s="1071"/>
      <c r="AP28" s="1071" t="s">
        <v>566</v>
      </c>
      <c r="AQ28" s="1071"/>
      <c r="AR28" s="1071"/>
      <c r="AS28" s="1071"/>
      <c r="AT28" s="1071"/>
      <c r="AU28" s="1071" t="s">
        <v>566</v>
      </c>
      <c r="AV28" s="1071"/>
      <c r="AW28" s="1071"/>
      <c r="AX28" s="1071"/>
      <c r="AY28" s="1071"/>
      <c r="AZ28" s="1072" t="s">
        <v>566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405</v>
      </c>
      <c r="C29" s="1059"/>
      <c r="D29" s="1059"/>
      <c r="E29" s="1059"/>
      <c r="F29" s="1059"/>
      <c r="G29" s="1059"/>
      <c r="H29" s="1059"/>
      <c r="I29" s="1059"/>
      <c r="J29" s="1059"/>
      <c r="K29" s="1059"/>
      <c r="L29" s="1059"/>
      <c r="M29" s="1059"/>
      <c r="N29" s="1059"/>
      <c r="O29" s="1059"/>
      <c r="P29" s="1060"/>
      <c r="Q29" s="1066">
        <v>63244</v>
      </c>
      <c r="R29" s="1067"/>
      <c r="S29" s="1067"/>
      <c r="T29" s="1067"/>
      <c r="U29" s="1067"/>
      <c r="V29" s="1067">
        <v>61538</v>
      </c>
      <c r="W29" s="1067"/>
      <c r="X29" s="1067"/>
      <c r="Y29" s="1067"/>
      <c r="Z29" s="1067"/>
      <c r="AA29" s="1067">
        <v>1706</v>
      </c>
      <c r="AB29" s="1067"/>
      <c r="AC29" s="1067"/>
      <c r="AD29" s="1067"/>
      <c r="AE29" s="1068"/>
      <c r="AF29" s="1063">
        <v>1706</v>
      </c>
      <c r="AG29" s="1064"/>
      <c r="AH29" s="1064"/>
      <c r="AI29" s="1064"/>
      <c r="AJ29" s="1065"/>
      <c r="AK29" s="1008">
        <v>9830</v>
      </c>
      <c r="AL29" s="999"/>
      <c r="AM29" s="999"/>
      <c r="AN29" s="999"/>
      <c r="AO29" s="999"/>
      <c r="AP29" s="999" t="s">
        <v>567</v>
      </c>
      <c r="AQ29" s="999"/>
      <c r="AR29" s="999"/>
      <c r="AS29" s="999"/>
      <c r="AT29" s="999"/>
      <c r="AU29" s="999" t="s">
        <v>566</v>
      </c>
      <c r="AV29" s="999"/>
      <c r="AW29" s="999"/>
      <c r="AX29" s="999"/>
      <c r="AY29" s="999"/>
      <c r="AZ29" s="1069" t="s">
        <v>566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406</v>
      </c>
      <c r="C30" s="1059"/>
      <c r="D30" s="1059"/>
      <c r="E30" s="1059"/>
      <c r="F30" s="1059"/>
      <c r="G30" s="1059"/>
      <c r="H30" s="1059"/>
      <c r="I30" s="1059"/>
      <c r="J30" s="1059"/>
      <c r="K30" s="1059"/>
      <c r="L30" s="1059"/>
      <c r="M30" s="1059"/>
      <c r="N30" s="1059"/>
      <c r="O30" s="1059"/>
      <c r="P30" s="1060"/>
      <c r="Q30" s="1066">
        <v>15914</v>
      </c>
      <c r="R30" s="1067"/>
      <c r="S30" s="1067"/>
      <c r="T30" s="1067"/>
      <c r="U30" s="1067"/>
      <c r="V30" s="1067">
        <v>15720</v>
      </c>
      <c r="W30" s="1067"/>
      <c r="X30" s="1067"/>
      <c r="Y30" s="1067"/>
      <c r="Z30" s="1067"/>
      <c r="AA30" s="1067">
        <v>194</v>
      </c>
      <c r="AB30" s="1067"/>
      <c r="AC30" s="1067"/>
      <c r="AD30" s="1067"/>
      <c r="AE30" s="1068"/>
      <c r="AF30" s="1063">
        <v>194</v>
      </c>
      <c r="AG30" s="1064"/>
      <c r="AH30" s="1064"/>
      <c r="AI30" s="1064"/>
      <c r="AJ30" s="1065"/>
      <c r="AK30" s="1008">
        <v>8808</v>
      </c>
      <c r="AL30" s="999"/>
      <c r="AM30" s="999"/>
      <c r="AN30" s="999"/>
      <c r="AO30" s="999"/>
      <c r="AP30" s="999" t="s">
        <v>566</v>
      </c>
      <c r="AQ30" s="999"/>
      <c r="AR30" s="999"/>
      <c r="AS30" s="999"/>
      <c r="AT30" s="999"/>
      <c r="AU30" s="999" t="s">
        <v>566</v>
      </c>
      <c r="AV30" s="999"/>
      <c r="AW30" s="999"/>
      <c r="AX30" s="999"/>
      <c r="AY30" s="999"/>
      <c r="AZ30" s="1069" t="s">
        <v>566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391</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2807</v>
      </c>
      <c r="AG63" s="987"/>
      <c r="AH63" s="987"/>
      <c r="AI63" s="987"/>
      <c r="AJ63" s="1050"/>
      <c r="AK63" s="1051"/>
      <c r="AL63" s="991"/>
      <c r="AM63" s="991"/>
      <c r="AN63" s="991"/>
      <c r="AO63" s="991"/>
      <c r="AP63" s="987" t="s">
        <v>566</v>
      </c>
      <c r="AQ63" s="987"/>
      <c r="AR63" s="987"/>
      <c r="AS63" s="987"/>
      <c r="AT63" s="987"/>
      <c r="AU63" s="987" t="s">
        <v>566</v>
      </c>
      <c r="AV63" s="987"/>
      <c r="AW63" s="987"/>
      <c r="AX63" s="987"/>
      <c r="AY63" s="987"/>
      <c r="AZ63" s="1045"/>
      <c r="BA63" s="1045"/>
      <c r="BB63" s="1045"/>
      <c r="BC63" s="1045"/>
      <c r="BD63" s="1045"/>
      <c r="BE63" s="988"/>
      <c r="BF63" s="988"/>
      <c r="BG63" s="988"/>
      <c r="BH63" s="988"/>
      <c r="BI63" s="989"/>
      <c r="BJ63" s="1046" t="s">
        <v>393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409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410</v>
      </c>
      <c r="B66" s="1024"/>
      <c r="C66" s="1024"/>
      <c r="D66" s="1024"/>
      <c r="E66" s="1024"/>
      <c r="F66" s="1024"/>
      <c r="G66" s="1024"/>
      <c r="H66" s="1024"/>
      <c r="I66" s="1024"/>
      <c r="J66" s="1024"/>
      <c r="K66" s="1024"/>
      <c r="L66" s="1024"/>
      <c r="M66" s="1024"/>
      <c r="N66" s="1024"/>
      <c r="O66" s="1024"/>
      <c r="P66" s="1025"/>
      <c r="Q66" s="1029" t="s">
        <v>396</v>
      </c>
      <c r="R66" s="1030"/>
      <c r="S66" s="1030"/>
      <c r="T66" s="1030"/>
      <c r="U66" s="1031"/>
      <c r="V66" s="1029" t="s">
        <v>411</v>
      </c>
      <c r="W66" s="1030"/>
      <c r="X66" s="1030"/>
      <c r="Y66" s="1030"/>
      <c r="Z66" s="1031"/>
      <c r="AA66" s="1029" t="s">
        <v>398</v>
      </c>
      <c r="AB66" s="1030"/>
      <c r="AC66" s="1030"/>
      <c r="AD66" s="1030"/>
      <c r="AE66" s="1031"/>
      <c r="AF66" s="1035" t="s">
        <v>412</v>
      </c>
      <c r="AG66" s="1036"/>
      <c r="AH66" s="1036"/>
      <c r="AI66" s="1036"/>
      <c r="AJ66" s="1037"/>
      <c r="AK66" s="1029" t="s">
        <v>413</v>
      </c>
      <c r="AL66" s="1024"/>
      <c r="AM66" s="1024"/>
      <c r="AN66" s="1024"/>
      <c r="AO66" s="1025"/>
      <c r="AP66" s="1029" t="s">
        <v>401</v>
      </c>
      <c r="AQ66" s="1030"/>
      <c r="AR66" s="1030"/>
      <c r="AS66" s="1030"/>
      <c r="AT66" s="1031"/>
      <c r="AU66" s="1029" t="s">
        <v>414</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568</v>
      </c>
      <c r="C68" s="1014"/>
      <c r="D68" s="1014"/>
      <c r="E68" s="1014"/>
      <c r="F68" s="1014"/>
      <c r="G68" s="1014"/>
      <c r="H68" s="1014"/>
      <c r="I68" s="1014"/>
      <c r="J68" s="1014"/>
      <c r="K68" s="1014"/>
      <c r="L68" s="1014"/>
      <c r="M68" s="1014"/>
      <c r="N68" s="1014"/>
      <c r="O68" s="1014"/>
      <c r="P68" s="1015"/>
      <c r="Q68" s="1016">
        <v>7741</v>
      </c>
      <c r="R68" s="1010">
        <v>7961</v>
      </c>
      <c r="S68" s="1010">
        <v>7961</v>
      </c>
      <c r="T68" s="1010">
        <v>7961</v>
      </c>
      <c r="U68" s="1010">
        <v>7961</v>
      </c>
      <c r="V68" s="1010">
        <v>7327</v>
      </c>
      <c r="W68" s="1010">
        <v>7475</v>
      </c>
      <c r="X68" s="1010">
        <v>7475</v>
      </c>
      <c r="Y68" s="1010">
        <v>7475</v>
      </c>
      <c r="Z68" s="1010">
        <v>7475</v>
      </c>
      <c r="AA68" s="1010">
        <v>415</v>
      </c>
      <c r="AB68" s="1010">
        <v>486</v>
      </c>
      <c r="AC68" s="1010">
        <v>486</v>
      </c>
      <c r="AD68" s="1010">
        <v>486</v>
      </c>
      <c r="AE68" s="1010">
        <v>486</v>
      </c>
      <c r="AF68" s="1010">
        <v>415</v>
      </c>
      <c r="AG68" s="1010">
        <v>486</v>
      </c>
      <c r="AH68" s="1010">
        <v>486</v>
      </c>
      <c r="AI68" s="1010">
        <v>486</v>
      </c>
      <c r="AJ68" s="1010">
        <v>486</v>
      </c>
      <c r="AK68" s="1010" t="s">
        <v>505</v>
      </c>
      <c r="AL68" s="1010"/>
      <c r="AM68" s="1010"/>
      <c r="AN68" s="1010"/>
      <c r="AO68" s="1010"/>
      <c r="AP68" s="1010">
        <v>3713</v>
      </c>
      <c r="AQ68" s="1010">
        <v>4476</v>
      </c>
      <c r="AR68" s="1010">
        <v>4476</v>
      </c>
      <c r="AS68" s="1010">
        <v>4476</v>
      </c>
      <c r="AT68" s="1010">
        <v>4476</v>
      </c>
      <c r="AU68" s="1010">
        <v>160</v>
      </c>
      <c r="AV68" s="1010">
        <v>192</v>
      </c>
      <c r="AW68" s="1010">
        <v>192</v>
      </c>
      <c r="AX68" s="1010">
        <v>192</v>
      </c>
      <c r="AY68" s="1010">
        <v>192</v>
      </c>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569</v>
      </c>
      <c r="C69" s="1003"/>
      <c r="D69" s="1003"/>
      <c r="E69" s="1003"/>
      <c r="F69" s="1003"/>
      <c r="G69" s="1003"/>
      <c r="H69" s="1003"/>
      <c r="I69" s="1003"/>
      <c r="J69" s="1003"/>
      <c r="K69" s="1003"/>
      <c r="L69" s="1003"/>
      <c r="M69" s="1003"/>
      <c r="N69" s="1003"/>
      <c r="O69" s="1003"/>
      <c r="P69" s="1004"/>
      <c r="Q69" s="1005">
        <v>194646</v>
      </c>
      <c r="R69" s="999">
        <v>144168</v>
      </c>
      <c r="S69" s="999">
        <v>144168</v>
      </c>
      <c r="T69" s="999">
        <v>144168</v>
      </c>
      <c r="U69" s="999">
        <v>144168</v>
      </c>
      <c r="V69" s="999">
        <v>178380</v>
      </c>
      <c r="W69" s="999">
        <v>138019</v>
      </c>
      <c r="X69" s="999">
        <v>138019</v>
      </c>
      <c r="Y69" s="999">
        <v>138019</v>
      </c>
      <c r="Z69" s="999">
        <v>138019</v>
      </c>
      <c r="AA69" s="999">
        <v>16266</v>
      </c>
      <c r="AB69" s="999">
        <v>6149</v>
      </c>
      <c r="AC69" s="999">
        <v>6149</v>
      </c>
      <c r="AD69" s="999">
        <v>6149</v>
      </c>
      <c r="AE69" s="999">
        <v>6149</v>
      </c>
      <c r="AF69" s="999">
        <v>48943</v>
      </c>
      <c r="AG69" s="999">
        <v>32354</v>
      </c>
      <c r="AH69" s="999">
        <v>32354</v>
      </c>
      <c r="AI69" s="999">
        <v>32354</v>
      </c>
      <c r="AJ69" s="999">
        <v>32354</v>
      </c>
      <c r="AK69" s="999" t="s">
        <v>505</v>
      </c>
      <c r="AL69" s="999"/>
      <c r="AM69" s="999"/>
      <c r="AN69" s="999"/>
      <c r="AO69" s="999"/>
      <c r="AP69" s="999" t="s">
        <v>505</v>
      </c>
      <c r="AQ69" s="999"/>
      <c r="AR69" s="999"/>
      <c r="AS69" s="999"/>
      <c r="AT69" s="999"/>
      <c r="AU69" s="999" t="s">
        <v>505</v>
      </c>
      <c r="AV69" s="999"/>
      <c r="AW69" s="999"/>
      <c r="AX69" s="999"/>
      <c r="AY69" s="999"/>
      <c r="AZ69" s="1000" t="s">
        <v>573</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570</v>
      </c>
      <c r="C70" s="1003"/>
      <c r="D70" s="1003"/>
      <c r="E70" s="1003"/>
      <c r="F70" s="1003"/>
      <c r="G70" s="1003"/>
      <c r="H70" s="1003"/>
      <c r="I70" s="1003"/>
      <c r="J70" s="1003"/>
      <c r="K70" s="1003"/>
      <c r="L70" s="1003"/>
      <c r="M70" s="1003"/>
      <c r="N70" s="1003"/>
      <c r="O70" s="1003"/>
      <c r="P70" s="1004"/>
      <c r="Q70" s="1005">
        <v>96531</v>
      </c>
      <c r="R70" s="999">
        <v>76940</v>
      </c>
      <c r="S70" s="999">
        <v>76940</v>
      </c>
      <c r="T70" s="999">
        <v>76940</v>
      </c>
      <c r="U70" s="999">
        <v>76940</v>
      </c>
      <c r="V70" s="999">
        <v>91789</v>
      </c>
      <c r="W70" s="999">
        <v>73165</v>
      </c>
      <c r="X70" s="999">
        <v>73165</v>
      </c>
      <c r="Y70" s="999">
        <v>73165</v>
      </c>
      <c r="Z70" s="999">
        <v>73165</v>
      </c>
      <c r="AA70" s="999">
        <v>4742</v>
      </c>
      <c r="AB70" s="999">
        <v>3775</v>
      </c>
      <c r="AC70" s="999">
        <v>3775</v>
      </c>
      <c r="AD70" s="999">
        <v>3775</v>
      </c>
      <c r="AE70" s="999">
        <v>3775</v>
      </c>
      <c r="AF70" s="999">
        <v>4726</v>
      </c>
      <c r="AG70" s="999">
        <v>3775</v>
      </c>
      <c r="AH70" s="999">
        <v>3775</v>
      </c>
      <c r="AI70" s="999">
        <v>3775</v>
      </c>
      <c r="AJ70" s="999">
        <v>3775</v>
      </c>
      <c r="AK70" s="999">
        <v>10217</v>
      </c>
      <c r="AL70" s="999">
        <v>7300</v>
      </c>
      <c r="AM70" s="999">
        <v>7300</v>
      </c>
      <c r="AN70" s="999">
        <v>7300</v>
      </c>
      <c r="AO70" s="999">
        <v>7300</v>
      </c>
      <c r="AP70" s="999">
        <v>64049</v>
      </c>
      <c r="AQ70" s="999">
        <v>42318</v>
      </c>
      <c r="AR70" s="999">
        <v>42318</v>
      </c>
      <c r="AS70" s="999">
        <v>42318</v>
      </c>
      <c r="AT70" s="999">
        <v>42318</v>
      </c>
      <c r="AU70" s="999">
        <v>2882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571</v>
      </c>
      <c r="C71" s="1003"/>
      <c r="D71" s="1003"/>
      <c r="E71" s="1003"/>
      <c r="F71" s="1003"/>
      <c r="G71" s="1003"/>
      <c r="H71" s="1003"/>
      <c r="I71" s="1003"/>
      <c r="J71" s="1003"/>
      <c r="K71" s="1003"/>
      <c r="L71" s="1003"/>
      <c r="M71" s="1003"/>
      <c r="N71" s="1003"/>
      <c r="O71" s="1003"/>
      <c r="P71" s="1004"/>
      <c r="Q71" s="1005">
        <v>6282</v>
      </c>
      <c r="R71" s="999">
        <v>6933</v>
      </c>
      <c r="S71" s="999">
        <v>6933</v>
      </c>
      <c r="T71" s="999">
        <v>6933</v>
      </c>
      <c r="U71" s="999">
        <v>6933</v>
      </c>
      <c r="V71" s="999">
        <v>6206</v>
      </c>
      <c r="W71" s="999">
        <v>6850</v>
      </c>
      <c r="X71" s="999">
        <v>6850</v>
      </c>
      <c r="Y71" s="999">
        <v>6850</v>
      </c>
      <c r="Z71" s="999">
        <v>6850</v>
      </c>
      <c r="AA71" s="999">
        <v>76</v>
      </c>
      <c r="AB71" s="999">
        <v>82</v>
      </c>
      <c r="AC71" s="999">
        <v>82</v>
      </c>
      <c r="AD71" s="999">
        <v>82</v>
      </c>
      <c r="AE71" s="999">
        <v>82</v>
      </c>
      <c r="AF71" s="999">
        <v>76</v>
      </c>
      <c r="AG71" s="999">
        <v>82</v>
      </c>
      <c r="AH71" s="999">
        <v>82</v>
      </c>
      <c r="AI71" s="999">
        <v>82</v>
      </c>
      <c r="AJ71" s="999">
        <v>82</v>
      </c>
      <c r="AK71" s="999">
        <v>1908</v>
      </c>
      <c r="AL71" s="999">
        <v>2485</v>
      </c>
      <c r="AM71" s="999">
        <v>2485</v>
      </c>
      <c r="AN71" s="999">
        <v>2485</v>
      </c>
      <c r="AO71" s="999">
        <v>2485</v>
      </c>
      <c r="AP71" s="999" t="s">
        <v>505</v>
      </c>
      <c r="AQ71" s="999"/>
      <c r="AR71" s="999"/>
      <c r="AS71" s="999"/>
      <c r="AT71" s="999"/>
      <c r="AU71" s="999" t="s">
        <v>505</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572</v>
      </c>
      <c r="C72" s="1003"/>
      <c r="D72" s="1003"/>
      <c r="E72" s="1003"/>
      <c r="F72" s="1003"/>
      <c r="G72" s="1003"/>
      <c r="H72" s="1003"/>
      <c r="I72" s="1003"/>
      <c r="J72" s="1003"/>
      <c r="K72" s="1003"/>
      <c r="L72" s="1003"/>
      <c r="M72" s="1003"/>
      <c r="N72" s="1003"/>
      <c r="O72" s="1003"/>
      <c r="P72" s="1004"/>
      <c r="Q72" s="1005">
        <v>1478091</v>
      </c>
      <c r="R72" s="999">
        <v>1385861</v>
      </c>
      <c r="S72" s="999">
        <v>1385861</v>
      </c>
      <c r="T72" s="999">
        <v>1385861</v>
      </c>
      <c r="U72" s="999">
        <v>1385861</v>
      </c>
      <c r="V72" s="999">
        <v>1440066</v>
      </c>
      <c r="W72" s="999">
        <v>1346246</v>
      </c>
      <c r="X72" s="999">
        <v>1346246</v>
      </c>
      <c r="Y72" s="999">
        <v>1346246</v>
      </c>
      <c r="Z72" s="999">
        <v>1346246</v>
      </c>
      <c r="AA72" s="999">
        <v>38025</v>
      </c>
      <c r="AB72" s="999">
        <v>39615</v>
      </c>
      <c r="AC72" s="999">
        <v>39615</v>
      </c>
      <c r="AD72" s="999">
        <v>39615</v>
      </c>
      <c r="AE72" s="999">
        <v>39615</v>
      </c>
      <c r="AF72" s="999">
        <v>38025</v>
      </c>
      <c r="AG72" s="999">
        <v>39615</v>
      </c>
      <c r="AH72" s="999">
        <v>39615</v>
      </c>
      <c r="AI72" s="999">
        <v>39615</v>
      </c>
      <c r="AJ72" s="999">
        <v>39615</v>
      </c>
      <c r="AK72" s="999">
        <v>17867</v>
      </c>
      <c r="AL72" s="999">
        <v>13582</v>
      </c>
      <c r="AM72" s="999">
        <v>13582</v>
      </c>
      <c r="AN72" s="999">
        <v>13582</v>
      </c>
      <c r="AO72" s="999">
        <v>13582</v>
      </c>
      <c r="AP72" s="999" t="s">
        <v>505</v>
      </c>
      <c r="AQ72" s="999"/>
      <c r="AR72" s="999"/>
      <c r="AS72" s="999"/>
      <c r="AT72" s="999"/>
      <c r="AU72" s="999" t="s">
        <v>505</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391</v>
      </c>
      <c r="B88" s="965" t="s">
        <v>415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3042</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5" t="s">
        <v>416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4582</v>
      </c>
      <c r="CS102" s="981"/>
      <c r="CT102" s="981"/>
      <c r="CU102" s="981"/>
      <c r="CV102" s="982"/>
      <c r="CW102" s="980">
        <v>412</v>
      </c>
      <c r="CX102" s="981"/>
      <c r="CY102" s="981"/>
      <c r="CZ102" s="981"/>
      <c r="DA102" s="982"/>
      <c r="DB102" s="980">
        <v>3353</v>
      </c>
      <c r="DC102" s="981"/>
      <c r="DD102" s="981"/>
      <c r="DE102" s="981"/>
      <c r="DF102" s="982"/>
      <c r="DG102" s="980">
        <v>4371</v>
      </c>
      <c r="DH102" s="981"/>
      <c r="DI102" s="981"/>
      <c r="DJ102" s="981"/>
      <c r="DK102" s="982"/>
      <c r="DL102" s="980">
        <v>258</v>
      </c>
      <c r="DM102" s="981"/>
      <c r="DN102" s="981"/>
      <c r="DO102" s="981"/>
      <c r="DP102" s="982"/>
      <c r="DQ102" s="980">
        <v>26</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424</v>
      </c>
      <c r="AB109" s="924"/>
      <c r="AC109" s="924"/>
      <c r="AD109" s="924"/>
      <c r="AE109" s="925"/>
      <c r="AF109" s="926" t="s">
        <v>425</v>
      </c>
      <c r="AG109" s="924"/>
      <c r="AH109" s="924"/>
      <c r="AI109" s="924"/>
      <c r="AJ109" s="925"/>
      <c r="AK109" s="926" t="s">
        <v>306</v>
      </c>
      <c r="AL109" s="924"/>
      <c r="AM109" s="924"/>
      <c r="AN109" s="924"/>
      <c r="AO109" s="925"/>
      <c r="AP109" s="926" t="s">
        <v>426</v>
      </c>
      <c r="AQ109" s="924"/>
      <c r="AR109" s="924"/>
      <c r="AS109" s="924"/>
      <c r="AT109" s="957"/>
      <c r="AU109" s="923" t="s">
        <v>423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424</v>
      </c>
      <c r="BR109" s="924"/>
      <c r="BS109" s="924"/>
      <c r="BT109" s="924"/>
      <c r="BU109" s="925"/>
      <c r="BV109" s="926" t="s">
        <v>425</v>
      </c>
      <c r="BW109" s="924"/>
      <c r="BX109" s="924"/>
      <c r="BY109" s="924"/>
      <c r="BZ109" s="925"/>
      <c r="CA109" s="926" t="s">
        <v>306</v>
      </c>
      <c r="CB109" s="924"/>
      <c r="CC109" s="924"/>
      <c r="CD109" s="924"/>
      <c r="CE109" s="925"/>
      <c r="CF109" s="964" t="s">
        <v>426</v>
      </c>
      <c r="CG109" s="964"/>
      <c r="CH109" s="964"/>
      <c r="CI109" s="964"/>
      <c r="CJ109" s="964"/>
      <c r="CK109" s="926" t="s">
        <v>427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424</v>
      </c>
      <c r="DH109" s="924"/>
      <c r="DI109" s="924"/>
      <c r="DJ109" s="924"/>
      <c r="DK109" s="925"/>
      <c r="DL109" s="926" t="s">
        <v>425</v>
      </c>
      <c r="DM109" s="924"/>
      <c r="DN109" s="924"/>
      <c r="DO109" s="924"/>
      <c r="DP109" s="925"/>
      <c r="DQ109" s="926" t="s">
        <v>306</v>
      </c>
      <c r="DR109" s="924"/>
      <c r="DS109" s="924"/>
      <c r="DT109" s="924"/>
      <c r="DU109" s="925"/>
      <c r="DV109" s="926" t="s">
        <v>426</v>
      </c>
      <c r="DW109" s="924"/>
      <c r="DX109" s="924"/>
      <c r="DY109" s="924"/>
      <c r="DZ109" s="957"/>
    </row>
    <row r="110" spans="1:131" s="233" customFormat="1" ht="26.25" customHeight="1" x14ac:dyDescent="0.2">
      <c r="A110" s="835" t="s">
        <v>428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4388808</v>
      </c>
      <c r="AB110" s="917"/>
      <c r="AC110" s="917"/>
      <c r="AD110" s="917"/>
      <c r="AE110" s="918"/>
      <c r="AF110" s="919">
        <v>3482164</v>
      </c>
      <c r="AG110" s="917"/>
      <c r="AH110" s="917"/>
      <c r="AI110" s="917"/>
      <c r="AJ110" s="918"/>
      <c r="AK110" s="919">
        <v>2804145</v>
      </c>
      <c r="AL110" s="917"/>
      <c r="AM110" s="917"/>
      <c r="AN110" s="917"/>
      <c r="AO110" s="918"/>
      <c r="AP110" s="920">
        <v>1.8</v>
      </c>
      <c r="AQ110" s="921"/>
      <c r="AR110" s="921"/>
      <c r="AS110" s="921"/>
      <c r="AT110" s="922"/>
      <c r="AU110" s="958" t="s">
        <v>72</v>
      </c>
      <c r="AV110" s="959"/>
      <c r="AW110" s="959"/>
      <c r="AX110" s="959"/>
      <c r="AY110" s="959"/>
      <c r="AZ110" s="888" t="s">
        <v>429</v>
      </c>
      <c r="BA110" s="836"/>
      <c r="BB110" s="836"/>
      <c r="BC110" s="836"/>
      <c r="BD110" s="836"/>
      <c r="BE110" s="836"/>
      <c r="BF110" s="836"/>
      <c r="BG110" s="836"/>
      <c r="BH110" s="836"/>
      <c r="BI110" s="836"/>
      <c r="BJ110" s="836"/>
      <c r="BK110" s="836"/>
      <c r="BL110" s="836"/>
      <c r="BM110" s="836"/>
      <c r="BN110" s="836"/>
      <c r="BO110" s="836"/>
      <c r="BP110" s="837"/>
      <c r="BQ110" s="889">
        <v>34224596</v>
      </c>
      <c r="BR110" s="870"/>
      <c r="BS110" s="870"/>
      <c r="BT110" s="870"/>
      <c r="BU110" s="870"/>
      <c r="BV110" s="870">
        <v>30807017</v>
      </c>
      <c r="BW110" s="870"/>
      <c r="BX110" s="870"/>
      <c r="BY110" s="870"/>
      <c r="BZ110" s="870"/>
      <c r="CA110" s="870">
        <v>25606738</v>
      </c>
      <c r="CB110" s="870"/>
      <c r="CC110" s="870"/>
      <c r="CD110" s="870"/>
      <c r="CE110" s="870"/>
      <c r="CF110" s="894">
        <v>16</v>
      </c>
      <c r="CG110" s="895"/>
      <c r="CH110" s="895"/>
      <c r="CI110" s="895"/>
      <c r="CJ110" s="895"/>
      <c r="CK110" s="954" t="s">
        <v>430</v>
      </c>
      <c r="CL110" s="847"/>
      <c r="CM110" s="888" t="s">
        <v>431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432</v>
      </c>
      <c r="DH110" s="870"/>
      <c r="DI110" s="870"/>
      <c r="DJ110" s="870"/>
      <c r="DK110" s="870"/>
      <c r="DL110" s="870" t="s">
        <v>432</v>
      </c>
      <c r="DM110" s="870"/>
      <c r="DN110" s="870"/>
      <c r="DO110" s="870"/>
      <c r="DP110" s="870"/>
      <c r="DQ110" s="870" t="s">
        <v>393</v>
      </c>
      <c r="DR110" s="870"/>
      <c r="DS110" s="870"/>
      <c r="DT110" s="870"/>
      <c r="DU110" s="870"/>
      <c r="DV110" s="871" t="s">
        <v>393</v>
      </c>
      <c r="DW110" s="871"/>
      <c r="DX110" s="871"/>
      <c r="DY110" s="871"/>
      <c r="DZ110" s="872"/>
    </row>
    <row r="111" spans="1:131" s="233" customFormat="1" ht="26.25" customHeight="1" x14ac:dyDescent="0.2">
      <c r="A111" s="802" t="s">
        <v>433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393</v>
      </c>
      <c r="AB111" s="947"/>
      <c r="AC111" s="947"/>
      <c r="AD111" s="947"/>
      <c r="AE111" s="948"/>
      <c r="AF111" s="949" t="s">
        <v>393</v>
      </c>
      <c r="AG111" s="947"/>
      <c r="AH111" s="947"/>
      <c r="AI111" s="947"/>
      <c r="AJ111" s="948"/>
      <c r="AK111" s="949" t="s">
        <v>432</v>
      </c>
      <c r="AL111" s="947"/>
      <c r="AM111" s="947"/>
      <c r="AN111" s="947"/>
      <c r="AO111" s="948"/>
      <c r="AP111" s="950" t="s">
        <v>393</v>
      </c>
      <c r="AQ111" s="951"/>
      <c r="AR111" s="951"/>
      <c r="AS111" s="951"/>
      <c r="AT111" s="952"/>
      <c r="AU111" s="960"/>
      <c r="AV111" s="961"/>
      <c r="AW111" s="961"/>
      <c r="AX111" s="961"/>
      <c r="AY111" s="961"/>
      <c r="AZ111" s="843" t="s">
        <v>434</v>
      </c>
      <c r="BA111" s="780"/>
      <c r="BB111" s="780"/>
      <c r="BC111" s="780"/>
      <c r="BD111" s="780"/>
      <c r="BE111" s="780"/>
      <c r="BF111" s="780"/>
      <c r="BG111" s="780"/>
      <c r="BH111" s="780"/>
      <c r="BI111" s="780"/>
      <c r="BJ111" s="780"/>
      <c r="BK111" s="780"/>
      <c r="BL111" s="780"/>
      <c r="BM111" s="780"/>
      <c r="BN111" s="780"/>
      <c r="BO111" s="780"/>
      <c r="BP111" s="781"/>
      <c r="BQ111" s="844">
        <v>4936927</v>
      </c>
      <c r="BR111" s="845"/>
      <c r="BS111" s="845"/>
      <c r="BT111" s="845"/>
      <c r="BU111" s="845"/>
      <c r="BV111" s="845">
        <v>3395398</v>
      </c>
      <c r="BW111" s="845"/>
      <c r="BX111" s="845"/>
      <c r="BY111" s="845"/>
      <c r="BZ111" s="845"/>
      <c r="CA111" s="845">
        <v>4408578</v>
      </c>
      <c r="CB111" s="845"/>
      <c r="CC111" s="845"/>
      <c r="CD111" s="845"/>
      <c r="CE111" s="845"/>
      <c r="CF111" s="903">
        <v>2.8</v>
      </c>
      <c r="CG111" s="904"/>
      <c r="CH111" s="904"/>
      <c r="CI111" s="904"/>
      <c r="CJ111" s="904"/>
      <c r="CK111" s="955"/>
      <c r="CL111" s="849"/>
      <c r="CM111" s="843" t="s">
        <v>435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432</v>
      </c>
      <c r="DH111" s="845"/>
      <c r="DI111" s="845"/>
      <c r="DJ111" s="845"/>
      <c r="DK111" s="845"/>
      <c r="DL111" s="845" t="s">
        <v>393</v>
      </c>
      <c r="DM111" s="845"/>
      <c r="DN111" s="845"/>
      <c r="DO111" s="845"/>
      <c r="DP111" s="845"/>
      <c r="DQ111" s="845" t="s">
        <v>432</v>
      </c>
      <c r="DR111" s="845"/>
      <c r="DS111" s="845"/>
      <c r="DT111" s="845"/>
      <c r="DU111" s="845"/>
      <c r="DV111" s="822" t="s">
        <v>393</v>
      </c>
      <c r="DW111" s="822"/>
      <c r="DX111" s="822"/>
      <c r="DY111" s="822"/>
      <c r="DZ111" s="823"/>
    </row>
    <row r="112" spans="1:131" s="233" customFormat="1" ht="26.25" customHeight="1" x14ac:dyDescent="0.2">
      <c r="A112" s="940" t="s">
        <v>436</v>
      </c>
      <c r="B112" s="941"/>
      <c r="C112" s="780" t="s">
        <v>437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147633</v>
      </c>
      <c r="AB112" s="808"/>
      <c r="AC112" s="808"/>
      <c r="AD112" s="808"/>
      <c r="AE112" s="809"/>
      <c r="AF112" s="810">
        <v>137633</v>
      </c>
      <c r="AG112" s="808"/>
      <c r="AH112" s="808"/>
      <c r="AI112" s="808"/>
      <c r="AJ112" s="809"/>
      <c r="AK112" s="810">
        <v>98100</v>
      </c>
      <c r="AL112" s="808"/>
      <c r="AM112" s="808"/>
      <c r="AN112" s="808"/>
      <c r="AO112" s="809"/>
      <c r="AP112" s="852">
        <v>0.1</v>
      </c>
      <c r="AQ112" s="853"/>
      <c r="AR112" s="853"/>
      <c r="AS112" s="853"/>
      <c r="AT112" s="854"/>
      <c r="AU112" s="960"/>
      <c r="AV112" s="961"/>
      <c r="AW112" s="961"/>
      <c r="AX112" s="961"/>
      <c r="AY112" s="961"/>
      <c r="AZ112" s="843" t="s">
        <v>438</v>
      </c>
      <c r="BA112" s="780"/>
      <c r="BB112" s="780"/>
      <c r="BC112" s="780"/>
      <c r="BD112" s="780"/>
      <c r="BE112" s="780"/>
      <c r="BF112" s="780"/>
      <c r="BG112" s="780"/>
      <c r="BH112" s="780"/>
      <c r="BI112" s="780"/>
      <c r="BJ112" s="780"/>
      <c r="BK112" s="780"/>
      <c r="BL112" s="780"/>
      <c r="BM112" s="780"/>
      <c r="BN112" s="780"/>
      <c r="BO112" s="780"/>
      <c r="BP112" s="781"/>
      <c r="BQ112" s="844" t="s">
        <v>432</v>
      </c>
      <c r="BR112" s="845"/>
      <c r="BS112" s="845"/>
      <c r="BT112" s="845"/>
      <c r="BU112" s="845"/>
      <c r="BV112" s="845" t="s">
        <v>393</v>
      </c>
      <c r="BW112" s="845"/>
      <c r="BX112" s="845"/>
      <c r="BY112" s="845"/>
      <c r="BZ112" s="845"/>
      <c r="CA112" s="845" t="s">
        <v>432</v>
      </c>
      <c r="CB112" s="845"/>
      <c r="CC112" s="845"/>
      <c r="CD112" s="845"/>
      <c r="CE112" s="845"/>
      <c r="CF112" s="903" t="s">
        <v>393</v>
      </c>
      <c r="CG112" s="904"/>
      <c r="CH112" s="904"/>
      <c r="CI112" s="904"/>
      <c r="CJ112" s="904"/>
      <c r="CK112" s="955"/>
      <c r="CL112" s="849"/>
      <c r="CM112" s="843" t="s">
        <v>439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126</v>
      </c>
      <c r="DH112" s="845"/>
      <c r="DI112" s="845"/>
      <c r="DJ112" s="845"/>
      <c r="DK112" s="845"/>
      <c r="DL112" s="845" t="s">
        <v>393</v>
      </c>
      <c r="DM112" s="845"/>
      <c r="DN112" s="845"/>
      <c r="DO112" s="845"/>
      <c r="DP112" s="845"/>
      <c r="DQ112" s="845" t="s">
        <v>393</v>
      </c>
      <c r="DR112" s="845"/>
      <c r="DS112" s="845"/>
      <c r="DT112" s="845"/>
      <c r="DU112" s="845"/>
      <c r="DV112" s="822" t="s">
        <v>432</v>
      </c>
      <c r="DW112" s="822"/>
      <c r="DX112" s="822"/>
      <c r="DY112" s="822"/>
      <c r="DZ112" s="823"/>
    </row>
    <row r="113" spans="1:130" s="233" customFormat="1" ht="26.25" customHeight="1" x14ac:dyDescent="0.2">
      <c r="A113" s="942"/>
      <c r="B113" s="943"/>
      <c r="C113" s="780" t="s">
        <v>440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393</v>
      </c>
      <c r="AB113" s="947"/>
      <c r="AC113" s="947"/>
      <c r="AD113" s="947"/>
      <c r="AE113" s="948"/>
      <c r="AF113" s="949" t="s">
        <v>441</v>
      </c>
      <c r="AG113" s="947"/>
      <c r="AH113" s="947"/>
      <c r="AI113" s="947"/>
      <c r="AJ113" s="948"/>
      <c r="AK113" s="949" t="s">
        <v>441</v>
      </c>
      <c r="AL113" s="947"/>
      <c r="AM113" s="947"/>
      <c r="AN113" s="947"/>
      <c r="AO113" s="948"/>
      <c r="AP113" s="950" t="s">
        <v>393</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2308288</v>
      </c>
      <c r="BR113" s="845"/>
      <c r="BS113" s="845"/>
      <c r="BT113" s="845"/>
      <c r="BU113" s="845"/>
      <c r="BV113" s="845">
        <v>2738238</v>
      </c>
      <c r="BW113" s="845"/>
      <c r="BX113" s="845"/>
      <c r="BY113" s="845"/>
      <c r="BZ113" s="845"/>
      <c r="CA113" s="845">
        <v>3041872</v>
      </c>
      <c r="CB113" s="845"/>
      <c r="CC113" s="845"/>
      <c r="CD113" s="845"/>
      <c r="CE113" s="845"/>
      <c r="CF113" s="903">
        <v>1.9</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441</v>
      </c>
      <c r="DH113" s="808"/>
      <c r="DI113" s="808"/>
      <c r="DJ113" s="808"/>
      <c r="DK113" s="809"/>
      <c r="DL113" s="810" t="s">
        <v>393</v>
      </c>
      <c r="DM113" s="808"/>
      <c r="DN113" s="808"/>
      <c r="DO113" s="808"/>
      <c r="DP113" s="809"/>
      <c r="DQ113" s="810" t="s">
        <v>432</v>
      </c>
      <c r="DR113" s="808"/>
      <c r="DS113" s="808"/>
      <c r="DT113" s="808"/>
      <c r="DU113" s="809"/>
      <c r="DV113" s="852" t="s">
        <v>432</v>
      </c>
      <c r="DW113" s="853"/>
      <c r="DX113" s="853"/>
      <c r="DY113" s="853"/>
      <c r="DZ113" s="854"/>
    </row>
    <row r="114" spans="1:130" s="233" customFormat="1" ht="26.25" customHeight="1" x14ac:dyDescent="0.2">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185270</v>
      </c>
      <c r="AB114" s="808"/>
      <c r="AC114" s="808"/>
      <c r="AD114" s="808"/>
      <c r="AE114" s="809"/>
      <c r="AF114" s="810">
        <v>204271</v>
      </c>
      <c r="AG114" s="808"/>
      <c r="AH114" s="808"/>
      <c r="AI114" s="808"/>
      <c r="AJ114" s="809"/>
      <c r="AK114" s="810">
        <v>195410</v>
      </c>
      <c r="AL114" s="808"/>
      <c r="AM114" s="808"/>
      <c r="AN114" s="808"/>
      <c r="AO114" s="809"/>
      <c r="AP114" s="852">
        <v>0.1</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25607305</v>
      </c>
      <c r="BR114" s="845"/>
      <c r="BS114" s="845"/>
      <c r="BT114" s="845"/>
      <c r="BU114" s="845"/>
      <c r="BV114" s="845">
        <v>26304373</v>
      </c>
      <c r="BW114" s="845"/>
      <c r="BX114" s="845"/>
      <c r="BY114" s="845"/>
      <c r="BZ114" s="845"/>
      <c r="CA114" s="845">
        <v>22967384</v>
      </c>
      <c r="CB114" s="845"/>
      <c r="CC114" s="845"/>
      <c r="CD114" s="845"/>
      <c r="CE114" s="845"/>
      <c r="CF114" s="903">
        <v>14.4</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393</v>
      </c>
      <c r="DH114" s="808"/>
      <c r="DI114" s="808"/>
      <c r="DJ114" s="808"/>
      <c r="DK114" s="809"/>
      <c r="DL114" s="810" t="s">
        <v>441</v>
      </c>
      <c r="DM114" s="808"/>
      <c r="DN114" s="808"/>
      <c r="DO114" s="808"/>
      <c r="DP114" s="809"/>
      <c r="DQ114" s="810" t="s">
        <v>393</v>
      </c>
      <c r="DR114" s="808"/>
      <c r="DS114" s="808"/>
      <c r="DT114" s="808"/>
      <c r="DU114" s="809"/>
      <c r="DV114" s="852" t="s">
        <v>432</v>
      </c>
      <c r="DW114" s="853"/>
      <c r="DX114" s="853"/>
      <c r="DY114" s="853"/>
      <c r="DZ114" s="854"/>
    </row>
    <row r="115" spans="1:130" s="233" customFormat="1" ht="26.25" customHeight="1" x14ac:dyDescent="0.2">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272032</v>
      </c>
      <c r="AB115" s="947"/>
      <c r="AC115" s="947"/>
      <c r="AD115" s="947"/>
      <c r="AE115" s="948"/>
      <c r="AF115" s="949">
        <v>228377</v>
      </c>
      <c r="AG115" s="947"/>
      <c r="AH115" s="947"/>
      <c r="AI115" s="947"/>
      <c r="AJ115" s="948"/>
      <c r="AK115" s="949">
        <v>303207</v>
      </c>
      <c r="AL115" s="947"/>
      <c r="AM115" s="947"/>
      <c r="AN115" s="947"/>
      <c r="AO115" s="948"/>
      <c r="AP115" s="950">
        <v>0.2</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v>55369</v>
      </c>
      <c r="BR115" s="845"/>
      <c r="BS115" s="845"/>
      <c r="BT115" s="845"/>
      <c r="BU115" s="845"/>
      <c r="BV115" s="845">
        <v>40427</v>
      </c>
      <c r="BW115" s="845"/>
      <c r="BX115" s="845"/>
      <c r="BY115" s="845"/>
      <c r="BZ115" s="845"/>
      <c r="CA115" s="845">
        <v>25827</v>
      </c>
      <c r="CB115" s="845"/>
      <c r="CC115" s="845"/>
      <c r="CD115" s="845"/>
      <c r="CE115" s="845"/>
      <c r="CF115" s="903">
        <v>0</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3384633</v>
      </c>
      <c r="DH115" s="808"/>
      <c r="DI115" s="808"/>
      <c r="DJ115" s="808"/>
      <c r="DK115" s="809"/>
      <c r="DL115" s="810">
        <v>2071481</v>
      </c>
      <c r="DM115" s="808"/>
      <c r="DN115" s="808"/>
      <c r="DO115" s="808"/>
      <c r="DP115" s="809"/>
      <c r="DQ115" s="810">
        <v>3258585</v>
      </c>
      <c r="DR115" s="808"/>
      <c r="DS115" s="808"/>
      <c r="DT115" s="808"/>
      <c r="DU115" s="809"/>
      <c r="DV115" s="852">
        <v>2</v>
      </c>
      <c r="DW115" s="853"/>
      <c r="DX115" s="853"/>
      <c r="DY115" s="853"/>
      <c r="DZ115" s="854"/>
    </row>
    <row r="116" spans="1:130" s="233" customFormat="1" ht="26.25" customHeight="1" x14ac:dyDescent="0.2">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393</v>
      </c>
      <c r="AB116" s="808"/>
      <c r="AC116" s="808"/>
      <c r="AD116" s="808"/>
      <c r="AE116" s="809"/>
      <c r="AF116" s="810" t="s">
        <v>441</v>
      </c>
      <c r="AG116" s="808"/>
      <c r="AH116" s="808"/>
      <c r="AI116" s="808"/>
      <c r="AJ116" s="809"/>
      <c r="AK116" s="810" t="s">
        <v>441</v>
      </c>
      <c r="AL116" s="808"/>
      <c r="AM116" s="808"/>
      <c r="AN116" s="808"/>
      <c r="AO116" s="809"/>
      <c r="AP116" s="852" t="s">
        <v>432</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126</v>
      </c>
      <c r="BR116" s="845"/>
      <c r="BS116" s="845"/>
      <c r="BT116" s="845"/>
      <c r="BU116" s="845"/>
      <c r="BV116" s="845" t="s">
        <v>393</v>
      </c>
      <c r="BW116" s="845"/>
      <c r="BX116" s="845"/>
      <c r="BY116" s="845"/>
      <c r="BZ116" s="845"/>
      <c r="CA116" s="845" t="s">
        <v>432</v>
      </c>
      <c r="CB116" s="845"/>
      <c r="CC116" s="845"/>
      <c r="CD116" s="845"/>
      <c r="CE116" s="845"/>
      <c r="CF116" s="903" t="s">
        <v>432</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173245</v>
      </c>
      <c r="DH116" s="808"/>
      <c r="DI116" s="808"/>
      <c r="DJ116" s="808"/>
      <c r="DK116" s="809"/>
      <c r="DL116" s="810">
        <v>104921</v>
      </c>
      <c r="DM116" s="808"/>
      <c r="DN116" s="808"/>
      <c r="DO116" s="808"/>
      <c r="DP116" s="809"/>
      <c r="DQ116" s="810">
        <v>91050</v>
      </c>
      <c r="DR116" s="808"/>
      <c r="DS116" s="808"/>
      <c r="DT116" s="808"/>
      <c r="DU116" s="809"/>
      <c r="DV116" s="852">
        <v>0.1</v>
      </c>
      <c r="DW116" s="853"/>
      <c r="DX116" s="853"/>
      <c r="DY116" s="853"/>
      <c r="DZ116" s="854"/>
    </row>
    <row r="117" spans="1:130" s="233"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4993743</v>
      </c>
      <c r="AB117" s="931"/>
      <c r="AC117" s="931"/>
      <c r="AD117" s="931"/>
      <c r="AE117" s="932"/>
      <c r="AF117" s="933">
        <v>4052445</v>
      </c>
      <c r="AG117" s="931"/>
      <c r="AH117" s="931"/>
      <c r="AI117" s="931"/>
      <c r="AJ117" s="932"/>
      <c r="AK117" s="933">
        <v>3400862</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393</v>
      </c>
      <c r="BR117" s="845"/>
      <c r="BS117" s="845"/>
      <c r="BT117" s="845"/>
      <c r="BU117" s="845"/>
      <c r="BV117" s="845" t="s">
        <v>432</v>
      </c>
      <c r="BW117" s="845"/>
      <c r="BX117" s="845"/>
      <c r="BY117" s="845"/>
      <c r="BZ117" s="845"/>
      <c r="CA117" s="845" t="s">
        <v>393</v>
      </c>
      <c r="CB117" s="845"/>
      <c r="CC117" s="845"/>
      <c r="CD117" s="845"/>
      <c r="CE117" s="845"/>
      <c r="CF117" s="903" t="s">
        <v>441</v>
      </c>
      <c r="CG117" s="904"/>
      <c r="CH117" s="904"/>
      <c r="CI117" s="904"/>
      <c r="CJ117" s="904"/>
      <c r="CK117" s="955"/>
      <c r="CL117" s="849"/>
      <c r="CM117" s="843"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432</v>
      </c>
      <c r="DH117" s="808"/>
      <c r="DI117" s="808"/>
      <c r="DJ117" s="808"/>
      <c r="DK117" s="809"/>
      <c r="DL117" s="810" t="s">
        <v>393</v>
      </c>
      <c r="DM117" s="808"/>
      <c r="DN117" s="808"/>
      <c r="DO117" s="808"/>
      <c r="DP117" s="809"/>
      <c r="DQ117" s="810" t="s">
        <v>393</v>
      </c>
      <c r="DR117" s="808"/>
      <c r="DS117" s="808"/>
      <c r="DT117" s="808"/>
      <c r="DU117" s="809"/>
      <c r="DV117" s="852" t="s">
        <v>432</v>
      </c>
      <c r="DW117" s="853"/>
      <c r="DX117" s="853"/>
      <c r="DY117" s="853"/>
      <c r="DZ117" s="854"/>
    </row>
    <row r="118" spans="1:130" s="233" customFormat="1" ht="26.25" customHeight="1" x14ac:dyDescent="0.2">
      <c r="A118" s="923" t="s">
        <v>427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424</v>
      </c>
      <c r="AB118" s="924"/>
      <c r="AC118" s="924"/>
      <c r="AD118" s="924"/>
      <c r="AE118" s="925"/>
      <c r="AF118" s="926" t="s">
        <v>425</v>
      </c>
      <c r="AG118" s="924"/>
      <c r="AH118" s="924"/>
      <c r="AI118" s="924"/>
      <c r="AJ118" s="925"/>
      <c r="AK118" s="926" t="s">
        <v>306</v>
      </c>
      <c r="AL118" s="924"/>
      <c r="AM118" s="924"/>
      <c r="AN118" s="924"/>
      <c r="AO118" s="925"/>
      <c r="AP118" s="927" t="s">
        <v>426</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393</v>
      </c>
      <c r="BR118" s="873"/>
      <c r="BS118" s="873"/>
      <c r="BT118" s="873"/>
      <c r="BU118" s="873"/>
      <c r="BV118" s="873" t="s">
        <v>393</v>
      </c>
      <c r="BW118" s="873"/>
      <c r="BX118" s="873"/>
      <c r="BY118" s="873"/>
      <c r="BZ118" s="873"/>
      <c r="CA118" s="873" t="s">
        <v>432</v>
      </c>
      <c r="CB118" s="873"/>
      <c r="CC118" s="873"/>
      <c r="CD118" s="873"/>
      <c r="CE118" s="873"/>
      <c r="CF118" s="903" t="s">
        <v>393</v>
      </c>
      <c r="CG118" s="904"/>
      <c r="CH118" s="904"/>
      <c r="CI118" s="904"/>
      <c r="CJ118" s="904"/>
      <c r="CK118" s="955"/>
      <c r="CL118" s="849"/>
      <c r="CM118" s="843"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393</v>
      </c>
      <c r="DH118" s="808"/>
      <c r="DI118" s="808"/>
      <c r="DJ118" s="808"/>
      <c r="DK118" s="809"/>
      <c r="DL118" s="810" t="s">
        <v>432</v>
      </c>
      <c r="DM118" s="808"/>
      <c r="DN118" s="808"/>
      <c r="DO118" s="808"/>
      <c r="DP118" s="809"/>
      <c r="DQ118" s="810" t="s">
        <v>393</v>
      </c>
      <c r="DR118" s="808"/>
      <c r="DS118" s="808"/>
      <c r="DT118" s="808"/>
      <c r="DU118" s="809"/>
      <c r="DV118" s="852" t="s">
        <v>432</v>
      </c>
      <c r="DW118" s="853"/>
      <c r="DX118" s="853"/>
      <c r="DY118" s="853"/>
      <c r="DZ118" s="854"/>
    </row>
    <row r="119" spans="1:130" s="233" customFormat="1" ht="26.25" customHeight="1" x14ac:dyDescent="0.2">
      <c r="A119" s="846" t="s">
        <v>430</v>
      </c>
      <c r="B119" s="847"/>
      <c r="C119" s="888" t="s">
        <v>431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393</v>
      </c>
      <c r="AB119" s="917"/>
      <c r="AC119" s="917"/>
      <c r="AD119" s="917"/>
      <c r="AE119" s="918"/>
      <c r="AF119" s="919" t="s">
        <v>393</v>
      </c>
      <c r="AG119" s="917"/>
      <c r="AH119" s="917"/>
      <c r="AI119" s="917"/>
      <c r="AJ119" s="918"/>
      <c r="AK119" s="919" t="s">
        <v>393</v>
      </c>
      <c r="AL119" s="917"/>
      <c r="AM119" s="917"/>
      <c r="AN119" s="917"/>
      <c r="AO119" s="918"/>
      <c r="AP119" s="920" t="s">
        <v>393</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458</v>
      </c>
      <c r="BP119" s="906"/>
      <c r="BQ119" s="907">
        <v>67132485</v>
      </c>
      <c r="BR119" s="873"/>
      <c r="BS119" s="873"/>
      <c r="BT119" s="873"/>
      <c r="BU119" s="873"/>
      <c r="BV119" s="873">
        <v>63285453</v>
      </c>
      <c r="BW119" s="873"/>
      <c r="BX119" s="873"/>
      <c r="BY119" s="873"/>
      <c r="BZ119" s="873"/>
      <c r="CA119" s="873">
        <v>56050399</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1379049</v>
      </c>
      <c r="DH119" s="792"/>
      <c r="DI119" s="792"/>
      <c r="DJ119" s="792"/>
      <c r="DK119" s="793"/>
      <c r="DL119" s="794">
        <v>1218996</v>
      </c>
      <c r="DM119" s="792"/>
      <c r="DN119" s="792"/>
      <c r="DO119" s="792"/>
      <c r="DP119" s="793"/>
      <c r="DQ119" s="794">
        <v>1058943</v>
      </c>
      <c r="DR119" s="792"/>
      <c r="DS119" s="792"/>
      <c r="DT119" s="792"/>
      <c r="DU119" s="793"/>
      <c r="DV119" s="876">
        <v>0.7</v>
      </c>
      <c r="DW119" s="877"/>
      <c r="DX119" s="877"/>
      <c r="DY119" s="877"/>
      <c r="DZ119" s="878"/>
    </row>
    <row r="120" spans="1:130" s="233" customFormat="1" ht="26.25" customHeight="1" x14ac:dyDescent="0.2">
      <c r="A120" s="848"/>
      <c r="B120" s="849"/>
      <c r="C120" s="843" t="s">
        <v>435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393</v>
      </c>
      <c r="AB120" s="808"/>
      <c r="AC120" s="808"/>
      <c r="AD120" s="808"/>
      <c r="AE120" s="809"/>
      <c r="AF120" s="810" t="s">
        <v>432</v>
      </c>
      <c r="AG120" s="808"/>
      <c r="AH120" s="808"/>
      <c r="AI120" s="808"/>
      <c r="AJ120" s="809"/>
      <c r="AK120" s="810" t="s">
        <v>393</v>
      </c>
      <c r="AL120" s="808"/>
      <c r="AM120" s="808"/>
      <c r="AN120" s="808"/>
      <c r="AO120" s="809"/>
      <c r="AP120" s="852" t="s">
        <v>432</v>
      </c>
      <c r="AQ120" s="853"/>
      <c r="AR120" s="853"/>
      <c r="AS120" s="853"/>
      <c r="AT120" s="854"/>
      <c r="AU120" s="908" t="s">
        <v>460</v>
      </c>
      <c r="AV120" s="909"/>
      <c r="AW120" s="909"/>
      <c r="AX120" s="909"/>
      <c r="AY120" s="910"/>
      <c r="AZ120" s="888" t="s">
        <v>461</v>
      </c>
      <c r="BA120" s="836"/>
      <c r="BB120" s="836"/>
      <c r="BC120" s="836"/>
      <c r="BD120" s="836"/>
      <c r="BE120" s="836"/>
      <c r="BF120" s="836"/>
      <c r="BG120" s="836"/>
      <c r="BH120" s="836"/>
      <c r="BI120" s="836"/>
      <c r="BJ120" s="836"/>
      <c r="BK120" s="836"/>
      <c r="BL120" s="836"/>
      <c r="BM120" s="836"/>
      <c r="BN120" s="836"/>
      <c r="BO120" s="836"/>
      <c r="BP120" s="837"/>
      <c r="BQ120" s="889">
        <v>180739916</v>
      </c>
      <c r="BR120" s="870"/>
      <c r="BS120" s="870"/>
      <c r="BT120" s="870"/>
      <c r="BU120" s="870"/>
      <c r="BV120" s="870">
        <v>186115164</v>
      </c>
      <c r="BW120" s="870"/>
      <c r="BX120" s="870"/>
      <c r="BY120" s="870"/>
      <c r="BZ120" s="870"/>
      <c r="CA120" s="870">
        <v>185494158</v>
      </c>
      <c r="CB120" s="870"/>
      <c r="CC120" s="870"/>
      <c r="CD120" s="870"/>
      <c r="CE120" s="870"/>
      <c r="CF120" s="894">
        <v>116.2</v>
      </c>
      <c r="CG120" s="895"/>
      <c r="CH120" s="895"/>
      <c r="CI120" s="895"/>
      <c r="CJ120" s="895"/>
      <c r="CK120" s="896" t="s">
        <v>462</v>
      </c>
      <c r="CL120" s="880"/>
      <c r="CM120" s="880"/>
      <c r="CN120" s="880"/>
      <c r="CO120" s="881"/>
      <c r="CP120" s="900" t="s">
        <v>463</v>
      </c>
      <c r="CQ120" s="901"/>
      <c r="CR120" s="901"/>
      <c r="CS120" s="901"/>
      <c r="CT120" s="901"/>
      <c r="CU120" s="901"/>
      <c r="CV120" s="901"/>
      <c r="CW120" s="901"/>
      <c r="CX120" s="901"/>
      <c r="CY120" s="901"/>
      <c r="CZ120" s="901"/>
      <c r="DA120" s="901"/>
      <c r="DB120" s="901"/>
      <c r="DC120" s="901"/>
      <c r="DD120" s="901"/>
      <c r="DE120" s="901"/>
      <c r="DF120" s="902"/>
      <c r="DG120" s="889" t="s">
        <v>432</v>
      </c>
      <c r="DH120" s="870"/>
      <c r="DI120" s="870"/>
      <c r="DJ120" s="870"/>
      <c r="DK120" s="870"/>
      <c r="DL120" s="870" t="s">
        <v>432</v>
      </c>
      <c r="DM120" s="870"/>
      <c r="DN120" s="870"/>
      <c r="DO120" s="870"/>
      <c r="DP120" s="870"/>
      <c r="DQ120" s="870" t="s">
        <v>432</v>
      </c>
      <c r="DR120" s="870"/>
      <c r="DS120" s="870"/>
      <c r="DT120" s="870"/>
      <c r="DU120" s="870"/>
      <c r="DV120" s="871" t="s">
        <v>393</v>
      </c>
      <c r="DW120" s="871"/>
      <c r="DX120" s="871"/>
      <c r="DY120" s="871"/>
      <c r="DZ120" s="872"/>
    </row>
    <row r="121" spans="1:130" s="233" customFormat="1" ht="26.25" customHeight="1" x14ac:dyDescent="0.2">
      <c r="A121" s="848"/>
      <c r="B121" s="849"/>
      <c r="C121" s="891" t="s">
        <v>464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432</v>
      </c>
      <c r="AB121" s="808"/>
      <c r="AC121" s="808"/>
      <c r="AD121" s="808"/>
      <c r="AE121" s="809"/>
      <c r="AF121" s="810" t="s">
        <v>393</v>
      </c>
      <c r="AG121" s="808"/>
      <c r="AH121" s="808"/>
      <c r="AI121" s="808"/>
      <c r="AJ121" s="809"/>
      <c r="AK121" s="810" t="s">
        <v>393</v>
      </c>
      <c r="AL121" s="808"/>
      <c r="AM121" s="808"/>
      <c r="AN121" s="808"/>
      <c r="AO121" s="809"/>
      <c r="AP121" s="852" t="s">
        <v>432</v>
      </c>
      <c r="AQ121" s="853"/>
      <c r="AR121" s="853"/>
      <c r="AS121" s="853"/>
      <c r="AT121" s="854"/>
      <c r="AU121" s="911"/>
      <c r="AV121" s="912"/>
      <c r="AW121" s="912"/>
      <c r="AX121" s="912"/>
      <c r="AY121" s="913"/>
      <c r="AZ121" s="843" t="s">
        <v>465</v>
      </c>
      <c r="BA121" s="780"/>
      <c r="BB121" s="780"/>
      <c r="BC121" s="780"/>
      <c r="BD121" s="780"/>
      <c r="BE121" s="780"/>
      <c r="BF121" s="780"/>
      <c r="BG121" s="780"/>
      <c r="BH121" s="780"/>
      <c r="BI121" s="780"/>
      <c r="BJ121" s="780"/>
      <c r="BK121" s="780"/>
      <c r="BL121" s="780"/>
      <c r="BM121" s="780"/>
      <c r="BN121" s="780"/>
      <c r="BO121" s="780"/>
      <c r="BP121" s="781"/>
      <c r="BQ121" s="844">
        <v>2422075</v>
      </c>
      <c r="BR121" s="845"/>
      <c r="BS121" s="845"/>
      <c r="BT121" s="845"/>
      <c r="BU121" s="845"/>
      <c r="BV121" s="845">
        <v>3496130</v>
      </c>
      <c r="BW121" s="845"/>
      <c r="BX121" s="845"/>
      <c r="BY121" s="845"/>
      <c r="BZ121" s="845"/>
      <c r="CA121" s="845">
        <v>7715706</v>
      </c>
      <c r="CB121" s="845"/>
      <c r="CC121" s="845"/>
      <c r="CD121" s="845"/>
      <c r="CE121" s="845"/>
      <c r="CF121" s="903">
        <v>4.8</v>
      </c>
      <c r="CG121" s="904"/>
      <c r="CH121" s="904"/>
      <c r="CI121" s="904"/>
      <c r="CJ121" s="904"/>
      <c r="CK121" s="897"/>
      <c r="CL121" s="883"/>
      <c r="CM121" s="883"/>
      <c r="CN121" s="883"/>
      <c r="CO121" s="884"/>
      <c r="CP121" s="863" t="s">
        <v>406</v>
      </c>
      <c r="CQ121" s="864"/>
      <c r="CR121" s="864"/>
      <c r="CS121" s="864"/>
      <c r="CT121" s="864"/>
      <c r="CU121" s="864"/>
      <c r="CV121" s="864"/>
      <c r="CW121" s="864"/>
      <c r="CX121" s="864"/>
      <c r="CY121" s="864"/>
      <c r="CZ121" s="864"/>
      <c r="DA121" s="864"/>
      <c r="DB121" s="864"/>
      <c r="DC121" s="864"/>
      <c r="DD121" s="864"/>
      <c r="DE121" s="864"/>
      <c r="DF121" s="865"/>
      <c r="DG121" s="844" t="s">
        <v>432</v>
      </c>
      <c r="DH121" s="845"/>
      <c r="DI121" s="845"/>
      <c r="DJ121" s="845"/>
      <c r="DK121" s="845"/>
      <c r="DL121" s="845" t="s">
        <v>393</v>
      </c>
      <c r="DM121" s="845"/>
      <c r="DN121" s="845"/>
      <c r="DO121" s="845"/>
      <c r="DP121" s="845"/>
      <c r="DQ121" s="845" t="s">
        <v>432</v>
      </c>
      <c r="DR121" s="845"/>
      <c r="DS121" s="845"/>
      <c r="DT121" s="845"/>
      <c r="DU121" s="845"/>
      <c r="DV121" s="822" t="s">
        <v>393</v>
      </c>
      <c r="DW121" s="822"/>
      <c r="DX121" s="822"/>
      <c r="DY121" s="822"/>
      <c r="DZ121" s="823"/>
    </row>
    <row r="122" spans="1:130" s="233" customFormat="1" ht="26.25" customHeight="1" x14ac:dyDescent="0.2">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393</v>
      </c>
      <c r="AB122" s="808"/>
      <c r="AC122" s="808"/>
      <c r="AD122" s="808"/>
      <c r="AE122" s="809"/>
      <c r="AF122" s="810" t="s">
        <v>393</v>
      </c>
      <c r="AG122" s="808"/>
      <c r="AH122" s="808"/>
      <c r="AI122" s="808"/>
      <c r="AJ122" s="809"/>
      <c r="AK122" s="810" t="s">
        <v>432</v>
      </c>
      <c r="AL122" s="808"/>
      <c r="AM122" s="808"/>
      <c r="AN122" s="808"/>
      <c r="AO122" s="809"/>
      <c r="AP122" s="852" t="s">
        <v>393</v>
      </c>
      <c r="AQ122" s="853"/>
      <c r="AR122" s="853"/>
      <c r="AS122" s="853"/>
      <c r="AT122" s="854"/>
      <c r="AU122" s="911"/>
      <c r="AV122" s="912"/>
      <c r="AW122" s="912"/>
      <c r="AX122" s="912"/>
      <c r="AY122" s="913"/>
      <c r="AZ122" s="866" t="s">
        <v>466</v>
      </c>
      <c r="BA122" s="867"/>
      <c r="BB122" s="867"/>
      <c r="BC122" s="867"/>
      <c r="BD122" s="867"/>
      <c r="BE122" s="867"/>
      <c r="BF122" s="867"/>
      <c r="BG122" s="867"/>
      <c r="BH122" s="867"/>
      <c r="BI122" s="867"/>
      <c r="BJ122" s="867"/>
      <c r="BK122" s="867"/>
      <c r="BL122" s="867"/>
      <c r="BM122" s="867"/>
      <c r="BN122" s="867"/>
      <c r="BO122" s="867"/>
      <c r="BP122" s="868"/>
      <c r="BQ122" s="907">
        <v>89720954</v>
      </c>
      <c r="BR122" s="873"/>
      <c r="BS122" s="873"/>
      <c r="BT122" s="873"/>
      <c r="BU122" s="873"/>
      <c r="BV122" s="873">
        <v>82149671</v>
      </c>
      <c r="BW122" s="873"/>
      <c r="BX122" s="873"/>
      <c r="BY122" s="873"/>
      <c r="BZ122" s="873"/>
      <c r="CA122" s="873">
        <v>79643170</v>
      </c>
      <c r="CB122" s="873"/>
      <c r="CC122" s="873"/>
      <c r="CD122" s="873"/>
      <c r="CE122" s="873"/>
      <c r="CF122" s="874">
        <v>49.9</v>
      </c>
      <c r="CG122" s="875"/>
      <c r="CH122" s="875"/>
      <c r="CI122" s="875"/>
      <c r="CJ122" s="875"/>
      <c r="CK122" s="897"/>
      <c r="CL122" s="883"/>
      <c r="CM122" s="883"/>
      <c r="CN122" s="883"/>
      <c r="CO122" s="884"/>
      <c r="CP122" s="863" t="s">
        <v>467</v>
      </c>
      <c r="CQ122" s="864"/>
      <c r="CR122" s="864"/>
      <c r="CS122" s="864"/>
      <c r="CT122" s="864"/>
      <c r="CU122" s="864"/>
      <c r="CV122" s="864"/>
      <c r="CW122" s="864"/>
      <c r="CX122" s="864"/>
      <c r="CY122" s="864"/>
      <c r="CZ122" s="864"/>
      <c r="DA122" s="864"/>
      <c r="DB122" s="864"/>
      <c r="DC122" s="864"/>
      <c r="DD122" s="864"/>
      <c r="DE122" s="864"/>
      <c r="DF122" s="865"/>
      <c r="DG122" s="844" t="s">
        <v>393</v>
      </c>
      <c r="DH122" s="845"/>
      <c r="DI122" s="845"/>
      <c r="DJ122" s="845"/>
      <c r="DK122" s="845"/>
      <c r="DL122" s="845" t="s">
        <v>432</v>
      </c>
      <c r="DM122" s="845"/>
      <c r="DN122" s="845"/>
      <c r="DO122" s="845"/>
      <c r="DP122" s="845"/>
      <c r="DQ122" s="845" t="s">
        <v>393</v>
      </c>
      <c r="DR122" s="845"/>
      <c r="DS122" s="845"/>
      <c r="DT122" s="845"/>
      <c r="DU122" s="845"/>
      <c r="DV122" s="822" t="s">
        <v>432</v>
      </c>
      <c r="DW122" s="822"/>
      <c r="DX122" s="822"/>
      <c r="DY122" s="822"/>
      <c r="DZ122" s="823"/>
    </row>
    <row r="123" spans="1:130" s="233" customFormat="1" ht="26.25" customHeight="1" x14ac:dyDescent="0.2">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111979</v>
      </c>
      <c r="AB123" s="808"/>
      <c r="AC123" s="808"/>
      <c r="AD123" s="808"/>
      <c r="AE123" s="809"/>
      <c r="AF123" s="810">
        <v>68324</v>
      </c>
      <c r="AG123" s="808"/>
      <c r="AH123" s="808"/>
      <c r="AI123" s="808"/>
      <c r="AJ123" s="809"/>
      <c r="AK123" s="810">
        <v>13863</v>
      </c>
      <c r="AL123" s="808"/>
      <c r="AM123" s="808"/>
      <c r="AN123" s="808"/>
      <c r="AO123" s="809"/>
      <c r="AP123" s="852">
        <v>0</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468</v>
      </c>
      <c r="BP123" s="906"/>
      <c r="BQ123" s="860">
        <v>272882945</v>
      </c>
      <c r="BR123" s="861"/>
      <c r="BS123" s="861"/>
      <c r="BT123" s="861"/>
      <c r="BU123" s="861"/>
      <c r="BV123" s="861">
        <v>271760965</v>
      </c>
      <c r="BW123" s="861"/>
      <c r="BX123" s="861"/>
      <c r="BY123" s="861"/>
      <c r="BZ123" s="861"/>
      <c r="CA123" s="861">
        <v>272853034</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432</v>
      </c>
      <c r="AB124" s="808"/>
      <c r="AC124" s="808"/>
      <c r="AD124" s="808"/>
      <c r="AE124" s="809"/>
      <c r="AF124" s="810" t="s">
        <v>432</v>
      </c>
      <c r="AG124" s="808"/>
      <c r="AH124" s="808"/>
      <c r="AI124" s="808"/>
      <c r="AJ124" s="809"/>
      <c r="AK124" s="810" t="s">
        <v>432</v>
      </c>
      <c r="AL124" s="808"/>
      <c r="AM124" s="808"/>
      <c r="AN124" s="808"/>
      <c r="AO124" s="809"/>
      <c r="AP124" s="852" t="s">
        <v>432</v>
      </c>
      <c r="AQ124" s="853"/>
      <c r="AR124" s="853"/>
      <c r="AS124" s="853"/>
      <c r="AT124" s="854"/>
      <c r="AU124" s="855" t="s">
        <v>469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432</v>
      </c>
      <c r="BR124" s="859"/>
      <c r="BS124" s="859"/>
      <c r="BT124" s="859"/>
      <c r="BU124" s="859"/>
      <c r="BV124" s="859" t="s">
        <v>432</v>
      </c>
      <c r="BW124" s="859"/>
      <c r="BX124" s="859"/>
      <c r="BY124" s="859"/>
      <c r="BZ124" s="859"/>
      <c r="CA124" s="859" t="s">
        <v>432</v>
      </c>
      <c r="CB124" s="859"/>
      <c r="CC124" s="859"/>
      <c r="CD124" s="859"/>
      <c r="CE124" s="859"/>
      <c r="CF124" s="754"/>
      <c r="CG124" s="755"/>
      <c r="CH124" s="755"/>
      <c r="CI124" s="755"/>
      <c r="CJ124" s="890"/>
      <c r="CK124" s="898"/>
      <c r="CL124" s="898"/>
      <c r="CM124" s="898"/>
      <c r="CN124" s="898"/>
      <c r="CO124" s="899"/>
      <c r="CP124" s="863" t="s">
        <v>470</v>
      </c>
      <c r="CQ124" s="864"/>
      <c r="CR124" s="864"/>
      <c r="CS124" s="864"/>
      <c r="CT124" s="864"/>
      <c r="CU124" s="864"/>
      <c r="CV124" s="864"/>
      <c r="CW124" s="864"/>
      <c r="CX124" s="864"/>
      <c r="CY124" s="864"/>
      <c r="CZ124" s="864"/>
      <c r="DA124" s="864"/>
      <c r="DB124" s="864"/>
      <c r="DC124" s="864"/>
      <c r="DD124" s="864"/>
      <c r="DE124" s="864"/>
      <c r="DF124" s="865"/>
      <c r="DG124" s="791" t="s">
        <v>393</v>
      </c>
      <c r="DH124" s="792"/>
      <c r="DI124" s="792"/>
      <c r="DJ124" s="792"/>
      <c r="DK124" s="793"/>
      <c r="DL124" s="794" t="s">
        <v>393</v>
      </c>
      <c r="DM124" s="792"/>
      <c r="DN124" s="792"/>
      <c r="DO124" s="792"/>
      <c r="DP124" s="793"/>
      <c r="DQ124" s="794" t="s">
        <v>126</v>
      </c>
      <c r="DR124" s="792"/>
      <c r="DS124" s="792"/>
      <c r="DT124" s="792"/>
      <c r="DU124" s="793"/>
      <c r="DV124" s="876" t="s">
        <v>126</v>
      </c>
      <c r="DW124" s="877"/>
      <c r="DX124" s="877"/>
      <c r="DY124" s="877"/>
      <c r="DZ124" s="878"/>
    </row>
    <row r="125" spans="1:130" s="233" customFormat="1" ht="26.25" customHeight="1" x14ac:dyDescent="0.2">
      <c r="A125" s="848"/>
      <c r="B125" s="849"/>
      <c r="C125" s="843"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393</v>
      </c>
      <c r="AB125" s="808"/>
      <c r="AC125" s="808"/>
      <c r="AD125" s="808"/>
      <c r="AE125" s="809"/>
      <c r="AF125" s="810" t="s">
        <v>393</v>
      </c>
      <c r="AG125" s="808"/>
      <c r="AH125" s="808"/>
      <c r="AI125" s="808"/>
      <c r="AJ125" s="809"/>
      <c r="AK125" s="810" t="s">
        <v>126</v>
      </c>
      <c r="AL125" s="808"/>
      <c r="AM125" s="808"/>
      <c r="AN125" s="808"/>
      <c r="AO125" s="809"/>
      <c r="AP125" s="852" t="s">
        <v>126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471</v>
      </c>
      <c r="CL125" s="880"/>
      <c r="CM125" s="880"/>
      <c r="CN125" s="880"/>
      <c r="CO125" s="881"/>
      <c r="CP125" s="888" t="s">
        <v>472</v>
      </c>
      <c r="CQ125" s="836"/>
      <c r="CR125" s="836"/>
      <c r="CS125" s="836"/>
      <c r="CT125" s="836"/>
      <c r="CU125" s="836"/>
      <c r="CV125" s="836"/>
      <c r="CW125" s="836"/>
      <c r="CX125" s="836"/>
      <c r="CY125" s="836"/>
      <c r="CZ125" s="836"/>
      <c r="DA125" s="836"/>
      <c r="DB125" s="836"/>
      <c r="DC125" s="836"/>
      <c r="DD125" s="836"/>
      <c r="DE125" s="836"/>
      <c r="DF125" s="837"/>
      <c r="DG125" s="889" t="s">
        <v>393</v>
      </c>
      <c r="DH125" s="870"/>
      <c r="DI125" s="870"/>
      <c r="DJ125" s="870"/>
      <c r="DK125" s="870"/>
      <c r="DL125" s="870" t="s">
        <v>393</v>
      </c>
      <c r="DM125" s="870"/>
      <c r="DN125" s="870"/>
      <c r="DO125" s="870"/>
      <c r="DP125" s="870"/>
      <c r="DQ125" s="870" t="s">
        <v>126</v>
      </c>
      <c r="DR125" s="870"/>
      <c r="DS125" s="870"/>
      <c r="DT125" s="870"/>
      <c r="DU125" s="870"/>
      <c r="DV125" s="871" t="s">
        <v>393</v>
      </c>
      <c r="DW125" s="871"/>
      <c r="DX125" s="871"/>
      <c r="DY125" s="871"/>
      <c r="DZ125" s="872"/>
    </row>
    <row r="126" spans="1:130" s="233" customFormat="1" ht="26.25" customHeight="1" thickBot="1" x14ac:dyDescent="0.25">
      <c r="A126" s="848"/>
      <c r="B126" s="849"/>
      <c r="C126" s="843"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160053</v>
      </c>
      <c r="AB126" s="808"/>
      <c r="AC126" s="808"/>
      <c r="AD126" s="808"/>
      <c r="AE126" s="809"/>
      <c r="AF126" s="810">
        <v>160053</v>
      </c>
      <c r="AG126" s="808"/>
      <c r="AH126" s="808"/>
      <c r="AI126" s="808"/>
      <c r="AJ126" s="809"/>
      <c r="AK126" s="810">
        <v>289344</v>
      </c>
      <c r="AL126" s="808"/>
      <c r="AM126" s="808"/>
      <c r="AN126" s="808"/>
      <c r="AO126" s="809"/>
      <c r="AP126" s="852">
        <v>0.2</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473</v>
      </c>
      <c r="CQ126" s="780"/>
      <c r="CR126" s="780"/>
      <c r="CS126" s="780"/>
      <c r="CT126" s="780"/>
      <c r="CU126" s="780"/>
      <c r="CV126" s="780"/>
      <c r="CW126" s="780"/>
      <c r="CX126" s="780"/>
      <c r="CY126" s="780"/>
      <c r="CZ126" s="780"/>
      <c r="DA126" s="780"/>
      <c r="DB126" s="780"/>
      <c r="DC126" s="780"/>
      <c r="DD126" s="780"/>
      <c r="DE126" s="780"/>
      <c r="DF126" s="781"/>
      <c r="DG126" s="844" t="s">
        <v>393</v>
      </c>
      <c r="DH126" s="845"/>
      <c r="DI126" s="845"/>
      <c r="DJ126" s="845"/>
      <c r="DK126" s="845"/>
      <c r="DL126" s="845" t="s">
        <v>126</v>
      </c>
      <c r="DM126" s="845"/>
      <c r="DN126" s="845"/>
      <c r="DO126" s="845"/>
      <c r="DP126" s="845"/>
      <c r="DQ126" s="845" t="s">
        <v>393</v>
      </c>
      <c r="DR126" s="845"/>
      <c r="DS126" s="845"/>
      <c r="DT126" s="845"/>
      <c r="DU126" s="845"/>
      <c r="DV126" s="822" t="s">
        <v>393</v>
      </c>
      <c r="DW126" s="822"/>
      <c r="DX126" s="822"/>
      <c r="DY126" s="822"/>
      <c r="DZ126" s="823"/>
    </row>
    <row r="127" spans="1:130" s="233" customFormat="1" ht="26.25" customHeight="1" x14ac:dyDescent="0.2">
      <c r="A127" s="850"/>
      <c r="B127" s="851"/>
      <c r="C127" s="866" t="s">
        <v>474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393</v>
      </c>
      <c r="AB127" s="808"/>
      <c r="AC127" s="808"/>
      <c r="AD127" s="808"/>
      <c r="AE127" s="809"/>
      <c r="AF127" s="810" t="s">
        <v>393</v>
      </c>
      <c r="AG127" s="808"/>
      <c r="AH127" s="808"/>
      <c r="AI127" s="808"/>
      <c r="AJ127" s="809"/>
      <c r="AK127" s="810" t="s">
        <v>126</v>
      </c>
      <c r="AL127" s="808"/>
      <c r="AM127" s="808"/>
      <c r="AN127" s="808"/>
      <c r="AO127" s="809"/>
      <c r="AP127" s="852" t="s">
        <v>393</v>
      </c>
      <c r="AQ127" s="853"/>
      <c r="AR127" s="853"/>
      <c r="AS127" s="853"/>
      <c r="AT127" s="854"/>
      <c r="AU127" s="235"/>
      <c r="AV127" s="235"/>
      <c r="AW127" s="235"/>
      <c r="AX127" s="869" t="s">
        <v>475</v>
      </c>
      <c r="AY127" s="840"/>
      <c r="AZ127" s="840"/>
      <c r="BA127" s="840"/>
      <c r="BB127" s="840"/>
      <c r="BC127" s="840"/>
      <c r="BD127" s="840"/>
      <c r="BE127" s="841"/>
      <c r="BF127" s="839" t="s">
        <v>476</v>
      </c>
      <c r="BG127" s="840"/>
      <c r="BH127" s="840"/>
      <c r="BI127" s="840"/>
      <c r="BJ127" s="840"/>
      <c r="BK127" s="840"/>
      <c r="BL127" s="841"/>
      <c r="BM127" s="839" t="s">
        <v>477</v>
      </c>
      <c r="BN127" s="840"/>
      <c r="BO127" s="840"/>
      <c r="BP127" s="840"/>
      <c r="BQ127" s="840"/>
      <c r="BR127" s="840"/>
      <c r="BS127" s="841"/>
      <c r="BT127" s="839" t="s">
        <v>478</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479</v>
      </c>
      <c r="CQ127" s="780"/>
      <c r="CR127" s="780"/>
      <c r="CS127" s="780"/>
      <c r="CT127" s="780"/>
      <c r="CU127" s="780"/>
      <c r="CV127" s="780"/>
      <c r="CW127" s="780"/>
      <c r="CX127" s="780"/>
      <c r="CY127" s="780"/>
      <c r="CZ127" s="780"/>
      <c r="DA127" s="780"/>
      <c r="DB127" s="780"/>
      <c r="DC127" s="780"/>
      <c r="DD127" s="780"/>
      <c r="DE127" s="780"/>
      <c r="DF127" s="781"/>
      <c r="DG127" s="844" t="s">
        <v>393</v>
      </c>
      <c r="DH127" s="845"/>
      <c r="DI127" s="845"/>
      <c r="DJ127" s="845"/>
      <c r="DK127" s="845"/>
      <c r="DL127" s="845" t="s">
        <v>126</v>
      </c>
      <c r="DM127" s="845"/>
      <c r="DN127" s="845"/>
      <c r="DO127" s="845"/>
      <c r="DP127" s="845"/>
      <c r="DQ127" s="845" t="s">
        <v>393</v>
      </c>
      <c r="DR127" s="845"/>
      <c r="DS127" s="845"/>
      <c r="DT127" s="845"/>
      <c r="DU127" s="845"/>
      <c r="DV127" s="822" t="s">
        <v>393</v>
      </c>
      <c r="DW127" s="822"/>
      <c r="DX127" s="822"/>
      <c r="DY127" s="822"/>
      <c r="DZ127" s="823"/>
    </row>
    <row r="128" spans="1:130" s="233" customFormat="1" ht="26.25" customHeight="1" thickBot="1" x14ac:dyDescent="0.25">
      <c r="A128" s="824" t="s">
        <v>480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481</v>
      </c>
      <c r="X128" s="826"/>
      <c r="Y128" s="826"/>
      <c r="Z128" s="827"/>
      <c r="AA128" s="828" t="s">
        <v>126</v>
      </c>
      <c r="AB128" s="829"/>
      <c r="AC128" s="829"/>
      <c r="AD128" s="829"/>
      <c r="AE128" s="830"/>
      <c r="AF128" s="831" t="s">
        <v>393</v>
      </c>
      <c r="AG128" s="829"/>
      <c r="AH128" s="829"/>
      <c r="AI128" s="829"/>
      <c r="AJ128" s="830"/>
      <c r="AK128" s="831" t="s">
        <v>393</v>
      </c>
      <c r="AL128" s="829"/>
      <c r="AM128" s="829"/>
      <c r="AN128" s="829"/>
      <c r="AO128" s="830"/>
      <c r="AP128" s="832"/>
      <c r="AQ128" s="833"/>
      <c r="AR128" s="833"/>
      <c r="AS128" s="833"/>
      <c r="AT128" s="834"/>
      <c r="AU128" s="235"/>
      <c r="AV128" s="235"/>
      <c r="AW128" s="235"/>
      <c r="AX128" s="835" t="s">
        <v>482</v>
      </c>
      <c r="AY128" s="836"/>
      <c r="AZ128" s="836"/>
      <c r="BA128" s="836"/>
      <c r="BB128" s="836"/>
      <c r="BC128" s="836"/>
      <c r="BD128" s="836"/>
      <c r="BE128" s="837"/>
      <c r="BF128" s="814" t="s">
        <v>393</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483</v>
      </c>
      <c r="CQ128" s="758"/>
      <c r="CR128" s="758"/>
      <c r="CS128" s="758"/>
      <c r="CT128" s="758"/>
      <c r="CU128" s="758"/>
      <c r="CV128" s="758"/>
      <c r="CW128" s="758"/>
      <c r="CX128" s="758"/>
      <c r="CY128" s="758"/>
      <c r="CZ128" s="758"/>
      <c r="DA128" s="758"/>
      <c r="DB128" s="758"/>
      <c r="DC128" s="758"/>
      <c r="DD128" s="758"/>
      <c r="DE128" s="758"/>
      <c r="DF128" s="759"/>
      <c r="DG128" s="818">
        <v>55369</v>
      </c>
      <c r="DH128" s="819"/>
      <c r="DI128" s="819"/>
      <c r="DJ128" s="819"/>
      <c r="DK128" s="819"/>
      <c r="DL128" s="819">
        <v>40427</v>
      </c>
      <c r="DM128" s="819"/>
      <c r="DN128" s="819"/>
      <c r="DO128" s="819"/>
      <c r="DP128" s="819"/>
      <c r="DQ128" s="819">
        <v>25827</v>
      </c>
      <c r="DR128" s="819"/>
      <c r="DS128" s="819"/>
      <c r="DT128" s="819"/>
      <c r="DU128" s="819"/>
      <c r="DV128" s="820">
        <v>0</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484</v>
      </c>
      <c r="X129" s="805"/>
      <c r="Y129" s="805"/>
      <c r="Z129" s="806"/>
      <c r="AA129" s="807">
        <v>175182952</v>
      </c>
      <c r="AB129" s="808"/>
      <c r="AC129" s="808"/>
      <c r="AD129" s="808"/>
      <c r="AE129" s="809"/>
      <c r="AF129" s="810">
        <v>166939889</v>
      </c>
      <c r="AG129" s="808"/>
      <c r="AH129" s="808"/>
      <c r="AI129" s="808"/>
      <c r="AJ129" s="809"/>
      <c r="AK129" s="810">
        <v>169571515</v>
      </c>
      <c r="AL129" s="808"/>
      <c r="AM129" s="808"/>
      <c r="AN129" s="808"/>
      <c r="AO129" s="809"/>
      <c r="AP129" s="811"/>
      <c r="AQ129" s="812"/>
      <c r="AR129" s="812"/>
      <c r="AS129" s="812"/>
      <c r="AT129" s="813"/>
      <c r="AU129" s="236"/>
      <c r="AV129" s="236"/>
      <c r="AW129" s="236"/>
      <c r="AX129" s="779" t="s">
        <v>485</v>
      </c>
      <c r="AY129" s="780"/>
      <c r="AZ129" s="780"/>
      <c r="BA129" s="780"/>
      <c r="BB129" s="780"/>
      <c r="BC129" s="780"/>
      <c r="BD129" s="780"/>
      <c r="BE129" s="781"/>
      <c r="BF129" s="798" t="s">
        <v>126</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486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487</v>
      </c>
      <c r="X130" s="805"/>
      <c r="Y130" s="805"/>
      <c r="Z130" s="806"/>
      <c r="AA130" s="807">
        <v>10769731</v>
      </c>
      <c r="AB130" s="808"/>
      <c r="AC130" s="808"/>
      <c r="AD130" s="808"/>
      <c r="AE130" s="809"/>
      <c r="AF130" s="810">
        <v>10437265</v>
      </c>
      <c r="AG130" s="808"/>
      <c r="AH130" s="808"/>
      <c r="AI130" s="808"/>
      <c r="AJ130" s="809"/>
      <c r="AK130" s="810">
        <v>9944261</v>
      </c>
      <c r="AL130" s="808"/>
      <c r="AM130" s="808"/>
      <c r="AN130" s="808"/>
      <c r="AO130" s="809"/>
      <c r="AP130" s="811"/>
      <c r="AQ130" s="812"/>
      <c r="AR130" s="812"/>
      <c r="AS130" s="812"/>
      <c r="AT130" s="813"/>
      <c r="AU130" s="236"/>
      <c r="AV130" s="236"/>
      <c r="AW130" s="236"/>
      <c r="AX130" s="779" t="s">
        <v>488</v>
      </c>
      <c r="AY130" s="780"/>
      <c r="AZ130" s="780"/>
      <c r="BA130" s="780"/>
      <c r="BB130" s="780"/>
      <c r="BC130" s="780"/>
      <c r="BD130" s="780"/>
      <c r="BE130" s="781"/>
      <c r="BF130" s="782">
        <v>-3.8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164413221</v>
      </c>
      <c r="AB131" s="792"/>
      <c r="AC131" s="792"/>
      <c r="AD131" s="792"/>
      <c r="AE131" s="793"/>
      <c r="AF131" s="794">
        <v>156502624</v>
      </c>
      <c r="AG131" s="792"/>
      <c r="AH131" s="792"/>
      <c r="AI131" s="792"/>
      <c r="AJ131" s="793"/>
      <c r="AK131" s="794">
        <v>159627254</v>
      </c>
      <c r="AL131" s="792"/>
      <c r="AM131" s="792"/>
      <c r="AN131" s="792"/>
      <c r="AO131" s="793"/>
      <c r="AP131" s="795"/>
      <c r="AQ131" s="796"/>
      <c r="AR131" s="796"/>
      <c r="AS131" s="796"/>
      <c r="AT131" s="797"/>
      <c r="AU131" s="236"/>
      <c r="AV131" s="236"/>
      <c r="AW131" s="236"/>
      <c r="AX131" s="757" t="s">
        <v>490</v>
      </c>
      <c r="AY131" s="758"/>
      <c r="AZ131" s="758"/>
      <c r="BA131" s="758"/>
      <c r="BB131" s="758"/>
      <c r="BC131" s="758"/>
      <c r="BD131" s="758"/>
      <c r="BE131" s="759"/>
      <c r="BF131" s="760" t="s">
        <v>393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492</v>
      </c>
      <c r="W132" s="770"/>
      <c r="X132" s="770"/>
      <c r="Y132" s="770"/>
      <c r="Z132" s="771"/>
      <c r="AA132" s="772">
        <v>-3.5130921740000001</v>
      </c>
      <c r="AB132" s="773"/>
      <c r="AC132" s="773"/>
      <c r="AD132" s="773"/>
      <c r="AE132" s="774"/>
      <c r="AF132" s="775">
        <v>-4.0796887850000001</v>
      </c>
      <c r="AG132" s="773"/>
      <c r="AH132" s="773"/>
      <c r="AI132" s="773"/>
      <c r="AJ132" s="774"/>
      <c r="AK132" s="775">
        <v>-4.0991740669999999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493</v>
      </c>
      <c r="W133" s="749"/>
      <c r="X133" s="749"/>
      <c r="Y133" s="749"/>
      <c r="Z133" s="750"/>
      <c r="AA133" s="751">
        <v>-3.4</v>
      </c>
      <c r="AB133" s="752"/>
      <c r="AC133" s="752"/>
      <c r="AD133" s="752"/>
      <c r="AE133" s="753"/>
      <c r="AF133" s="751">
        <v>-3.6</v>
      </c>
      <c r="AG133" s="752"/>
      <c r="AH133" s="752"/>
      <c r="AI133" s="752"/>
      <c r="AJ133" s="753"/>
      <c r="AK133" s="751">
        <v>-3.8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SDUHiRN4mR7mQqK8N4fM7a+G/bEbDYOZmjVicC/2xonKwTw9qms51FF7HazGKRwBJZRbaSimMXHSdsaLUfpOA==" saltValue="UirJXj16t6cu4/QGq1YX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pjpounsC2K0NLDGU71jW+36RdK8VLwGO6pW5m9D/5a8s5kMkNomUX3AfH4viR/t2LqKrG6TqKq54NS1HqxjDw==" saltValue="f9Z9Puv4Mr98JHmxuDT4l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495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496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
497</v>
      </c>
      <c r="AP7" s="275"/>
      <c r="AQ7" s="276" t="s">
        <v>
498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
499</v>
      </c>
      <c r="AQ8" s="282" t="s">
        <v>
500</v>
      </c>
      <c r="AR8" s="283" t="s">
        <v>
501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
502</v>
      </c>
      <c r="AL9" s="1159"/>
      <c r="AM9" s="1159"/>
      <c r="AN9" s="1160"/>
      <c r="AO9" s="284">
        <v>
36696744</v>
      </c>
      <c r="AP9" s="284">
        <v>
53253</v>
      </c>
      <c r="AQ9" s="285">
        <v>
64680</v>
      </c>
      <c r="AR9" s="286">
        <v>
-17.7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
503</v>
      </c>
      <c r="AL10" s="1159"/>
      <c r="AM10" s="1159"/>
      <c r="AN10" s="1160"/>
      <c r="AO10" s="287">
        <v>
512441</v>
      </c>
      <c r="AP10" s="287">
        <v>
744</v>
      </c>
      <c r="AQ10" s="288">
        <v>
847</v>
      </c>
      <c r="AR10" s="289">
        <v>
-12.2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
504</v>
      </c>
      <c r="AL11" s="1159"/>
      <c r="AM11" s="1159"/>
      <c r="AN11" s="1160"/>
      <c r="AO11" s="287" t="s">
        <v>
505</v>
      </c>
      <c r="AP11" s="287" t="s">
        <v>
505</v>
      </c>
      <c r="AQ11" s="288" t="s">
        <v>
505</v>
      </c>
      <c r="AR11" s="289" t="s">
        <v>
505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
506</v>
      </c>
      <c r="AL12" s="1159"/>
      <c r="AM12" s="1159"/>
      <c r="AN12" s="1160"/>
      <c r="AO12" s="287" t="s">
        <v>
505</v>
      </c>
      <c r="AP12" s="287" t="s">
        <v>
505</v>
      </c>
      <c r="AQ12" s="288" t="s">
        <v>
505</v>
      </c>
      <c r="AR12" s="289" t="s">
        <v>
505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
507</v>
      </c>
      <c r="AL13" s="1159"/>
      <c r="AM13" s="1159"/>
      <c r="AN13" s="1160"/>
      <c r="AO13" s="287">
        <v>
975402</v>
      </c>
      <c r="AP13" s="287">
        <v>
1415</v>
      </c>
      <c r="AQ13" s="288">
        <v>
2336</v>
      </c>
      <c r="AR13" s="289">
        <v>
-39.4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
508</v>
      </c>
      <c r="AL14" s="1159"/>
      <c r="AM14" s="1159"/>
      <c r="AN14" s="1160"/>
      <c r="AO14" s="287">
        <v>
2158029</v>
      </c>
      <c r="AP14" s="287">
        <v>
3132</v>
      </c>
      <c r="AQ14" s="288">
        <v>
1534</v>
      </c>
      <c r="AR14" s="289">
        <v>
104.2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
509</v>
      </c>
      <c r="AL15" s="1162"/>
      <c r="AM15" s="1162"/>
      <c r="AN15" s="1163"/>
      <c r="AO15" s="287">
        <v>
-2261395</v>
      </c>
      <c r="AP15" s="287">
        <v>
-3282</v>
      </c>
      <c r="AQ15" s="288">
        <v>
-4617</v>
      </c>
      <c r="AR15" s="289">
        <v>
-28.9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
187</v>
      </c>
      <c r="AL16" s="1162"/>
      <c r="AM16" s="1162"/>
      <c r="AN16" s="1163"/>
      <c r="AO16" s="287">
        <v>
38081221</v>
      </c>
      <c r="AP16" s="287">
        <v>
55262</v>
      </c>
      <c r="AQ16" s="288">
        <v>
64780</v>
      </c>
      <c r="AR16" s="289">
        <v>
-14.7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510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511</v>
      </c>
      <c r="AP20" s="296" t="s">
        <v>
512</v>
      </c>
      <c r="AQ20" s="297" t="s">
        <v>
513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
514</v>
      </c>
      <c r="AL21" s="1165"/>
      <c r="AM21" s="1165"/>
      <c r="AN21" s="1166"/>
      <c r="AO21" s="300">
        <v>
4.88</v>
      </c>
      <c r="AP21" s="301">
        <v>
6.3</v>
      </c>
      <c r="AQ21" s="302">
        <v>
-1.42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
515</v>
      </c>
      <c r="AL22" s="1165"/>
      <c r="AM22" s="1165"/>
      <c r="AN22" s="1166"/>
      <c r="AO22" s="305">
        <v>
99.7</v>
      </c>
      <c r="AP22" s="306">
        <v>
98.9</v>
      </c>
      <c r="AQ22" s="307">
        <v>
0.8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
516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
517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518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
497</v>
      </c>
      <c r="AP30" s="275"/>
      <c r="AQ30" s="276" t="s">
        <v>
498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
499</v>
      </c>
      <c r="AQ31" s="282" t="s">
        <v>
500</v>
      </c>
      <c r="AR31" s="283" t="s">
        <v>
501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
519</v>
      </c>
      <c r="AL32" s="1149"/>
      <c r="AM32" s="1149"/>
      <c r="AN32" s="1150"/>
      <c r="AO32" s="315">
        <v>
2804145</v>
      </c>
      <c r="AP32" s="315">
        <v>
4069</v>
      </c>
      <c r="AQ32" s="316">
        <v>
4307</v>
      </c>
      <c r="AR32" s="317">
        <v>
-5.5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
520</v>
      </c>
      <c r="AL33" s="1149"/>
      <c r="AM33" s="1149"/>
      <c r="AN33" s="1150"/>
      <c r="AO33" s="315" t="s">
        <v>
505</v>
      </c>
      <c r="AP33" s="315" t="s">
        <v>
505</v>
      </c>
      <c r="AQ33" s="316" t="s">
        <v>
505</v>
      </c>
      <c r="AR33" s="317" t="s">
        <v>
505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
521</v>
      </c>
      <c r="AL34" s="1149"/>
      <c r="AM34" s="1149"/>
      <c r="AN34" s="1150"/>
      <c r="AO34" s="315">
        <v>
98100</v>
      </c>
      <c r="AP34" s="315">
        <v>
142</v>
      </c>
      <c r="AQ34" s="316">
        <v>
453</v>
      </c>
      <c r="AR34" s="317">
        <v>
-68.7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
522</v>
      </c>
      <c r="AL35" s="1149"/>
      <c r="AM35" s="1149"/>
      <c r="AN35" s="1150"/>
      <c r="AO35" s="315" t="s">
        <v>
505</v>
      </c>
      <c r="AP35" s="315" t="s">
        <v>
505</v>
      </c>
      <c r="AQ35" s="316">
        <v>
23</v>
      </c>
      <c r="AR35" s="317" t="s">
        <v>
505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
523</v>
      </c>
      <c r="AL36" s="1149"/>
      <c r="AM36" s="1149"/>
      <c r="AN36" s="1150"/>
      <c r="AO36" s="315">
        <v>
195410</v>
      </c>
      <c r="AP36" s="315">
        <v>
284</v>
      </c>
      <c r="AQ36" s="316">
        <v>
309</v>
      </c>
      <c r="AR36" s="317">
        <v>
-8.1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
524</v>
      </c>
      <c r="AL37" s="1149"/>
      <c r="AM37" s="1149"/>
      <c r="AN37" s="1150"/>
      <c r="AO37" s="315">
        <v>
303207</v>
      </c>
      <c r="AP37" s="315">
        <v>
440</v>
      </c>
      <c r="AQ37" s="316">
        <v>
2268</v>
      </c>
      <c r="AR37" s="317">
        <v>
-80.599999999999994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
525</v>
      </c>
      <c r="AL38" s="1152"/>
      <c r="AM38" s="1152"/>
      <c r="AN38" s="1153"/>
      <c r="AO38" s="318" t="s">
        <v>
505</v>
      </c>
      <c r="AP38" s="318" t="s">
        <v>
505</v>
      </c>
      <c r="AQ38" s="319" t="s">
        <v>
505</v>
      </c>
      <c r="AR38" s="307" t="s">
        <v>
505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
526</v>
      </c>
      <c r="AL39" s="1152"/>
      <c r="AM39" s="1152"/>
      <c r="AN39" s="1153"/>
      <c r="AO39" s="315" t="s">
        <v>
505</v>
      </c>
      <c r="AP39" s="315" t="s">
        <v>
505</v>
      </c>
      <c r="AQ39" s="316">
        <v>
-17</v>
      </c>
      <c r="AR39" s="317" t="s">
        <v>
505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
527</v>
      </c>
      <c r="AL40" s="1149"/>
      <c r="AM40" s="1149"/>
      <c r="AN40" s="1150"/>
      <c r="AO40" s="315">
        <v>
-9944261</v>
      </c>
      <c r="AP40" s="315">
        <v>
-14431</v>
      </c>
      <c r="AQ40" s="316">
        <v>
-14818</v>
      </c>
      <c r="AR40" s="317">
        <v>
-2.6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
298</v>
      </c>
      <c r="AL41" s="1155"/>
      <c r="AM41" s="1155"/>
      <c r="AN41" s="1156"/>
      <c r="AO41" s="315">
        <v>
-6543399</v>
      </c>
      <c r="AP41" s="315">
        <v>
-9495</v>
      </c>
      <c r="AQ41" s="316">
        <v>
-7476</v>
      </c>
      <c r="AR41" s="317">
        <v>
27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528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530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
497</v>
      </c>
      <c r="AN49" s="1143" t="s">
        <v>
531</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
532</v>
      </c>
      <c r="AO50" s="332" t="s">
        <v>
533</v>
      </c>
      <c r="AP50" s="333" t="s">
        <v>
534</v>
      </c>
      <c r="AQ50" s="334" t="s">
        <v>
535</v>
      </c>
      <c r="AR50" s="335" t="s">
        <v>
536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537</v>
      </c>
      <c r="AL51" s="328"/>
      <c r="AM51" s="336">
        <v>
31483528</v>
      </c>
      <c r="AN51" s="337">
        <v>
45931</v>
      </c>
      <c r="AO51" s="338">
        <v>
-16.399999999999999</v>
      </c>
      <c r="AP51" s="339">
        <v>
46686</v>
      </c>
      <c r="AQ51" s="340">
        <v>
-9.5</v>
      </c>
      <c r="AR51" s="341">
        <v>
-6.9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538</v>
      </c>
      <c r="AM52" s="344">
        <v>
21589054</v>
      </c>
      <c r="AN52" s="345">
        <v>
31496</v>
      </c>
      <c r="AO52" s="346">
        <v>
-14.7</v>
      </c>
      <c r="AP52" s="347">
        <v>
32595</v>
      </c>
      <c r="AQ52" s="348">
        <v>
-7.8</v>
      </c>
      <c r="AR52" s="349">
        <v>
-6.9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539</v>
      </c>
      <c r="AL53" s="328"/>
      <c r="AM53" s="336">
        <v>
36423052</v>
      </c>
      <c r="AN53" s="337">
        <v>
52901</v>
      </c>
      <c r="AO53" s="338">
        <v>
15.2</v>
      </c>
      <c r="AP53" s="339">
        <v>
49796</v>
      </c>
      <c r="AQ53" s="340">
        <v>
6.7</v>
      </c>
      <c r="AR53" s="341">
        <v>
8.5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538</v>
      </c>
      <c r="AM54" s="344">
        <v>
28661155</v>
      </c>
      <c r="AN54" s="345">
        <v>
41628</v>
      </c>
      <c r="AO54" s="346">
        <v>
32.200000000000003</v>
      </c>
      <c r="AP54" s="347">
        <v>
37281</v>
      </c>
      <c r="AQ54" s="348">
        <v>
14.4</v>
      </c>
      <c r="AR54" s="349">
        <v>
17.8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540</v>
      </c>
      <c r="AL55" s="328"/>
      <c r="AM55" s="336">
        <v>
33221944</v>
      </c>
      <c r="AN55" s="337">
        <v>
48057</v>
      </c>
      <c r="AO55" s="338">
        <v>
-9.1999999999999993</v>
      </c>
      <c r="AP55" s="339">
        <v>
51681</v>
      </c>
      <c r="AQ55" s="340">
        <v>
3.8</v>
      </c>
      <c r="AR55" s="341">
        <v>
-13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538</v>
      </c>
      <c r="AM56" s="344">
        <v>
22503665</v>
      </c>
      <c r="AN56" s="345">
        <v>
32553</v>
      </c>
      <c r="AO56" s="346">
        <v>
-21.8</v>
      </c>
      <c r="AP56" s="347">
        <v>
37226</v>
      </c>
      <c r="AQ56" s="348">
        <v>
-0.1</v>
      </c>
      <c r="AR56" s="349">
        <v>
-21.7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541</v>
      </c>
      <c r="AL57" s="328"/>
      <c r="AM57" s="336">
        <v>
30131674</v>
      </c>
      <c r="AN57" s="337">
        <v>
43606</v>
      </c>
      <c r="AO57" s="338">
        <v>
-9.3000000000000007</v>
      </c>
      <c r="AP57" s="339">
        <v>
50465</v>
      </c>
      <c r="AQ57" s="340">
        <v>
-2.4</v>
      </c>
      <c r="AR57" s="341">
        <v>
-6.9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538</v>
      </c>
      <c r="AM58" s="344">
        <v>
21395342</v>
      </c>
      <c r="AN58" s="345">
        <v>
30963</v>
      </c>
      <c r="AO58" s="346">
        <v>
-4.9000000000000004</v>
      </c>
      <c r="AP58" s="347">
        <v>
34193</v>
      </c>
      <c r="AQ58" s="348">
        <v>
-8.1</v>
      </c>
      <c r="AR58" s="349">
        <v>
3.2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542</v>
      </c>
      <c r="AL59" s="328"/>
      <c r="AM59" s="336">
        <v>
47873268</v>
      </c>
      <c r="AN59" s="337">
        <v>
69472</v>
      </c>
      <c r="AO59" s="338">
        <v>
59.3</v>
      </c>
      <c r="AP59" s="339">
        <v>
51679</v>
      </c>
      <c r="AQ59" s="340">
        <v>
2.4</v>
      </c>
      <c r="AR59" s="341">
        <v>
56.9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538</v>
      </c>
      <c r="AM60" s="344">
        <v>
34837206</v>
      </c>
      <c r="AN60" s="345">
        <v>
50554</v>
      </c>
      <c r="AO60" s="346">
        <v>
63.3</v>
      </c>
      <c r="AP60" s="347">
        <v>
35132</v>
      </c>
      <c r="AQ60" s="348">
        <v>
2.7</v>
      </c>
      <c r="AR60" s="349">
        <v>
60.6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543</v>
      </c>
      <c r="AL61" s="350"/>
      <c r="AM61" s="351">
        <v>
35826693</v>
      </c>
      <c r="AN61" s="352">
        <v>
51993</v>
      </c>
      <c r="AO61" s="353">
        <v>
7.9</v>
      </c>
      <c r="AP61" s="354">
        <v>
50061</v>
      </c>
      <c r="AQ61" s="355">
        <v>
0.2</v>
      </c>
      <c r="AR61" s="341">
        <v>
7.7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538</v>
      </c>
      <c r="AM62" s="344">
        <v>
25797284</v>
      </c>
      <c r="AN62" s="345">
        <v>
37439</v>
      </c>
      <c r="AO62" s="346">
        <v>
10.8</v>
      </c>
      <c r="AP62" s="347">
        <v>
35285</v>
      </c>
      <c r="AQ62" s="348">
        <v>
0.2</v>
      </c>
      <c r="AR62" s="349">
        <v>
10.6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fKB0Jn5AE9Rcj3vxjq0bXw/o6lHYE57fx4abHo9v9KquMu0EHIFl+x2R41yObiTUVwksCh3fncfC4169iPvUQ==" saltValue="DCpClgE6s+PPCOemgWgS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545</v>
      </c>
    </row>
    <row r="121" spans="125:125" ht="13.5" hidden="1" customHeight="1" x14ac:dyDescent="0.2">
      <c r="DU121" s="262"/>
    </row>
  </sheetData>
  <sheetProtection algorithmName="SHA-512" hashValue="r4VzwvF+W6UUuuTcXYHOS6gD7H8jnisa8cmSZ2usMeXpBOyZveTPyJ1LzQl53F718lcJbxcF4ncXQmWBcSazuw==" saltValue="KGBKvRAQddTklQpWB+Chr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546</v>
      </c>
    </row>
  </sheetData>
  <sheetProtection algorithmName="SHA-512" hashValue="EUiyIRjWkW7o1mMeJQir8Fj9VrsTBF1ZgBActZmyecce1VQzkqcjWFgAPq0SQuIjJ0wRhBXy3J/ezwJmaOsqpg==" saltValue="9ja+tj5Sj+7Z+HZcoBf+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7" zoomScaleNormal="7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547</v>
      </c>
      <c r="G46" s="8" t="s">
        <v>
548</v>
      </c>
      <c r="H46" s="8" t="s">
        <v>
549</v>
      </c>
      <c r="I46" s="8" t="s">
        <v>
550</v>
      </c>
      <c r="J46" s="9" t="s">
        <v>
551</v>
      </c>
    </row>
    <row r="47" spans="2:10" ht="57.75" customHeight="1" x14ac:dyDescent="0.2">
      <c r="B47" s="10"/>
      <c r="C47" s="1167" t="s">
        <v>
3</v>
      </c>
      <c r="D47" s="1167"/>
      <c r="E47" s="1168"/>
      <c r="F47" s="11">
        <v>
20.84</v>
      </c>
      <c r="G47" s="12">
        <v>
19.829999999999998</v>
      </c>
      <c r="H47" s="12">
        <v>
24.65</v>
      </c>
      <c r="I47" s="12">
        <v>
27.31</v>
      </c>
      <c r="J47" s="13">
        <v>
28.11</v>
      </c>
    </row>
    <row r="48" spans="2:10" ht="57.75" customHeight="1" x14ac:dyDescent="0.2">
      <c r="B48" s="14"/>
      <c r="C48" s="1169" t="s">
        <v>
4</v>
      </c>
      <c r="D48" s="1169"/>
      <c r="E48" s="1170"/>
      <c r="F48" s="15">
        <v>
4.55</v>
      </c>
      <c r="G48" s="16">
        <v>
4.68</v>
      </c>
      <c r="H48" s="16">
        <v>
4.54</v>
      </c>
      <c r="I48" s="16">
        <v>
5.1100000000000003</v>
      </c>
      <c r="J48" s="17">
        <v>
6.68</v>
      </c>
    </row>
    <row r="49" spans="2:10" ht="57.75" customHeight="1" thickBot="1" x14ac:dyDescent="0.25">
      <c r="B49" s="18"/>
      <c r="C49" s="1171" t="s">
        <v>
5</v>
      </c>
      <c r="D49" s="1171"/>
      <c r="E49" s="1172"/>
      <c r="F49" s="19" t="s">
        <v>
552</v>
      </c>
      <c r="G49" s="20">
        <v>
0.34</v>
      </c>
      <c r="H49" s="20">
        <v>
3.02</v>
      </c>
      <c r="I49" s="20" t="s">
        <v>
553</v>
      </c>
      <c r="J49" s="21">
        <v>
0.34</v>
      </c>
    </row>
    <row r="50" spans="2:10" ht="13.2" x14ac:dyDescent="0.2"/>
  </sheetData>
  <sheetProtection algorithmName="SHA-512" hashValue="DfuaSuxggVMLwYGLI0gThivq3nheCW9yB5qEHnPZ9VMh5U0FjwTgsXXYoH6jaEm0ZnwjzbIAazOssh8xBlHc6w==" saltValue="nYlBmVwN889NPUX8MmowW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2023-03-14T09:38:33Z</cp:lastPrinted>
  <dcterms:created xsi:type="dcterms:W3CDTF">2023-02-20T04:45:34Z</dcterms:created>
  <dcterms:modified xsi:type="dcterms:W3CDTF">2023-10-23T23:45:59Z</dcterms:modified>
  <cp:category/>
</cp:coreProperties>
</file>