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<sst xmlns="http://schemas.openxmlformats.org/spreadsheetml/2006/main" count="1145" uniqueCount="605">
  <si>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</si>
  <si>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</si>
  <si>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</si>
  <si>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</si>
  <si>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</si>
  <si>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</si>
  <si>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</si>
  <si>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</si>
  <si>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</si>
  <si>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</si>
  <si>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</si>
  <si>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</si>
  <si>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</si>
  <si>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</si>
  <si>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</si>
  <si>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</si>
  <si>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</si>
  <si>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</si>
  <si>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</si>
  <si>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</si>
  <si>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</si>
  <si>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</si>
  <si>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</si>
  <si>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</si>
  <si>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</si>
  <si>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</si>
  <si>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</si>
  <si>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</si>
  <si>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</si>
  <si>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</si>
  <si>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</si>
  <si>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</si>
  <si>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</si>
  <si>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</si>
  <si>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</si>
  <si>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</si>
  <si>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</si>
  <si>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</si>
  <si>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</si>
  <si>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</si>
  <si>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</si>
  <si>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</si>
  <si>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</si>
  <si>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</si>
  <si>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</si>
  <si>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</si>
  <si>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</si>
  <si>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</si>
  <si>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</si>
  <si>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</si>
  <si>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</si>
  <si>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</si>
  <si>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</si>
  <si>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</si>
  <si>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</si>
  <si>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</si>
  <si>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</si>
  <si>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</si>
  <si>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</si>
  <si>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</si>
  <si>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</si>
  <si>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</si>
  <si>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</si>
  <si>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</si>
  <si>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</si>
  <si>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</si>
  <si>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</si>
  <si>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</si>
  <si>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</si>
  <si>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</si>
  <si>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</si>
  <si>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</si>
  <si>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</si>
  <si>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</si>
  <si>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</si>
  <si>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</si>
  <si>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</si>
  <si>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</si>
  <si>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</si>
  <si>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</si>
  <si>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</si>
  <si>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</si>
  <si>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</si>
  <si>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</si>
  <si>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</si>
  <si>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</si>
  <si>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</si>
  <si>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</si>
  <si>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</si>
  <si>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</si>
  <si>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</si>
  <si>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</si>
  <si>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</si>
  <si>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</si>
  <si>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</si>
  <si>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</si>
  <si>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</si>
  <si>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</si>
  <si>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</si>
  <si>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</si>
  <si>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</si>
  <si>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</si>
  <si>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</si>
  <si>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</si>
  <si>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</si>
  <si>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</si>
  <si>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</si>
  <si>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</si>
  <si>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</si>
  <si>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</si>
  <si>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</si>
  <si>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</si>
  <si>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</si>
  <si>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</si>
  <si>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</si>
  <si>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</si>
  <si>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</si>
  <si>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</si>
  <si>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</si>
  <si>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</si>
  <si>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</si>
  <si>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</si>
  <si>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</si>
  <si>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</si>
  <si>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</si>
  <si>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</si>
  <si>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</si>
  <si>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</si>
  <si>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</si>
  <si>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</si>
  <si>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</si>
  <si>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</si>
  <si>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</si>
  <si>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</si>
  <si>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</si>
  <si>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</si>
  <si>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</si>
  <si>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</si>
  <si>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</si>
  <si>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</si>
  <si>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</si>
  <si>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</si>
  <si>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</si>
  <si>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</si>
  <si>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</si>
  <si>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</si>
  <si>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</si>
  <si>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</si>
  <si>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</si>
  <si>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</si>
  <si>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</si>
  <si>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</si>
  <si>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</si>
  <si>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</si>
  <si>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</si>
  <si>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</si>
  <si>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</si>
  <si>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</si>
  <si>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</si>
  <si>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</si>
  <si>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</si>
  <si>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</si>
  <si>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</si>
  <si>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</si>
  <si>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</si>
  <si>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</si>
  <si>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</si>
  <si>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</si>
  <si>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</si>
  <si>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</si>
  <si>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</si>
  <si>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</si>
  <si>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</si>
  <si>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</si>
  <si>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</si>
  <si>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</si>
  <si>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</si>
  <si>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</si>
  <si>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</si>
  <si>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</si>
  <si>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</si>
  <si>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</si>
  <si>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</si>
  <si>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</si>
  <si>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</si>
  <si>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</si>
  <si>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</si>
  <si>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</si>
  <si>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</si>
  <si>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</si>
  <si>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</si>
  <si>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</si>
  <si>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</si>
  <si>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</si>
  <si>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</si>
  <si>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</si>
  <si>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</si>
  <si>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</si>
  <si>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</si>
  <si>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</si>
  <si>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</si>
  <si>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</si>
  <si>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</si>
  <si>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</si>
  <si>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</si>
  <si>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</si>
  <si>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</si>
  <si>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</si>
  <si>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</si>
  <si>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</si>
  <si>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</si>
  <si>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</si>
  <si>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</si>
  <si>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</si>
  <si>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</si>
  <si>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</si>
  <si>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</si>
  <si>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</si>
  <si>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</si>
  <si>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</si>
  <si>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</si>
  <si>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</si>
  <si>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</si>
  <si>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</si>
  <si>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東京都中央区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</si>
  <si>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</si>
  <si>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</si>
  <si>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</si>
  <si>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</si>
  <si>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</si>
  <si>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</si>
  <si>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</si>
  <si>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</si>
  <si>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</si>
  <si>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</si>
  <si>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</si>
  <si>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</si>
  <si>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</si>
  <si>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</si>
  <si>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</si>
  <si>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</si>
  <si>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</si>
  <si>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</si>
  <si>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</si>
  <si>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</si>
  <si>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</si>
  <si>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</si>
  <si>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</si>
  <si>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</si>
  <si>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</si>
  <si>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</si>
  <si>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</si>
  <si>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</si>
  <si>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</si>
  <si>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</si>
  <si>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</si>
  <si>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</si>
  <si>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</si>
  <si>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</si>
  <si>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</si>
  <si>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</si>
  <si>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</si>
  <si>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</si>
  <si>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</si>
  <si>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</si>
  <si>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</si>
  <si>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</si>
  <si>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</si>
  <si>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</si>
  <si>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</si>
  <si>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</si>
  <si>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</si>
  <si>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</si>
  <si>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</si>
  <si>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</si>
  <si>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</si>
  <si>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</si>
  <si>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</si>
  <si>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</si>
  <si>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</si>
  <si>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</si>
  <si>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</si>
  <si>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</si>
  <si>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</si>
  <si>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</si>
  <si>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</si>
  <si>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</si>
  <si>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</si>
  <si>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</si>
  <si>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</si>
  <si>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</si>
  <si>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</si>
  <si>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</si>
  <si>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</si>
  <si>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</si>
  <si>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</si>
  <si>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</si>
  <si>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</si>
  <si>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</si>
  <si>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</si>
  <si>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</si>
  <si>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</si>
  <si>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</si>
  <si>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</si>
  <si>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</si>
  <si>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</si>
  <si>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</si>
  <si>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</si>
  <si>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</si>
  <si>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</si>
  <si>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</si>
  <si>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</si>
  <si>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</si>
  <si>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</si>
  <si>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</si>
  <si>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</si>
  <si>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</si>
  <si>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</si>
  <si>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</si>
  <si>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</si>
  <si>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</si>
  <si>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</si>
  <si>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</si>
  <si>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</si>
  <si>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</si>
  <si>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</si>
  <si>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</si>
  <si>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</si>
  <si>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</si>
  <si>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</si>
  <si>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</si>
  <si>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</si>
  <si>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</si>
  <si>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</si>
  <si>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</si>
  <si>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</si>
  <si>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</si>
  <si>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</si>
  <si>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</si>
  <si>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</si>
  <si>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</si>
  <si>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</si>
  <si>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</si>
  <si>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</si>
  <si>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</si>
  <si>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</si>
  <si>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</si>
  <si>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</si>
  <si>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</si>
  <si>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</si>
  <si>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</si>
  <si>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</si>
  <si>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</si>
  <si>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</si>
  <si>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</si>
  <si>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</si>
  <si>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</si>
  <si>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</si>
  <si>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</si>
  <si>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</si>
  <si>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</si>
  <si>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</si>
  <si>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</si>
  <si>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</si>
  <si>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</si>
  <si>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</si>
  <si>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</si>
  <si>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</si>
  <si>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</si>
  <si>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</si>
  <si>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</si>
  <si>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</si>
  <si>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</si>
  <si>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</si>
  <si>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</si>
  <si>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</si>
  <si>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</si>
  <si>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東京都中央区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</si>
  <si>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</si>
  <si>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</si>
  <si>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</si>
  <si>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</si>
  <si>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</si>
  <si>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</si>
  <si>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</si>
  <si>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</si>
  <si>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</si>
  <si>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</si>
  <si>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</si>
  <si>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</si>
  <si>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</si>
  <si>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</si>
  <si>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</si>
  <si>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</si>
  <si>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</si>
  <si>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</si>
  <si>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</si>
  <si>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</si>
  <si>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</si>
  <si>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</si>
  <si>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</si>
  <si>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</si>
  <si>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</si>
  <si>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</si>
  <si>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</si>
  <si>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</si>
  <si>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</si>
  <si>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</si>
  <si>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</si>
  <si>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</si>
  <si>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</si>
  <si>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</si>
  <si>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</si>
  <si>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</si>
  <si>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</si>
  <si>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</si>
  <si>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</si>
  <si>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</si>
  <si>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</si>
  <si>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</si>
  <si>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</si>
  <si>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</si>
  <si>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</si>
  <si>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</si>
  <si>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</si>
  <si>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</si>
  <si>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</si>
  <si>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</si>
  <si>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</si>
  <si>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</si>
  <si>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</si>
  <si>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</si>
  <si>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</si>
  <si>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</si>
  <si>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</si>
  <si>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</si>
  <si>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</si>
  <si>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</si>
  <si>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</si>
  <si>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</si>
  <si>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</si>
  <si>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</si>
  <si>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</si>
  <si>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</si>
  <si>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</si>
  <si>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</si>
  <si>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</si>
  <si>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</si>
  <si>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</si>
  <si>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</si>
  <si>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</si>
  <si>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</si>
  <si>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</si>
  <si>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</si>
  <si>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</si>
  <si>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</si>
  <si>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</si>
  <si>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</si>
  <si>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</si>
  <si>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</si>
  <si>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</si>
  <si>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</si>
  <si>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</si>
  <si>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</si>
  <si>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</si>
  <si>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</si>
  <si>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</si>
  <si>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</si>
  <si>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</si>
  <si>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</si>
  <si>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</si>
  <si>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</si>
  <si>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</si>
  <si>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</si>
  <si>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</si>
  <si>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</si>
  <si>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</si>
  <si>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</si>
  <si>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</si>
  <si>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</si>
  <si>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</si>
  <si>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</si>
  <si>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</si>
  <si>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</si>
  <si>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</si>
  <si>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</si>
  <si>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後期高齢者医療会計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</si>
  <si>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</si>
  <si>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</si>
  <si>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</si>
  <si>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</si>
  <si>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</si>
  <si>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</si>
  <si>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</si>
  <si>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</si>
  <si>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</si>
  <si>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</si>
  <si>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</si>
  <si>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</si>
  <si>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</si>
  <si>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</si>
  <si>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</si>
  <si>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</si>
  <si>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</si>
  <si>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</si>
  <si>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</si>
  <si>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</si>
  <si>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</si>
  <si>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</si>
  <si>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</si>
  <si>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</si>
  <si>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</si>
  <si>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</si>
  <si>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</si>
  <si>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</si>
  <si>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</si>
  <si>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</si>
  <si>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</si>
  <si>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</si>
  <si>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</si>
  <si>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</si>
  <si>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</si>
  <si>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</si>
  <si>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</si>
  <si>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</si>
  <si>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</si>
  <si>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</si>
  <si>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</si>
  <si>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</si>
  <si>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</si>
  <si>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</si>
  <si>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</si>
  <si>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</si>
  <si>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</si>
  <si>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</si>
  <si>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</si>
  <si>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</si>
  <si>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</si>
  <si>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</si>
  <si>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</si>
  <si>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</si>
  <si>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</si>
  <si>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</si>
  <si>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</si>
  <si>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</si>
  <si>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</si>
  <si>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</si>
  <si>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</si>
  <si>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</si>
  <si>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</si>
  <si>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</si>
  <si>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</si>
  <si>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</si>
  <si>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</si>
  <si>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</si>
  <si>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</si>
  <si>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</si>
  <si>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</si>
  <si>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</si>
  <si>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</si>
  <si>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</si>
  <si>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</si>
  <si>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</si>
  <si>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</si>
  <si>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</si>
  <si>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</si>
  <si>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</si>
  <si>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</si>
  <si>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</si>
  <si>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</si>
  <si>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</si>
  <si>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</si>
  <si>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</si>
  <si>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</si>
  <si>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</si>
  <si>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0.23</t>
  </si>
  <si>
    <t>一般会計</t>
  </si>
  <si>
    <t>介護保険事業会計</t>
  </si>
  <si>
    <t>国民健康保険事業会計</t>
  </si>
  <si>
    <t>後期高齢者医療会計</t>
  </si>
  <si>
    <t>その他会計（赤字）</t>
  </si>
  <si>
    <t>その他会計（黒字）</t>
  </si>
  <si>
    <t>（百万円）</t>
    <phoneticPr fontId="5"/>
  </si>
  <si>
    <t>H30</t>
    <phoneticPr fontId="5"/>
  </si>
  <si>
    <t>R01</t>
    <phoneticPr fontId="5"/>
  </si>
  <si>
    <t>R02</t>
    <phoneticPr fontId="5"/>
  </si>
  <si>
    <t>R03</t>
    <phoneticPr fontId="5"/>
  </si>
  <si>
    <t>R04</t>
    <phoneticPr fontId="5"/>
  </si>
  <si>
    <t>特別区人事・厚生事務組合</t>
    <rPh sb="0" eb="3">
      <t>トクベツク</t>
    </rPh>
    <rPh sb="3" eb="5">
      <t>ジンジ</t>
    </rPh>
    <rPh sb="6" eb="8">
      <t>コウセイ</t>
    </rPh>
    <rPh sb="8" eb="12">
      <t>ジムクミアイ</t>
    </rPh>
    <phoneticPr fontId="2"/>
  </si>
  <si>
    <t>特別区競馬組合</t>
    <rPh sb="0" eb="5">
      <t>トクベツクケイバ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</si>
  <si>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</si>
  <si>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8">
      <t>コウキコウレイシャ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</si>
  <si>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</si>
  <si>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法適用</t>
    <rPh sb="0" eb="1">
      <t>ホウ</t>
    </rPh>
    <rPh sb="1" eb="3">
      <t>テキヨウ</t>
    </rPh>
    <phoneticPr fontId="6"/>
  </si>
  <si>
    <t>教育施設整備基金</t>
    <rPh sb="0" eb="8">
      <t>キョウイクシセツセイビキキン</t>
    </rPh>
    <phoneticPr fontId="5"/>
  </si>
  <si>
    <t>施設整備基金</t>
    <rPh sb="0" eb="6">
      <t>シセツセイビキキン</t>
    </rPh>
    <phoneticPr fontId="2"/>
  </si>
  <si>
    <t>まちづくり支援基金</t>
    <rPh sb="5" eb="7">
      <t>シエン</t>
    </rPh>
    <rPh sb="7" eb="9">
      <t>キキン</t>
    </rPh>
    <phoneticPr fontId="2"/>
  </si>
  <si>
    <t>首都高速道路地下化等都市基盤整備基金</t>
    <rPh sb="0" eb="18">
      <t>シュトコウソクドウロチカカトウトシキバンセイビキキン</t>
    </rPh>
    <phoneticPr fontId="2"/>
  </si>
  <si>
    <t>交通環境改善基金</t>
    <rPh sb="0" eb="4">
      <t>コウツウカンキョウ</t>
    </rPh>
    <rPh sb="4" eb="8">
      <t>カイゼンキキン</t>
    </rPh>
    <phoneticPr fontId="2"/>
  </si>
  <si>
    <t>一般財団法人中央区都市整備公社</t>
    <rPh sb="0" eb="6">
      <t>イッパンザイダンホウジン</t>
    </rPh>
    <rPh sb="6" eb="9">
      <t>チュウオウク</t>
    </rPh>
    <rPh sb="9" eb="13">
      <t>トシセイビ</t>
    </rPh>
    <rPh sb="13" eb="15">
      <t>コウシャ</t>
    </rPh>
    <phoneticPr fontId="2"/>
  </si>
  <si>
    <t>中央区勤労者サービス公社</t>
    <rPh sb="0" eb="3">
      <t>チュウオウク</t>
    </rPh>
    <rPh sb="3" eb="6">
      <t>キンロウシャ</t>
    </rPh>
    <rPh sb="10" eb="12">
      <t>コウシャ</t>
    </rPh>
    <phoneticPr fontId="2"/>
  </si>
  <si>
    <t>日本橋プラザ</t>
    <rPh sb="0" eb="3">
      <t>ニホンバシ</t>
    </rPh>
    <phoneticPr fontId="2"/>
  </si>
  <si>
    <t>中央区土地開発公社</t>
    <rPh sb="0" eb="3">
      <t>チュウオウク</t>
    </rPh>
    <rPh sb="3" eb="9">
      <t>トチカイハツコウシャ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</si>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</sst>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59D3-4743-88D9-E3E5ACCD74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103934</c:v>
                </c:pt>
                <c:pt idx="1">
                  <c:v>160335</c:v>
                </c:pt>
                <c:pt idx="2">
                  <c:v>205135</c:v>
                </c:pt>
                <c:pt idx="3">
                  <c:v>263043</c:v>
                </c:pt>
                <c:pt idx="4">
                  <c:v>245284</c:v>
                </c:pt>
              </c:numCache>
            </c:numRef>
          </c:val>
          <c:smooth val="0"/>
          <c:extLst>
            <c:ext xmlns:c16="http://schemas.microsoft.com/office/drawing/2014/chart" uri="{C3380CC4-5D6E-409C-BE32-E72D297353CC}">
              <c16:uniqueId val="{00000001-59D3-4743-88D9-E3E5ACCD74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4.74</c:v>
                </c:pt>
                <c:pt idx="1">
                  <c:v>4.2699999999999996</c:v>
                </c:pt>
                <c:pt idx="2">
                  <c:v>3.13</c:v>
                </c:pt>
                <c:pt idx="3">
                  <c:v>3.19</c:v>
                </c:pt>
                <c:pt idx="4">
                  <c:v>3.33</c:v>
                </c:pt>
              </c:numCache>
            </c:numRef>
          </c:val>
          <c:extLst>
            <c:ext xmlns:c16="http://schemas.microsoft.com/office/drawing/2014/chart" uri="{C3380CC4-5D6E-409C-BE32-E72D297353CC}">
              <c16:uniqueId val="{00000000-1F6A-417C-9550-802D427AB1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42.98</c:v>
                </c:pt>
                <c:pt idx="1">
                  <c:v>46.02</c:v>
                </c:pt>
                <c:pt idx="2">
                  <c:v>52.43</c:v>
                </c:pt>
                <c:pt idx="3">
                  <c:v>46.3</c:v>
                </c:pt>
                <c:pt idx="4">
                  <c:v>47.14</c:v>
                </c:pt>
              </c:numCache>
            </c:numRef>
          </c:val>
          <c:extLst>
            <c:ext xmlns:c16="http://schemas.microsoft.com/office/drawing/2014/chart" uri="{C3380CC4-5D6E-409C-BE32-E72D297353CC}">
              <c16:uniqueId val="{00000001-1F6A-417C-9550-802D427AB1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8.99</c:v>
                </c:pt>
                <c:pt idx="1">
                  <c:v>0.63</c:v>
                </c:pt>
                <c:pt idx="2">
                  <c:v>5.96</c:v>
                </c:pt>
                <c:pt idx="3">
                  <c:v>-0.23</c:v>
                </c:pt>
                <c:pt idx="4">
                  <c:v>4.43</c:v>
                </c:pt>
              </c:numCache>
            </c:numRef>
          </c:val>
          <c:smooth val="0"/>
          <c:extLst>
            <c:ext xmlns:c16="http://schemas.microsoft.com/office/drawing/2014/chart" uri="{C3380CC4-5D6E-409C-BE32-E72D297353CC}">
              <c16:uniqueId val="{00000002-1F6A-417C-9550-802D427AB1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F7-41F1-9697-29BDBF5CB6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F7-41F1-9697-29BDBF5CB6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F7-41F1-9697-29BDBF5CB6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F7-41F1-9697-29BDBF5CB6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EF7-41F1-9697-29BDBF5CB63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EF7-41F1-9697-29BDBF5CB63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0.04</c:v>
                </c:pt>
                <c:pt idx="8">
                  <c:v>#N/A</c:v>
                </c:pt>
                <c:pt idx="9">
                  <c:v>0.05</c:v>
                </c:pt>
              </c:numCache>
            </c:numRef>
          </c:val>
          <c:extLst>
            <c:ext xmlns:c16="http://schemas.microsoft.com/office/drawing/2014/chart" uri="{C3380CC4-5D6E-409C-BE32-E72D297353CC}">
              <c16:uniqueId val="{00000006-5EF7-41F1-9697-29BDBF5CB636}"/>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0.31</c:v>
                </c:pt>
                <c:pt idx="4">
                  <c:v>#N/A</c:v>
                </c:pt>
                <c:pt idx="5">
                  <c:v>0.39</c:v>
                </c:pt>
                <c:pt idx="6">
                  <c:v>#N/A</c:v>
                </c:pt>
                <c:pt idx="7">
                  <c:v>0.46</c:v>
                </c:pt>
                <c:pt idx="8">
                  <c:v>#N/A</c:v>
                </c:pt>
                <c:pt idx="9">
                  <c:v>0.33</c:v>
                </c:pt>
              </c:numCache>
            </c:numRef>
          </c:val>
          <c:extLst>
            <c:ext xmlns:c16="http://schemas.microsoft.com/office/drawing/2014/chart" uri="{C3380CC4-5D6E-409C-BE32-E72D297353CC}">
              <c16:uniqueId val="{00000007-5EF7-41F1-9697-29BDBF5CB636}"/>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c:v>
                </c:pt>
                <c:pt idx="2">
                  <c:v>#N/A</c:v>
                </c:pt>
                <c:pt idx="3">
                  <c:v>0.45</c:v>
                </c:pt>
                <c:pt idx="4">
                  <c:v>#N/A</c:v>
                </c:pt>
                <c:pt idx="5">
                  <c:v>0.66</c:v>
                </c:pt>
                <c:pt idx="6">
                  <c:v>#N/A</c:v>
                </c:pt>
                <c:pt idx="7">
                  <c:v>0.52</c:v>
                </c:pt>
                <c:pt idx="8">
                  <c:v>#N/A</c:v>
                </c:pt>
                <c:pt idx="9">
                  <c:v>0.35</c:v>
                </c:pt>
              </c:numCache>
            </c:numRef>
          </c:val>
          <c:extLst>
            <c:ext xmlns:c16="http://schemas.microsoft.com/office/drawing/2014/chart" uri="{C3380CC4-5D6E-409C-BE32-E72D297353CC}">
              <c16:uniqueId val="{00000008-5EF7-41F1-9697-29BDBF5CB6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4.7300000000000004</c:v>
                </c:pt>
                <c:pt idx="2">
                  <c:v>#N/A</c:v>
                </c:pt>
                <c:pt idx="3">
                  <c:v>4.2699999999999996</c:v>
                </c:pt>
                <c:pt idx="4">
                  <c:v>#N/A</c:v>
                </c:pt>
                <c:pt idx="5">
                  <c:v>3.13</c:v>
                </c:pt>
                <c:pt idx="6">
                  <c:v>#N/A</c:v>
                </c:pt>
                <c:pt idx="7">
                  <c:v>3.19</c:v>
                </c:pt>
                <c:pt idx="8">
                  <c:v>#N/A</c:v>
                </c:pt>
                <c:pt idx="9">
                  <c:v>3.33</c:v>
                </c:pt>
              </c:numCache>
            </c:numRef>
          </c:val>
          <c:extLst>
            <c:ext xmlns:c16="http://schemas.microsoft.com/office/drawing/2014/chart" uri="{C3380CC4-5D6E-409C-BE32-E72D297353CC}">
              <c16:uniqueId val="{00000009-5EF7-41F1-9697-29BDBF5CB6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1686</c:v>
                </c:pt>
                <c:pt idx="5">
                  <c:v>1690</c:v>
                </c:pt>
                <c:pt idx="8">
                  <c:v>1702</c:v>
                </c:pt>
                <c:pt idx="11">
                  <c:v>1638</c:v>
                </c:pt>
                <c:pt idx="14">
                  <c:v>1505</c:v>
                </c:pt>
              </c:numCache>
            </c:numRef>
          </c:val>
          <c:extLst>
            <c:ext xmlns:c16="http://schemas.microsoft.com/office/drawing/2014/chart" uri="{C3380CC4-5D6E-409C-BE32-E72D297353CC}">
              <c16:uniqueId val="{00000000-6852-4973-A58C-BA7E2DFECF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852-4973-A58C-BA7E2DFECF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839</c:v>
                </c:pt>
                <c:pt idx="3">
                  <c:v>724</c:v>
                </c:pt>
                <c:pt idx="6">
                  <c:v>608</c:v>
                </c:pt>
                <c:pt idx="9">
                  <c:v>1015</c:v>
                </c:pt>
                <c:pt idx="12">
                  <c:v>1173</c:v>
                </c:pt>
              </c:numCache>
            </c:numRef>
          </c:val>
          <c:extLst>
            <c:ext xmlns:c16="http://schemas.microsoft.com/office/drawing/2014/chart" uri="{C3380CC4-5D6E-409C-BE32-E72D297353CC}">
              <c16:uniqueId val="{00000002-6852-4973-A58C-BA7E2DFECF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c:v>
                </c:pt>
                <c:pt idx="3">
                  <c:v>74</c:v>
                </c:pt>
                <c:pt idx="6">
                  <c:v>83</c:v>
                </c:pt>
                <c:pt idx="9">
                  <c:v>84</c:v>
                </c:pt>
                <c:pt idx="12">
                  <c:v>62</c:v>
                </c:pt>
              </c:numCache>
            </c:numRef>
          </c:val>
          <c:extLst>
            <c:ext xmlns:c16="http://schemas.microsoft.com/office/drawing/2014/chart" uri="{C3380CC4-5D6E-409C-BE32-E72D297353CC}">
              <c16:uniqueId val="{00000003-6852-4973-A58C-BA7E2DFECF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52-4973-A58C-BA7E2DFECF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24</c:v>
                </c:pt>
                <c:pt idx="3">
                  <c:v>35</c:v>
                </c:pt>
                <c:pt idx="6">
                  <c:v>107</c:v>
                </c:pt>
                <c:pt idx="9">
                  <c:v>134</c:v>
                </c:pt>
                <c:pt idx="12">
                  <c:v>164</c:v>
                </c:pt>
              </c:numCache>
            </c:numRef>
          </c:val>
          <c:extLst>
            <c:ext xmlns:c16="http://schemas.microsoft.com/office/drawing/2014/chart" uri="{C3380CC4-5D6E-409C-BE32-E72D297353CC}">
              <c16:uniqueId val="{00000005-6852-4973-A58C-BA7E2DFECF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52-4973-A58C-BA7E2DFECF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572</c:v>
                </c:pt>
                <c:pt idx="3">
                  <c:v>702</c:v>
                </c:pt>
                <c:pt idx="6">
                  <c:v>816</c:v>
                </c:pt>
                <c:pt idx="9">
                  <c:v>833</c:v>
                </c:pt>
                <c:pt idx="12">
                  <c:v>917</c:v>
                </c:pt>
              </c:numCache>
            </c:numRef>
          </c:val>
          <c:extLst>
            <c:ext xmlns:c16="http://schemas.microsoft.com/office/drawing/2014/chart" uri="{C3380CC4-5D6E-409C-BE32-E72D297353CC}">
              <c16:uniqueId val="{00000007-6852-4973-A58C-BA7E2DFECF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-182</c:v>
                </c:pt>
                <c:pt idx="2">
                  <c:v>#N/A</c:v>
                </c:pt>
                <c:pt idx="3">
                  <c:v>#N/A</c:v>
                </c:pt>
                <c:pt idx="4">
                  <c:v>-154</c:v>
                </c:pt>
                <c:pt idx="5">
                  <c:v>#N/A</c:v>
                </c:pt>
                <c:pt idx="6">
                  <c:v>#N/A</c:v>
                </c:pt>
                <c:pt idx="7">
                  <c:v>-88</c:v>
                </c:pt>
                <c:pt idx="8">
                  <c:v>#N/A</c:v>
                </c:pt>
                <c:pt idx="9">
                  <c:v>#N/A</c:v>
                </c:pt>
                <c:pt idx="10">
                  <c:v>428</c:v>
                </c:pt>
                <c:pt idx="11">
                  <c:v>#N/A</c:v>
                </c:pt>
                <c:pt idx="12">
                  <c:v>#N/A</c:v>
                </c:pt>
                <c:pt idx="13">
                  <c:v>811</c:v>
                </c:pt>
                <c:pt idx="14">
                  <c:v>#N/A</c:v>
                </c:pt>
              </c:numCache>
            </c:numRef>
          </c:val>
          <c:smooth val="0"/>
          <c:extLst>
            <c:ext xmlns:c16="http://schemas.microsoft.com/office/drawing/2014/chart" uri="{C3380CC4-5D6E-409C-BE32-E72D297353CC}">
              <c16:uniqueId val="{00000008-6852-4973-A58C-BA7E2DFECF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17498</c:v>
                </c:pt>
                <c:pt idx="5">
                  <c:v>16524</c:v>
                </c:pt>
                <c:pt idx="8">
                  <c:v>16832</c:v>
                </c:pt>
                <c:pt idx="11">
                  <c:v>26985</c:v>
                </c:pt>
                <c:pt idx="14">
                  <c:v>31277</c:v>
                </c:pt>
              </c:numCache>
            </c:numRef>
          </c:val>
          <c:extLst>
            <c:ext xmlns:c16="http://schemas.microsoft.com/office/drawing/2014/chart" uri="{C3380CC4-5D6E-409C-BE32-E72D297353CC}">
              <c16:uniqueId val="{00000000-96DB-45F0-AF50-781FECD76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6DB-45F0-AF50-781FECD76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65294</c:v>
                </c:pt>
                <c:pt idx="5">
                  <c:v>65305</c:v>
                </c:pt>
                <c:pt idx="8">
                  <c:v>73896</c:v>
                </c:pt>
                <c:pt idx="11">
                  <c:v>73305</c:v>
                </c:pt>
                <c:pt idx="14">
                  <c:v>75366</c:v>
                </c:pt>
              </c:numCache>
            </c:numRef>
          </c:val>
          <c:extLst>
            <c:ext xmlns:c16="http://schemas.microsoft.com/office/drawing/2014/chart" uri="{C3380CC4-5D6E-409C-BE32-E72D297353CC}">
              <c16:uniqueId val="{00000002-96DB-45F0-AF50-781FECD76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DB-45F0-AF50-781FECD76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DB-45F0-AF50-781FECD76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DB-45F0-AF50-781FECD76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9845</c:v>
                </c:pt>
                <c:pt idx="3">
                  <c:v>9154</c:v>
                </c:pt>
                <c:pt idx="6">
                  <c:v>9310</c:v>
                </c:pt>
                <c:pt idx="9">
                  <c:v>8457</c:v>
                </c:pt>
                <c:pt idx="12">
                  <c:v>7999</c:v>
                </c:pt>
              </c:numCache>
            </c:numRef>
          </c:val>
          <c:extLst>
            <c:ext xmlns:c16="http://schemas.microsoft.com/office/drawing/2014/chart" uri="{C3380CC4-5D6E-409C-BE32-E72D297353CC}">
              <c16:uniqueId val="{00000006-96DB-45F0-AF50-781FECD76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827</c:v>
                </c:pt>
                <c:pt idx="3">
                  <c:v>878</c:v>
                </c:pt>
                <c:pt idx="6">
                  <c:v>1065</c:v>
                </c:pt>
                <c:pt idx="9">
                  <c:v>1184</c:v>
                </c:pt>
                <c:pt idx="12">
                  <c:v>1312</c:v>
                </c:pt>
              </c:numCache>
            </c:numRef>
          </c:val>
          <c:extLst>
            <c:ext xmlns:c16="http://schemas.microsoft.com/office/drawing/2014/chart" uri="{C3380CC4-5D6E-409C-BE32-E72D297353CC}">
              <c16:uniqueId val="{00000007-96DB-45F0-AF50-781FECD76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6DB-45F0-AF50-781FECD76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4932</c:v>
                </c:pt>
                <c:pt idx="3">
                  <c:v>4494</c:v>
                </c:pt>
                <c:pt idx="6">
                  <c:v>4156</c:v>
                </c:pt>
                <c:pt idx="9">
                  <c:v>3821</c:v>
                </c:pt>
                <c:pt idx="12">
                  <c:v>3458</c:v>
                </c:pt>
              </c:numCache>
            </c:numRef>
          </c:val>
          <c:extLst>
            <c:ext xmlns:c16="http://schemas.microsoft.com/office/drawing/2014/chart" uri="{C3380CC4-5D6E-409C-BE32-E72D297353CC}">
              <c16:uniqueId val="{00000009-96DB-45F0-AF50-781FECD76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15667</c:v>
                </c:pt>
                <c:pt idx="3">
                  <c:v>17971</c:v>
                </c:pt>
                <c:pt idx="6">
                  <c:v>20244</c:v>
                </c:pt>
                <c:pt idx="9">
                  <c:v>30463</c:v>
                </c:pt>
                <c:pt idx="12">
                  <c:v>34465</c:v>
                </c:pt>
              </c:numCache>
            </c:numRef>
          </c:val>
          <c:extLst>
            <c:ext xmlns:c16="http://schemas.microsoft.com/office/drawing/2014/chart" uri="{C3380CC4-5D6E-409C-BE32-E72D297353CC}">
              <c16:uniqueId val="{0000000A-96DB-45F0-AF50-781FECD76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DB-45F0-AF50-781FECD76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28642</c:v>
                </c:pt>
                <c:pt idx="1">
                  <c:v>28262</c:v>
                </c:pt>
                <c:pt idx="2">
                  <c:v>30933</c:v>
                </c:pt>
              </c:numCache>
            </c:numRef>
          </c:val>
          <c:extLst>
            <c:ext xmlns:c16="http://schemas.microsoft.com/office/drawing/2014/chart" uri="{C3380CC4-5D6E-409C-BE32-E72D297353CC}">
              <c16:uniqueId val="{00000000-364F-4DC0-8052-0BB67880D5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64F-4DC0-8052-0BB67880D5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43344</c:v>
                </c:pt>
                <c:pt idx="1">
                  <c:v>42969</c:v>
                </c:pt>
                <c:pt idx="2">
                  <c:v>41957</c:v>
                </c:pt>
              </c:numCache>
            </c:numRef>
          </c:val>
          <c:extLst>
            <c:ext xmlns:c16="http://schemas.microsoft.com/office/drawing/2014/chart" uri="{C3380CC4-5D6E-409C-BE32-E72D297353CC}">
              <c16:uniqueId val="{00000002-364F-4DC0-8052-0BB67880D5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と比較して、学校教育施設整備に伴う元利償還金および満期一括償還地方債に係る年度割相当額が増となったほか、新型コロナウイルス感染症の感染拡大による商工業融資の利子補給の増加に伴い、債務負担行為に基づく支出額が増となったことにより、実質公債費比率の分子は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元利償還金等については、令和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年度以降も増加が見込まれるため、今後の推移を注視する必要がある。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年度にかけて減債基金残高の増加率が大きくなっているが、これは平成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度に実施した阪本小学校の改築及び阪本こども園の整備に係る財源の一部として、銀行等引受債を発行したため、減債基金への積み増しを行ったことによる。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晴海西小・中学校の整備および本の森ちゅうおうの整備に係る特別区債の発行等により、将来負担額のうち一般会計等に係る地方債の現在高が増加したものの、充当可能財源等のうち基準財政需要額算入見込み額の増などにより、将来負担比率の分子は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負の値であることから、財政における健全性を保っているが、大幅な人口増が見込まれる晴海地区における施設整備や既存施設の老朽化に伴う大規模改修に加え、原材料価格の上昇などによる工事費の高騰もあり、基金残高の減少や地方債現在高の増加が見込まれる。そのため、今後の財政状況は依然として厳しい状況であると考えられ、将来負担に留意した財政運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に立替えた市街地再開発事業助成などに係る財政調整交付金算定分や剰余金を財政調整基金に積み立てたほか、既存施設の老朽化に伴う大規模改修などに備え、教育施設整備基金や施設整備基金に計画的に積み立てたことなどにより、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毎年度決算収支見込みをもとに取崩しを調整するとともに、当該年度に見込まれる剰余金や民間の開発事業に係る協力金収入などを着実に積み立てていく。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首都高速道路地下化等都市基盤整備基金　　首都高速道路の地下化や関連する都市基盤の整備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交通環境改善基金　　　　　　　　　　　　交通環境の改善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施設の老朽化に伴う大規模改修などに備え、教育施設整備基金や施設整備基金に積み立てたものの、首都高速道路日本橋区間地下化事業における拠出金として首都高速道路地下化等都市基盤整備基金を取崩したことなどによ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施設の老朽化に伴う大規模改修が控えていることに加え、原材料価格の上昇などによる工事費高騰の影響もあることから、今後も基金の取り崩しが必要となる。そのため、これまで実施してきた積立てルールを継続し、当該年度に見込まれる剰余金を施設整備基金や教育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年度市街地再開発事業助成の立替えにより財政調整基金を取崩したものの、過去に立替えた市街地再開発事業助成などに係る財政調整交付金算定分や剰余金を財政調整基金に積み立てたことで、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交付金における地方債収入相当額については、特別区財政調整交付金で算定されるまでの間は財政調整基金を取り崩す形で予算計上するが、毎年度決算収支見込みをもとに取崩額を調整するとともに、特別区財政調整交付金の算定後は取り崩した額を着実に積み戻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174,074
164,750
10.21
140,316,917
134,823,054
2,186,878
65,623,845
33,554,838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ポイントの減であり、類似団体内平均値を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カ年の平均値であるが、単年度で見ると、令和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に対して、令和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これは、分子となる基準財政収入額の増があるものの、分母となる基準財政需要額が令和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年度分の財産費の前倒し算定などによる増に伴い、分子を上回る増加率となったためである。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xdr:cNvCxnSpPr/>
      </xdr:nvCxnSpPr>
      <xdr:spPr>
        <a:xfrm>
          <a:off x="3752850" y="6867072"/>
          <a:ext cx="762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2940050" y="6867072"/>
          <a:ext cx="812800"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127250" y="688049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a:off x="1333500" y="6880497"/>
          <a:ext cx="7937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464050" y="6850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4584700" y="669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3702050" y="6816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409950" y="658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2889250" y="683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597150" y="66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095500" y="6850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78435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282700" y="68335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971550" y="66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これは、分子となる経常的経費充当一般財源等が公債費などの増により増加したものの、分母となる経常的一般財源等総額が財調交付金（普通交付金）の増などにより増加したためである。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14394</xdr:rowOff>
    </xdr:from>
    <xdr:to>
      <xdr:col>23</xdr:col>
      <xdr:colOff>133350</xdr:colOff>
      <xdr:row>59</xdr:row>
      <xdr:rowOff>100330</xdr:rowOff>
    </xdr:to>
    <xdr:cxnSp macro="">
      <xdr:nvCxnSpPr>
        <xdr:cNvPr id="134" name="直線コネクタ 133"/>
        <xdr:cNvCxnSpPr/>
      </xdr:nvCxnSpPr>
      <xdr:spPr>
        <a:xfrm flipV="1">
          <a:off x="3752850" y="9737514"/>
          <a:ext cx="762000" cy="25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63</xdr:row>
      <xdr:rowOff>1694</xdr:rowOff>
    </xdr:to>
    <xdr:cxnSp macro="">
      <xdr:nvCxnSpPr>
        <xdr:cNvPr id="137" name="直線コネクタ 136"/>
        <xdr:cNvCxnSpPr/>
      </xdr:nvCxnSpPr>
      <xdr:spPr>
        <a:xfrm flipV="1">
          <a:off x="2940050" y="9991090"/>
          <a:ext cx="812800" cy="57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63</xdr:row>
      <xdr:rowOff>1694</xdr:rowOff>
    </xdr:to>
    <xdr:cxnSp macro="">
      <xdr:nvCxnSpPr>
        <xdr:cNvPr id="140" name="直線コネクタ 139"/>
        <xdr:cNvCxnSpPr/>
      </xdr:nvCxnSpPr>
      <xdr:spPr>
        <a:xfrm>
          <a:off x="2127250" y="10353463"/>
          <a:ext cx="812800" cy="2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127423</xdr:rowOff>
    </xdr:to>
    <xdr:cxnSp macro="">
      <xdr:nvCxnSpPr>
        <xdr:cNvPr id="143" name="直線コネクタ 142"/>
        <xdr:cNvCxnSpPr/>
      </xdr:nvCxnSpPr>
      <xdr:spPr>
        <a:xfrm>
          <a:off x="1333500" y="10059670"/>
          <a:ext cx="793750" cy="29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135044</xdr:rowOff>
    </xdr:from>
    <xdr:to>
      <xdr:col>23</xdr:col>
      <xdr:colOff>184150</xdr:colOff>
      <xdr:row>58</xdr:row>
      <xdr:rowOff>65194</xdr:rowOff>
    </xdr:to>
    <xdr:sp macro="" textlink="">
      <xdr:nvSpPr>
        <xdr:cNvPr id="153" name="楕円 152"/>
        <xdr:cNvSpPr/>
      </xdr:nvSpPr>
      <xdr:spPr>
        <a:xfrm>
          <a:off x="4464050" y="9690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56321</xdr:rowOff>
    </xdr:from>
    <xdr:ext cx="762000" cy="259045"/>
    <xdr:sp macro="" textlink="">
      <xdr:nvSpPr>
        <xdr:cNvPr id="154" name="財政構造の弾力性該当値テキスト"/>
        <xdr:cNvSpPr txBox="1"/>
      </xdr:nvSpPr>
      <xdr:spPr>
        <a:xfrm>
          <a:off x="4584700" y="961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5" name="楕円 154"/>
        <xdr:cNvSpPr/>
      </xdr:nvSpPr>
      <xdr:spPr>
        <a:xfrm>
          <a:off x="370205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6" name="テキスト ボックス 155"/>
        <xdr:cNvSpPr txBox="1"/>
      </xdr:nvSpPr>
      <xdr:spPr>
        <a:xfrm>
          <a:off x="340995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7" name="楕円 156"/>
        <xdr:cNvSpPr/>
      </xdr:nvSpPr>
      <xdr:spPr>
        <a:xfrm>
          <a:off x="2889250" y="10516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62671</xdr:rowOff>
    </xdr:from>
    <xdr:ext cx="762000" cy="259045"/>
    <xdr:sp macro="" textlink="">
      <xdr:nvSpPr>
        <xdr:cNvPr id="158" name="テキスト ボックス 157"/>
        <xdr:cNvSpPr txBox="1"/>
      </xdr:nvSpPr>
      <xdr:spPr>
        <a:xfrm>
          <a:off x="2597150" y="102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9" name="楕円 158"/>
        <xdr:cNvSpPr/>
      </xdr:nvSpPr>
      <xdr:spPr>
        <a:xfrm>
          <a:off x="2095500" y="103026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60" name="テキスト ボックス 159"/>
        <xdr:cNvSpPr txBox="1"/>
      </xdr:nvSpPr>
      <xdr:spPr>
        <a:xfrm>
          <a:off x="1784350" y="1007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xdr:cNvSpPr/>
      </xdr:nvSpPr>
      <xdr:spPr>
        <a:xfrm>
          <a:off x="1282700" y="100126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xdr:cNvSpPr txBox="1"/>
      </xdr:nvSpPr>
      <xdr:spPr>
        <a:xfrm>
          <a:off x="971550" y="978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これは、図書館の管理運営や庁内ネットワークの運用等による物件費の増により増加したものである。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なお、類似団体平均を上回っている要因は、基礎的な事務に要する人件費・物件費等は人口規模に関わらず一定程度必要となることによるものであり、人口規模の小さい自治体に見られる傾向である。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131975</xdr:rowOff>
    </xdr:from>
    <xdr:to>
      <xdr:col>23</xdr:col>
      <xdr:colOff>133350</xdr:colOff>
      <xdr:row>83</xdr:row>
      <xdr:rowOff>133156</xdr:rowOff>
    </xdr:to>
    <xdr:cxnSp macro="">
      <xdr:nvCxnSpPr>
        <xdr:cNvPr id="197" name="直線コネクタ 196"/>
        <xdr:cNvCxnSpPr/>
      </xdr:nvCxnSpPr>
      <xdr:spPr>
        <a:xfrm>
          <a:off x="3752850" y="14046095"/>
          <a:ext cx="762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46611</xdr:rowOff>
    </xdr:from>
    <xdr:to>
      <xdr:col>19</xdr:col>
      <xdr:colOff>133350</xdr:colOff>
      <xdr:row>83</xdr:row>
      <xdr:rowOff>131975</xdr:rowOff>
    </xdr:to>
    <xdr:cxnSp macro="">
      <xdr:nvCxnSpPr>
        <xdr:cNvPr id="200" name="直線コネクタ 199"/>
        <xdr:cNvCxnSpPr/>
      </xdr:nvCxnSpPr>
      <xdr:spPr>
        <a:xfrm>
          <a:off x="2940050" y="13960731"/>
          <a:ext cx="8128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163809</xdr:rowOff>
    </xdr:from>
    <xdr:to>
      <xdr:col>15</xdr:col>
      <xdr:colOff>82550</xdr:colOff>
      <xdr:row>83</xdr:row>
      <xdr:rowOff>46611</xdr:rowOff>
    </xdr:to>
    <xdr:cxnSp macro="">
      <xdr:nvCxnSpPr>
        <xdr:cNvPr id="203" name="直線コネクタ 202"/>
        <xdr:cNvCxnSpPr/>
      </xdr:nvCxnSpPr>
      <xdr:spPr>
        <a:xfrm>
          <a:off x="2127250" y="13910289"/>
          <a:ext cx="812800" cy="5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147171</xdr:rowOff>
    </xdr:from>
    <xdr:to>
      <xdr:col>11</xdr:col>
      <xdr:colOff>31750</xdr:colOff>
      <xdr:row>82</xdr:row>
      <xdr:rowOff>163809</xdr:rowOff>
    </xdr:to>
    <xdr:cxnSp macro="">
      <xdr:nvCxnSpPr>
        <xdr:cNvPr id="206" name="直線コネクタ 205"/>
        <xdr:cNvCxnSpPr/>
      </xdr:nvCxnSpPr>
      <xdr:spPr>
        <a:xfrm>
          <a:off x="1333500" y="13893651"/>
          <a:ext cx="79375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82356</xdr:rowOff>
    </xdr:from>
    <xdr:to>
      <xdr:col>23</xdr:col>
      <xdr:colOff>184150</xdr:colOff>
      <xdr:row>84</xdr:row>
      <xdr:rowOff>12506</xdr:rowOff>
    </xdr:to>
    <xdr:sp macro="" textlink="">
      <xdr:nvSpPr>
        <xdr:cNvPr id="216" name="楕円 215"/>
        <xdr:cNvSpPr/>
      </xdr:nvSpPr>
      <xdr:spPr>
        <a:xfrm>
          <a:off x="4464050" y="13996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54433</xdr:rowOff>
    </xdr:from>
    <xdr:ext cx="762000" cy="259045"/>
    <xdr:sp macro="" textlink="">
      <xdr:nvSpPr>
        <xdr:cNvPr id="217" name="人件費・物件費等の状況該当値テキスト"/>
        <xdr:cNvSpPr txBox="1"/>
      </xdr:nvSpPr>
      <xdr:spPr>
        <a:xfrm>
          <a:off x="4584700" y="139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81175</xdr:rowOff>
    </xdr:from>
    <xdr:to>
      <xdr:col>19</xdr:col>
      <xdr:colOff>184150</xdr:colOff>
      <xdr:row>84</xdr:row>
      <xdr:rowOff>11325</xdr:rowOff>
    </xdr:to>
    <xdr:sp macro="" textlink="">
      <xdr:nvSpPr>
        <xdr:cNvPr id="218" name="楕円 217"/>
        <xdr:cNvSpPr/>
      </xdr:nvSpPr>
      <xdr:spPr>
        <a:xfrm>
          <a:off x="3702050" y="1399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167552</xdr:rowOff>
    </xdr:from>
    <xdr:ext cx="736600" cy="259045"/>
    <xdr:sp macro="" textlink="">
      <xdr:nvSpPr>
        <xdr:cNvPr id="219" name="テキスト ボックス 218"/>
        <xdr:cNvSpPr txBox="1"/>
      </xdr:nvSpPr>
      <xdr:spPr>
        <a:xfrm>
          <a:off x="3409950" y="1408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167261</xdr:rowOff>
    </xdr:from>
    <xdr:to>
      <xdr:col>15</xdr:col>
      <xdr:colOff>133350</xdr:colOff>
      <xdr:row>83</xdr:row>
      <xdr:rowOff>97411</xdr:rowOff>
    </xdr:to>
    <xdr:sp macro="" textlink="">
      <xdr:nvSpPr>
        <xdr:cNvPr id="220" name="楕円 219"/>
        <xdr:cNvSpPr/>
      </xdr:nvSpPr>
      <xdr:spPr>
        <a:xfrm>
          <a:off x="2889250" y="13913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82188</xdr:rowOff>
    </xdr:from>
    <xdr:ext cx="762000" cy="259045"/>
    <xdr:sp macro="" textlink="">
      <xdr:nvSpPr>
        <xdr:cNvPr id="221" name="テキスト ボックス 220"/>
        <xdr:cNvSpPr txBox="1"/>
      </xdr:nvSpPr>
      <xdr:spPr>
        <a:xfrm>
          <a:off x="2597150" y="1399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113009</xdr:rowOff>
    </xdr:from>
    <xdr:to>
      <xdr:col>11</xdr:col>
      <xdr:colOff>82550</xdr:colOff>
      <xdr:row>83</xdr:row>
      <xdr:rowOff>43159</xdr:rowOff>
    </xdr:to>
    <xdr:sp macro="" textlink="">
      <xdr:nvSpPr>
        <xdr:cNvPr id="222" name="楕円 221"/>
        <xdr:cNvSpPr/>
      </xdr:nvSpPr>
      <xdr:spPr>
        <a:xfrm>
          <a:off x="2095500" y="138594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27936</xdr:rowOff>
    </xdr:from>
    <xdr:ext cx="762000" cy="259045"/>
    <xdr:sp macro="" textlink="">
      <xdr:nvSpPr>
        <xdr:cNvPr id="223" name="テキスト ボックス 222"/>
        <xdr:cNvSpPr txBox="1"/>
      </xdr:nvSpPr>
      <xdr:spPr>
        <a:xfrm>
          <a:off x="1784350" y="1394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96371</xdr:rowOff>
    </xdr:from>
    <xdr:to>
      <xdr:col>7</xdr:col>
      <xdr:colOff>31750</xdr:colOff>
      <xdr:row>83</xdr:row>
      <xdr:rowOff>26521</xdr:rowOff>
    </xdr:to>
    <xdr:sp macro="" textlink="">
      <xdr:nvSpPr>
        <xdr:cNvPr id="224" name="楕円 223"/>
        <xdr:cNvSpPr/>
      </xdr:nvSpPr>
      <xdr:spPr>
        <a:xfrm>
          <a:off x="1282700" y="1384285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11298</xdr:rowOff>
    </xdr:from>
    <xdr:ext cx="762000" cy="259045"/>
    <xdr:sp macro="" textlink="">
      <xdr:nvSpPr>
        <xdr:cNvPr id="225" name="テキスト ボックス 224"/>
        <xdr:cNvSpPr txBox="1"/>
      </xdr:nvSpPr>
      <xdr:spPr>
        <a:xfrm>
          <a:off x="971550" y="1392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給与制度は特別区全体で統一的に運用されているが、本区においては、主に国の職員数の構成比が高い「経験年数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年未満」、「経験年数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年未満」に該当する職員の平均給料月額が国と比較して高いことから、ラスパイレス指数が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ポイントを超えている。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72389</xdr:rowOff>
    </xdr:to>
    <xdr:cxnSp macro="">
      <xdr:nvCxnSpPr>
        <xdr:cNvPr id="257" name="直線コネクタ 256"/>
        <xdr:cNvCxnSpPr/>
      </xdr:nvCxnSpPr>
      <xdr:spPr>
        <a:xfrm flipV="1">
          <a:off x="14712950" y="14776450"/>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72389</xdr:rowOff>
    </xdr:to>
    <xdr:cxnSp macro="">
      <xdr:nvCxnSpPr>
        <xdr:cNvPr id="260" name="直線コネクタ 259"/>
        <xdr:cNvCxnSpPr/>
      </xdr:nvCxnSpPr>
      <xdr:spPr>
        <a:xfrm>
          <a:off x="13903960" y="14752320"/>
          <a:ext cx="80899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63" name="直線コネクタ 262"/>
        <xdr:cNvCxnSpPr/>
      </xdr:nvCxnSpPr>
      <xdr:spPr>
        <a:xfrm flipV="1">
          <a:off x="13106400" y="14752320"/>
          <a:ext cx="79756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144780</xdr:rowOff>
    </xdr:to>
    <xdr:cxnSp macro="">
      <xdr:nvCxnSpPr>
        <xdr:cNvPr id="266" name="直線コネクタ 265"/>
        <xdr:cNvCxnSpPr/>
      </xdr:nvCxnSpPr>
      <xdr:spPr>
        <a:xfrm flipV="1">
          <a:off x="12293600" y="1487297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6" name="楕円 275"/>
        <xdr:cNvSpPr/>
      </xdr:nvSpPr>
      <xdr:spPr>
        <a:xfrm>
          <a:off x="15427960" y="147294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40657</xdr:rowOff>
    </xdr:from>
    <xdr:ext cx="762000" cy="259045"/>
    <xdr:sp macro="" textlink="">
      <xdr:nvSpPr>
        <xdr:cNvPr id="277" name="給与水準   （国との比較）該当値テキスト"/>
        <xdr:cNvSpPr txBox="1"/>
      </xdr:nvSpPr>
      <xdr:spPr>
        <a:xfrm>
          <a:off x="15563850" y="146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4665960" y="147739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4370050" y="14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3868400" y="147053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3557250" y="147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3055600" y="148221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276350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4" name="楕円 283"/>
        <xdr:cNvSpPr/>
      </xdr:nvSpPr>
      <xdr:spPr>
        <a:xfrm>
          <a:off x="12242800" y="1484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5" name="テキスト ボックス 284"/>
        <xdr:cNvSpPr txBox="1"/>
      </xdr:nvSpPr>
      <xdr:spPr>
        <a:xfrm>
          <a:off x="11950700" y="1492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年度において本区の職員は増加しているものの、それを上回る人口増加の影響によるものである。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なお、類似団体平均を上回っているのは、基礎的な事務に要する職員数は人口規模に関わらず一定程度必要であることが要因であり、人口規模の小さい自治体に見られる傾向である。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24916</xdr:rowOff>
    </xdr:from>
    <xdr:to>
      <xdr:col>81</xdr:col>
      <xdr:colOff>44450</xdr:colOff>
      <xdr:row>62</xdr:row>
      <xdr:rowOff>27215</xdr:rowOff>
    </xdr:to>
    <xdr:cxnSp macro="">
      <xdr:nvCxnSpPr>
        <xdr:cNvPr id="322" name="直線コネクタ 321"/>
        <xdr:cNvCxnSpPr/>
      </xdr:nvCxnSpPr>
      <xdr:spPr>
        <a:xfrm flipV="1">
          <a:off x="14712950" y="10418596"/>
          <a:ext cx="762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32959</xdr:rowOff>
    </xdr:to>
    <xdr:cxnSp macro="">
      <xdr:nvCxnSpPr>
        <xdr:cNvPr id="325" name="直線コネクタ 324"/>
        <xdr:cNvCxnSpPr/>
      </xdr:nvCxnSpPr>
      <xdr:spPr>
        <a:xfrm flipV="1">
          <a:off x="13903960" y="10420895"/>
          <a:ext cx="80899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32959</xdr:rowOff>
    </xdr:to>
    <xdr:cxnSp macro="">
      <xdr:nvCxnSpPr>
        <xdr:cNvPr id="328" name="直線コネクタ 327"/>
        <xdr:cNvCxnSpPr/>
      </xdr:nvCxnSpPr>
      <xdr:spPr>
        <a:xfrm>
          <a:off x="13106400" y="10410553"/>
          <a:ext cx="79756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31810</xdr:rowOff>
    </xdr:to>
    <xdr:cxnSp macro="">
      <xdr:nvCxnSpPr>
        <xdr:cNvPr id="331" name="直線コネクタ 330"/>
        <xdr:cNvCxnSpPr/>
      </xdr:nvCxnSpPr>
      <xdr:spPr>
        <a:xfrm flipV="1">
          <a:off x="12293600" y="10410553"/>
          <a:ext cx="8128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145566</xdr:rowOff>
    </xdr:from>
    <xdr:to>
      <xdr:col>81</xdr:col>
      <xdr:colOff>95250</xdr:colOff>
      <xdr:row>62</xdr:row>
      <xdr:rowOff>75716</xdr:rowOff>
    </xdr:to>
    <xdr:sp macro="" textlink="">
      <xdr:nvSpPr>
        <xdr:cNvPr id="341" name="楕円 340"/>
        <xdr:cNvSpPr/>
      </xdr:nvSpPr>
      <xdr:spPr>
        <a:xfrm>
          <a:off x="15427960" y="103716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117643</xdr:rowOff>
    </xdr:from>
    <xdr:ext cx="762000" cy="259045"/>
    <xdr:sp macro="" textlink="">
      <xdr:nvSpPr>
        <xdr:cNvPr id="342" name="定員管理の状況該当値テキスト"/>
        <xdr:cNvSpPr txBox="1"/>
      </xdr:nvSpPr>
      <xdr:spPr>
        <a:xfrm>
          <a:off x="15563850" y="1034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3" name="楕円 342"/>
        <xdr:cNvSpPr/>
      </xdr:nvSpPr>
      <xdr:spPr>
        <a:xfrm>
          <a:off x="14665960" y="10373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4" name="テキスト ボックス 343"/>
        <xdr:cNvSpPr txBox="1"/>
      </xdr:nvSpPr>
      <xdr:spPr>
        <a:xfrm>
          <a:off x="14370050" y="1045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153609</xdr:rowOff>
    </xdr:from>
    <xdr:to>
      <xdr:col>73</xdr:col>
      <xdr:colOff>44450</xdr:colOff>
      <xdr:row>62</xdr:row>
      <xdr:rowOff>83759</xdr:rowOff>
    </xdr:to>
    <xdr:sp macro="" textlink="">
      <xdr:nvSpPr>
        <xdr:cNvPr id="345" name="楕円 344"/>
        <xdr:cNvSpPr/>
      </xdr:nvSpPr>
      <xdr:spPr>
        <a:xfrm>
          <a:off x="13868400" y="1037964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68536</xdr:rowOff>
    </xdr:from>
    <xdr:ext cx="762000" cy="259045"/>
    <xdr:sp macro="" textlink="">
      <xdr:nvSpPr>
        <xdr:cNvPr id="346" name="テキスト ボックス 345"/>
        <xdr:cNvSpPr txBox="1"/>
      </xdr:nvSpPr>
      <xdr:spPr>
        <a:xfrm>
          <a:off x="13557250" y="104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7" name="楕円 346"/>
        <xdr:cNvSpPr/>
      </xdr:nvSpPr>
      <xdr:spPr>
        <a:xfrm>
          <a:off x="13055600" y="1036356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48" name="テキスト ボックス 347"/>
        <xdr:cNvSpPr txBox="1"/>
      </xdr:nvSpPr>
      <xdr:spPr>
        <a:xfrm>
          <a:off x="12763500" y="104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152460</xdr:rowOff>
    </xdr:from>
    <xdr:to>
      <xdr:col>64</xdr:col>
      <xdr:colOff>152400</xdr:colOff>
      <xdr:row>62</xdr:row>
      <xdr:rowOff>82610</xdr:rowOff>
    </xdr:to>
    <xdr:sp macro="" textlink="">
      <xdr:nvSpPr>
        <xdr:cNvPr id="349" name="楕円 348"/>
        <xdr:cNvSpPr/>
      </xdr:nvSpPr>
      <xdr:spPr>
        <a:xfrm>
          <a:off x="12242800" y="1037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67387</xdr:rowOff>
    </xdr:from>
    <xdr:ext cx="762000" cy="259045"/>
    <xdr:sp macro="" textlink="">
      <xdr:nvSpPr>
        <xdr:cNvPr id="350" name="テキスト ボックス 349"/>
        <xdr:cNvSpPr txBox="1"/>
      </xdr:nvSpPr>
      <xdr:spPr>
        <a:xfrm>
          <a:off x="11950700" y="104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これは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か年平均で入れ替わりとなる令和元年度と比較して、令和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年度の公債費に準ずる債務負担行為に係る経費のうち、新型コロナウイルス感染症の感染拡大に伴う商工業融資等の利子補給が増となったことなどによるものである。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年度以降も同様の傾向が見込まれるため、今後の推移を注視する必要がある。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135467</xdr:rowOff>
    </xdr:to>
    <xdr:cxnSp macro="">
      <xdr:nvCxnSpPr>
        <xdr:cNvPr id="381" name="直線コネクタ 380"/>
        <xdr:cNvCxnSpPr/>
      </xdr:nvCxnSpPr>
      <xdr:spPr>
        <a:xfrm>
          <a:off x="14712950" y="7223337"/>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14817</xdr:rowOff>
    </xdr:to>
    <xdr:cxnSp macro="">
      <xdr:nvCxnSpPr>
        <xdr:cNvPr id="384" name="直線コネクタ 383"/>
        <xdr:cNvCxnSpPr/>
      </xdr:nvCxnSpPr>
      <xdr:spPr>
        <a:xfrm>
          <a:off x="13903960" y="7186930"/>
          <a:ext cx="80899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166158</xdr:rowOff>
    </xdr:to>
    <xdr:cxnSp macro="">
      <xdr:nvCxnSpPr>
        <xdr:cNvPr id="387" name="直線コネクタ 386"/>
        <xdr:cNvCxnSpPr/>
      </xdr:nvCxnSpPr>
      <xdr:spPr>
        <a:xfrm flipV="1">
          <a:off x="13106400" y="7186930"/>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9" name="テキスト ボックス 388"/>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14817</xdr:rowOff>
    </xdr:to>
    <xdr:cxnSp macro="">
      <xdr:nvCxnSpPr>
        <xdr:cNvPr id="390" name="直線コネクタ 389"/>
        <xdr:cNvCxnSpPr/>
      </xdr:nvCxnSpPr>
      <xdr:spPr>
        <a:xfrm flipV="1">
          <a:off x="12293600" y="7207038"/>
          <a:ext cx="8128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2" name="テキスト ボックス 391"/>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4" name="テキスト ボックス 393"/>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0" name="楕円 399"/>
        <xdr:cNvSpPr/>
      </xdr:nvSpPr>
      <xdr:spPr>
        <a:xfrm>
          <a:off x="15427960" y="72931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151994</xdr:rowOff>
    </xdr:from>
    <xdr:ext cx="762000" cy="259045"/>
    <xdr:sp macro="" textlink="">
      <xdr:nvSpPr>
        <xdr:cNvPr id="401" name="公債費負担の状況該当値テキスト"/>
        <xdr:cNvSpPr txBox="1"/>
      </xdr:nvSpPr>
      <xdr:spPr>
        <a:xfrm>
          <a:off x="15563850" y="71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xdr:cNvSpPr/>
      </xdr:nvSpPr>
      <xdr:spPr>
        <a:xfrm>
          <a:off x="14665960" y="7176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xdr:cNvSpPr txBox="1"/>
      </xdr:nvSpPr>
      <xdr:spPr>
        <a:xfrm>
          <a:off x="143700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xdr:cNvSpPr/>
      </xdr:nvSpPr>
      <xdr:spPr>
        <a:xfrm>
          <a:off x="138684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xdr:cNvSpPr txBox="1"/>
      </xdr:nvSpPr>
      <xdr:spPr>
        <a:xfrm>
          <a:off x="135572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06" name="楕円 405"/>
        <xdr:cNvSpPr/>
      </xdr:nvSpPr>
      <xdr:spPr>
        <a:xfrm>
          <a:off x="13055600" y="715623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07" name="テキスト ボックス 406"/>
        <xdr:cNvSpPr txBox="1"/>
      </xdr:nvSpPr>
      <xdr:spPr>
        <a:xfrm>
          <a:off x="12763500" y="72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xdr:cNvSpPr/>
      </xdr:nvSpPr>
      <xdr:spPr>
        <a:xfrm>
          <a:off x="12242800" y="7176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xdr:cNvSpPr txBox="1"/>
      </xdr:nvSpPr>
      <xdr:spPr>
        <a:xfrm>
          <a:off x="1195070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依然として充当可能財源等が将来負担額を上回っていることからマイナスの数値（－表記）となっている。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充当可能財源等のうち、地方債現在高等に係る基準財政需要額算入見込額が増となったことにより、将来負担のマイナス幅が増加したものの、標準財政規模の増加率が高かったため、将来負担比率は対前年度比で増（△</a:t>
          </a:r>
          <a:r>
            <a:rPr kumimoji="1" lang="en-US" altLang="ja-JP" sz="1300">
              <a:latin typeface="ＭＳ Ｐゴシック" panose="020B0600070205080204" pitchFamily="50" charset="-128"/>
              <a:ea typeface="ＭＳ Ｐゴシック" panose="020B0600070205080204" pitchFamily="50" charset="-128"/>
            </a:rPr>
            <a:t>94.8→△92.6</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174,074
164,750
10.21
140,316,917
134,823,054
2,186,878
65,623,845
33,554,838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退職手当の増などにより、分子となる人件費に充当する経常経費充当一般財源等が増加したものの、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19050</xdr:rowOff>
    </xdr:to>
    <xdr:cxnSp macro="">
      <xdr:nvCxnSpPr>
        <xdr:cNvPr id="66" name="直線コネクタ 65"/>
        <xdr:cNvCxnSpPr/>
      </xdr:nvCxnSpPr>
      <xdr:spPr>
        <a:xfrm flipV="1">
          <a:off x="3987800" y="6146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39</xdr:row>
      <xdr:rowOff>31750</xdr:rowOff>
    </xdr:to>
    <xdr:cxnSp macro="">
      <xdr:nvCxnSpPr>
        <xdr:cNvPr id="69" name="直線コネクタ 68"/>
        <xdr:cNvCxnSpPr/>
      </xdr:nvCxnSpPr>
      <xdr:spPr>
        <a:xfrm flipV="1">
          <a:off x="3098800" y="6362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25400</xdr:rowOff>
    </xdr:from>
    <xdr:to>
      <xdr:col>15</xdr:col>
      <xdr:colOff>98425</xdr:colOff>
      <xdr:row>39</xdr:row>
      <xdr:rowOff>31750</xdr:rowOff>
    </xdr:to>
    <xdr:cxnSp macro="">
      <xdr:nvCxnSpPr>
        <xdr:cNvPr id="72" name="直線コネクタ 71"/>
        <xdr:cNvCxnSpPr/>
      </xdr:nvCxnSpPr>
      <xdr:spPr>
        <a:xfrm>
          <a:off x="2209800" y="6540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38</xdr:row>
      <xdr:rowOff>25400</xdr:rowOff>
    </xdr:to>
    <xdr:cxnSp macro="">
      <xdr:nvCxnSpPr>
        <xdr:cNvPr id="75" name="直線コネクタ 74"/>
        <xdr:cNvCxnSpPr/>
      </xdr:nvCxnSpPr>
      <xdr:spPr>
        <a:xfrm>
          <a:off x="1320800" y="643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139700</xdr:rowOff>
    </xdr:from>
    <xdr:to>
      <xdr:col>20</xdr:col>
      <xdr:colOff>38100</xdr:colOff>
      <xdr:row>37</xdr:row>
      <xdr:rowOff>69850</xdr:rowOff>
    </xdr:to>
    <xdr:sp macro="" textlink="">
      <xdr:nvSpPr>
        <xdr:cNvPr id="87" name="楕円 86"/>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88" name="テキスト ボックス 87"/>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146050</xdr:rowOff>
    </xdr:from>
    <xdr:to>
      <xdr:col>11</xdr:col>
      <xdr:colOff>60325</xdr:colOff>
      <xdr:row>38</xdr:row>
      <xdr:rowOff>76200</xdr:rowOff>
    </xdr:to>
    <xdr:sp macro="" textlink="">
      <xdr:nvSpPr>
        <xdr:cNvPr id="91" name="楕円 90"/>
        <xdr:cNvSpPr/>
      </xdr:nvSpPr>
      <xdr:spPr>
        <a:xfrm>
          <a:off x="2159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92" name="テキスト ボックス 91"/>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図書館の管理運営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の増などにより、分子となる物件費に充当する経常経費充当一般財源等が増加したものの、特別区財政調整交付金の増などにより、分母となる経常一般財源等が分子を上回る増加率となったためである。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17</xdr:row>
      <xdr:rowOff>19050</xdr:rowOff>
    </xdr:to>
    <xdr:cxnSp macro="">
      <xdr:nvCxnSpPr>
        <xdr:cNvPr id="127" name="直線コネクタ 126"/>
        <xdr:cNvCxnSpPr/>
      </xdr:nvCxnSpPr>
      <xdr:spPr>
        <a:xfrm flipV="1">
          <a:off x="15671800" y="2844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18</xdr:row>
      <xdr:rowOff>63500</xdr:rowOff>
    </xdr:to>
    <xdr:cxnSp macro="">
      <xdr:nvCxnSpPr>
        <xdr:cNvPr id="130" name="直線コネクタ 129"/>
        <xdr:cNvCxnSpPr/>
      </xdr:nvCxnSpPr>
      <xdr:spPr>
        <a:xfrm flipV="1">
          <a:off x="14782800" y="2933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63500</xdr:rowOff>
    </xdr:to>
    <xdr:cxnSp macro="">
      <xdr:nvCxnSpPr>
        <xdr:cNvPr id="133" name="直線コネクタ 132"/>
        <xdr:cNvCxnSpPr/>
      </xdr:nvCxnSpPr>
      <xdr:spPr>
        <a:xfrm>
          <a:off x="13893800" y="307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158750</xdr:rowOff>
    </xdr:to>
    <xdr:cxnSp macro="">
      <xdr:nvCxnSpPr>
        <xdr:cNvPr id="136" name="直線コネクタ 135"/>
        <xdr:cNvCxnSpPr/>
      </xdr:nvCxnSpPr>
      <xdr:spPr>
        <a:xfrm>
          <a:off x="13004800" y="2857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55" name="テキスト ボックス 154"/>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の増などにより、分子となる扶助費に充当する経常経費充当一般財源等が増加したものの、特別区財政調整交付金の増などにより、分母となる経常一般財源等が分子を上回る増加率となったためである。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81280</xdr:rowOff>
    </xdr:to>
    <xdr:cxnSp macro="">
      <xdr:nvCxnSpPr>
        <xdr:cNvPr id="188" name="直線コネクタ 187"/>
        <xdr:cNvCxnSpPr/>
      </xdr:nvCxnSpPr>
      <xdr:spPr>
        <a:xfrm flipV="1">
          <a:off x="3987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157480</xdr:rowOff>
    </xdr:to>
    <xdr:cxnSp macro="">
      <xdr:nvCxnSpPr>
        <xdr:cNvPr id="191" name="直線コネクタ 190"/>
        <xdr:cNvCxnSpPr/>
      </xdr:nvCxnSpPr>
      <xdr:spPr>
        <a:xfrm flipV="1">
          <a:off x="3098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56</xdr:row>
      <xdr:rowOff>157480</xdr:rowOff>
    </xdr:to>
    <xdr:cxnSp macro="">
      <xdr:nvCxnSpPr>
        <xdr:cNvPr id="194" name="直線コネクタ 193"/>
        <xdr:cNvCxnSpPr/>
      </xdr:nvCxnSpPr>
      <xdr:spPr>
        <a:xfrm>
          <a:off x="2209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119380</xdr:rowOff>
    </xdr:to>
    <xdr:cxnSp macro="">
      <xdr:nvCxnSpPr>
        <xdr:cNvPr id="197" name="直線コネクタ 196"/>
        <xdr:cNvCxnSpPr/>
      </xdr:nvCxnSpPr>
      <xdr:spPr>
        <a:xfrm>
          <a:off x="1320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8"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0" name="テキスト ボックス 209"/>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11" name="楕円 210"/>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47007</xdr:rowOff>
    </xdr:from>
    <xdr:ext cx="762000" cy="259045"/>
    <xdr:sp macro="" textlink="">
      <xdr:nvSpPr>
        <xdr:cNvPr id="212" name="テキスト ボックス 211"/>
        <xdr:cNvSpPr txBox="1"/>
      </xdr:nvSpPr>
      <xdr:spPr>
        <a:xfrm>
          <a:off x="2717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68580</xdr:rowOff>
    </xdr:from>
    <xdr:to>
      <xdr:col>11</xdr:col>
      <xdr:colOff>60325</xdr:colOff>
      <xdr:row>56</xdr:row>
      <xdr:rowOff>170180</xdr:rowOff>
    </xdr:to>
    <xdr:sp macro="" textlink="">
      <xdr:nvSpPr>
        <xdr:cNvPr id="213" name="楕円 212"/>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214" name="テキスト ボックス 213"/>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これは公営企業会計への繰出金の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などにより、分子となる繰出金などに充当する経常経費充当一般財源等が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53</xdr:row>
      <xdr:rowOff>165100</xdr:rowOff>
    </xdr:to>
    <xdr:cxnSp macro="">
      <xdr:nvCxnSpPr>
        <xdr:cNvPr id="249" name="直線コネクタ 248"/>
        <xdr:cNvCxnSpPr/>
      </xdr:nvCxnSpPr>
      <xdr:spPr>
        <a:xfrm flipV="1">
          <a:off x="15671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146050</xdr:rowOff>
    </xdr:to>
    <xdr:cxnSp macro="">
      <xdr:nvCxnSpPr>
        <xdr:cNvPr id="252" name="直線コネクタ 251"/>
        <xdr:cNvCxnSpPr/>
      </xdr:nvCxnSpPr>
      <xdr:spPr>
        <a:xfrm flipV="1">
          <a:off x="14782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54</xdr:row>
      <xdr:rowOff>146050</xdr:rowOff>
    </xdr:to>
    <xdr:cxnSp macro="">
      <xdr:nvCxnSpPr>
        <xdr:cNvPr id="255" name="直線コネクタ 254"/>
        <xdr:cNvCxnSpPr/>
      </xdr:nvCxnSpPr>
      <xdr:spPr>
        <a:xfrm>
          <a:off x="13893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107950</xdr:rowOff>
    </xdr:to>
    <xdr:cxnSp macro="">
      <xdr:nvCxnSpPr>
        <xdr:cNvPr id="258" name="直線コネクタ 257"/>
        <xdr:cNvCxnSpPr/>
      </xdr:nvCxnSpPr>
      <xdr:spPr>
        <a:xfrm>
          <a:off x="13004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68" name="楕円 267"/>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69"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70" name="楕円 269"/>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71" name="テキスト ボックス 270"/>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72" name="楕円 271"/>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73" name="テキスト ボックス 272"/>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4" name="楕円 273"/>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5" name="テキスト ボックス 274"/>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76" name="楕円 275"/>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77" name="テキスト ボックス 276"/>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中央区大江戸まつり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などにより、分子となる補助費等に充当する経常経費充当一般財源等が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88900</xdr:rowOff>
    </xdr:to>
    <xdr:cxnSp macro="">
      <xdr:nvCxnSpPr>
        <xdr:cNvPr id="310" name="直線コネクタ 309"/>
        <xdr:cNvCxnSpPr/>
      </xdr:nvCxnSpPr>
      <xdr:spPr>
        <a:xfrm flipV="1">
          <a:off x="15671800" y="605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36</xdr:row>
      <xdr:rowOff>69850</xdr:rowOff>
    </xdr:to>
    <xdr:cxnSp macro="">
      <xdr:nvCxnSpPr>
        <xdr:cNvPr id="313" name="直線コネクタ 312"/>
        <xdr:cNvCxnSpPr/>
      </xdr:nvCxnSpPr>
      <xdr:spPr>
        <a:xfrm flipV="1">
          <a:off x="14782800" y="6089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146050</xdr:rowOff>
    </xdr:to>
    <xdr:cxnSp macro="">
      <xdr:nvCxnSpPr>
        <xdr:cNvPr id="316" name="直線コネクタ 315"/>
        <xdr:cNvCxnSpPr/>
      </xdr:nvCxnSpPr>
      <xdr:spPr>
        <a:xfrm flipV="1">
          <a:off x="13893800" y="624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146050</xdr:rowOff>
    </xdr:from>
    <xdr:to>
      <xdr:col>69</xdr:col>
      <xdr:colOff>92075</xdr:colOff>
      <xdr:row>36</xdr:row>
      <xdr:rowOff>146050</xdr:rowOff>
    </xdr:to>
    <xdr:cxnSp macro="">
      <xdr:nvCxnSpPr>
        <xdr:cNvPr id="319" name="直線コネクタ 318"/>
        <xdr:cNvCxnSpPr/>
      </xdr:nvCxnSpPr>
      <xdr:spPr>
        <a:xfrm>
          <a:off x="13004800" y="631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29" name="楕円 328"/>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30" name="補助費等該当値テキスト"/>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1" name="楕円 330"/>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32" name="テキスト ボックス 331"/>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3" name="楕円 332"/>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34" name="テキスト ボックス 333"/>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95250</xdr:rowOff>
    </xdr:from>
    <xdr:to>
      <xdr:col>69</xdr:col>
      <xdr:colOff>142875</xdr:colOff>
      <xdr:row>37</xdr:row>
      <xdr:rowOff>25400</xdr:rowOff>
    </xdr:to>
    <xdr:sp macro="" textlink="">
      <xdr:nvSpPr>
        <xdr:cNvPr id="335" name="楕円 334"/>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10177</xdr:rowOff>
    </xdr:from>
    <xdr:ext cx="762000" cy="259045"/>
    <xdr:sp macro="" textlink="">
      <xdr:nvSpPr>
        <xdr:cNvPr id="336" name="テキスト ボックス 335"/>
        <xdr:cNvSpPr txBox="1"/>
      </xdr:nvSpPr>
      <xdr:spPr>
        <a:xfrm>
          <a:off x="13512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7" name="楕円 336"/>
        <xdr:cNvSpPr/>
      </xdr:nvSpPr>
      <xdr:spPr>
        <a:xfrm>
          <a:off x="12954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8" name="テキスト ボックス 337"/>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algn="l"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これは、特別区財政調整交付金の増などにより、分母となる経常一般財源等が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晴海西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の用地取得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財源として発行した教育債の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金償還の皆増などに伴い、分子となる公債費に充当する経常経費充当一般財源等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が分母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92710</xdr:rowOff>
    </xdr:to>
    <xdr:cxnSp macro="">
      <xdr:nvCxnSpPr>
        <xdr:cNvPr id="368" name="直線コネクタ 367"/>
        <xdr:cNvCxnSpPr/>
      </xdr:nvCxnSpPr>
      <xdr:spPr>
        <a:xfrm>
          <a:off x="3987800" y="12928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115570</xdr:rowOff>
    </xdr:to>
    <xdr:cxnSp macro="">
      <xdr:nvCxnSpPr>
        <xdr:cNvPr id="371" name="直線コネクタ 370"/>
        <xdr:cNvCxnSpPr/>
      </xdr:nvCxnSpPr>
      <xdr:spPr>
        <a:xfrm flipV="1">
          <a:off x="3098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115570</xdr:rowOff>
    </xdr:to>
    <xdr:cxnSp macro="">
      <xdr:nvCxnSpPr>
        <xdr:cNvPr id="374" name="直線コネクタ 373"/>
        <xdr:cNvCxnSpPr/>
      </xdr:nvCxnSpPr>
      <xdr:spPr>
        <a:xfrm>
          <a:off x="2209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24130</xdr:rowOff>
    </xdr:to>
    <xdr:cxnSp macro="">
      <xdr:nvCxnSpPr>
        <xdr:cNvPr id="377" name="直線コネクタ 376"/>
        <xdr:cNvCxnSpPr/>
      </xdr:nvCxnSpPr>
      <xdr:spPr>
        <a:xfrm>
          <a:off x="1320800" y="12814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79" name="テキスト ボックス 378"/>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7" name="楕円 386"/>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8"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9" name="楕円 388"/>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0" name="テキスト ボックス 389"/>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1" name="楕円 390"/>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2" name="テキスト ボックス 391"/>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3" name="楕円 392"/>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4" name="テキスト ボックス 393"/>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5" name="楕円 394"/>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6" name="テキスト ボックス 395"/>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補助費等などの増により、分子となる公債費以外に充当する経常経費充当一般財源等が増加したものの、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75</xdr:row>
      <xdr:rowOff>7801</xdr:rowOff>
    </xdr:to>
    <xdr:cxnSp macro="">
      <xdr:nvCxnSpPr>
        <xdr:cNvPr id="431" name="直線コネクタ 430"/>
        <xdr:cNvCxnSpPr/>
      </xdr:nvCxnSpPr>
      <xdr:spPr>
        <a:xfrm flipV="1">
          <a:off x="15671800" y="12651015"/>
          <a:ext cx="8382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7801</xdr:rowOff>
    </xdr:from>
    <xdr:to>
      <xdr:col>78</xdr:col>
      <xdr:colOff>69850</xdr:colOff>
      <xdr:row>77</xdr:row>
      <xdr:rowOff>128632</xdr:rowOff>
    </xdr:to>
    <xdr:cxnSp macro="">
      <xdr:nvCxnSpPr>
        <xdr:cNvPr id="434" name="直線コネクタ 433"/>
        <xdr:cNvCxnSpPr/>
      </xdr:nvCxnSpPr>
      <xdr:spPr>
        <a:xfrm flipV="1">
          <a:off x="14782800" y="12866551"/>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128632</xdr:rowOff>
    </xdr:to>
    <xdr:cxnSp macro="">
      <xdr:nvCxnSpPr>
        <xdr:cNvPr id="437" name="直線コネクタ 436"/>
        <xdr:cNvCxnSpPr/>
      </xdr:nvCxnSpPr>
      <xdr:spPr>
        <a:xfrm>
          <a:off x="13893800" y="1318006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76</xdr:row>
      <xdr:rowOff>149861</xdr:rowOff>
    </xdr:to>
    <xdr:cxnSp macro="">
      <xdr:nvCxnSpPr>
        <xdr:cNvPr id="440" name="直線コネクタ 439"/>
        <xdr:cNvCxnSpPr/>
      </xdr:nvCxnSpPr>
      <xdr:spPr>
        <a:xfrm>
          <a:off x="13004800" y="12957991"/>
          <a:ext cx="889000" cy="2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84365</xdr:rowOff>
    </xdr:from>
    <xdr:to>
      <xdr:col>82</xdr:col>
      <xdr:colOff>158750</xdr:colOff>
      <xdr:row>74</xdr:row>
      <xdr:rowOff>14515</xdr:rowOff>
    </xdr:to>
    <xdr:sp macro="" textlink="">
      <xdr:nvSpPr>
        <xdr:cNvPr id="450" name="楕円 449"/>
        <xdr:cNvSpPr/>
      </xdr:nvSpPr>
      <xdr:spPr>
        <a:xfrm>
          <a:off x="16459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164392</xdr:rowOff>
    </xdr:from>
    <xdr:ext cx="762000" cy="259045"/>
    <xdr:sp macro="" textlink="">
      <xdr:nvSpPr>
        <xdr:cNvPr id="451" name="公債費以外該当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128451</xdr:rowOff>
    </xdr:from>
    <xdr:to>
      <xdr:col>78</xdr:col>
      <xdr:colOff>120650</xdr:colOff>
      <xdr:row>75</xdr:row>
      <xdr:rowOff>58601</xdr:rowOff>
    </xdr:to>
    <xdr:sp macro="" textlink="">
      <xdr:nvSpPr>
        <xdr:cNvPr id="452" name="楕円 451"/>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68778</xdr:rowOff>
    </xdr:from>
    <xdr:ext cx="736600" cy="259045"/>
    <xdr:sp macro="" textlink="">
      <xdr:nvSpPr>
        <xdr:cNvPr id="453" name="テキスト ボックス 452"/>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77832</xdr:rowOff>
    </xdr:from>
    <xdr:to>
      <xdr:col>74</xdr:col>
      <xdr:colOff>31750</xdr:colOff>
      <xdr:row>78</xdr:row>
      <xdr:rowOff>7982</xdr:rowOff>
    </xdr:to>
    <xdr:sp macro="" textlink="">
      <xdr:nvSpPr>
        <xdr:cNvPr id="454" name="楕円 453"/>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55" name="テキスト ボックス 454"/>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58" name="楕円 457"/>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160218</xdr:rowOff>
    </xdr:from>
    <xdr:ext cx="762000" cy="259045"/>
    <xdr:sp macro="" textlink="">
      <xdr:nvSpPr>
        <xdr:cNvPr id="459" name="テキスト ボックス 458"/>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138702</xdr:rowOff>
    </xdr:from>
    <xdr:to>
      <xdr:col>29</xdr:col>
      <xdr:colOff>127000</xdr:colOff>
      <xdr:row>16</xdr:row>
      <xdr:rowOff>157600</xdr:rowOff>
    </xdr:to>
    <xdr:cxnSp macro="">
      <xdr:nvCxnSpPr>
        <xdr:cNvPr id="52" name="直線コネクタ 51"/>
        <xdr:cNvCxnSpPr/>
      </xdr:nvCxnSpPr>
      <xdr:spPr bwMode="auto">
        <a:xfrm>
          <a:off x="5003800" y="2929527"/>
          <a:ext cx="6477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138702</xdr:rowOff>
    </xdr:from>
    <xdr:to>
      <xdr:col>26</xdr:col>
      <xdr:colOff>50800</xdr:colOff>
      <xdr:row>16</xdr:row>
      <xdr:rowOff>143938</xdr:rowOff>
    </xdr:to>
    <xdr:cxnSp macro="">
      <xdr:nvCxnSpPr>
        <xdr:cNvPr id="55" name="直線コネクタ 54"/>
        <xdr:cNvCxnSpPr/>
      </xdr:nvCxnSpPr>
      <xdr:spPr bwMode="auto">
        <a:xfrm flipV="1">
          <a:off x="4305300" y="2929527"/>
          <a:ext cx="698500" cy="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143938</xdr:rowOff>
    </xdr:from>
    <xdr:to>
      <xdr:col>22</xdr:col>
      <xdr:colOff>114300</xdr:colOff>
      <xdr:row>16</xdr:row>
      <xdr:rowOff>153888</xdr:rowOff>
    </xdr:to>
    <xdr:cxnSp macro="">
      <xdr:nvCxnSpPr>
        <xdr:cNvPr id="58" name="直線コネクタ 57"/>
        <xdr:cNvCxnSpPr/>
      </xdr:nvCxnSpPr>
      <xdr:spPr bwMode="auto">
        <a:xfrm flipV="1">
          <a:off x="3606800" y="2934763"/>
          <a:ext cx="698500" cy="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140041</xdr:rowOff>
    </xdr:from>
    <xdr:to>
      <xdr:col>18</xdr:col>
      <xdr:colOff>177800</xdr:colOff>
      <xdr:row>16</xdr:row>
      <xdr:rowOff>153888</xdr:rowOff>
    </xdr:to>
    <xdr:cxnSp macro="">
      <xdr:nvCxnSpPr>
        <xdr:cNvPr id="61" name="直線コネクタ 60"/>
        <xdr:cNvCxnSpPr/>
      </xdr:nvCxnSpPr>
      <xdr:spPr bwMode="auto">
        <a:xfrm>
          <a:off x="2908300" y="2930866"/>
          <a:ext cx="6985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106800</xdr:rowOff>
    </xdr:from>
    <xdr:to>
      <xdr:col>29</xdr:col>
      <xdr:colOff>177800</xdr:colOff>
      <xdr:row>17</xdr:row>
      <xdr:rowOff>36950</xdr:rowOff>
    </xdr:to>
    <xdr:sp macro="" textlink="">
      <xdr:nvSpPr>
        <xdr:cNvPr id="71" name="楕円 70"/>
        <xdr:cNvSpPr/>
      </xdr:nvSpPr>
      <xdr:spPr bwMode="auto">
        <a:xfrm>
          <a:off x="5600700" y="289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123327</xdr:rowOff>
    </xdr:from>
    <xdr:ext cx="762000" cy="259045"/>
    <xdr:sp macro="" textlink="">
      <xdr:nvSpPr>
        <xdr:cNvPr id="72" name="人口1人当たり決算額の推移該当値テキスト130"/>
        <xdr:cNvSpPr txBox="1"/>
      </xdr:nvSpPr>
      <xdr:spPr>
        <a:xfrm>
          <a:off x="5740400" y="2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87902</xdr:rowOff>
    </xdr:from>
    <xdr:to>
      <xdr:col>26</xdr:col>
      <xdr:colOff>101600</xdr:colOff>
      <xdr:row>17</xdr:row>
      <xdr:rowOff>18052</xdr:rowOff>
    </xdr:to>
    <xdr:sp macro="" textlink="">
      <xdr:nvSpPr>
        <xdr:cNvPr id="73" name="楕円 72"/>
        <xdr:cNvSpPr/>
      </xdr:nvSpPr>
      <xdr:spPr bwMode="auto">
        <a:xfrm>
          <a:off x="4953000" y="28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28229</xdr:rowOff>
    </xdr:from>
    <xdr:ext cx="736600" cy="259045"/>
    <xdr:sp macro="" textlink="">
      <xdr:nvSpPr>
        <xdr:cNvPr id="74" name="テキスト ボックス 73"/>
        <xdr:cNvSpPr txBox="1"/>
      </xdr:nvSpPr>
      <xdr:spPr>
        <a:xfrm>
          <a:off x="4622800" y="264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93138</xdr:rowOff>
    </xdr:from>
    <xdr:to>
      <xdr:col>22</xdr:col>
      <xdr:colOff>165100</xdr:colOff>
      <xdr:row>17</xdr:row>
      <xdr:rowOff>23288</xdr:rowOff>
    </xdr:to>
    <xdr:sp macro="" textlink="">
      <xdr:nvSpPr>
        <xdr:cNvPr id="75" name="楕円 74"/>
        <xdr:cNvSpPr/>
      </xdr:nvSpPr>
      <xdr:spPr bwMode="auto">
        <a:xfrm>
          <a:off x="4254500" y="288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33465</xdr:rowOff>
    </xdr:from>
    <xdr:ext cx="762000" cy="259045"/>
    <xdr:sp macro="" textlink="">
      <xdr:nvSpPr>
        <xdr:cNvPr id="76" name="テキスト ボックス 75"/>
        <xdr:cNvSpPr txBox="1"/>
      </xdr:nvSpPr>
      <xdr:spPr>
        <a:xfrm>
          <a:off x="3924300" y="26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103088</xdr:rowOff>
    </xdr:from>
    <xdr:to>
      <xdr:col>19</xdr:col>
      <xdr:colOff>38100</xdr:colOff>
      <xdr:row>17</xdr:row>
      <xdr:rowOff>33238</xdr:rowOff>
    </xdr:to>
    <xdr:sp macro="" textlink="">
      <xdr:nvSpPr>
        <xdr:cNvPr id="77" name="楕円 76"/>
        <xdr:cNvSpPr/>
      </xdr:nvSpPr>
      <xdr:spPr bwMode="auto">
        <a:xfrm>
          <a:off x="3556000" y="28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43415</xdr:rowOff>
    </xdr:from>
    <xdr:ext cx="762000" cy="259045"/>
    <xdr:sp macro="" textlink="">
      <xdr:nvSpPr>
        <xdr:cNvPr id="78" name="テキスト ボックス 77"/>
        <xdr:cNvSpPr txBox="1"/>
      </xdr:nvSpPr>
      <xdr:spPr>
        <a:xfrm>
          <a:off x="3225800" y="26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89241</xdr:rowOff>
    </xdr:from>
    <xdr:to>
      <xdr:col>15</xdr:col>
      <xdr:colOff>101600</xdr:colOff>
      <xdr:row>17</xdr:row>
      <xdr:rowOff>19391</xdr:rowOff>
    </xdr:to>
    <xdr:sp macro="" textlink="">
      <xdr:nvSpPr>
        <xdr:cNvPr id="79" name="楕円 78"/>
        <xdr:cNvSpPr/>
      </xdr:nvSpPr>
      <xdr:spPr bwMode="auto">
        <a:xfrm>
          <a:off x="28575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29568</xdr:rowOff>
    </xdr:from>
    <xdr:ext cx="762000" cy="259045"/>
    <xdr:sp macro="" textlink="">
      <xdr:nvSpPr>
        <xdr:cNvPr id="80" name="テキスト ボックス 79"/>
        <xdr:cNvSpPr txBox="1"/>
      </xdr:nvSpPr>
      <xdr:spPr>
        <a:xfrm>
          <a:off x="2527300" y="26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134010</xdr:rowOff>
    </xdr:from>
    <xdr:to>
      <xdr:col>29</xdr:col>
      <xdr:colOff>127000</xdr:colOff>
      <xdr:row>33</xdr:row>
      <xdr:rowOff>298298</xdr:rowOff>
    </xdr:to>
    <xdr:cxnSp macro="">
      <xdr:nvCxnSpPr>
        <xdr:cNvPr id="111" name="直線コネクタ 110"/>
        <xdr:cNvCxnSpPr/>
      </xdr:nvCxnSpPr>
      <xdr:spPr bwMode="auto">
        <a:xfrm flipV="1">
          <a:off x="5003800" y="6058560"/>
          <a:ext cx="647700" cy="16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298298</xdr:rowOff>
    </xdr:from>
    <xdr:to>
      <xdr:col>26</xdr:col>
      <xdr:colOff>50800</xdr:colOff>
      <xdr:row>34</xdr:row>
      <xdr:rowOff>184760</xdr:rowOff>
    </xdr:to>
    <xdr:cxnSp macro="">
      <xdr:nvCxnSpPr>
        <xdr:cNvPr id="114" name="直線コネクタ 113"/>
        <xdr:cNvCxnSpPr/>
      </xdr:nvCxnSpPr>
      <xdr:spPr bwMode="auto">
        <a:xfrm flipV="1">
          <a:off x="4305300" y="6222848"/>
          <a:ext cx="698500" cy="22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184760</xdr:rowOff>
    </xdr:from>
    <xdr:to>
      <xdr:col>22</xdr:col>
      <xdr:colOff>114300</xdr:colOff>
      <xdr:row>34</xdr:row>
      <xdr:rowOff>216459</xdr:rowOff>
    </xdr:to>
    <xdr:cxnSp macro="">
      <xdr:nvCxnSpPr>
        <xdr:cNvPr id="117" name="直線コネクタ 116"/>
        <xdr:cNvCxnSpPr/>
      </xdr:nvCxnSpPr>
      <xdr:spPr bwMode="auto">
        <a:xfrm flipV="1">
          <a:off x="3606800" y="6452210"/>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216459</xdr:rowOff>
    </xdr:from>
    <xdr:to>
      <xdr:col>18</xdr:col>
      <xdr:colOff>177800</xdr:colOff>
      <xdr:row>34</xdr:row>
      <xdr:rowOff>231851</xdr:rowOff>
    </xdr:to>
    <xdr:cxnSp macro="">
      <xdr:nvCxnSpPr>
        <xdr:cNvPr id="120" name="直線コネクタ 119"/>
        <xdr:cNvCxnSpPr/>
      </xdr:nvCxnSpPr>
      <xdr:spPr bwMode="auto">
        <a:xfrm flipV="1">
          <a:off x="2908300" y="6483909"/>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83210</xdr:rowOff>
    </xdr:from>
    <xdr:to>
      <xdr:col>29</xdr:col>
      <xdr:colOff>177800</xdr:colOff>
      <xdr:row>33</xdr:row>
      <xdr:rowOff>184810</xdr:rowOff>
    </xdr:to>
    <xdr:sp macro="" textlink="">
      <xdr:nvSpPr>
        <xdr:cNvPr id="130" name="楕円 129"/>
        <xdr:cNvSpPr/>
      </xdr:nvSpPr>
      <xdr:spPr bwMode="auto">
        <a:xfrm>
          <a:off x="5600700" y="600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29887</xdr:rowOff>
    </xdr:from>
    <xdr:ext cx="762000" cy="259045"/>
    <xdr:sp macro="" textlink="">
      <xdr:nvSpPr>
        <xdr:cNvPr id="131" name="人口1人当たり決算額の推移該当値テキスト445"/>
        <xdr:cNvSpPr txBox="1"/>
      </xdr:nvSpPr>
      <xdr:spPr>
        <a:xfrm>
          <a:off x="5740400" y="59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247498</xdr:rowOff>
    </xdr:from>
    <xdr:to>
      <xdr:col>26</xdr:col>
      <xdr:colOff>101600</xdr:colOff>
      <xdr:row>34</xdr:row>
      <xdr:rowOff>6198</xdr:rowOff>
    </xdr:to>
    <xdr:sp macro="" textlink="">
      <xdr:nvSpPr>
        <xdr:cNvPr id="132" name="楕円 131"/>
        <xdr:cNvSpPr/>
      </xdr:nvSpPr>
      <xdr:spPr bwMode="auto">
        <a:xfrm>
          <a:off x="4953000" y="617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16375</xdr:rowOff>
    </xdr:from>
    <xdr:ext cx="736600" cy="259045"/>
    <xdr:sp macro="" textlink="">
      <xdr:nvSpPr>
        <xdr:cNvPr id="133" name="テキスト ボックス 132"/>
        <xdr:cNvSpPr txBox="1"/>
      </xdr:nvSpPr>
      <xdr:spPr>
        <a:xfrm>
          <a:off x="4622800" y="594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133960</xdr:rowOff>
    </xdr:from>
    <xdr:to>
      <xdr:col>22</xdr:col>
      <xdr:colOff>165100</xdr:colOff>
      <xdr:row>34</xdr:row>
      <xdr:rowOff>235559</xdr:rowOff>
    </xdr:to>
    <xdr:sp macro="" textlink="">
      <xdr:nvSpPr>
        <xdr:cNvPr id="134" name="楕円 133"/>
        <xdr:cNvSpPr/>
      </xdr:nvSpPr>
      <xdr:spPr bwMode="auto">
        <a:xfrm>
          <a:off x="4254500" y="64014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245737</xdr:rowOff>
    </xdr:from>
    <xdr:ext cx="762000" cy="259045"/>
    <xdr:sp macro="" textlink="">
      <xdr:nvSpPr>
        <xdr:cNvPr id="135" name="テキスト ボックス 134"/>
        <xdr:cNvSpPr txBox="1"/>
      </xdr:nvSpPr>
      <xdr:spPr>
        <a:xfrm>
          <a:off x="3924300" y="617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165659</xdr:rowOff>
    </xdr:from>
    <xdr:to>
      <xdr:col>19</xdr:col>
      <xdr:colOff>38100</xdr:colOff>
      <xdr:row>34</xdr:row>
      <xdr:rowOff>267259</xdr:rowOff>
    </xdr:to>
    <xdr:sp macro="" textlink="">
      <xdr:nvSpPr>
        <xdr:cNvPr id="136" name="楕円 135"/>
        <xdr:cNvSpPr/>
      </xdr:nvSpPr>
      <xdr:spPr bwMode="auto">
        <a:xfrm>
          <a:off x="3556000" y="643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277436</xdr:rowOff>
    </xdr:from>
    <xdr:ext cx="762000" cy="259045"/>
    <xdr:sp macro="" textlink="">
      <xdr:nvSpPr>
        <xdr:cNvPr id="137" name="テキスト ボックス 136"/>
        <xdr:cNvSpPr txBox="1"/>
      </xdr:nvSpPr>
      <xdr:spPr>
        <a:xfrm>
          <a:off x="3225800" y="62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181051</xdr:rowOff>
    </xdr:from>
    <xdr:to>
      <xdr:col>15</xdr:col>
      <xdr:colOff>101600</xdr:colOff>
      <xdr:row>34</xdr:row>
      <xdr:rowOff>282651</xdr:rowOff>
    </xdr:to>
    <xdr:sp macro="" textlink="">
      <xdr:nvSpPr>
        <xdr:cNvPr id="138" name="楕円 137"/>
        <xdr:cNvSpPr/>
      </xdr:nvSpPr>
      <xdr:spPr bwMode="auto">
        <a:xfrm>
          <a:off x="28575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292828</xdr:rowOff>
    </xdr:from>
    <xdr:ext cx="762000" cy="259045"/>
    <xdr:sp macro="" textlink="">
      <xdr:nvSpPr>
        <xdr:cNvPr id="139" name="テキスト ボックス 138"/>
        <xdr:cNvSpPr txBox="1"/>
      </xdr:nvSpPr>
      <xdr:spPr>
        <a:xfrm>
          <a:off x="25273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174,074
164,750
10.21
140,316,917
134,823,054
2,186,878
65,623,845
33,554,838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91661</xdr:rowOff>
    </xdr:from>
    <xdr:to>
      <xdr:col>24</xdr:col>
      <xdr:colOff>63500</xdr:colOff>
      <xdr:row>35</xdr:row>
      <xdr:rowOff>97790</xdr:rowOff>
    </xdr:to>
    <xdr:cxnSp macro="">
      <xdr:nvCxnSpPr>
        <xdr:cNvPr id="63" name="直線コネクタ 62"/>
        <xdr:cNvCxnSpPr/>
      </xdr:nvCxnSpPr>
      <xdr:spPr>
        <a:xfrm>
          <a:off x="3797300" y="6092411"/>
          <a:ext cx="8382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90268</xdr:rowOff>
    </xdr:from>
    <xdr:to>
      <xdr:col>19</xdr:col>
      <xdr:colOff>177800</xdr:colOff>
      <xdr:row>35</xdr:row>
      <xdr:rowOff>91661</xdr:rowOff>
    </xdr:to>
    <xdr:cxnSp macro="">
      <xdr:nvCxnSpPr>
        <xdr:cNvPr id="66" name="直線コネクタ 65"/>
        <xdr:cNvCxnSpPr/>
      </xdr:nvCxnSpPr>
      <xdr:spPr>
        <a:xfrm>
          <a:off x="2908300" y="6091018"/>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90268</xdr:rowOff>
    </xdr:from>
    <xdr:to>
      <xdr:col>15</xdr:col>
      <xdr:colOff>50800</xdr:colOff>
      <xdr:row>35</xdr:row>
      <xdr:rowOff>117384</xdr:rowOff>
    </xdr:to>
    <xdr:cxnSp macro="">
      <xdr:nvCxnSpPr>
        <xdr:cNvPr id="69" name="直線コネクタ 68"/>
        <xdr:cNvCxnSpPr/>
      </xdr:nvCxnSpPr>
      <xdr:spPr>
        <a:xfrm flipV="1">
          <a:off x="2019300" y="6091018"/>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92946</xdr:rowOff>
    </xdr:from>
    <xdr:to>
      <xdr:col>10</xdr:col>
      <xdr:colOff>114300</xdr:colOff>
      <xdr:row>35</xdr:row>
      <xdr:rowOff>117384</xdr:rowOff>
    </xdr:to>
    <xdr:cxnSp macro="">
      <xdr:nvCxnSpPr>
        <xdr:cNvPr id="72" name="直線コネクタ 71"/>
        <xdr:cNvCxnSpPr/>
      </xdr:nvCxnSpPr>
      <xdr:spPr>
        <a:xfrm>
          <a:off x="1130300" y="6093696"/>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46990</xdr:rowOff>
    </xdr:from>
    <xdr:to>
      <xdr:col>24</xdr:col>
      <xdr:colOff>114300</xdr:colOff>
      <xdr:row>35</xdr:row>
      <xdr:rowOff>148590</xdr:rowOff>
    </xdr:to>
    <xdr:sp macro="" textlink="">
      <xdr:nvSpPr>
        <xdr:cNvPr id="82" name="楕円 81"/>
        <xdr:cNvSpPr/>
      </xdr:nvSpPr>
      <xdr:spPr>
        <a:xfrm>
          <a:off x="4584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69867</xdr:rowOff>
    </xdr:from>
    <xdr:ext cx="534377" cy="259045"/>
    <xdr:sp macro="" textlink="">
      <xdr:nvSpPr>
        <xdr:cNvPr id="83" name="人件費該当値テキスト"/>
        <xdr:cNvSpPr txBox="1"/>
      </xdr:nvSpPr>
      <xdr:spPr>
        <a:xfrm>
          <a:off x="4686300" y="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40861</xdr:rowOff>
    </xdr:from>
    <xdr:to>
      <xdr:col>20</xdr:col>
      <xdr:colOff>38100</xdr:colOff>
      <xdr:row>35</xdr:row>
      <xdr:rowOff>142461</xdr:rowOff>
    </xdr:to>
    <xdr:sp macro="" textlink="">
      <xdr:nvSpPr>
        <xdr:cNvPr id="84" name="楕円 83"/>
        <xdr:cNvSpPr/>
      </xdr:nvSpPr>
      <xdr:spPr>
        <a:xfrm>
          <a:off x="3746500" y="60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158988</xdr:rowOff>
    </xdr:from>
    <xdr:ext cx="534377" cy="259045"/>
    <xdr:sp macro="" textlink="">
      <xdr:nvSpPr>
        <xdr:cNvPr id="85" name="テキスト ボックス 84"/>
        <xdr:cNvSpPr txBox="1"/>
      </xdr:nvSpPr>
      <xdr:spPr>
        <a:xfrm>
          <a:off x="3530111" y="58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39468</xdr:rowOff>
    </xdr:from>
    <xdr:to>
      <xdr:col>15</xdr:col>
      <xdr:colOff>101600</xdr:colOff>
      <xdr:row>35</xdr:row>
      <xdr:rowOff>141068</xdr:rowOff>
    </xdr:to>
    <xdr:sp macro="" textlink="">
      <xdr:nvSpPr>
        <xdr:cNvPr id="86" name="楕円 85"/>
        <xdr:cNvSpPr/>
      </xdr:nvSpPr>
      <xdr:spPr>
        <a:xfrm>
          <a:off x="2857500" y="60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157595</xdr:rowOff>
    </xdr:from>
    <xdr:ext cx="534377" cy="259045"/>
    <xdr:sp macro="" textlink="">
      <xdr:nvSpPr>
        <xdr:cNvPr id="87" name="テキスト ボックス 86"/>
        <xdr:cNvSpPr txBox="1"/>
      </xdr:nvSpPr>
      <xdr:spPr>
        <a:xfrm>
          <a:off x="2641111" y="58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66584</xdr:rowOff>
    </xdr:from>
    <xdr:to>
      <xdr:col>10</xdr:col>
      <xdr:colOff>165100</xdr:colOff>
      <xdr:row>35</xdr:row>
      <xdr:rowOff>168184</xdr:rowOff>
    </xdr:to>
    <xdr:sp macro="" textlink="">
      <xdr:nvSpPr>
        <xdr:cNvPr id="88" name="楕円 87"/>
        <xdr:cNvSpPr/>
      </xdr:nvSpPr>
      <xdr:spPr>
        <a:xfrm>
          <a:off x="1968500" y="60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13261</xdr:rowOff>
    </xdr:from>
    <xdr:ext cx="534377" cy="259045"/>
    <xdr:sp macro="" textlink="">
      <xdr:nvSpPr>
        <xdr:cNvPr id="89" name="テキスト ボックス 88"/>
        <xdr:cNvSpPr txBox="1"/>
      </xdr:nvSpPr>
      <xdr:spPr>
        <a:xfrm>
          <a:off x="1752111" y="5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42146</xdr:rowOff>
    </xdr:from>
    <xdr:to>
      <xdr:col>6</xdr:col>
      <xdr:colOff>38100</xdr:colOff>
      <xdr:row>35</xdr:row>
      <xdr:rowOff>143746</xdr:rowOff>
    </xdr:to>
    <xdr:sp macro="" textlink="">
      <xdr:nvSpPr>
        <xdr:cNvPr id="90" name="楕円 89"/>
        <xdr:cNvSpPr/>
      </xdr:nvSpPr>
      <xdr:spPr>
        <a:xfrm>
          <a:off x="10795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160273</xdr:rowOff>
    </xdr:from>
    <xdr:ext cx="534377" cy="259045"/>
    <xdr:sp macro="" textlink="">
      <xdr:nvSpPr>
        <xdr:cNvPr id="91" name="テキスト ボックス 90"/>
        <xdr:cNvSpPr txBox="1"/>
      </xdr:nvSpPr>
      <xdr:spPr>
        <a:xfrm>
          <a:off x="863111" y="5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151665</xdr:rowOff>
    </xdr:from>
    <xdr:to>
      <xdr:col>24</xdr:col>
      <xdr:colOff>63500</xdr:colOff>
      <xdr:row>54</xdr:row>
      <xdr:rowOff>157275</xdr:rowOff>
    </xdr:to>
    <xdr:cxnSp macro="">
      <xdr:nvCxnSpPr>
        <xdr:cNvPr id="118" name="直線コネクタ 117"/>
        <xdr:cNvCxnSpPr/>
      </xdr:nvCxnSpPr>
      <xdr:spPr>
        <a:xfrm flipV="1">
          <a:off x="3797300" y="9409965"/>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157275</xdr:rowOff>
    </xdr:from>
    <xdr:to>
      <xdr:col>19</xdr:col>
      <xdr:colOff>177800</xdr:colOff>
      <xdr:row>55</xdr:row>
      <xdr:rowOff>85361</xdr:rowOff>
    </xdr:to>
    <xdr:cxnSp macro="">
      <xdr:nvCxnSpPr>
        <xdr:cNvPr id="121" name="直線コネクタ 120"/>
        <xdr:cNvCxnSpPr/>
      </xdr:nvCxnSpPr>
      <xdr:spPr>
        <a:xfrm flipV="1">
          <a:off x="2908300" y="9415575"/>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85361</xdr:rowOff>
    </xdr:from>
    <xdr:to>
      <xdr:col>15</xdr:col>
      <xdr:colOff>50800</xdr:colOff>
      <xdr:row>55</xdr:row>
      <xdr:rowOff>138978</xdr:rowOff>
    </xdr:to>
    <xdr:cxnSp macro="">
      <xdr:nvCxnSpPr>
        <xdr:cNvPr id="124" name="直線コネクタ 123"/>
        <xdr:cNvCxnSpPr/>
      </xdr:nvCxnSpPr>
      <xdr:spPr>
        <a:xfrm flipV="1">
          <a:off x="2019300" y="9515111"/>
          <a:ext cx="889000" cy="5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138978</xdr:rowOff>
    </xdr:from>
    <xdr:to>
      <xdr:col>10</xdr:col>
      <xdr:colOff>114300</xdr:colOff>
      <xdr:row>55</xdr:row>
      <xdr:rowOff>159703</xdr:rowOff>
    </xdr:to>
    <xdr:cxnSp macro="">
      <xdr:nvCxnSpPr>
        <xdr:cNvPr id="127" name="直線コネクタ 126"/>
        <xdr:cNvCxnSpPr/>
      </xdr:nvCxnSpPr>
      <xdr:spPr>
        <a:xfrm flipV="1">
          <a:off x="1130300" y="9568728"/>
          <a:ext cx="8890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100865</xdr:rowOff>
    </xdr:from>
    <xdr:to>
      <xdr:col>24</xdr:col>
      <xdr:colOff>114300</xdr:colOff>
      <xdr:row>55</xdr:row>
      <xdr:rowOff>31015</xdr:rowOff>
    </xdr:to>
    <xdr:sp macro="" textlink="">
      <xdr:nvSpPr>
        <xdr:cNvPr id="137" name="楕円 136"/>
        <xdr:cNvSpPr/>
      </xdr:nvSpPr>
      <xdr:spPr>
        <a:xfrm>
          <a:off x="4584700" y="93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123742</xdr:rowOff>
    </xdr:from>
    <xdr:ext cx="599010" cy="259045"/>
    <xdr:sp macro="" textlink="">
      <xdr:nvSpPr>
        <xdr:cNvPr id="138" name="物件費該当値テキスト"/>
        <xdr:cNvSpPr txBox="1"/>
      </xdr:nvSpPr>
      <xdr:spPr>
        <a:xfrm>
          <a:off x="4686300" y="921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106475</xdr:rowOff>
    </xdr:from>
    <xdr:to>
      <xdr:col>20</xdr:col>
      <xdr:colOff>38100</xdr:colOff>
      <xdr:row>55</xdr:row>
      <xdr:rowOff>36625</xdr:rowOff>
    </xdr:to>
    <xdr:sp macro="" textlink="">
      <xdr:nvSpPr>
        <xdr:cNvPr id="139" name="楕円 138"/>
        <xdr:cNvSpPr/>
      </xdr:nvSpPr>
      <xdr:spPr>
        <a:xfrm>
          <a:off x="3746500" y="9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53152</xdr:rowOff>
    </xdr:from>
    <xdr:ext cx="599010" cy="259045"/>
    <xdr:sp macro="" textlink="">
      <xdr:nvSpPr>
        <xdr:cNvPr id="140" name="テキスト ボックス 139"/>
        <xdr:cNvSpPr txBox="1"/>
      </xdr:nvSpPr>
      <xdr:spPr>
        <a:xfrm>
          <a:off x="3497795" y="91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34561</xdr:rowOff>
    </xdr:from>
    <xdr:to>
      <xdr:col>15</xdr:col>
      <xdr:colOff>101600</xdr:colOff>
      <xdr:row>55</xdr:row>
      <xdr:rowOff>136161</xdr:rowOff>
    </xdr:to>
    <xdr:sp macro="" textlink="">
      <xdr:nvSpPr>
        <xdr:cNvPr id="141" name="楕円 140"/>
        <xdr:cNvSpPr/>
      </xdr:nvSpPr>
      <xdr:spPr>
        <a:xfrm>
          <a:off x="2857500" y="94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152688</xdr:rowOff>
    </xdr:from>
    <xdr:ext cx="599010" cy="259045"/>
    <xdr:sp macro="" textlink="">
      <xdr:nvSpPr>
        <xdr:cNvPr id="142" name="テキスト ボックス 141"/>
        <xdr:cNvSpPr txBox="1"/>
      </xdr:nvSpPr>
      <xdr:spPr>
        <a:xfrm>
          <a:off x="2608795" y="92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88178</xdr:rowOff>
    </xdr:from>
    <xdr:to>
      <xdr:col>10</xdr:col>
      <xdr:colOff>165100</xdr:colOff>
      <xdr:row>56</xdr:row>
      <xdr:rowOff>18328</xdr:rowOff>
    </xdr:to>
    <xdr:sp macro="" textlink="">
      <xdr:nvSpPr>
        <xdr:cNvPr id="143" name="楕円 142"/>
        <xdr:cNvSpPr/>
      </xdr:nvSpPr>
      <xdr:spPr>
        <a:xfrm>
          <a:off x="1968500" y="95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34855</xdr:rowOff>
    </xdr:from>
    <xdr:ext cx="599010" cy="259045"/>
    <xdr:sp macro="" textlink="">
      <xdr:nvSpPr>
        <xdr:cNvPr id="144" name="テキスト ボックス 143"/>
        <xdr:cNvSpPr txBox="1"/>
      </xdr:nvSpPr>
      <xdr:spPr>
        <a:xfrm>
          <a:off x="1719795" y="92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108903</xdr:rowOff>
    </xdr:from>
    <xdr:to>
      <xdr:col>6</xdr:col>
      <xdr:colOff>38100</xdr:colOff>
      <xdr:row>56</xdr:row>
      <xdr:rowOff>39053</xdr:rowOff>
    </xdr:to>
    <xdr:sp macro="" textlink="">
      <xdr:nvSpPr>
        <xdr:cNvPr id="145" name="楕円 144"/>
        <xdr:cNvSpPr/>
      </xdr:nvSpPr>
      <xdr:spPr>
        <a:xfrm>
          <a:off x="1079500" y="95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55580</xdr:rowOff>
    </xdr:from>
    <xdr:ext cx="599010" cy="259045"/>
    <xdr:sp macro="" textlink="">
      <xdr:nvSpPr>
        <xdr:cNvPr id="146" name="テキスト ボックス 145"/>
        <xdr:cNvSpPr txBox="1"/>
      </xdr:nvSpPr>
      <xdr:spPr>
        <a:xfrm>
          <a:off x="830795" y="931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3150</xdr:rowOff>
    </xdr:from>
    <xdr:to>
      <xdr:col>24</xdr:col>
      <xdr:colOff>63500</xdr:colOff>
      <xdr:row>77</xdr:row>
      <xdr:rowOff>26467</xdr:rowOff>
    </xdr:to>
    <xdr:cxnSp macro="">
      <xdr:nvCxnSpPr>
        <xdr:cNvPr id="175" name="直線コネクタ 174"/>
        <xdr:cNvCxnSpPr/>
      </xdr:nvCxnSpPr>
      <xdr:spPr>
        <a:xfrm flipV="1">
          <a:off x="3797300" y="13204800"/>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129870</xdr:rowOff>
    </xdr:from>
    <xdr:to>
      <xdr:col>19</xdr:col>
      <xdr:colOff>177800</xdr:colOff>
      <xdr:row>77</xdr:row>
      <xdr:rowOff>26467</xdr:rowOff>
    </xdr:to>
    <xdr:cxnSp macro="">
      <xdr:nvCxnSpPr>
        <xdr:cNvPr id="178" name="直線コネクタ 177"/>
        <xdr:cNvCxnSpPr/>
      </xdr:nvCxnSpPr>
      <xdr:spPr>
        <a:xfrm>
          <a:off x="2908300" y="1316007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129870</xdr:rowOff>
    </xdr:from>
    <xdr:to>
      <xdr:col>15</xdr:col>
      <xdr:colOff>50800</xdr:colOff>
      <xdr:row>76</xdr:row>
      <xdr:rowOff>147473</xdr:rowOff>
    </xdr:to>
    <xdr:cxnSp macro="">
      <xdr:nvCxnSpPr>
        <xdr:cNvPr id="181" name="直線コネクタ 180"/>
        <xdr:cNvCxnSpPr/>
      </xdr:nvCxnSpPr>
      <xdr:spPr>
        <a:xfrm flipV="1">
          <a:off x="2019300" y="13160070"/>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147473</xdr:rowOff>
    </xdr:from>
    <xdr:to>
      <xdr:col>10</xdr:col>
      <xdr:colOff>114300</xdr:colOff>
      <xdr:row>77</xdr:row>
      <xdr:rowOff>31038</xdr:rowOff>
    </xdr:to>
    <xdr:cxnSp macro="">
      <xdr:nvCxnSpPr>
        <xdr:cNvPr id="184" name="直線コネクタ 183"/>
        <xdr:cNvCxnSpPr/>
      </xdr:nvCxnSpPr>
      <xdr:spPr>
        <a:xfrm flipV="1">
          <a:off x="1130300" y="13177673"/>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123800</xdr:rowOff>
    </xdr:from>
    <xdr:to>
      <xdr:col>24</xdr:col>
      <xdr:colOff>114300</xdr:colOff>
      <xdr:row>77</xdr:row>
      <xdr:rowOff>53950</xdr:rowOff>
    </xdr:to>
    <xdr:sp macro="" textlink="">
      <xdr:nvSpPr>
        <xdr:cNvPr id="194" name="楕円 193"/>
        <xdr:cNvSpPr/>
      </xdr:nvSpPr>
      <xdr:spPr>
        <a:xfrm>
          <a:off x="4584700" y="131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146677</xdr:rowOff>
    </xdr:from>
    <xdr:ext cx="469744" cy="259045"/>
    <xdr:sp macro="" textlink="">
      <xdr:nvSpPr>
        <xdr:cNvPr id="195" name="維持補修費該当値テキスト"/>
        <xdr:cNvSpPr txBox="1"/>
      </xdr:nvSpPr>
      <xdr:spPr>
        <a:xfrm>
          <a:off x="4686300" y="130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147117</xdr:rowOff>
    </xdr:from>
    <xdr:to>
      <xdr:col>20</xdr:col>
      <xdr:colOff>38100</xdr:colOff>
      <xdr:row>77</xdr:row>
      <xdr:rowOff>77267</xdr:rowOff>
    </xdr:to>
    <xdr:sp macro="" textlink="">
      <xdr:nvSpPr>
        <xdr:cNvPr id="196" name="楕円 195"/>
        <xdr:cNvSpPr/>
      </xdr:nvSpPr>
      <xdr:spPr>
        <a:xfrm>
          <a:off x="37465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93794</xdr:rowOff>
    </xdr:from>
    <xdr:ext cx="469744" cy="259045"/>
    <xdr:sp macro="" textlink="">
      <xdr:nvSpPr>
        <xdr:cNvPr id="197" name="テキスト ボックス 196"/>
        <xdr:cNvSpPr txBox="1"/>
      </xdr:nvSpPr>
      <xdr:spPr>
        <a:xfrm>
          <a:off x="3562428" y="129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79070</xdr:rowOff>
    </xdr:from>
    <xdr:to>
      <xdr:col>15</xdr:col>
      <xdr:colOff>101600</xdr:colOff>
      <xdr:row>77</xdr:row>
      <xdr:rowOff>9220</xdr:rowOff>
    </xdr:to>
    <xdr:sp macro="" textlink="">
      <xdr:nvSpPr>
        <xdr:cNvPr id="198" name="楕円 197"/>
        <xdr:cNvSpPr/>
      </xdr:nvSpPr>
      <xdr:spPr>
        <a:xfrm>
          <a:off x="2857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25747</xdr:rowOff>
    </xdr:from>
    <xdr:ext cx="469744" cy="259045"/>
    <xdr:sp macro="" textlink="">
      <xdr:nvSpPr>
        <xdr:cNvPr id="199" name="テキスト ボックス 198"/>
        <xdr:cNvSpPr txBox="1"/>
      </xdr:nvSpPr>
      <xdr:spPr>
        <a:xfrm>
          <a:off x="2673428" y="128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96673</xdr:rowOff>
    </xdr:from>
    <xdr:to>
      <xdr:col>10</xdr:col>
      <xdr:colOff>165100</xdr:colOff>
      <xdr:row>77</xdr:row>
      <xdr:rowOff>26823</xdr:rowOff>
    </xdr:to>
    <xdr:sp macro="" textlink="">
      <xdr:nvSpPr>
        <xdr:cNvPr id="200" name="楕円 199"/>
        <xdr:cNvSpPr/>
      </xdr:nvSpPr>
      <xdr:spPr>
        <a:xfrm>
          <a:off x="1968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43349</xdr:rowOff>
    </xdr:from>
    <xdr:ext cx="469744" cy="259045"/>
    <xdr:sp macro="" textlink="">
      <xdr:nvSpPr>
        <xdr:cNvPr id="201" name="テキスト ボックス 200"/>
        <xdr:cNvSpPr txBox="1"/>
      </xdr:nvSpPr>
      <xdr:spPr>
        <a:xfrm>
          <a:off x="1784428" y="129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151688</xdr:rowOff>
    </xdr:from>
    <xdr:to>
      <xdr:col>6</xdr:col>
      <xdr:colOff>38100</xdr:colOff>
      <xdr:row>77</xdr:row>
      <xdr:rowOff>81838</xdr:rowOff>
    </xdr:to>
    <xdr:sp macro="" textlink="">
      <xdr:nvSpPr>
        <xdr:cNvPr id="202" name="楕円 201"/>
        <xdr:cNvSpPr/>
      </xdr:nvSpPr>
      <xdr:spPr>
        <a:xfrm>
          <a:off x="10795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98365</xdr:rowOff>
    </xdr:from>
    <xdr:ext cx="469744" cy="259045"/>
    <xdr:sp macro="" textlink="">
      <xdr:nvSpPr>
        <xdr:cNvPr id="203" name="テキスト ボックス 202"/>
        <xdr:cNvSpPr txBox="1"/>
      </xdr:nvSpPr>
      <xdr:spPr>
        <a:xfrm>
          <a:off x="895428" y="129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120745</xdr:rowOff>
    </xdr:from>
    <xdr:to>
      <xdr:col>24</xdr:col>
      <xdr:colOff>62865</xdr:colOff>
      <xdr:row>97</xdr:row>
      <xdr:rowOff>92323</xdr:rowOff>
    </xdr:to>
    <xdr:cxnSp macro="">
      <xdr:nvCxnSpPr>
        <xdr:cNvPr id="228" name="直線コネクタ 227"/>
        <xdr:cNvCxnSpPr/>
      </xdr:nvCxnSpPr>
      <xdr:spPr>
        <a:xfrm flipV="1">
          <a:off x="4633595" y="15379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96150</xdr:rowOff>
    </xdr:from>
    <xdr:ext cx="599010" cy="259045"/>
    <xdr:sp macro="" textlink="">
      <xdr:nvSpPr>
        <xdr:cNvPr id="229" name="扶助費最小値テキスト"/>
        <xdr:cNvSpPr txBox="1"/>
      </xdr:nvSpPr>
      <xdr:spPr>
        <a:xfrm>
          <a:off x="4686300" y="167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92323</xdr:rowOff>
    </xdr:from>
    <xdr:to>
      <xdr:col>24</xdr:col>
      <xdr:colOff>152400</xdr:colOff>
      <xdr:row>97</xdr:row>
      <xdr:rowOff>92323</xdr:rowOff>
    </xdr:to>
    <xdr:cxnSp macro="">
      <xdr:nvCxnSpPr>
        <xdr:cNvPr id="230" name="直線コネクタ 229"/>
        <xdr:cNvCxnSpPr/>
      </xdr:nvCxnSpPr>
      <xdr:spPr>
        <a:xfrm>
          <a:off x="4546600" y="1672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67422</xdr:rowOff>
    </xdr:from>
    <xdr:ext cx="599010" cy="259045"/>
    <xdr:sp macro="" textlink="">
      <xdr:nvSpPr>
        <xdr:cNvPr id="231" name="扶助費最大値テキスト"/>
        <xdr:cNvSpPr txBox="1"/>
      </xdr:nvSpPr>
      <xdr:spPr>
        <a:xfrm>
          <a:off x="4686300" y="151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120745</xdr:rowOff>
    </xdr:from>
    <xdr:to>
      <xdr:col>24</xdr:col>
      <xdr:colOff>152400</xdr:colOff>
      <xdr:row>89</xdr:row>
      <xdr:rowOff>120745</xdr:rowOff>
    </xdr:to>
    <xdr:cxnSp macro="">
      <xdr:nvCxnSpPr>
        <xdr:cNvPr id="232" name="直線コネクタ 231"/>
        <xdr:cNvCxnSpPr/>
      </xdr:nvCxnSpPr>
      <xdr:spPr>
        <a:xfrm>
          <a:off x="4546600" y="153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127584</xdr:rowOff>
    </xdr:from>
    <xdr:to>
      <xdr:col>24</xdr:col>
      <xdr:colOff>63500</xdr:colOff>
      <xdr:row>96</xdr:row>
      <xdr:rowOff>116249</xdr:rowOff>
    </xdr:to>
    <xdr:cxnSp macro="">
      <xdr:nvCxnSpPr>
        <xdr:cNvPr id="233" name="直線コネクタ 232"/>
        <xdr:cNvCxnSpPr/>
      </xdr:nvCxnSpPr>
      <xdr:spPr>
        <a:xfrm>
          <a:off x="3797300" y="16415334"/>
          <a:ext cx="838200" cy="16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118406</xdr:rowOff>
    </xdr:from>
    <xdr:ext cx="599010" cy="259045"/>
    <xdr:sp macro="" textlink="">
      <xdr:nvSpPr>
        <xdr:cNvPr id="234" name="扶助費平均値テキスト"/>
        <xdr:cNvSpPr txBox="1"/>
      </xdr:nvSpPr>
      <xdr:spPr>
        <a:xfrm>
          <a:off x="4686300" y="1589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95529</xdr:rowOff>
    </xdr:from>
    <xdr:to>
      <xdr:col>24</xdr:col>
      <xdr:colOff>114300</xdr:colOff>
      <xdr:row>94</xdr:row>
      <xdr:rowOff>25679</xdr:rowOff>
    </xdr:to>
    <xdr:sp macro="" textlink="">
      <xdr:nvSpPr>
        <xdr:cNvPr id="235" name="フローチャート: 判断 234"/>
        <xdr:cNvSpPr/>
      </xdr:nvSpPr>
      <xdr:spPr>
        <a:xfrm>
          <a:off x="4584700" y="160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127584</xdr:rowOff>
    </xdr:from>
    <xdr:to>
      <xdr:col>19</xdr:col>
      <xdr:colOff>177800</xdr:colOff>
      <xdr:row>97</xdr:row>
      <xdr:rowOff>167418</xdr:rowOff>
    </xdr:to>
    <xdr:cxnSp macro="">
      <xdr:nvCxnSpPr>
        <xdr:cNvPr id="236" name="直線コネクタ 235"/>
        <xdr:cNvCxnSpPr/>
      </xdr:nvCxnSpPr>
      <xdr:spPr>
        <a:xfrm flipV="1">
          <a:off x="2908300" y="16415334"/>
          <a:ext cx="889000" cy="38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110370</xdr:rowOff>
    </xdr:from>
    <xdr:to>
      <xdr:col>20</xdr:col>
      <xdr:colOff>38100</xdr:colOff>
      <xdr:row>93</xdr:row>
      <xdr:rowOff>40520</xdr:rowOff>
    </xdr:to>
    <xdr:sp macro="" textlink="">
      <xdr:nvSpPr>
        <xdr:cNvPr id="237" name="フローチャート: 判断 236"/>
        <xdr:cNvSpPr/>
      </xdr:nvSpPr>
      <xdr:spPr>
        <a:xfrm>
          <a:off x="3746500" y="158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57047</xdr:rowOff>
    </xdr:from>
    <xdr:ext cx="599010" cy="259045"/>
    <xdr:sp macro="" textlink="">
      <xdr:nvSpPr>
        <xdr:cNvPr id="238" name="テキスト ボックス 237"/>
        <xdr:cNvSpPr txBox="1"/>
      </xdr:nvSpPr>
      <xdr:spPr>
        <a:xfrm>
          <a:off x="3497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167418</xdr:rowOff>
    </xdr:from>
    <xdr:to>
      <xdr:col>15</xdr:col>
      <xdr:colOff>50800</xdr:colOff>
      <xdr:row>98</xdr:row>
      <xdr:rowOff>162598</xdr:rowOff>
    </xdr:to>
    <xdr:cxnSp macro="">
      <xdr:nvCxnSpPr>
        <xdr:cNvPr id="239" name="直線コネクタ 238"/>
        <xdr:cNvCxnSpPr/>
      </xdr:nvCxnSpPr>
      <xdr:spPr>
        <a:xfrm flipV="1">
          <a:off x="2019300" y="16798068"/>
          <a:ext cx="889000" cy="16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7499</xdr:rowOff>
    </xdr:from>
    <xdr:to>
      <xdr:col>15</xdr:col>
      <xdr:colOff>101600</xdr:colOff>
      <xdr:row>95</xdr:row>
      <xdr:rowOff>109099</xdr:rowOff>
    </xdr:to>
    <xdr:sp macro="" textlink="">
      <xdr:nvSpPr>
        <xdr:cNvPr id="240" name="フローチャート: 判断 239"/>
        <xdr:cNvSpPr/>
      </xdr:nvSpPr>
      <xdr:spPr>
        <a:xfrm>
          <a:off x="28575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125626</xdr:rowOff>
    </xdr:from>
    <xdr:ext cx="599010" cy="259045"/>
    <xdr:sp macro="" textlink="">
      <xdr:nvSpPr>
        <xdr:cNvPr id="241" name="テキスト ボックス 240"/>
        <xdr:cNvSpPr txBox="1"/>
      </xdr:nvSpPr>
      <xdr:spPr>
        <a:xfrm>
          <a:off x="2608795" y="1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162598</xdr:rowOff>
    </xdr:from>
    <xdr:to>
      <xdr:col>10</xdr:col>
      <xdr:colOff>114300</xdr:colOff>
      <xdr:row>99</xdr:row>
      <xdr:rowOff>97295</xdr:rowOff>
    </xdr:to>
    <xdr:cxnSp macro="">
      <xdr:nvCxnSpPr>
        <xdr:cNvPr id="242" name="直線コネクタ 241"/>
        <xdr:cNvCxnSpPr/>
      </xdr:nvCxnSpPr>
      <xdr:spPr>
        <a:xfrm flipV="1">
          <a:off x="1130300" y="16964698"/>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144793</xdr:rowOff>
    </xdr:from>
    <xdr:to>
      <xdr:col>10</xdr:col>
      <xdr:colOff>165100</xdr:colOff>
      <xdr:row>96</xdr:row>
      <xdr:rowOff>74943</xdr:rowOff>
    </xdr:to>
    <xdr:sp macro="" textlink="">
      <xdr:nvSpPr>
        <xdr:cNvPr id="243" name="フローチャート: 判断 242"/>
        <xdr:cNvSpPr/>
      </xdr:nvSpPr>
      <xdr:spPr>
        <a:xfrm>
          <a:off x="1968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91470</xdr:rowOff>
    </xdr:from>
    <xdr:ext cx="599010" cy="259045"/>
    <xdr:sp macro="" textlink="">
      <xdr:nvSpPr>
        <xdr:cNvPr id="244" name="テキスト ボックス 243"/>
        <xdr:cNvSpPr txBox="1"/>
      </xdr:nvSpPr>
      <xdr:spPr>
        <a:xfrm>
          <a:off x="1719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54820</xdr:rowOff>
    </xdr:from>
    <xdr:to>
      <xdr:col>6</xdr:col>
      <xdr:colOff>38100</xdr:colOff>
      <xdr:row>96</xdr:row>
      <xdr:rowOff>156420</xdr:rowOff>
    </xdr:to>
    <xdr:sp macro="" textlink="">
      <xdr:nvSpPr>
        <xdr:cNvPr id="245" name="フローチャート: 判断 244"/>
        <xdr:cNvSpPr/>
      </xdr:nvSpPr>
      <xdr:spPr>
        <a:xfrm>
          <a:off x="1079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1497</xdr:rowOff>
    </xdr:from>
    <xdr:ext cx="599010" cy="259045"/>
    <xdr:sp macro="" textlink="">
      <xdr:nvSpPr>
        <xdr:cNvPr id="246" name="テキスト ボックス 245"/>
        <xdr:cNvSpPr txBox="1"/>
      </xdr:nvSpPr>
      <xdr:spPr>
        <a:xfrm>
          <a:off x="830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65449</xdr:rowOff>
    </xdr:from>
    <xdr:to>
      <xdr:col>24</xdr:col>
      <xdr:colOff>114300</xdr:colOff>
      <xdr:row>96</xdr:row>
      <xdr:rowOff>167049</xdr:rowOff>
    </xdr:to>
    <xdr:sp macro="" textlink="">
      <xdr:nvSpPr>
        <xdr:cNvPr id="252" name="楕円 251"/>
        <xdr:cNvSpPr/>
      </xdr:nvSpPr>
      <xdr:spPr>
        <a:xfrm>
          <a:off x="4584700" y="165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43876</xdr:rowOff>
    </xdr:from>
    <xdr:ext cx="599010" cy="259045"/>
    <xdr:sp macro="" textlink="">
      <xdr:nvSpPr>
        <xdr:cNvPr id="253" name="扶助費該当値テキスト"/>
        <xdr:cNvSpPr txBox="1"/>
      </xdr:nvSpPr>
      <xdr:spPr>
        <a:xfrm>
          <a:off x="4686300" y="1650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76784</xdr:rowOff>
    </xdr:from>
    <xdr:to>
      <xdr:col>20</xdr:col>
      <xdr:colOff>38100</xdr:colOff>
      <xdr:row>96</xdr:row>
      <xdr:rowOff>6934</xdr:rowOff>
    </xdr:to>
    <xdr:sp macro="" textlink="">
      <xdr:nvSpPr>
        <xdr:cNvPr id="254" name="楕円 253"/>
        <xdr:cNvSpPr/>
      </xdr:nvSpPr>
      <xdr:spPr>
        <a:xfrm>
          <a:off x="3746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169511</xdr:rowOff>
    </xdr:from>
    <xdr:ext cx="599010" cy="259045"/>
    <xdr:sp macro="" textlink="">
      <xdr:nvSpPr>
        <xdr:cNvPr id="255" name="テキスト ボックス 254"/>
        <xdr:cNvSpPr txBox="1"/>
      </xdr:nvSpPr>
      <xdr:spPr>
        <a:xfrm>
          <a:off x="3497795" y="1645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116618</xdr:rowOff>
    </xdr:from>
    <xdr:to>
      <xdr:col>15</xdr:col>
      <xdr:colOff>101600</xdr:colOff>
      <xdr:row>98</xdr:row>
      <xdr:rowOff>46768</xdr:rowOff>
    </xdr:to>
    <xdr:sp macro="" textlink="">
      <xdr:nvSpPr>
        <xdr:cNvPr id="256" name="楕円 255"/>
        <xdr:cNvSpPr/>
      </xdr:nvSpPr>
      <xdr:spPr>
        <a:xfrm>
          <a:off x="2857500" y="167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37895</xdr:rowOff>
    </xdr:from>
    <xdr:ext cx="599010" cy="259045"/>
    <xdr:sp macro="" textlink="">
      <xdr:nvSpPr>
        <xdr:cNvPr id="257" name="テキスト ボックス 256"/>
        <xdr:cNvSpPr txBox="1"/>
      </xdr:nvSpPr>
      <xdr:spPr>
        <a:xfrm>
          <a:off x="2608795" y="1683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111798</xdr:rowOff>
    </xdr:from>
    <xdr:to>
      <xdr:col>10</xdr:col>
      <xdr:colOff>165100</xdr:colOff>
      <xdr:row>99</xdr:row>
      <xdr:rowOff>41948</xdr:rowOff>
    </xdr:to>
    <xdr:sp macro="" textlink="">
      <xdr:nvSpPr>
        <xdr:cNvPr id="258" name="楕円 257"/>
        <xdr:cNvSpPr/>
      </xdr:nvSpPr>
      <xdr:spPr>
        <a:xfrm>
          <a:off x="1968500" y="16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33075</xdr:rowOff>
    </xdr:from>
    <xdr:ext cx="599010" cy="259045"/>
    <xdr:sp macro="" textlink="">
      <xdr:nvSpPr>
        <xdr:cNvPr id="259" name="テキスト ボックス 258"/>
        <xdr:cNvSpPr txBox="1"/>
      </xdr:nvSpPr>
      <xdr:spPr>
        <a:xfrm>
          <a:off x="1719795" y="1700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46495</xdr:rowOff>
    </xdr:from>
    <xdr:to>
      <xdr:col>6</xdr:col>
      <xdr:colOff>38100</xdr:colOff>
      <xdr:row>99</xdr:row>
      <xdr:rowOff>148095</xdr:rowOff>
    </xdr:to>
    <xdr:sp macro="" textlink="">
      <xdr:nvSpPr>
        <xdr:cNvPr id="260" name="楕円 259"/>
        <xdr:cNvSpPr/>
      </xdr:nvSpPr>
      <xdr:spPr>
        <a:xfrm>
          <a:off x="1079500" y="17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139222</xdr:rowOff>
    </xdr:from>
    <xdr:ext cx="534377" cy="259045"/>
    <xdr:sp macro="" textlink="">
      <xdr:nvSpPr>
        <xdr:cNvPr id="261" name="テキスト ボックス 260"/>
        <xdr:cNvSpPr txBox="1"/>
      </xdr:nvSpPr>
      <xdr:spPr>
        <a:xfrm>
          <a:off x="863111" y="17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7" name="直線コネクタ 286"/>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88" name="補助費等最小値テキスト"/>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89" name="直線コネクタ 288"/>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90" name="補助費等最大値テキスト"/>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91" name="直線コネクタ 290"/>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44319</xdr:rowOff>
    </xdr:from>
    <xdr:to>
      <xdr:col>55</xdr:col>
      <xdr:colOff>0</xdr:colOff>
      <xdr:row>36</xdr:row>
      <xdr:rowOff>78892</xdr:rowOff>
    </xdr:to>
    <xdr:cxnSp macro="">
      <xdr:nvCxnSpPr>
        <xdr:cNvPr id="292" name="直線コネクタ 291"/>
        <xdr:cNvCxnSpPr/>
      </xdr:nvCxnSpPr>
      <xdr:spPr>
        <a:xfrm flipV="1">
          <a:off x="9639300" y="6216519"/>
          <a:ext cx="8382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3" name="補助費等平均値テキスト"/>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4" name="フローチャート: 判断 293"/>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72154</xdr:rowOff>
    </xdr:from>
    <xdr:to>
      <xdr:col>50</xdr:col>
      <xdr:colOff>114300</xdr:colOff>
      <xdr:row>36</xdr:row>
      <xdr:rowOff>78892</xdr:rowOff>
    </xdr:to>
    <xdr:cxnSp macro="">
      <xdr:nvCxnSpPr>
        <xdr:cNvPr id="295" name="直線コネクタ 294"/>
        <xdr:cNvCxnSpPr/>
      </xdr:nvCxnSpPr>
      <xdr:spPr>
        <a:xfrm>
          <a:off x="8750300" y="5215654"/>
          <a:ext cx="889000" cy="10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6" name="フローチャート: 判断 295"/>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7" name="テキスト ボックス 296"/>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72154</xdr:rowOff>
    </xdr:from>
    <xdr:to>
      <xdr:col>45</xdr:col>
      <xdr:colOff>177800</xdr:colOff>
      <xdr:row>37</xdr:row>
      <xdr:rowOff>3247</xdr:rowOff>
    </xdr:to>
    <xdr:cxnSp macro="">
      <xdr:nvCxnSpPr>
        <xdr:cNvPr id="298" name="直線コネクタ 297"/>
        <xdr:cNvCxnSpPr/>
      </xdr:nvCxnSpPr>
      <xdr:spPr>
        <a:xfrm flipV="1">
          <a:off x="7861300" y="5215654"/>
          <a:ext cx="889000" cy="11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299" name="フローチャート: 判断 298"/>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300" name="テキスト ボックス 299"/>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169375</xdr:rowOff>
    </xdr:from>
    <xdr:to>
      <xdr:col>41</xdr:col>
      <xdr:colOff>50800</xdr:colOff>
      <xdr:row>37</xdr:row>
      <xdr:rowOff>3247</xdr:rowOff>
    </xdr:to>
    <xdr:cxnSp macro="">
      <xdr:nvCxnSpPr>
        <xdr:cNvPr id="301" name="直線コネクタ 300"/>
        <xdr:cNvCxnSpPr/>
      </xdr:nvCxnSpPr>
      <xdr:spPr>
        <a:xfrm>
          <a:off x="6972300" y="634157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2" name="フローチャート: 判断 301"/>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3" name="テキスト ボックス 302"/>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4" name="フローチャート: 判断 303"/>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5" name="テキスト ボックス 304"/>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164969</xdr:rowOff>
    </xdr:from>
    <xdr:to>
      <xdr:col>55</xdr:col>
      <xdr:colOff>50800</xdr:colOff>
      <xdr:row>36</xdr:row>
      <xdr:rowOff>95119</xdr:rowOff>
    </xdr:to>
    <xdr:sp macro="" textlink="">
      <xdr:nvSpPr>
        <xdr:cNvPr id="311" name="楕円 310"/>
        <xdr:cNvSpPr/>
      </xdr:nvSpPr>
      <xdr:spPr>
        <a:xfrm>
          <a:off x="10426700" y="61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16396</xdr:rowOff>
    </xdr:from>
    <xdr:ext cx="534377" cy="259045"/>
    <xdr:sp macro="" textlink="">
      <xdr:nvSpPr>
        <xdr:cNvPr id="312" name="補助費等該当値テキスト"/>
        <xdr:cNvSpPr txBox="1"/>
      </xdr:nvSpPr>
      <xdr:spPr>
        <a:xfrm>
          <a:off x="10528300" y="60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28092</xdr:rowOff>
    </xdr:from>
    <xdr:to>
      <xdr:col>50</xdr:col>
      <xdr:colOff>165100</xdr:colOff>
      <xdr:row>36</xdr:row>
      <xdr:rowOff>129692</xdr:rowOff>
    </xdr:to>
    <xdr:sp macro="" textlink="">
      <xdr:nvSpPr>
        <xdr:cNvPr id="313" name="楕円 312"/>
        <xdr:cNvSpPr/>
      </xdr:nvSpPr>
      <xdr:spPr>
        <a:xfrm>
          <a:off x="9588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146219</xdr:rowOff>
    </xdr:from>
    <xdr:ext cx="534377" cy="259045"/>
    <xdr:sp macro="" textlink="">
      <xdr:nvSpPr>
        <xdr:cNvPr id="314" name="テキスト ボックス 313"/>
        <xdr:cNvSpPr txBox="1"/>
      </xdr:nvSpPr>
      <xdr:spPr>
        <a:xfrm>
          <a:off x="9372111" y="59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21354</xdr:rowOff>
    </xdr:from>
    <xdr:to>
      <xdr:col>46</xdr:col>
      <xdr:colOff>38100</xdr:colOff>
      <xdr:row>30</xdr:row>
      <xdr:rowOff>122954</xdr:rowOff>
    </xdr:to>
    <xdr:sp macro="" textlink="">
      <xdr:nvSpPr>
        <xdr:cNvPr id="315" name="楕円 314"/>
        <xdr:cNvSpPr/>
      </xdr:nvSpPr>
      <xdr:spPr>
        <a:xfrm>
          <a:off x="8699500" y="51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139481</xdr:rowOff>
    </xdr:from>
    <xdr:ext cx="599010" cy="259045"/>
    <xdr:sp macro="" textlink="">
      <xdr:nvSpPr>
        <xdr:cNvPr id="316" name="テキスト ボックス 315"/>
        <xdr:cNvSpPr txBox="1"/>
      </xdr:nvSpPr>
      <xdr:spPr>
        <a:xfrm>
          <a:off x="8450795" y="49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123897</xdr:rowOff>
    </xdr:from>
    <xdr:to>
      <xdr:col>41</xdr:col>
      <xdr:colOff>101600</xdr:colOff>
      <xdr:row>37</xdr:row>
      <xdr:rowOff>54047</xdr:rowOff>
    </xdr:to>
    <xdr:sp macro="" textlink="">
      <xdr:nvSpPr>
        <xdr:cNvPr id="317" name="楕円 316"/>
        <xdr:cNvSpPr/>
      </xdr:nvSpPr>
      <xdr:spPr>
        <a:xfrm>
          <a:off x="7810500" y="62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70574</xdr:rowOff>
    </xdr:from>
    <xdr:ext cx="534377" cy="259045"/>
    <xdr:sp macro="" textlink="">
      <xdr:nvSpPr>
        <xdr:cNvPr id="318" name="テキスト ボックス 317"/>
        <xdr:cNvSpPr txBox="1"/>
      </xdr:nvSpPr>
      <xdr:spPr>
        <a:xfrm>
          <a:off x="7594111" y="60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118575</xdr:rowOff>
    </xdr:from>
    <xdr:to>
      <xdr:col>36</xdr:col>
      <xdr:colOff>165100</xdr:colOff>
      <xdr:row>37</xdr:row>
      <xdr:rowOff>48725</xdr:rowOff>
    </xdr:to>
    <xdr:sp macro="" textlink="">
      <xdr:nvSpPr>
        <xdr:cNvPr id="319" name="楕円 318"/>
        <xdr:cNvSpPr/>
      </xdr:nvSpPr>
      <xdr:spPr>
        <a:xfrm>
          <a:off x="6921500" y="62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65252</xdr:rowOff>
    </xdr:from>
    <xdr:ext cx="534377" cy="259045"/>
    <xdr:sp macro="" textlink="">
      <xdr:nvSpPr>
        <xdr:cNvPr id="320" name="テキスト ボックス 319"/>
        <xdr:cNvSpPr txBox="1"/>
      </xdr:nvSpPr>
      <xdr:spPr>
        <a:xfrm>
          <a:off x="6705111" y="60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2" name="直線コネクタ 341"/>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3"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4" name="直線コネクタ 343"/>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5"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6" name="直線コネクタ 345"/>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137217</xdr:rowOff>
    </xdr:from>
    <xdr:to>
      <xdr:col>55</xdr:col>
      <xdr:colOff>0</xdr:colOff>
      <xdr:row>52</xdr:row>
      <xdr:rowOff>46961</xdr:rowOff>
    </xdr:to>
    <xdr:cxnSp macro="">
      <xdr:nvCxnSpPr>
        <xdr:cNvPr id="347" name="直線コネクタ 346"/>
        <xdr:cNvCxnSpPr/>
      </xdr:nvCxnSpPr>
      <xdr:spPr>
        <a:xfrm>
          <a:off x="9639300" y="8881167"/>
          <a:ext cx="838200" cy="8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8" name="普通建設事業費平均値テキスト"/>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9" name="フローチャート: 判断 348"/>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137217</xdr:rowOff>
    </xdr:from>
    <xdr:to>
      <xdr:col>50</xdr:col>
      <xdr:colOff>114300</xdr:colOff>
      <xdr:row>53</xdr:row>
      <xdr:rowOff>59073</xdr:rowOff>
    </xdr:to>
    <xdr:cxnSp macro="">
      <xdr:nvCxnSpPr>
        <xdr:cNvPr id="350" name="直線コネクタ 349"/>
        <xdr:cNvCxnSpPr/>
      </xdr:nvCxnSpPr>
      <xdr:spPr>
        <a:xfrm flipV="1">
          <a:off x="8750300" y="8881167"/>
          <a:ext cx="889000" cy="26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1" name="フローチャート: 判断 350"/>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52" name="テキスト ボックス 351"/>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59073</xdr:rowOff>
    </xdr:from>
    <xdr:to>
      <xdr:col>45</xdr:col>
      <xdr:colOff>177800</xdr:colOff>
      <xdr:row>54</xdr:row>
      <xdr:rowOff>92449</xdr:rowOff>
    </xdr:to>
    <xdr:cxnSp macro="">
      <xdr:nvCxnSpPr>
        <xdr:cNvPr id="353" name="直線コネクタ 352"/>
        <xdr:cNvCxnSpPr/>
      </xdr:nvCxnSpPr>
      <xdr:spPr>
        <a:xfrm flipV="1">
          <a:off x="7861300" y="9145923"/>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4" name="フローチャート: 判断 353"/>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5" name="テキスト ボックス 354"/>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92449</xdr:rowOff>
    </xdr:from>
    <xdr:to>
      <xdr:col>41</xdr:col>
      <xdr:colOff>50800</xdr:colOff>
      <xdr:row>56</xdr:row>
      <xdr:rowOff>7414</xdr:rowOff>
    </xdr:to>
    <xdr:cxnSp macro="">
      <xdr:nvCxnSpPr>
        <xdr:cNvPr id="356" name="直線コネクタ 355"/>
        <xdr:cNvCxnSpPr/>
      </xdr:nvCxnSpPr>
      <xdr:spPr>
        <a:xfrm flipV="1">
          <a:off x="6972300" y="9350749"/>
          <a:ext cx="889000" cy="2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7" name="フローチャート: 判断 356"/>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8" name="テキスト ボックス 357"/>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9" name="フローチャート: 判断 358"/>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60" name="テキスト ボックス 359"/>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167611</xdr:rowOff>
    </xdr:from>
    <xdr:to>
      <xdr:col>55</xdr:col>
      <xdr:colOff>50800</xdr:colOff>
      <xdr:row>52</xdr:row>
      <xdr:rowOff>97761</xdr:rowOff>
    </xdr:to>
    <xdr:sp macro="" textlink="">
      <xdr:nvSpPr>
        <xdr:cNvPr id="366" name="楕円 365"/>
        <xdr:cNvSpPr/>
      </xdr:nvSpPr>
      <xdr:spPr>
        <a:xfrm>
          <a:off x="10426700" y="89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120638</xdr:rowOff>
    </xdr:from>
    <xdr:ext cx="599010" cy="259045"/>
    <xdr:sp macro="" textlink="">
      <xdr:nvSpPr>
        <xdr:cNvPr id="367" name="普通建設事業費該当値テキスト"/>
        <xdr:cNvSpPr txBox="1"/>
      </xdr:nvSpPr>
      <xdr:spPr>
        <a:xfrm>
          <a:off x="10528300" y="88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86417</xdr:rowOff>
    </xdr:from>
    <xdr:to>
      <xdr:col>50</xdr:col>
      <xdr:colOff>165100</xdr:colOff>
      <xdr:row>52</xdr:row>
      <xdr:rowOff>16567</xdr:rowOff>
    </xdr:to>
    <xdr:sp macro="" textlink="">
      <xdr:nvSpPr>
        <xdr:cNvPr id="368" name="楕円 367"/>
        <xdr:cNvSpPr/>
      </xdr:nvSpPr>
      <xdr:spPr>
        <a:xfrm>
          <a:off x="9588500" y="88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33094</xdr:rowOff>
    </xdr:from>
    <xdr:ext cx="599010" cy="259045"/>
    <xdr:sp macro="" textlink="">
      <xdr:nvSpPr>
        <xdr:cNvPr id="369" name="テキスト ボックス 368"/>
        <xdr:cNvSpPr txBox="1"/>
      </xdr:nvSpPr>
      <xdr:spPr>
        <a:xfrm>
          <a:off x="9339795" y="86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8273</xdr:rowOff>
    </xdr:from>
    <xdr:to>
      <xdr:col>46</xdr:col>
      <xdr:colOff>38100</xdr:colOff>
      <xdr:row>53</xdr:row>
      <xdr:rowOff>109873</xdr:rowOff>
    </xdr:to>
    <xdr:sp macro="" textlink="">
      <xdr:nvSpPr>
        <xdr:cNvPr id="370" name="楕円 369"/>
        <xdr:cNvSpPr/>
      </xdr:nvSpPr>
      <xdr:spPr>
        <a:xfrm>
          <a:off x="8699500" y="9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126400</xdr:rowOff>
    </xdr:from>
    <xdr:ext cx="599010" cy="259045"/>
    <xdr:sp macro="" textlink="">
      <xdr:nvSpPr>
        <xdr:cNvPr id="371" name="テキスト ボックス 370"/>
        <xdr:cNvSpPr txBox="1"/>
      </xdr:nvSpPr>
      <xdr:spPr>
        <a:xfrm>
          <a:off x="8450795" y="887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41649</xdr:rowOff>
    </xdr:from>
    <xdr:to>
      <xdr:col>41</xdr:col>
      <xdr:colOff>101600</xdr:colOff>
      <xdr:row>54</xdr:row>
      <xdr:rowOff>143249</xdr:rowOff>
    </xdr:to>
    <xdr:sp macro="" textlink="">
      <xdr:nvSpPr>
        <xdr:cNvPr id="372" name="楕円 371"/>
        <xdr:cNvSpPr/>
      </xdr:nvSpPr>
      <xdr:spPr>
        <a:xfrm>
          <a:off x="7810500" y="92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159776</xdr:rowOff>
    </xdr:from>
    <xdr:ext cx="599010" cy="259045"/>
    <xdr:sp macro="" textlink="">
      <xdr:nvSpPr>
        <xdr:cNvPr id="373" name="テキスト ボックス 372"/>
        <xdr:cNvSpPr txBox="1"/>
      </xdr:nvSpPr>
      <xdr:spPr>
        <a:xfrm>
          <a:off x="7561795" y="907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128064</xdr:rowOff>
    </xdr:from>
    <xdr:to>
      <xdr:col>36</xdr:col>
      <xdr:colOff>165100</xdr:colOff>
      <xdr:row>56</xdr:row>
      <xdr:rowOff>58214</xdr:rowOff>
    </xdr:to>
    <xdr:sp macro="" textlink="">
      <xdr:nvSpPr>
        <xdr:cNvPr id="374" name="楕円 373"/>
        <xdr:cNvSpPr/>
      </xdr:nvSpPr>
      <xdr:spPr>
        <a:xfrm>
          <a:off x="6921500" y="95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74741</xdr:rowOff>
    </xdr:from>
    <xdr:ext cx="599010" cy="259045"/>
    <xdr:sp macro="" textlink="">
      <xdr:nvSpPr>
        <xdr:cNvPr id="375" name="テキスト ボックス 374"/>
        <xdr:cNvSpPr txBox="1"/>
      </xdr:nvSpPr>
      <xdr:spPr>
        <a:xfrm>
          <a:off x="6672795" y="933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9" name="直線コネクタ 398"/>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0"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1" name="直線コネクタ 400"/>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2"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3" name="直線コネクタ 402"/>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16790</xdr:rowOff>
    </xdr:from>
    <xdr:to>
      <xdr:col>55</xdr:col>
      <xdr:colOff>0</xdr:colOff>
      <xdr:row>76</xdr:row>
      <xdr:rowOff>100152</xdr:rowOff>
    </xdr:to>
    <xdr:cxnSp macro="">
      <xdr:nvCxnSpPr>
        <xdr:cNvPr id="404" name="直線コネクタ 403"/>
        <xdr:cNvCxnSpPr/>
      </xdr:nvCxnSpPr>
      <xdr:spPr>
        <a:xfrm flipV="1">
          <a:off x="9639300" y="12018290"/>
          <a:ext cx="838200" cy="11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5" name="普通建設事業費 （ うち新規整備　）平均値テキスト"/>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6" name="フローチャート: 判断 405"/>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100152</xdr:rowOff>
    </xdr:from>
    <xdr:to>
      <xdr:col>50</xdr:col>
      <xdr:colOff>114300</xdr:colOff>
      <xdr:row>77</xdr:row>
      <xdr:rowOff>109640</xdr:rowOff>
    </xdr:to>
    <xdr:cxnSp macro="">
      <xdr:nvCxnSpPr>
        <xdr:cNvPr id="407" name="直線コネクタ 406"/>
        <xdr:cNvCxnSpPr/>
      </xdr:nvCxnSpPr>
      <xdr:spPr>
        <a:xfrm flipV="1">
          <a:off x="8750300" y="13130352"/>
          <a:ext cx="889000" cy="1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8" name="フローチャート: 判断 407"/>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09" name="テキスト ボックス 408"/>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64148</xdr:rowOff>
    </xdr:from>
    <xdr:to>
      <xdr:col>45</xdr:col>
      <xdr:colOff>177800</xdr:colOff>
      <xdr:row>77</xdr:row>
      <xdr:rowOff>109640</xdr:rowOff>
    </xdr:to>
    <xdr:cxnSp macro="">
      <xdr:nvCxnSpPr>
        <xdr:cNvPr id="410" name="直線コネクタ 409"/>
        <xdr:cNvCxnSpPr/>
      </xdr:nvCxnSpPr>
      <xdr:spPr>
        <a:xfrm>
          <a:off x="7861300" y="1309434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1" name="フローチャート: 判断 410"/>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12" name="テキスト ボックス 411"/>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64148</xdr:rowOff>
    </xdr:from>
    <xdr:to>
      <xdr:col>41</xdr:col>
      <xdr:colOff>50800</xdr:colOff>
      <xdr:row>78</xdr:row>
      <xdr:rowOff>3206</xdr:rowOff>
    </xdr:to>
    <xdr:cxnSp macro="">
      <xdr:nvCxnSpPr>
        <xdr:cNvPr id="413" name="直線コネクタ 412"/>
        <xdr:cNvCxnSpPr/>
      </xdr:nvCxnSpPr>
      <xdr:spPr>
        <a:xfrm flipV="1">
          <a:off x="6972300" y="13094348"/>
          <a:ext cx="889000" cy="2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4" name="フローチャート: 判断 413"/>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5" name="テキスト ボックス 414"/>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6" name="フローチャート: 判断 415"/>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7" name="テキスト ボックス 416"/>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137440</xdr:rowOff>
    </xdr:from>
    <xdr:to>
      <xdr:col>55</xdr:col>
      <xdr:colOff>50800</xdr:colOff>
      <xdr:row>70</xdr:row>
      <xdr:rowOff>67590</xdr:rowOff>
    </xdr:to>
    <xdr:sp macro="" textlink="">
      <xdr:nvSpPr>
        <xdr:cNvPr id="423" name="楕円 422"/>
        <xdr:cNvSpPr/>
      </xdr:nvSpPr>
      <xdr:spPr>
        <a:xfrm>
          <a:off x="10426700" y="119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90467</xdr:rowOff>
    </xdr:from>
    <xdr:ext cx="534377" cy="259045"/>
    <xdr:sp macro="" textlink="">
      <xdr:nvSpPr>
        <xdr:cNvPr id="424" name="普通建設事業費 （ うち新規整備　）該当値テキスト"/>
        <xdr:cNvSpPr txBox="1"/>
      </xdr:nvSpPr>
      <xdr:spPr>
        <a:xfrm>
          <a:off x="10528300" y="119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49352</xdr:rowOff>
    </xdr:from>
    <xdr:to>
      <xdr:col>50</xdr:col>
      <xdr:colOff>165100</xdr:colOff>
      <xdr:row>76</xdr:row>
      <xdr:rowOff>150952</xdr:rowOff>
    </xdr:to>
    <xdr:sp macro="" textlink="">
      <xdr:nvSpPr>
        <xdr:cNvPr id="425" name="楕円 424"/>
        <xdr:cNvSpPr/>
      </xdr:nvSpPr>
      <xdr:spPr>
        <a:xfrm>
          <a:off x="9588500" y="130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167479</xdr:rowOff>
    </xdr:from>
    <xdr:ext cx="534377" cy="259045"/>
    <xdr:sp macro="" textlink="">
      <xdr:nvSpPr>
        <xdr:cNvPr id="426" name="テキスト ボックス 425"/>
        <xdr:cNvSpPr txBox="1"/>
      </xdr:nvSpPr>
      <xdr:spPr>
        <a:xfrm>
          <a:off x="9372111" y="128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58840</xdr:rowOff>
    </xdr:from>
    <xdr:to>
      <xdr:col>46</xdr:col>
      <xdr:colOff>38100</xdr:colOff>
      <xdr:row>77</xdr:row>
      <xdr:rowOff>160440</xdr:rowOff>
    </xdr:to>
    <xdr:sp macro="" textlink="">
      <xdr:nvSpPr>
        <xdr:cNvPr id="427" name="楕円 426"/>
        <xdr:cNvSpPr/>
      </xdr:nvSpPr>
      <xdr:spPr>
        <a:xfrm>
          <a:off x="8699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5517</xdr:rowOff>
    </xdr:from>
    <xdr:ext cx="534377" cy="259045"/>
    <xdr:sp macro="" textlink="">
      <xdr:nvSpPr>
        <xdr:cNvPr id="428" name="テキスト ボックス 427"/>
        <xdr:cNvSpPr txBox="1"/>
      </xdr:nvSpPr>
      <xdr:spPr>
        <a:xfrm>
          <a:off x="8483111" y="130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13348</xdr:rowOff>
    </xdr:from>
    <xdr:to>
      <xdr:col>41</xdr:col>
      <xdr:colOff>101600</xdr:colOff>
      <xdr:row>76</xdr:row>
      <xdr:rowOff>114948</xdr:rowOff>
    </xdr:to>
    <xdr:sp macro="" textlink="">
      <xdr:nvSpPr>
        <xdr:cNvPr id="429" name="楕円 428"/>
        <xdr:cNvSpPr/>
      </xdr:nvSpPr>
      <xdr:spPr>
        <a:xfrm>
          <a:off x="7810500" y="130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131475</xdr:rowOff>
    </xdr:from>
    <xdr:ext cx="534377" cy="259045"/>
    <xdr:sp macro="" textlink="">
      <xdr:nvSpPr>
        <xdr:cNvPr id="430" name="テキスト ボックス 429"/>
        <xdr:cNvSpPr txBox="1"/>
      </xdr:nvSpPr>
      <xdr:spPr>
        <a:xfrm>
          <a:off x="7594111" y="128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123856</xdr:rowOff>
    </xdr:from>
    <xdr:to>
      <xdr:col>36</xdr:col>
      <xdr:colOff>165100</xdr:colOff>
      <xdr:row>78</xdr:row>
      <xdr:rowOff>54006</xdr:rowOff>
    </xdr:to>
    <xdr:sp macro="" textlink="">
      <xdr:nvSpPr>
        <xdr:cNvPr id="431" name="楕円 430"/>
        <xdr:cNvSpPr/>
      </xdr:nvSpPr>
      <xdr:spPr>
        <a:xfrm>
          <a:off x="6921500" y="133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70533</xdr:rowOff>
    </xdr:from>
    <xdr:ext cx="534377" cy="259045"/>
    <xdr:sp macro="" textlink="">
      <xdr:nvSpPr>
        <xdr:cNvPr id="432" name="テキスト ボックス 431"/>
        <xdr:cNvSpPr txBox="1"/>
      </xdr:nvSpPr>
      <xdr:spPr>
        <a:xfrm>
          <a:off x="6705111" y="131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8" name="直線コネクタ 457"/>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9"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0" name="直線コネクタ 459"/>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1"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2" name="直線コネクタ 461"/>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36340</xdr:rowOff>
    </xdr:from>
    <xdr:to>
      <xdr:col>55</xdr:col>
      <xdr:colOff>0</xdr:colOff>
      <xdr:row>96</xdr:row>
      <xdr:rowOff>46823</xdr:rowOff>
    </xdr:to>
    <xdr:cxnSp macro="">
      <xdr:nvCxnSpPr>
        <xdr:cNvPr id="463" name="直線コネクタ 462"/>
        <xdr:cNvCxnSpPr/>
      </xdr:nvCxnSpPr>
      <xdr:spPr>
        <a:xfrm flipV="1">
          <a:off x="9639300" y="16324090"/>
          <a:ext cx="8382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4" name="普通建設事業費 （ うち更新整備　）平均値テキスト"/>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5" name="フローチャート: 判断 464"/>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171427</xdr:rowOff>
    </xdr:from>
    <xdr:to>
      <xdr:col>50</xdr:col>
      <xdr:colOff>114300</xdr:colOff>
      <xdr:row>96</xdr:row>
      <xdr:rowOff>46823</xdr:rowOff>
    </xdr:to>
    <xdr:cxnSp macro="">
      <xdr:nvCxnSpPr>
        <xdr:cNvPr id="466" name="直線コネクタ 465"/>
        <xdr:cNvCxnSpPr/>
      </xdr:nvCxnSpPr>
      <xdr:spPr>
        <a:xfrm>
          <a:off x="8750300" y="15773377"/>
          <a:ext cx="889000" cy="7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7" name="フローチャート: 判断 466"/>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68" name="テキスト ボックス 467"/>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163116</xdr:rowOff>
    </xdr:from>
    <xdr:to>
      <xdr:col>45</xdr:col>
      <xdr:colOff>177800</xdr:colOff>
      <xdr:row>91</xdr:row>
      <xdr:rowOff>171427</xdr:rowOff>
    </xdr:to>
    <xdr:cxnSp macro="">
      <xdr:nvCxnSpPr>
        <xdr:cNvPr id="469" name="直線コネクタ 468"/>
        <xdr:cNvCxnSpPr/>
      </xdr:nvCxnSpPr>
      <xdr:spPr>
        <a:xfrm>
          <a:off x="7861300" y="15593616"/>
          <a:ext cx="889000" cy="1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0" name="フローチャート: 判断 469"/>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71" name="テキスト ボックス 470"/>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163116</xdr:rowOff>
    </xdr:from>
    <xdr:to>
      <xdr:col>41</xdr:col>
      <xdr:colOff>50800</xdr:colOff>
      <xdr:row>93</xdr:row>
      <xdr:rowOff>56082</xdr:rowOff>
    </xdr:to>
    <xdr:cxnSp macro="">
      <xdr:nvCxnSpPr>
        <xdr:cNvPr id="472" name="直線コネクタ 471"/>
        <xdr:cNvCxnSpPr/>
      </xdr:nvCxnSpPr>
      <xdr:spPr>
        <a:xfrm flipV="1">
          <a:off x="6972300" y="15593616"/>
          <a:ext cx="889000" cy="4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3" name="フローチャート: 判断 472"/>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4" name="テキスト ボックス 473"/>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5" name="フローチャート: 判断 474"/>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6" name="テキスト ボックス 475"/>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156990</xdr:rowOff>
    </xdr:from>
    <xdr:to>
      <xdr:col>55</xdr:col>
      <xdr:colOff>50800</xdr:colOff>
      <xdr:row>95</xdr:row>
      <xdr:rowOff>87140</xdr:rowOff>
    </xdr:to>
    <xdr:sp macro="" textlink="">
      <xdr:nvSpPr>
        <xdr:cNvPr id="482" name="楕円 481"/>
        <xdr:cNvSpPr/>
      </xdr:nvSpPr>
      <xdr:spPr>
        <a:xfrm>
          <a:off x="10426700" y="162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8417</xdr:rowOff>
    </xdr:from>
    <xdr:ext cx="534377" cy="259045"/>
    <xdr:sp macro="" textlink="">
      <xdr:nvSpPr>
        <xdr:cNvPr id="483" name="普通建設事業費 （ うち更新整備　）該当値テキスト"/>
        <xdr:cNvSpPr txBox="1"/>
      </xdr:nvSpPr>
      <xdr:spPr>
        <a:xfrm>
          <a:off x="10528300"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167473</xdr:rowOff>
    </xdr:from>
    <xdr:to>
      <xdr:col>50</xdr:col>
      <xdr:colOff>165100</xdr:colOff>
      <xdr:row>96</xdr:row>
      <xdr:rowOff>97623</xdr:rowOff>
    </xdr:to>
    <xdr:sp macro="" textlink="">
      <xdr:nvSpPr>
        <xdr:cNvPr id="484" name="楕円 483"/>
        <xdr:cNvSpPr/>
      </xdr:nvSpPr>
      <xdr:spPr>
        <a:xfrm>
          <a:off x="9588500" y="164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114150</xdr:rowOff>
    </xdr:from>
    <xdr:ext cx="534377" cy="259045"/>
    <xdr:sp macro="" textlink="">
      <xdr:nvSpPr>
        <xdr:cNvPr id="485" name="テキスト ボックス 484"/>
        <xdr:cNvSpPr txBox="1"/>
      </xdr:nvSpPr>
      <xdr:spPr>
        <a:xfrm>
          <a:off x="9372111" y="162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120627</xdr:rowOff>
    </xdr:from>
    <xdr:to>
      <xdr:col>46</xdr:col>
      <xdr:colOff>38100</xdr:colOff>
      <xdr:row>92</xdr:row>
      <xdr:rowOff>50777</xdr:rowOff>
    </xdr:to>
    <xdr:sp macro="" textlink="">
      <xdr:nvSpPr>
        <xdr:cNvPr id="486" name="楕円 485"/>
        <xdr:cNvSpPr/>
      </xdr:nvSpPr>
      <xdr:spPr>
        <a:xfrm>
          <a:off x="8699500" y="157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67304</xdr:rowOff>
    </xdr:from>
    <xdr:ext cx="534377" cy="259045"/>
    <xdr:sp macro="" textlink="">
      <xdr:nvSpPr>
        <xdr:cNvPr id="487" name="テキスト ボックス 486"/>
        <xdr:cNvSpPr txBox="1"/>
      </xdr:nvSpPr>
      <xdr:spPr>
        <a:xfrm>
          <a:off x="8483111" y="154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112316</xdr:rowOff>
    </xdr:from>
    <xdr:to>
      <xdr:col>41</xdr:col>
      <xdr:colOff>101600</xdr:colOff>
      <xdr:row>91</xdr:row>
      <xdr:rowOff>42466</xdr:rowOff>
    </xdr:to>
    <xdr:sp macro="" textlink="">
      <xdr:nvSpPr>
        <xdr:cNvPr id="488" name="楕円 487"/>
        <xdr:cNvSpPr/>
      </xdr:nvSpPr>
      <xdr:spPr>
        <a:xfrm>
          <a:off x="7810500" y="155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58993</xdr:rowOff>
    </xdr:from>
    <xdr:ext cx="534377" cy="259045"/>
    <xdr:sp macro="" textlink="">
      <xdr:nvSpPr>
        <xdr:cNvPr id="489" name="テキスト ボックス 488"/>
        <xdr:cNvSpPr txBox="1"/>
      </xdr:nvSpPr>
      <xdr:spPr>
        <a:xfrm>
          <a:off x="7594111" y="153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5282</xdr:rowOff>
    </xdr:from>
    <xdr:to>
      <xdr:col>36</xdr:col>
      <xdr:colOff>165100</xdr:colOff>
      <xdr:row>93</xdr:row>
      <xdr:rowOff>106882</xdr:rowOff>
    </xdr:to>
    <xdr:sp macro="" textlink="">
      <xdr:nvSpPr>
        <xdr:cNvPr id="490" name="楕円 489"/>
        <xdr:cNvSpPr/>
      </xdr:nvSpPr>
      <xdr:spPr>
        <a:xfrm>
          <a:off x="6921500" y="15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123409</xdr:rowOff>
    </xdr:from>
    <xdr:ext cx="534377" cy="259045"/>
    <xdr:sp macro="" textlink="">
      <xdr:nvSpPr>
        <xdr:cNvPr id="491" name="テキスト ボックス 490"/>
        <xdr:cNvSpPr txBox="1"/>
      </xdr:nvSpPr>
      <xdr:spPr>
        <a:xfrm>
          <a:off x="6705111" y="157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5" name="テキスト ボックス 504"/>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7" name="テキスト ボックス 506"/>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9" name="テキスト ボックス 508"/>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11" name="テキスト ボックス 510"/>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3" name="直線コネクタ 512"/>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4"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6"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9"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2" name="フローチャート: 判断 521"/>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3" name="テキスト ボックス 522"/>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5" name="フローチャート: 判断 524"/>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6" name="テキスト ボックス 525"/>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8" name="フローチャート: 判断 527"/>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9" name="テキスト ボックス 528"/>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30" name="フローチャート: 判断 529"/>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31" name="テキスト ボックス 530"/>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8"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9" name="直線コネクタ 618"/>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0"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1" name="直線コネクタ 620"/>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2"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3" name="直線コネクタ 622"/>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21971</xdr:rowOff>
    </xdr:from>
    <xdr:to>
      <xdr:col>85</xdr:col>
      <xdr:colOff>127000</xdr:colOff>
      <xdr:row>74</xdr:row>
      <xdr:rowOff>110109</xdr:rowOff>
    </xdr:to>
    <xdr:cxnSp macro="">
      <xdr:nvCxnSpPr>
        <xdr:cNvPr id="624" name="直線コネクタ 623"/>
        <xdr:cNvCxnSpPr/>
      </xdr:nvCxnSpPr>
      <xdr:spPr>
        <a:xfrm flipV="1">
          <a:off x="15481300" y="12709271"/>
          <a:ext cx="8382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5" name="公債費平均値テキスト"/>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6" name="フローチャート: 判断 625"/>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110109</xdr:rowOff>
    </xdr:from>
    <xdr:to>
      <xdr:col>81</xdr:col>
      <xdr:colOff>50800</xdr:colOff>
      <xdr:row>74</xdr:row>
      <xdr:rowOff>135255</xdr:rowOff>
    </xdr:to>
    <xdr:cxnSp macro="">
      <xdr:nvCxnSpPr>
        <xdr:cNvPr id="627" name="直線コネクタ 626"/>
        <xdr:cNvCxnSpPr/>
      </xdr:nvCxnSpPr>
      <xdr:spPr>
        <a:xfrm flipV="1">
          <a:off x="14592300" y="1279740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8" name="フローチャート: 判断 627"/>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9" name="テキスト ボックス 628"/>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135255</xdr:rowOff>
    </xdr:from>
    <xdr:to>
      <xdr:col>76</xdr:col>
      <xdr:colOff>114300</xdr:colOff>
      <xdr:row>75</xdr:row>
      <xdr:rowOff>121539</xdr:rowOff>
    </xdr:to>
    <xdr:cxnSp macro="">
      <xdr:nvCxnSpPr>
        <xdr:cNvPr id="630" name="直線コネクタ 629"/>
        <xdr:cNvCxnSpPr/>
      </xdr:nvCxnSpPr>
      <xdr:spPr>
        <a:xfrm flipV="1">
          <a:off x="13703300" y="12822555"/>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1" name="フローチャート: 判断 630"/>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32" name="テキスト ボックス 631"/>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121539</xdr:rowOff>
    </xdr:from>
    <xdr:to>
      <xdr:col>71</xdr:col>
      <xdr:colOff>177800</xdr:colOff>
      <xdr:row>76</xdr:row>
      <xdr:rowOff>56514</xdr:rowOff>
    </xdr:to>
    <xdr:cxnSp macro="">
      <xdr:nvCxnSpPr>
        <xdr:cNvPr id="633" name="直線コネクタ 632"/>
        <xdr:cNvCxnSpPr/>
      </xdr:nvCxnSpPr>
      <xdr:spPr>
        <a:xfrm flipV="1">
          <a:off x="12814300" y="12980289"/>
          <a:ext cx="889000" cy="1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4" name="フローチャート: 判断 633"/>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5" name="テキスト ボックス 634"/>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6" name="フローチャート: 判断 635"/>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7" name="テキスト ボックス 636"/>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142621</xdr:rowOff>
    </xdr:from>
    <xdr:to>
      <xdr:col>85</xdr:col>
      <xdr:colOff>177800</xdr:colOff>
      <xdr:row>74</xdr:row>
      <xdr:rowOff>72771</xdr:rowOff>
    </xdr:to>
    <xdr:sp macro="" textlink="">
      <xdr:nvSpPr>
        <xdr:cNvPr id="643" name="楕円 642"/>
        <xdr:cNvSpPr/>
      </xdr:nvSpPr>
      <xdr:spPr>
        <a:xfrm>
          <a:off x="16268700" y="126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165498</xdr:rowOff>
    </xdr:from>
    <xdr:ext cx="469744" cy="259045"/>
    <xdr:sp macro="" textlink="">
      <xdr:nvSpPr>
        <xdr:cNvPr id="644" name="公債費該当値テキスト"/>
        <xdr:cNvSpPr txBox="1"/>
      </xdr:nvSpPr>
      <xdr:spPr>
        <a:xfrm>
          <a:off x="16370300" y="125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59309</xdr:rowOff>
    </xdr:from>
    <xdr:to>
      <xdr:col>81</xdr:col>
      <xdr:colOff>101600</xdr:colOff>
      <xdr:row>74</xdr:row>
      <xdr:rowOff>160909</xdr:rowOff>
    </xdr:to>
    <xdr:sp macro="" textlink="">
      <xdr:nvSpPr>
        <xdr:cNvPr id="645" name="楕円 644"/>
        <xdr:cNvSpPr/>
      </xdr:nvSpPr>
      <xdr:spPr>
        <a:xfrm>
          <a:off x="15430500" y="127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152036</xdr:rowOff>
    </xdr:from>
    <xdr:ext cx="469744" cy="259045"/>
    <xdr:sp macro="" textlink="">
      <xdr:nvSpPr>
        <xdr:cNvPr id="646" name="テキスト ボックス 645"/>
        <xdr:cNvSpPr txBox="1"/>
      </xdr:nvSpPr>
      <xdr:spPr>
        <a:xfrm>
          <a:off x="15246428" y="1283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84455</xdr:rowOff>
    </xdr:from>
    <xdr:to>
      <xdr:col>76</xdr:col>
      <xdr:colOff>165100</xdr:colOff>
      <xdr:row>75</xdr:row>
      <xdr:rowOff>14605</xdr:rowOff>
    </xdr:to>
    <xdr:sp macro="" textlink="">
      <xdr:nvSpPr>
        <xdr:cNvPr id="647" name="楕円 646"/>
        <xdr:cNvSpPr/>
      </xdr:nvSpPr>
      <xdr:spPr>
        <a:xfrm>
          <a:off x="145415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5732</xdr:rowOff>
    </xdr:from>
    <xdr:ext cx="469744" cy="259045"/>
    <xdr:sp macro="" textlink="">
      <xdr:nvSpPr>
        <xdr:cNvPr id="648" name="テキスト ボックス 647"/>
        <xdr:cNvSpPr txBox="1"/>
      </xdr:nvSpPr>
      <xdr:spPr>
        <a:xfrm>
          <a:off x="14357428" y="1286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70739</xdr:rowOff>
    </xdr:from>
    <xdr:to>
      <xdr:col>72</xdr:col>
      <xdr:colOff>38100</xdr:colOff>
      <xdr:row>76</xdr:row>
      <xdr:rowOff>890</xdr:rowOff>
    </xdr:to>
    <xdr:sp macro="" textlink="">
      <xdr:nvSpPr>
        <xdr:cNvPr id="649" name="楕円 648"/>
        <xdr:cNvSpPr/>
      </xdr:nvSpPr>
      <xdr:spPr>
        <a:xfrm>
          <a:off x="13652500" y="12929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163465</xdr:rowOff>
    </xdr:from>
    <xdr:ext cx="469744" cy="259045"/>
    <xdr:sp macro="" textlink="">
      <xdr:nvSpPr>
        <xdr:cNvPr id="650" name="テキスト ボックス 649"/>
        <xdr:cNvSpPr txBox="1"/>
      </xdr:nvSpPr>
      <xdr:spPr>
        <a:xfrm>
          <a:off x="13468428" y="130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5714</xdr:rowOff>
    </xdr:from>
    <xdr:to>
      <xdr:col>67</xdr:col>
      <xdr:colOff>101600</xdr:colOff>
      <xdr:row>76</xdr:row>
      <xdr:rowOff>107314</xdr:rowOff>
    </xdr:to>
    <xdr:sp macro="" textlink="">
      <xdr:nvSpPr>
        <xdr:cNvPr id="651" name="楕円 650"/>
        <xdr:cNvSpPr/>
      </xdr:nvSpPr>
      <xdr:spPr>
        <a:xfrm>
          <a:off x="127635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98441</xdr:rowOff>
    </xdr:from>
    <xdr:ext cx="469744" cy="259045"/>
    <xdr:sp macro="" textlink="">
      <xdr:nvSpPr>
        <xdr:cNvPr id="652" name="テキスト ボックス 651"/>
        <xdr:cNvSpPr txBox="1"/>
      </xdr:nvSpPr>
      <xdr:spPr>
        <a:xfrm>
          <a:off x="12579428" y="1312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107353</xdr:rowOff>
    </xdr:from>
    <xdr:to>
      <xdr:col>85</xdr:col>
      <xdr:colOff>126364</xdr:colOff>
      <xdr:row>98</xdr:row>
      <xdr:rowOff>159311</xdr:rowOff>
    </xdr:to>
    <xdr:cxnSp macro="">
      <xdr:nvCxnSpPr>
        <xdr:cNvPr id="678" name="直線コネクタ 677"/>
        <xdr:cNvCxnSpPr/>
      </xdr:nvCxnSpPr>
      <xdr:spPr>
        <a:xfrm flipV="1">
          <a:off x="16317595" y="15709303"/>
          <a:ext cx="1269" cy="125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163138</xdr:rowOff>
    </xdr:from>
    <xdr:ext cx="469744" cy="259045"/>
    <xdr:sp macro="" textlink="">
      <xdr:nvSpPr>
        <xdr:cNvPr id="679" name="積立金最小値テキスト"/>
        <xdr:cNvSpPr txBox="1"/>
      </xdr:nvSpPr>
      <xdr:spPr>
        <a:xfrm>
          <a:off x="16370300" y="169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159311</xdr:rowOff>
    </xdr:from>
    <xdr:to>
      <xdr:col>86</xdr:col>
      <xdr:colOff>25400</xdr:colOff>
      <xdr:row>98</xdr:row>
      <xdr:rowOff>159311</xdr:rowOff>
    </xdr:to>
    <xdr:cxnSp macro="">
      <xdr:nvCxnSpPr>
        <xdr:cNvPr id="680" name="直線コネクタ 679"/>
        <xdr:cNvCxnSpPr/>
      </xdr:nvCxnSpPr>
      <xdr:spPr>
        <a:xfrm>
          <a:off x="16230600" y="1696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54030</xdr:rowOff>
    </xdr:from>
    <xdr:ext cx="534377" cy="259045"/>
    <xdr:sp macro="" textlink="">
      <xdr:nvSpPr>
        <xdr:cNvPr id="681" name="積立金最大値テキスト"/>
        <xdr:cNvSpPr txBox="1"/>
      </xdr:nvSpPr>
      <xdr:spPr>
        <a:xfrm>
          <a:off x="16370300" y="154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107353</xdr:rowOff>
    </xdr:from>
    <xdr:to>
      <xdr:col>86</xdr:col>
      <xdr:colOff>25400</xdr:colOff>
      <xdr:row>91</xdr:row>
      <xdr:rowOff>107353</xdr:rowOff>
    </xdr:to>
    <xdr:cxnSp macro="">
      <xdr:nvCxnSpPr>
        <xdr:cNvPr id="682" name="直線コネクタ 681"/>
        <xdr:cNvCxnSpPr/>
      </xdr:nvCxnSpPr>
      <xdr:spPr>
        <a:xfrm>
          <a:off x="16230600" y="1570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16109</xdr:rowOff>
    </xdr:from>
    <xdr:to>
      <xdr:col>85</xdr:col>
      <xdr:colOff>127000</xdr:colOff>
      <xdr:row>96</xdr:row>
      <xdr:rowOff>163051</xdr:rowOff>
    </xdr:to>
    <xdr:cxnSp macro="">
      <xdr:nvCxnSpPr>
        <xdr:cNvPr id="683" name="直線コネクタ 682"/>
        <xdr:cNvCxnSpPr/>
      </xdr:nvCxnSpPr>
      <xdr:spPr>
        <a:xfrm flipV="1">
          <a:off x="15481300" y="15960959"/>
          <a:ext cx="838200" cy="66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165952</xdr:rowOff>
    </xdr:from>
    <xdr:ext cx="534377" cy="259045"/>
    <xdr:sp macro="" textlink="">
      <xdr:nvSpPr>
        <xdr:cNvPr id="684" name="積立金平均値テキスト"/>
        <xdr:cNvSpPr txBox="1"/>
      </xdr:nvSpPr>
      <xdr:spPr>
        <a:xfrm>
          <a:off x="16370300" y="164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16075</xdr:rowOff>
    </xdr:from>
    <xdr:to>
      <xdr:col>85</xdr:col>
      <xdr:colOff>177800</xdr:colOff>
      <xdr:row>96</xdr:row>
      <xdr:rowOff>117675</xdr:rowOff>
    </xdr:to>
    <xdr:sp macro="" textlink="">
      <xdr:nvSpPr>
        <xdr:cNvPr id="685" name="フローチャート: 判断 684"/>
        <xdr:cNvSpPr/>
      </xdr:nvSpPr>
      <xdr:spPr>
        <a:xfrm>
          <a:off x="16268700" y="164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168487</xdr:rowOff>
    </xdr:from>
    <xdr:to>
      <xdr:col>81</xdr:col>
      <xdr:colOff>50800</xdr:colOff>
      <xdr:row>96</xdr:row>
      <xdr:rowOff>163051</xdr:rowOff>
    </xdr:to>
    <xdr:cxnSp macro="">
      <xdr:nvCxnSpPr>
        <xdr:cNvPr id="686" name="直線コネクタ 685"/>
        <xdr:cNvCxnSpPr/>
      </xdr:nvCxnSpPr>
      <xdr:spPr>
        <a:xfrm>
          <a:off x="14592300" y="15427537"/>
          <a:ext cx="889000" cy="119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71918</xdr:rowOff>
    </xdr:from>
    <xdr:to>
      <xdr:col>81</xdr:col>
      <xdr:colOff>101600</xdr:colOff>
      <xdr:row>97</xdr:row>
      <xdr:rowOff>2068</xdr:rowOff>
    </xdr:to>
    <xdr:sp macro="" textlink="">
      <xdr:nvSpPr>
        <xdr:cNvPr id="687" name="フローチャート: 判断 686"/>
        <xdr:cNvSpPr/>
      </xdr:nvSpPr>
      <xdr:spPr>
        <a:xfrm>
          <a:off x="154305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18595</xdr:rowOff>
    </xdr:from>
    <xdr:ext cx="534377" cy="259045"/>
    <xdr:sp macro="" textlink="">
      <xdr:nvSpPr>
        <xdr:cNvPr id="688" name="テキスト ボックス 687"/>
        <xdr:cNvSpPr txBox="1"/>
      </xdr:nvSpPr>
      <xdr:spPr>
        <a:xfrm>
          <a:off x="15214111" y="163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168487</xdr:rowOff>
    </xdr:from>
    <xdr:to>
      <xdr:col>76</xdr:col>
      <xdr:colOff>114300</xdr:colOff>
      <xdr:row>96</xdr:row>
      <xdr:rowOff>149481</xdr:rowOff>
    </xdr:to>
    <xdr:cxnSp macro="">
      <xdr:nvCxnSpPr>
        <xdr:cNvPr id="689" name="直線コネクタ 688"/>
        <xdr:cNvCxnSpPr/>
      </xdr:nvCxnSpPr>
      <xdr:spPr>
        <a:xfrm flipV="1">
          <a:off x="13703300" y="15427537"/>
          <a:ext cx="889000" cy="11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102763</xdr:rowOff>
    </xdr:from>
    <xdr:to>
      <xdr:col>76</xdr:col>
      <xdr:colOff>165100</xdr:colOff>
      <xdr:row>98</xdr:row>
      <xdr:rowOff>32913</xdr:rowOff>
    </xdr:to>
    <xdr:sp macro="" textlink="">
      <xdr:nvSpPr>
        <xdr:cNvPr id="690" name="フローチャート: 判断 689"/>
        <xdr:cNvSpPr/>
      </xdr:nvSpPr>
      <xdr:spPr>
        <a:xfrm>
          <a:off x="14541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24040</xdr:rowOff>
    </xdr:from>
    <xdr:ext cx="534377" cy="259045"/>
    <xdr:sp macro="" textlink="">
      <xdr:nvSpPr>
        <xdr:cNvPr id="691" name="テキスト ボックス 690"/>
        <xdr:cNvSpPr txBox="1"/>
      </xdr:nvSpPr>
      <xdr:spPr>
        <a:xfrm>
          <a:off x="14325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85292</xdr:rowOff>
    </xdr:from>
    <xdr:to>
      <xdr:col>71</xdr:col>
      <xdr:colOff>177800</xdr:colOff>
      <xdr:row>96</xdr:row>
      <xdr:rowOff>149481</xdr:rowOff>
    </xdr:to>
    <xdr:cxnSp macro="">
      <xdr:nvCxnSpPr>
        <xdr:cNvPr id="692" name="直線コネクタ 691"/>
        <xdr:cNvCxnSpPr/>
      </xdr:nvCxnSpPr>
      <xdr:spPr>
        <a:xfrm>
          <a:off x="12814300" y="16201592"/>
          <a:ext cx="889000" cy="40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3485</xdr:rowOff>
    </xdr:from>
    <xdr:to>
      <xdr:col>72</xdr:col>
      <xdr:colOff>38100</xdr:colOff>
      <xdr:row>97</xdr:row>
      <xdr:rowOff>105085</xdr:rowOff>
    </xdr:to>
    <xdr:sp macro="" textlink="">
      <xdr:nvSpPr>
        <xdr:cNvPr id="693" name="フローチャート: 判断 692"/>
        <xdr:cNvSpPr/>
      </xdr:nvSpPr>
      <xdr:spPr>
        <a:xfrm>
          <a:off x="13652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96212</xdr:rowOff>
    </xdr:from>
    <xdr:ext cx="534377" cy="259045"/>
    <xdr:sp macro="" textlink="">
      <xdr:nvSpPr>
        <xdr:cNvPr id="694" name="テキスト ボックス 693"/>
        <xdr:cNvSpPr txBox="1"/>
      </xdr:nvSpPr>
      <xdr:spPr>
        <a:xfrm>
          <a:off x="13436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10801</xdr:rowOff>
    </xdr:from>
    <xdr:to>
      <xdr:col>67</xdr:col>
      <xdr:colOff>101600</xdr:colOff>
      <xdr:row>97</xdr:row>
      <xdr:rowOff>112401</xdr:rowOff>
    </xdr:to>
    <xdr:sp macro="" textlink="">
      <xdr:nvSpPr>
        <xdr:cNvPr id="695" name="フローチャート: 判断 694"/>
        <xdr:cNvSpPr/>
      </xdr:nvSpPr>
      <xdr:spPr>
        <a:xfrm>
          <a:off x="12763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103528</xdr:rowOff>
    </xdr:from>
    <xdr:ext cx="534377" cy="259045"/>
    <xdr:sp macro="" textlink="">
      <xdr:nvSpPr>
        <xdr:cNvPr id="696" name="テキスト ボックス 695"/>
        <xdr:cNvSpPr txBox="1"/>
      </xdr:nvSpPr>
      <xdr:spPr>
        <a:xfrm>
          <a:off x="12547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136759</xdr:rowOff>
    </xdr:from>
    <xdr:to>
      <xdr:col>85</xdr:col>
      <xdr:colOff>177800</xdr:colOff>
      <xdr:row>93</xdr:row>
      <xdr:rowOff>66909</xdr:rowOff>
    </xdr:to>
    <xdr:sp macro="" textlink="">
      <xdr:nvSpPr>
        <xdr:cNvPr id="702" name="楕円 701"/>
        <xdr:cNvSpPr/>
      </xdr:nvSpPr>
      <xdr:spPr>
        <a:xfrm>
          <a:off x="16268700" y="15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159636</xdr:rowOff>
    </xdr:from>
    <xdr:ext cx="534377" cy="259045"/>
    <xdr:sp macro="" textlink="">
      <xdr:nvSpPr>
        <xdr:cNvPr id="703" name="積立金該当値テキスト"/>
        <xdr:cNvSpPr txBox="1"/>
      </xdr:nvSpPr>
      <xdr:spPr>
        <a:xfrm>
          <a:off x="16370300" y="157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112251</xdr:rowOff>
    </xdr:from>
    <xdr:to>
      <xdr:col>81</xdr:col>
      <xdr:colOff>101600</xdr:colOff>
      <xdr:row>97</xdr:row>
      <xdr:rowOff>42401</xdr:rowOff>
    </xdr:to>
    <xdr:sp macro="" textlink="">
      <xdr:nvSpPr>
        <xdr:cNvPr id="704" name="楕円 703"/>
        <xdr:cNvSpPr/>
      </xdr:nvSpPr>
      <xdr:spPr>
        <a:xfrm>
          <a:off x="15430500" y="165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33528</xdr:rowOff>
    </xdr:from>
    <xdr:ext cx="534377" cy="259045"/>
    <xdr:sp macro="" textlink="">
      <xdr:nvSpPr>
        <xdr:cNvPr id="705" name="テキスト ボックス 704"/>
        <xdr:cNvSpPr txBox="1"/>
      </xdr:nvSpPr>
      <xdr:spPr>
        <a:xfrm>
          <a:off x="15214111" y="166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117687</xdr:rowOff>
    </xdr:from>
    <xdr:to>
      <xdr:col>76</xdr:col>
      <xdr:colOff>165100</xdr:colOff>
      <xdr:row>90</xdr:row>
      <xdr:rowOff>47837</xdr:rowOff>
    </xdr:to>
    <xdr:sp macro="" textlink="">
      <xdr:nvSpPr>
        <xdr:cNvPr id="706" name="楕円 705"/>
        <xdr:cNvSpPr/>
      </xdr:nvSpPr>
      <xdr:spPr>
        <a:xfrm>
          <a:off x="14541500" y="153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64364</xdr:rowOff>
    </xdr:from>
    <xdr:ext cx="599010" cy="259045"/>
    <xdr:sp macro="" textlink="">
      <xdr:nvSpPr>
        <xdr:cNvPr id="707" name="テキスト ボックス 706"/>
        <xdr:cNvSpPr txBox="1"/>
      </xdr:nvSpPr>
      <xdr:spPr>
        <a:xfrm>
          <a:off x="14292795" y="151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98681</xdr:rowOff>
    </xdr:from>
    <xdr:to>
      <xdr:col>72</xdr:col>
      <xdr:colOff>38100</xdr:colOff>
      <xdr:row>97</xdr:row>
      <xdr:rowOff>28831</xdr:rowOff>
    </xdr:to>
    <xdr:sp macro="" textlink="">
      <xdr:nvSpPr>
        <xdr:cNvPr id="708" name="楕円 707"/>
        <xdr:cNvSpPr/>
      </xdr:nvSpPr>
      <xdr:spPr>
        <a:xfrm>
          <a:off x="13652500" y="16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45358</xdr:rowOff>
    </xdr:from>
    <xdr:ext cx="534377" cy="259045"/>
    <xdr:sp macro="" textlink="">
      <xdr:nvSpPr>
        <xdr:cNvPr id="709" name="テキスト ボックス 708"/>
        <xdr:cNvSpPr txBox="1"/>
      </xdr:nvSpPr>
      <xdr:spPr>
        <a:xfrm>
          <a:off x="13436111" y="16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34492</xdr:rowOff>
    </xdr:from>
    <xdr:to>
      <xdr:col>67</xdr:col>
      <xdr:colOff>101600</xdr:colOff>
      <xdr:row>94</xdr:row>
      <xdr:rowOff>136092</xdr:rowOff>
    </xdr:to>
    <xdr:sp macro="" textlink="">
      <xdr:nvSpPr>
        <xdr:cNvPr id="710" name="楕円 709"/>
        <xdr:cNvSpPr/>
      </xdr:nvSpPr>
      <xdr:spPr>
        <a:xfrm>
          <a:off x="12763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152619</xdr:rowOff>
    </xdr:from>
    <xdr:ext cx="534377" cy="259045"/>
    <xdr:sp macro="" textlink="">
      <xdr:nvSpPr>
        <xdr:cNvPr id="711" name="テキスト ボックス 710"/>
        <xdr:cNvSpPr txBox="1"/>
      </xdr:nvSpPr>
      <xdr:spPr>
        <a:xfrm>
          <a:off x="12547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3"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5" name="テキスト ボックス 754"/>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2"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6" name="テキスト ボックス 765"/>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11140</xdr:rowOff>
    </xdr:from>
    <xdr:to>
      <xdr:col>116</xdr:col>
      <xdr:colOff>63500</xdr:colOff>
      <xdr:row>55</xdr:row>
      <xdr:rowOff>23005</xdr:rowOff>
    </xdr:to>
    <xdr:cxnSp macro="">
      <xdr:nvCxnSpPr>
        <xdr:cNvPr id="801" name="直線コネクタ 800"/>
        <xdr:cNvCxnSpPr/>
      </xdr:nvCxnSpPr>
      <xdr:spPr>
        <a:xfrm>
          <a:off x="21323300" y="9440890"/>
          <a:ext cx="8382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802" name="貸付金平均値テキスト"/>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5262</xdr:rowOff>
    </xdr:from>
    <xdr:to>
      <xdr:col>111</xdr:col>
      <xdr:colOff>177800</xdr:colOff>
      <xdr:row>55</xdr:row>
      <xdr:rowOff>11140</xdr:rowOff>
    </xdr:to>
    <xdr:cxnSp macro="">
      <xdr:nvCxnSpPr>
        <xdr:cNvPr id="804" name="直線コネクタ 803"/>
        <xdr:cNvCxnSpPr/>
      </xdr:nvCxnSpPr>
      <xdr:spPr>
        <a:xfrm>
          <a:off x="20434300" y="943501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6" name="テキスト ボックス 805"/>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167023</xdr:rowOff>
    </xdr:from>
    <xdr:to>
      <xdr:col>107</xdr:col>
      <xdr:colOff>50800</xdr:colOff>
      <xdr:row>55</xdr:row>
      <xdr:rowOff>5262</xdr:rowOff>
    </xdr:to>
    <xdr:cxnSp macro="">
      <xdr:nvCxnSpPr>
        <xdr:cNvPr id="807" name="直線コネクタ 806"/>
        <xdr:cNvCxnSpPr/>
      </xdr:nvCxnSpPr>
      <xdr:spPr>
        <a:xfrm>
          <a:off x="19545300" y="942532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9" name="テキスト ボックス 808"/>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149715</xdr:rowOff>
    </xdr:from>
    <xdr:to>
      <xdr:col>102</xdr:col>
      <xdr:colOff>114300</xdr:colOff>
      <xdr:row>54</xdr:row>
      <xdr:rowOff>167023</xdr:rowOff>
    </xdr:to>
    <xdr:cxnSp macro="">
      <xdr:nvCxnSpPr>
        <xdr:cNvPr id="810" name="直線コネクタ 809"/>
        <xdr:cNvCxnSpPr/>
      </xdr:nvCxnSpPr>
      <xdr:spPr>
        <a:xfrm>
          <a:off x="18656300" y="940801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12" name="テキスト ボックス 811"/>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4" name="テキスト ボックス 813"/>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143655</xdr:rowOff>
    </xdr:from>
    <xdr:to>
      <xdr:col>116</xdr:col>
      <xdr:colOff>114300</xdr:colOff>
      <xdr:row>55</xdr:row>
      <xdr:rowOff>73805</xdr:rowOff>
    </xdr:to>
    <xdr:sp macro="" textlink="">
      <xdr:nvSpPr>
        <xdr:cNvPr id="820" name="楕円 819"/>
        <xdr:cNvSpPr/>
      </xdr:nvSpPr>
      <xdr:spPr>
        <a:xfrm>
          <a:off x="22110700" y="94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166532</xdr:rowOff>
    </xdr:from>
    <xdr:ext cx="469744" cy="259045"/>
    <xdr:sp macro="" textlink="">
      <xdr:nvSpPr>
        <xdr:cNvPr id="821" name="貸付金該当値テキスト"/>
        <xdr:cNvSpPr txBox="1"/>
      </xdr:nvSpPr>
      <xdr:spPr>
        <a:xfrm>
          <a:off x="22212300" y="92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131790</xdr:rowOff>
    </xdr:from>
    <xdr:to>
      <xdr:col>112</xdr:col>
      <xdr:colOff>38100</xdr:colOff>
      <xdr:row>55</xdr:row>
      <xdr:rowOff>61940</xdr:rowOff>
    </xdr:to>
    <xdr:sp macro="" textlink="">
      <xdr:nvSpPr>
        <xdr:cNvPr id="822" name="楕円 821"/>
        <xdr:cNvSpPr/>
      </xdr:nvSpPr>
      <xdr:spPr>
        <a:xfrm>
          <a:off x="21272500" y="93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78467</xdr:rowOff>
    </xdr:from>
    <xdr:ext cx="469744" cy="259045"/>
    <xdr:sp macro="" textlink="">
      <xdr:nvSpPr>
        <xdr:cNvPr id="823" name="テキスト ボックス 822"/>
        <xdr:cNvSpPr txBox="1"/>
      </xdr:nvSpPr>
      <xdr:spPr>
        <a:xfrm>
          <a:off x="21088428" y="916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125912</xdr:rowOff>
    </xdr:from>
    <xdr:to>
      <xdr:col>107</xdr:col>
      <xdr:colOff>101600</xdr:colOff>
      <xdr:row>55</xdr:row>
      <xdr:rowOff>56062</xdr:rowOff>
    </xdr:to>
    <xdr:sp macro="" textlink="">
      <xdr:nvSpPr>
        <xdr:cNvPr id="824" name="楕円 823"/>
        <xdr:cNvSpPr/>
      </xdr:nvSpPr>
      <xdr:spPr>
        <a:xfrm>
          <a:off x="20383500" y="93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72589</xdr:rowOff>
    </xdr:from>
    <xdr:ext cx="469744" cy="259045"/>
    <xdr:sp macro="" textlink="">
      <xdr:nvSpPr>
        <xdr:cNvPr id="825" name="テキスト ボックス 824"/>
        <xdr:cNvSpPr txBox="1"/>
      </xdr:nvSpPr>
      <xdr:spPr>
        <a:xfrm>
          <a:off x="20199428" y="915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116223</xdr:rowOff>
    </xdr:from>
    <xdr:to>
      <xdr:col>102</xdr:col>
      <xdr:colOff>165100</xdr:colOff>
      <xdr:row>55</xdr:row>
      <xdr:rowOff>46373</xdr:rowOff>
    </xdr:to>
    <xdr:sp macro="" textlink="">
      <xdr:nvSpPr>
        <xdr:cNvPr id="826" name="楕円 825"/>
        <xdr:cNvSpPr/>
      </xdr:nvSpPr>
      <xdr:spPr>
        <a:xfrm>
          <a:off x="19494500" y="9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62900</xdr:rowOff>
    </xdr:from>
    <xdr:ext cx="469744" cy="259045"/>
    <xdr:sp macro="" textlink="">
      <xdr:nvSpPr>
        <xdr:cNvPr id="827" name="テキスト ボックス 826"/>
        <xdr:cNvSpPr txBox="1"/>
      </xdr:nvSpPr>
      <xdr:spPr>
        <a:xfrm>
          <a:off x="19310428" y="91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98915</xdr:rowOff>
    </xdr:from>
    <xdr:to>
      <xdr:col>98</xdr:col>
      <xdr:colOff>38100</xdr:colOff>
      <xdr:row>55</xdr:row>
      <xdr:rowOff>29065</xdr:rowOff>
    </xdr:to>
    <xdr:sp macro="" textlink="">
      <xdr:nvSpPr>
        <xdr:cNvPr id="828" name="楕円 827"/>
        <xdr:cNvSpPr/>
      </xdr:nvSpPr>
      <xdr:spPr>
        <a:xfrm>
          <a:off x="18605500" y="9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45592</xdr:rowOff>
    </xdr:from>
    <xdr:ext cx="469744" cy="259045"/>
    <xdr:sp macro="" textlink="">
      <xdr:nvSpPr>
        <xdr:cNvPr id="829" name="テキスト ボックス 828"/>
        <xdr:cNvSpPr txBox="1"/>
      </xdr:nvSpPr>
      <xdr:spPr>
        <a:xfrm>
          <a:off x="18421428" y="91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26772</xdr:rowOff>
    </xdr:from>
    <xdr:to>
      <xdr:col>116</xdr:col>
      <xdr:colOff>63500</xdr:colOff>
      <xdr:row>77</xdr:row>
      <xdr:rowOff>89819</xdr:rowOff>
    </xdr:to>
    <xdr:cxnSp macro="">
      <xdr:nvCxnSpPr>
        <xdr:cNvPr id="857" name="直線コネクタ 856"/>
        <xdr:cNvCxnSpPr/>
      </xdr:nvCxnSpPr>
      <xdr:spPr>
        <a:xfrm flipV="1">
          <a:off x="21323300" y="13228422"/>
          <a:ext cx="8382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8"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34361</xdr:rowOff>
    </xdr:from>
    <xdr:to>
      <xdr:col>111</xdr:col>
      <xdr:colOff>177800</xdr:colOff>
      <xdr:row>77</xdr:row>
      <xdr:rowOff>89819</xdr:rowOff>
    </xdr:to>
    <xdr:cxnSp macro="">
      <xdr:nvCxnSpPr>
        <xdr:cNvPr id="860" name="直線コネクタ 859"/>
        <xdr:cNvCxnSpPr/>
      </xdr:nvCxnSpPr>
      <xdr:spPr>
        <a:xfrm>
          <a:off x="20434300" y="13064561"/>
          <a:ext cx="889000" cy="2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2" name="テキスト ボックス 861"/>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167269</xdr:rowOff>
    </xdr:from>
    <xdr:to>
      <xdr:col>107</xdr:col>
      <xdr:colOff>50800</xdr:colOff>
      <xdr:row>76</xdr:row>
      <xdr:rowOff>34361</xdr:rowOff>
    </xdr:to>
    <xdr:cxnSp macro="">
      <xdr:nvCxnSpPr>
        <xdr:cNvPr id="863" name="直線コネクタ 862"/>
        <xdr:cNvCxnSpPr/>
      </xdr:nvCxnSpPr>
      <xdr:spPr>
        <a:xfrm>
          <a:off x="19545300" y="13026019"/>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5" name="テキスト ボックス 864"/>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167269</xdr:rowOff>
    </xdr:from>
    <xdr:to>
      <xdr:col>102</xdr:col>
      <xdr:colOff>114300</xdr:colOff>
      <xdr:row>76</xdr:row>
      <xdr:rowOff>127081</xdr:rowOff>
    </xdr:to>
    <xdr:cxnSp macro="">
      <xdr:nvCxnSpPr>
        <xdr:cNvPr id="866" name="直線コネクタ 865"/>
        <xdr:cNvCxnSpPr/>
      </xdr:nvCxnSpPr>
      <xdr:spPr>
        <a:xfrm flipV="1">
          <a:off x="18656300" y="13026019"/>
          <a:ext cx="889000" cy="1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8" name="テキスト ボックス 867"/>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70" name="テキスト ボックス 869"/>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147422</xdr:rowOff>
    </xdr:from>
    <xdr:to>
      <xdr:col>116</xdr:col>
      <xdr:colOff>114300</xdr:colOff>
      <xdr:row>77</xdr:row>
      <xdr:rowOff>77572</xdr:rowOff>
    </xdr:to>
    <xdr:sp macro="" textlink="">
      <xdr:nvSpPr>
        <xdr:cNvPr id="876" name="楕円 875"/>
        <xdr:cNvSpPr/>
      </xdr:nvSpPr>
      <xdr:spPr>
        <a:xfrm>
          <a:off x="22110700" y="131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62349</xdr:rowOff>
    </xdr:from>
    <xdr:ext cx="534377" cy="259045"/>
    <xdr:sp macro="" textlink="">
      <xdr:nvSpPr>
        <xdr:cNvPr id="877" name="繰出金該当値テキスト"/>
        <xdr:cNvSpPr txBox="1"/>
      </xdr:nvSpPr>
      <xdr:spPr>
        <a:xfrm>
          <a:off x="22212300" y="130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39019</xdr:rowOff>
    </xdr:from>
    <xdr:to>
      <xdr:col>112</xdr:col>
      <xdr:colOff>38100</xdr:colOff>
      <xdr:row>77</xdr:row>
      <xdr:rowOff>140619</xdr:rowOff>
    </xdr:to>
    <xdr:sp macro="" textlink="">
      <xdr:nvSpPr>
        <xdr:cNvPr id="878" name="楕円 877"/>
        <xdr:cNvSpPr/>
      </xdr:nvSpPr>
      <xdr:spPr>
        <a:xfrm>
          <a:off x="21272500" y="132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131746</xdr:rowOff>
    </xdr:from>
    <xdr:ext cx="534377" cy="259045"/>
    <xdr:sp macro="" textlink="">
      <xdr:nvSpPr>
        <xdr:cNvPr id="879" name="テキスト ボックス 878"/>
        <xdr:cNvSpPr txBox="1"/>
      </xdr:nvSpPr>
      <xdr:spPr>
        <a:xfrm>
          <a:off x="21056111" y="133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155011</xdr:rowOff>
    </xdr:from>
    <xdr:to>
      <xdr:col>107</xdr:col>
      <xdr:colOff>101600</xdr:colOff>
      <xdr:row>76</xdr:row>
      <xdr:rowOff>85161</xdr:rowOff>
    </xdr:to>
    <xdr:sp macro="" textlink="">
      <xdr:nvSpPr>
        <xdr:cNvPr id="880" name="楕円 879"/>
        <xdr:cNvSpPr/>
      </xdr:nvSpPr>
      <xdr:spPr>
        <a:xfrm>
          <a:off x="20383500" y="13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76288</xdr:rowOff>
    </xdr:from>
    <xdr:ext cx="534377" cy="259045"/>
    <xdr:sp macro="" textlink="">
      <xdr:nvSpPr>
        <xdr:cNvPr id="881" name="テキスト ボックス 880"/>
        <xdr:cNvSpPr txBox="1"/>
      </xdr:nvSpPr>
      <xdr:spPr>
        <a:xfrm>
          <a:off x="20167111" y="131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116469</xdr:rowOff>
    </xdr:from>
    <xdr:to>
      <xdr:col>102</xdr:col>
      <xdr:colOff>165100</xdr:colOff>
      <xdr:row>76</xdr:row>
      <xdr:rowOff>46619</xdr:rowOff>
    </xdr:to>
    <xdr:sp macro="" textlink="">
      <xdr:nvSpPr>
        <xdr:cNvPr id="882" name="楕円 881"/>
        <xdr:cNvSpPr/>
      </xdr:nvSpPr>
      <xdr:spPr>
        <a:xfrm>
          <a:off x="19494500" y="129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37746</xdr:rowOff>
    </xdr:from>
    <xdr:ext cx="534377" cy="259045"/>
    <xdr:sp macro="" textlink="">
      <xdr:nvSpPr>
        <xdr:cNvPr id="883" name="テキスト ボックス 882"/>
        <xdr:cNvSpPr txBox="1"/>
      </xdr:nvSpPr>
      <xdr:spPr>
        <a:xfrm>
          <a:off x="19278111" y="1306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76281</xdr:rowOff>
    </xdr:from>
    <xdr:to>
      <xdr:col>98</xdr:col>
      <xdr:colOff>38100</xdr:colOff>
      <xdr:row>77</xdr:row>
      <xdr:rowOff>6431</xdr:rowOff>
    </xdr:to>
    <xdr:sp macro="" textlink="">
      <xdr:nvSpPr>
        <xdr:cNvPr id="884" name="楕円 883"/>
        <xdr:cNvSpPr/>
      </xdr:nvSpPr>
      <xdr:spPr>
        <a:xfrm>
          <a:off x="18605500" y="131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169008</xdr:rowOff>
    </xdr:from>
    <xdr:ext cx="534377" cy="259045"/>
    <xdr:sp macro="" textlink="">
      <xdr:nvSpPr>
        <xdr:cNvPr id="885" name="テキスト ボックス 884"/>
        <xdr:cNvSpPr txBox="1"/>
      </xdr:nvSpPr>
      <xdr:spPr>
        <a:xfrm>
          <a:off x="18389111" y="1319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774,516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円となっている。このうち、主な構成項目である普通建設事業費は、住民一人当たり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人口増加に伴う小・中学校をはじめとした公共施設の新規整備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既存施設の老朽化に係る対応</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や首都高速道路日本橋区間地下化事業における拠出金の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皆増などによるものである。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晴海地区における新たなまちの形成に伴う人口増に対応するため、小・中学校や認定こども園、特別出張所などの施設整備が令和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年度まで続くほか、既存施設の老朽化に伴う大規模改修、市街地再開発助成など、今後も普通建設事業費の負担が大きくなることが見込まれている。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174,074
164,750
10.21
140,316,917
134,823,054
2,186,878
65,623,845
33,554,838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62738</xdr:rowOff>
    </xdr:from>
    <xdr:to>
      <xdr:col>24</xdr:col>
      <xdr:colOff>63500</xdr:colOff>
      <xdr:row>35</xdr:row>
      <xdr:rowOff>91694</xdr:rowOff>
    </xdr:to>
    <xdr:cxnSp macro="">
      <xdr:nvCxnSpPr>
        <xdr:cNvPr id="60" name="直線コネクタ 59"/>
        <xdr:cNvCxnSpPr/>
      </xdr:nvCxnSpPr>
      <xdr:spPr>
        <a:xfrm>
          <a:off x="3797300" y="60634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44831</xdr:rowOff>
    </xdr:from>
    <xdr:to>
      <xdr:col>19</xdr:col>
      <xdr:colOff>177800</xdr:colOff>
      <xdr:row>35</xdr:row>
      <xdr:rowOff>62738</xdr:rowOff>
    </xdr:to>
    <xdr:cxnSp macro="">
      <xdr:nvCxnSpPr>
        <xdr:cNvPr id="63" name="直線コネクタ 62"/>
        <xdr:cNvCxnSpPr/>
      </xdr:nvCxnSpPr>
      <xdr:spPr>
        <a:xfrm>
          <a:off x="2908300" y="604558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27877</xdr:rowOff>
    </xdr:from>
    <xdr:to>
      <xdr:col>15</xdr:col>
      <xdr:colOff>50800</xdr:colOff>
      <xdr:row>35</xdr:row>
      <xdr:rowOff>44831</xdr:rowOff>
    </xdr:to>
    <xdr:cxnSp macro="">
      <xdr:nvCxnSpPr>
        <xdr:cNvPr id="66" name="直線コネクタ 65"/>
        <xdr:cNvCxnSpPr/>
      </xdr:nvCxnSpPr>
      <xdr:spPr>
        <a:xfrm>
          <a:off x="2019300" y="6028627"/>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35</xdr:row>
      <xdr:rowOff>27877</xdr:rowOff>
    </xdr:to>
    <xdr:cxnSp macro="">
      <xdr:nvCxnSpPr>
        <xdr:cNvPr id="69" name="直線コネクタ 68"/>
        <xdr:cNvCxnSpPr/>
      </xdr:nvCxnSpPr>
      <xdr:spPr>
        <a:xfrm>
          <a:off x="1130300" y="5962142"/>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40894</xdr:rowOff>
    </xdr:from>
    <xdr:to>
      <xdr:col>24</xdr:col>
      <xdr:colOff>114300</xdr:colOff>
      <xdr:row>35</xdr:row>
      <xdr:rowOff>142494</xdr:rowOff>
    </xdr:to>
    <xdr:sp macro="" textlink="">
      <xdr:nvSpPr>
        <xdr:cNvPr id="79" name="楕円 78"/>
        <xdr:cNvSpPr/>
      </xdr:nvSpPr>
      <xdr:spPr>
        <a:xfrm>
          <a:off x="45847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63771</xdr:rowOff>
    </xdr:from>
    <xdr:ext cx="469744" cy="259045"/>
    <xdr:sp macro="" textlink="">
      <xdr:nvSpPr>
        <xdr:cNvPr id="80" name="議会費該当値テキスト"/>
        <xdr:cNvSpPr txBox="1"/>
      </xdr:nvSpPr>
      <xdr:spPr>
        <a:xfrm>
          <a:off x="4686300"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11938</xdr:rowOff>
    </xdr:from>
    <xdr:to>
      <xdr:col>20</xdr:col>
      <xdr:colOff>38100</xdr:colOff>
      <xdr:row>35</xdr:row>
      <xdr:rowOff>113538</xdr:rowOff>
    </xdr:to>
    <xdr:sp macro="" textlink="">
      <xdr:nvSpPr>
        <xdr:cNvPr id="81" name="楕円 80"/>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130065</xdr:rowOff>
    </xdr:from>
    <xdr:ext cx="469744" cy="259045"/>
    <xdr:sp macro="" textlink="">
      <xdr:nvSpPr>
        <xdr:cNvPr id="82" name="テキスト ボックス 81"/>
        <xdr:cNvSpPr txBox="1"/>
      </xdr:nvSpPr>
      <xdr:spPr>
        <a:xfrm>
          <a:off x="3562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165481</xdr:rowOff>
    </xdr:from>
    <xdr:to>
      <xdr:col>15</xdr:col>
      <xdr:colOff>101600</xdr:colOff>
      <xdr:row>35</xdr:row>
      <xdr:rowOff>95631</xdr:rowOff>
    </xdr:to>
    <xdr:sp macro="" textlink="">
      <xdr:nvSpPr>
        <xdr:cNvPr id="83" name="楕円 82"/>
        <xdr:cNvSpPr/>
      </xdr:nvSpPr>
      <xdr:spPr>
        <a:xfrm>
          <a:off x="2857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112158</xdr:rowOff>
    </xdr:from>
    <xdr:ext cx="469744" cy="259045"/>
    <xdr:sp macro="" textlink="">
      <xdr:nvSpPr>
        <xdr:cNvPr id="84" name="テキスト ボックス 83"/>
        <xdr:cNvSpPr txBox="1"/>
      </xdr:nvSpPr>
      <xdr:spPr>
        <a:xfrm>
          <a:off x="2673428"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148527</xdr:rowOff>
    </xdr:from>
    <xdr:to>
      <xdr:col>10</xdr:col>
      <xdr:colOff>165100</xdr:colOff>
      <xdr:row>35</xdr:row>
      <xdr:rowOff>78677</xdr:rowOff>
    </xdr:to>
    <xdr:sp macro="" textlink="">
      <xdr:nvSpPr>
        <xdr:cNvPr id="85" name="楕円 84"/>
        <xdr:cNvSpPr/>
      </xdr:nvSpPr>
      <xdr:spPr>
        <a:xfrm>
          <a:off x="1968500" y="59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95204</xdr:rowOff>
    </xdr:from>
    <xdr:ext cx="469744" cy="259045"/>
    <xdr:sp macro="" textlink="">
      <xdr:nvSpPr>
        <xdr:cNvPr id="86" name="テキスト ボックス 85"/>
        <xdr:cNvSpPr txBox="1"/>
      </xdr:nvSpPr>
      <xdr:spPr>
        <a:xfrm>
          <a:off x="1784428" y="575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82042</xdr:rowOff>
    </xdr:from>
    <xdr:to>
      <xdr:col>6</xdr:col>
      <xdr:colOff>38100</xdr:colOff>
      <xdr:row>35</xdr:row>
      <xdr:rowOff>12192</xdr:rowOff>
    </xdr:to>
    <xdr:sp macro="" textlink="">
      <xdr:nvSpPr>
        <xdr:cNvPr id="87" name="楕円 86"/>
        <xdr:cNvSpPr/>
      </xdr:nvSpPr>
      <xdr:spPr>
        <a:xfrm>
          <a:off x="1079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28719</xdr:rowOff>
    </xdr:from>
    <xdr:ext cx="469744" cy="259045"/>
    <xdr:sp macro="" textlink="">
      <xdr:nvSpPr>
        <xdr:cNvPr id="88" name="テキスト ボックス 87"/>
        <xdr:cNvSpPr txBox="1"/>
      </xdr:nvSpPr>
      <xdr:spPr>
        <a:xfrm>
          <a:off x="895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169418</xdr:rowOff>
    </xdr:from>
    <xdr:to>
      <xdr:col>24</xdr:col>
      <xdr:colOff>63500</xdr:colOff>
      <xdr:row>54</xdr:row>
      <xdr:rowOff>22855</xdr:rowOff>
    </xdr:to>
    <xdr:cxnSp macro="">
      <xdr:nvCxnSpPr>
        <xdr:cNvPr id="117" name="直線コネクタ 116"/>
        <xdr:cNvCxnSpPr/>
      </xdr:nvCxnSpPr>
      <xdr:spPr>
        <a:xfrm flipV="1">
          <a:off x="3797300" y="9256268"/>
          <a:ext cx="8382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143175</xdr:rowOff>
    </xdr:from>
    <xdr:to>
      <xdr:col>19</xdr:col>
      <xdr:colOff>177800</xdr:colOff>
      <xdr:row>54</xdr:row>
      <xdr:rowOff>22855</xdr:rowOff>
    </xdr:to>
    <xdr:cxnSp macro="">
      <xdr:nvCxnSpPr>
        <xdr:cNvPr id="120" name="直線コネクタ 119"/>
        <xdr:cNvCxnSpPr/>
      </xdr:nvCxnSpPr>
      <xdr:spPr>
        <a:xfrm>
          <a:off x="2908300" y="8544225"/>
          <a:ext cx="889000" cy="73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143175</xdr:rowOff>
    </xdr:from>
    <xdr:to>
      <xdr:col>15</xdr:col>
      <xdr:colOff>50800</xdr:colOff>
      <xdr:row>55</xdr:row>
      <xdr:rowOff>142435</xdr:rowOff>
    </xdr:to>
    <xdr:cxnSp macro="">
      <xdr:nvCxnSpPr>
        <xdr:cNvPr id="123" name="直線コネクタ 122"/>
        <xdr:cNvCxnSpPr/>
      </xdr:nvCxnSpPr>
      <xdr:spPr>
        <a:xfrm flipV="1">
          <a:off x="2019300" y="8544225"/>
          <a:ext cx="889000" cy="10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149873</xdr:rowOff>
    </xdr:from>
    <xdr:to>
      <xdr:col>10</xdr:col>
      <xdr:colOff>114300</xdr:colOff>
      <xdr:row>55</xdr:row>
      <xdr:rowOff>142435</xdr:rowOff>
    </xdr:to>
    <xdr:cxnSp macro="">
      <xdr:nvCxnSpPr>
        <xdr:cNvPr id="126" name="直線コネクタ 125"/>
        <xdr:cNvCxnSpPr/>
      </xdr:nvCxnSpPr>
      <xdr:spPr>
        <a:xfrm>
          <a:off x="1130300" y="9408173"/>
          <a:ext cx="889000" cy="16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118618</xdr:rowOff>
    </xdr:from>
    <xdr:to>
      <xdr:col>24</xdr:col>
      <xdr:colOff>114300</xdr:colOff>
      <xdr:row>54</xdr:row>
      <xdr:rowOff>48768</xdr:rowOff>
    </xdr:to>
    <xdr:sp macro="" textlink="">
      <xdr:nvSpPr>
        <xdr:cNvPr id="136" name="楕円 135"/>
        <xdr:cNvSpPr/>
      </xdr:nvSpPr>
      <xdr:spPr>
        <a:xfrm>
          <a:off x="4584700" y="92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141495</xdr:rowOff>
    </xdr:from>
    <xdr:ext cx="599010" cy="259045"/>
    <xdr:sp macro="" textlink="">
      <xdr:nvSpPr>
        <xdr:cNvPr id="137" name="総務費該当値テキスト"/>
        <xdr:cNvSpPr txBox="1"/>
      </xdr:nvSpPr>
      <xdr:spPr>
        <a:xfrm>
          <a:off x="4686300" y="90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143505</xdr:rowOff>
    </xdr:from>
    <xdr:to>
      <xdr:col>20</xdr:col>
      <xdr:colOff>38100</xdr:colOff>
      <xdr:row>54</xdr:row>
      <xdr:rowOff>73655</xdr:rowOff>
    </xdr:to>
    <xdr:sp macro="" textlink="">
      <xdr:nvSpPr>
        <xdr:cNvPr id="138" name="楕円 137"/>
        <xdr:cNvSpPr/>
      </xdr:nvSpPr>
      <xdr:spPr>
        <a:xfrm>
          <a:off x="3746500" y="92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90182</xdr:rowOff>
    </xdr:from>
    <xdr:ext cx="599010" cy="259045"/>
    <xdr:sp macro="" textlink="">
      <xdr:nvSpPr>
        <xdr:cNvPr id="139" name="テキスト ボックス 138"/>
        <xdr:cNvSpPr txBox="1"/>
      </xdr:nvSpPr>
      <xdr:spPr>
        <a:xfrm>
          <a:off x="3497795" y="90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92375</xdr:rowOff>
    </xdr:from>
    <xdr:to>
      <xdr:col>15</xdr:col>
      <xdr:colOff>101600</xdr:colOff>
      <xdr:row>50</xdr:row>
      <xdr:rowOff>22525</xdr:rowOff>
    </xdr:to>
    <xdr:sp macro="" textlink="">
      <xdr:nvSpPr>
        <xdr:cNvPr id="140" name="楕円 139"/>
        <xdr:cNvSpPr/>
      </xdr:nvSpPr>
      <xdr:spPr>
        <a:xfrm>
          <a:off x="2857500" y="84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39052</xdr:rowOff>
    </xdr:from>
    <xdr:ext cx="599010" cy="259045"/>
    <xdr:sp macro="" textlink="">
      <xdr:nvSpPr>
        <xdr:cNvPr id="141" name="テキスト ボックス 140"/>
        <xdr:cNvSpPr txBox="1"/>
      </xdr:nvSpPr>
      <xdr:spPr>
        <a:xfrm>
          <a:off x="2608795" y="826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91635</xdr:rowOff>
    </xdr:from>
    <xdr:to>
      <xdr:col>10</xdr:col>
      <xdr:colOff>165100</xdr:colOff>
      <xdr:row>56</xdr:row>
      <xdr:rowOff>21785</xdr:rowOff>
    </xdr:to>
    <xdr:sp macro="" textlink="">
      <xdr:nvSpPr>
        <xdr:cNvPr id="142" name="楕円 141"/>
        <xdr:cNvSpPr/>
      </xdr:nvSpPr>
      <xdr:spPr>
        <a:xfrm>
          <a:off x="1968500" y="95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38312</xdr:rowOff>
    </xdr:from>
    <xdr:ext cx="534377" cy="259045"/>
    <xdr:sp macro="" textlink="">
      <xdr:nvSpPr>
        <xdr:cNvPr id="143" name="テキスト ボックス 142"/>
        <xdr:cNvSpPr txBox="1"/>
      </xdr:nvSpPr>
      <xdr:spPr>
        <a:xfrm>
          <a:off x="1752111" y="92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99073</xdr:rowOff>
    </xdr:from>
    <xdr:to>
      <xdr:col>6</xdr:col>
      <xdr:colOff>38100</xdr:colOff>
      <xdr:row>55</xdr:row>
      <xdr:rowOff>29223</xdr:rowOff>
    </xdr:to>
    <xdr:sp macro="" textlink="">
      <xdr:nvSpPr>
        <xdr:cNvPr id="144" name="楕円 143"/>
        <xdr:cNvSpPr/>
      </xdr:nvSpPr>
      <xdr:spPr>
        <a:xfrm>
          <a:off x="1079500" y="9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45750</xdr:rowOff>
    </xdr:from>
    <xdr:ext cx="534377" cy="259045"/>
    <xdr:sp macro="" textlink="">
      <xdr:nvSpPr>
        <xdr:cNvPr id="145" name="テキスト ボックス 144"/>
        <xdr:cNvSpPr txBox="1"/>
      </xdr:nvSpPr>
      <xdr:spPr>
        <a:xfrm>
          <a:off x="863111" y="91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144371</xdr:rowOff>
    </xdr:from>
    <xdr:to>
      <xdr:col>24</xdr:col>
      <xdr:colOff>62865</xdr:colOff>
      <xdr:row>77</xdr:row>
      <xdr:rowOff>51536</xdr:rowOff>
    </xdr:to>
    <xdr:cxnSp macro="">
      <xdr:nvCxnSpPr>
        <xdr:cNvPr id="170" name="直線コネクタ 169"/>
        <xdr:cNvCxnSpPr/>
      </xdr:nvCxnSpPr>
      <xdr:spPr>
        <a:xfrm flipV="1">
          <a:off x="4633595" y="12145871"/>
          <a:ext cx="1270" cy="110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55363</xdr:rowOff>
    </xdr:from>
    <xdr:ext cx="599010" cy="259045"/>
    <xdr:sp macro="" textlink="">
      <xdr:nvSpPr>
        <xdr:cNvPr id="171" name="民生費最小値テキスト"/>
        <xdr:cNvSpPr txBox="1"/>
      </xdr:nvSpPr>
      <xdr:spPr>
        <a:xfrm>
          <a:off x="4686300"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51536</xdr:rowOff>
    </xdr:from>
    <xdr:to>
      <xdr:col>24</xdr:col>
      <xdr:colOff>152400</xdr:colOff>
      <xdr:row>77</xdr:row>
      <xdr:rowOff>51536</xdr:rowOff>
    </xdr:to>
    <xdr:cxnSp macro="">
      <xdr:nvCxnSpPr>
        <xdr:cNvPr id="172" name="直線コネクタ 171"/>
        <xdr:cNvCxnSpPr/>
      </xdr:nvCxnSpPr>
      <xdr:spPr>
        <a:xfrm>
          <a:off x="4546600" y="1325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91048</xdr:rowOff>
    </xdr:from>
    <xdr:ext cx="599010" cy="259045"/>
    <xdr:sp macro="" textlink="">
      <xdr:nvSpPr>
        <xdr:cNvPr id="173" name="民生費最大値テキスト"/>
        <xdr:cNvSpPr txBox="1"/>
      </xdr:nvSpPr>
      <xdr:spPr>
        <a:xfrm>
          <a:off x="4686300" y="119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144371</xdr:rowOff>
    </xdr:from>
    <xdr:to>
      <xdr:col>24</xdr:col>
      <xdr:colOff>152400</xdr:colOff>
      <xdr:row>70</xdr:row>
      <xdr:rowOff>144371</xdr:rowOff>
    </xdr:to>
    <xdr:cxnSp macro="">
      <xdr:nvCxnSpPr>
        <xdr:cNvPr id="174" name="直線コネクタ 173"/>
        <xdr:cNvCxnSpPr/>
      </xdr:nvCxnSpPr>
      <xdr:spPr>
        <a:xfrm>
          <a:off x="4546600" y="121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23709</xdr:rowOff>
    </xdr:from>
    <xdr:to>
      <xdr:col>24</xdr:col>
      <xdr:colOff>63500</xdr:colOff>
      <xdr:row>76</xdr:row>
      <xdr:rowOff>42278</xdr:rowOff>
    </xdr:to>
    <xdr:cxnSp macro="">
      <xdr:nvCxnSpPr>
        <xdr:cNvPr id="175" name="直線コネクタ 174"/>
        <xdr:cNvCxnSpPr/>
      </xdr:nvCxnSpPr>
      <xdr:spPr>
        <a:xfrm flipV="1">
          <a:off x="3797300" y="13053909"/>
          <a:ext cx="8382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28681</xdr:rowOff>
    </xdr:from>
    <xdr:ext cx="599010" cy="259045"/>
    <xdr:sp macro="" textlink="">
      <xdr:nvSpPr>
        <xdr:cNvPr id="176" name="民生費平均値テキスト"/>
        <xdr:cNvSpPr txBox="1"/>
      </xdr:nvSpPr>
      <xdr:spPr>
        <a:xfrm>
          <a:off x="4686300" y="12715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5804</xdr:rowOff>
    </xdr:from>
    <xdr:to>
      <xdr:col>24</xdr:col>
      <xdr:colOff>114300</xdr:colOff>
      <xdr:row>75</xdr:row>
      <xdr:rowOff>107404</xdr:rowOff>
    </xdr:to>
    <xdr:sp macro="" textlink="">
      <xdr:nvSpPr>
        <xdr:cNvPr id="177" name="フローチャート: 判断 176"/>
        <xdr:cNvSpPr/>
      </xdr:nvSpPr>
      <xdr:spPr>
        <a:xfrm>
          <a:off x="45847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42278</xdr:rowOff>
    </xdr:from>
    <xdr:to>
      <xdr:col>19</xdr:col>
      <xdr:colOff>177800</xdr:colOff>
      <xdr:row>76</xdr:row>
      <xdr:rowOff>72332</xdr:rowOff>
    </xdr:to>
    <xdr:cxnSp macro="">
      <xdr:nvCxnSpPr>
        <xdr:cNvPr id="178" name="直線コネクタ 177"/>
        <xdr:cNvCxnSpPr/>
      </xdr:nvCxnSpPr>
      <xdr:spPr>
        <a:xfrm flipV="1">
          <a:off x="2908300" y="13072478"/>
          <a:ext cx="8890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4463</xdr:rowOff>
    </xdr:from>
    <xdr:to>
      <xdr:col>20</xdr:col>
      <xdr:colOff>38100</xdr:colOff>
      <xdr:row>75</xdr:row>
      <xdr:rowOff>106063</xdr:rowOff>
    </xdr:to>
    <xdr:sp macro="" textlink="">
      <xdr:nvSpPr>
        <xdr:cNvPr id="179" name="フローチャート: 判断 178"/>
        <xdr:cNvSpPr/>
      </xdr:nvSpPr>
      <xdr:spPr>
        <a:xfrm>
          <a:off x="37465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122590</xdr:rowOff>
    </xdr:from>
    <xdr:ext cx="599010" cy="259045"/>
    <xdr:sp macro="" textlink="">
      <xdr:nvSpPr>
        <xdr:cNvPr id="180" name="テキスト ボックス 179"/>
        <xdr:cNvSpPr txBox="1"/>
      </xdr:nvSpPr>
      <xdr:spPr>
        <a:xfrm>
          <a:off x="3497795" y="126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72332</xdr:rowOff>
    </xdr:from>
    <xdr:to>
      <xdr:col>15</xdr:col>
      <xdr:colOff>50800</xdr:colOff>
      <xdr:row>77</xdr:row>
      <xdr:rowOff>22566</xdr:rowOff>
    </xdr:to>
    <xdr:cxnSp macro="">
      <xdr:nvCxnSpPr>
        <xdr:cNvPr id="181" name="直線コネクタ 180"/>
        <xdr:cNvCxnSpPr/>
      </xdr:nvCxnSpPr>
      <xdr:spPr>
        <a:xfrm flipV="1">
          <a:off x="2019300" y="13102532"/>
          <a:ext cx="889000" cy="1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171394</xdr:rowOff>
    </xdr:from>
    <xdr:to>
      <xdr:col>15</xdr:col>
      <xdr:colOff>101600</xdr:colOff>
      <xdr:row>76</xdr:row>
      <xdr:rowOff>101544</xdr:rowOff>
    </xdr:to>
    <xdr:sp macro="" textlink="">
      <xdr:nvSpPr>
        <xdr:cNvPr id="182" name="フローチャート: 判断 181"/>
        <xdr:cNvSpPr/>
      </xdr:nvSpPr>
      <xdr:spPr>
        <a:xfrm>
          <a:off x="2857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118071</xdr:rowOff>
    </xdr:from>
    <xdr:ext cx="599010" cy="259045"/>
    <xdr:sp macro="" textlink="">
      <xdr:nvSpPr>
        <xdr:cNvPr id="183" name="テキスト ボックス 182"/>
        <xdr:cNvSpPr txBox="1"/>
      </xdr:nvSpPr>
      <xdr:spPr>
        <a:xfrm>
          <a:off x="2608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22566</xdr:rowOff>
    </xdr:from>
    <xdr:to>
      <xdr:col>10</xdr:col>
      <xdr:colOff>114300</xdr:colOff>
      <xdr:row>77</xdr:row>
      <xdr:rowOff>106857</xdr:rowOff>
    </xdr:to>
    <xdr:cxnSp macro="">
      <xdr:nvCxnSpPr>
        <xdr:cNvPr id="184" name="直線コネクタ 183"/>
        <xdr:cNvCxnSpPr/>
      </xdr:nvCxnSpPr>
      <xdr:spPr>
        <a:xfrm flipV="1">
          <a:off x="1130300" y="13224216"/>
          <a:ext cx="889000" cy="8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35263</xdr:rowOff>
    </xdr:from>
    <xdr:to>
      <xdr:col>10</xdr:col>
      <xdr:colOff>165100</xdr:colOff>
      <xdr:row>76</xdr:row>
      <xdr:rowOff>136863</xdr:rowOff>
    </xdr:to>
    <xdr:sp macro="" textlink="">
      <xdr:nvSpPr>
        <xdr:cNvPr id="185" name="フローチャート: 判断 184"/>
        <xdr:cNvSpPr/>
      </xdr:nvSpPr>
      <xdr:spPr>
        <a:xfrm>
          <a:off x="1968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153390</xdr:rowOff>
    </xdr:from>
    <xdr:ext cx="599010" cy="259045"/>
    <xdr:sp macro="" textlink="">
      <xdr:nvSpPr>
        <xdr:cNvPr id="186" name="テキスト ボックス 185"/>
        <xdr:cNvSpPr txBox="1"/>
      </xdr:nvSpPr>
      <xdr:spPr>
        <a:xfrm>
          <a:off x="1719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98668</xdr:rowOff>
    </xdr:from>
    <xdr:to>
      <xdr:col>6</xdr:col>
      <xdr:colOff>38100</xdr:colOff>
      <xdr:row>77</xdr:row>
      <xdr:rowOff>28818</xdr:rowOff>
    </xdr:to>
    <xdr:sp macro="" textlink="">
      <xdr:nvSpPr>
        <xdr:cNvPr id="187" name="フローチャート: 判断 186"/>
        <xdr:cNvSpPr/>
      </xdr:nvSpPr>
      <xdr:spPr>
        <a:xfrm>
          <a:off x="1079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45346</xdr:rowOff>
    </xdr:from>
    <xdr:ext cx="599010" cy="259045"/>
    <xdr:sp macro="" textlink="">
      <xdr:nvSpPr>
        <xdr:cNvPr id="188" name="テキスト ボックス 187"/>
        <xdr:cNvSpPr txBox="1"/>
      </xdr:nvSpPr>
      <xdr:spPr>
        <a:xfrm>
          <a:off x="830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144359</xdr:rowOff>
    </xdr:from>
    <xdr:to>
      <xdr:col>24</xdr:col>
      <xdr:colOff>114300</xdr:colOff>
      <xdr:row>76</xdr:row>
      <xdr:rowOff>74509</xdr:rowOff>
    </xdr:to>
    <xdr:sp macro="" textlink="">
      <xdr:nvSpPr>
        <xdr:cNvPr id="194" name="楕円 193"/>
        <xdr:cNvSpPr/>
      </xdr:nvSpPr>
      <xdr:spPr>
        <a:xfrm>
          <a:off x="4584700" y="130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122786</xdr:rowOff>
    </xdr:from>
    <xdr:ext cx="599010" cy="259045"/>
    <xdr:sp macro="" textlink="">
      <xdr:nvSpPr>
        <xdr:cNvPr id="195" name="民生費該当値テキスト"/>
        <xdr:cNvSpPr txBox="1"/>
      </xdr:nvSpPr>
      <xdr:spPr>
        <a:xfrm>
          <a:off x="4686300" y="1298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162928</xdr:rowOff>
    </xdr:from>
    <xdr:to>
      <xdr:col>20</xdr:col>
      <xdr:colOff>38100</xdr:colOff>
      <xdr:row>76</xdr:row>
      <xdr:rowOff>93078</xdr:rowOff>
    </xdr:to>
    <xdr:sp macro="" textlink="">
      <xdr:nvSpPr>
        <xdr:cNvPr id="196" name="楕円 195"/>
        <xdr:cNvSpPr/>
      </xdr:nvSpPr>
      <xdr:spPr>
        <a:xfrm>
          <a:off x="3746500" y="130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84205</xdr:rowOff>
    </xdr:from>
    <xdr:ext cx="599010" cy="259045"/>
    <xdr:sp macro="" textlink="">
      <xdr:nvSpPr>
        <xdr:cNvPr id="197" name="テキスト ボックス 196"/>
        <xdr:cNvSpPr txBox="1"/>
      </xdr:nvSpPr>
      <xdr:spPr>
        <a:xfrm>
          <a:off x="3497795" y="1311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21532</xdr:rowOff>
    </xdr:from>
    <xdr:to>
      <xdr:col>15</xdr:col>
      <xdr:colOff>101600</xdr:colOff>
      <xdr:row>76</xdr:row>
      <xdr:rowOff>123132</xdr:rowOff>
    </xdr:to>
    <xdr:sp macro="" textlink="">
      <xdr:nvSpPr>
        <xdr:cNvPr id="198" name="楕円 197"/>
        <xdr:cNvSpPr/>
      </xdr:nvSpPr>
      <xdr:spPr>
        <a:xfrm>
          <a:off x="2857500" y="130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114259</xdr:rowOff>
    </xdr:from>
    <xdr:ext cx="599010" cy="259045"/>
    <xdr:sp macro="" textlink="">
      <xdr:nvSpPr>
        <xdr:cNvPr id="199" name="テキスト ボックス 198"/>
        <xdr:cNvSpPr txBox="1"/>
      </xdr:nvSpPr>
      <xdr:spPr>
        <a:xfrm>
          <a:off x="2608795" y="131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143216</xdr:rowOff>
    </xdr:from>
    <xdr:to>
      <xdr:col>10</xdr:col>
      <xdr:colOff>165100</xdr:colOff>
      <xdr:row>77</xdr:row>
      <xdr:rowOff>73366</xdr:rowOff>
    </xdr:to>
    <xdr:sp macro="" textlink="">
      <xdr:nvSpPr>
        <xdr:cNvPr id="200" name="楕円 199"/>
        <xdr:cNvSpPr/>
      </xdr:nvSpPr>
      <xdr:spPr>
        <a:xfrm>
          <a:off x="1968500" y="131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64493</xdr:rowOff>
    </xdr:from>
    <xdr:ext cx="599010" cy="259045"/>
    <xdr:sp macro="" textlink="">
      <xdr:nvSpPr>
        <xdr:cNvPr id="201" name="テキスト ボックス 200"/>
        <xdr:cNvSpPr txBox="1"/>
      </xdr:nvSpPr>
      <xdr:spPr>
        <a:xfrm>
          <a:off x="1719795" y="1326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56057</xdr:rowOff>
    </xdr:from>
    <xdr:to>
      <xdr:col>6</xdr:col>
      <xdr:colOff>38100</xdr:colOff>
      <xdr:row>77</xdr:row>
      <xdr:rowOff>157657</xdr:rowOff>
    </xdr:to>
    <xdr:sp macro="" textlink="">
      <xdr:nvSpPr>
        <xdr:cNvPr id="202" name="楕円 201"/>
        <xdr:cNvSpPr/>
      </xdr:nvSpPr>
      <xdr:spPr>
        <a:xfrm>
          <a:off x="1079500" y="132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148784</xdr:rowOff>
    </xdr:from>
    <xdr:ext cx="599010" cy="259045"/>
    <xdr:sp macro="" textlink="">
      <xdr:nvSpPr>
        <xdr:cNvPr id="203" name="テキスト ボックス 202"/>
        <xdr:cNvSpPr txBox="1"/>
      </xdr:nvSpPr>
      <xdr:spPr>
        <a:xfrm>
          <a:off x="830795" y="1335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8" name="直線コネクタ 227"/>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9"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0" name="直線コネクタ 229"/>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1"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2" name="直線コネクタ 231"/>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98534</xdr:rowOff>
    </xdr:from>
    <xdr:to>
      <xdr:col>24</xdr:col>
      <xdr:colOff>63500</xdr:colOff>
      <xdr:row>94</xdr:row>
      <xdr:rowOff>148216</xdr:rowOff>
    </xdr:to>
    <xdr:cxnSp macro="">
      <xdr:nvCxnSpPr>
        <xdr:cNvPr id="233" name="直線コネクタ 232"/>
        <xdr:cNvCxnSpPr/>
      </xdr:nvCxnSpPr>
      <xdr:spPr>
        <a:xfrm>
          <a:off x="3797300" y="16214834"/>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4" name="衛生費平均値テキスト"/>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5" name="フローチャート: 判断 234"/>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98534</xdr:rowOff>
    </xdr:from>
    <xdr:to>
      <xdr:col>19</xdr:col>
      <xdr:colOff>177800</xdr:colOff>
      <xdr:row>96</xdr:row>
      <xdr:rowOff>106401</xdr:rowOff>
    </xdr:to>
    <xdr:cxnSp macro="">
      <xdr:nvCxnSpPr>
        <xdr:cNvPr id="236" name="直線コネクタ 235"/>
        <xdr:cNvCxnSpPr/>
      </xdr:nvCxnSpPr>
      <xdr:spPr>
        <a:xfrm flipV="1">
          <a:off x="2908300" y="16214834"/>
          <a:ext cx="889000" cy="3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7" name="フローチャート: 判断 236"/>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38" name="テキスト ボックス 237"/>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106401</xdr:rowOff>
    </xdr:from>
    <xdr:to>
      <xdr:col>15</xdr:col>
      <xdr:colOff>50800</xdr:colOff>
      <xdr:row>96</xdr:row>
      <xdr:rowOff>159893</xdr:rowOff>
    </xdr:to>
    <xdr:cxnSp macro="">
      <xdr:nvCxnSpPr>
        <xdr:cNvPr id="239" name="直線コネクタ 238"/>
        <xdr:cNvCxnSpPr/>
      </xdr:nvCxnSpPr>
      <xdr:spPr>
        <a:xfrm flipV="1">
          <a:off x="2019300" y="16565601"/>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0" name="フローチャート: 判断 239"/>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1" name="テキスト ボックス 240"/>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159893</xdr:rowOff>
    </xdr:from>
    <xdr:to>
      <xdr:col>10</xdr:col>
      <xdr:colOff>114300</xdr:colOff>
      <xdr:row>97</xdr:row>
      <xdr:rowOff>10294</xdr:rowOff>
    </xdr:to>
    <xdr:cxnSp macro="">
      <xdr:nvCxnSpPr>
        <xdr:cNvPr id="242" name="直線コネクタ 241"/>
        <xdr:cNvCxnSpPr/>
      </xdr:nvCxnSpPr>
      <xdr:spPr>
        <a:xfrm flipV="1">
          <a:off x="1130300" y="1661909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3" name="フローチャート: 判断 242"/>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4" name="テキスト ボックス 243"/>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5" name="フローチャート: 判断 244"/>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46" name="テキスト ボックス 245"/>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97416</xdr:rowOff>
    </xdr:from>
    <xdr:to>
      <xdr:col>24</xdr:col>
      <xdr:colOff>114300</xdr:colOff>
      <xdr:row>95</xdr:row>
      <xdr:rowOff>27566</xdr:rowOff>
    </xdr:to>
    <xdr:sp macro="" textlink="">
      <xdr:nvSpPr>
        <xdr:cNvPr id="252" name="楕円 251"/>
        <xdr:cNvSpPr/>
      </xdr:nvSpPr>
      <xdr:spPr>
        <a:xfrm>
          <a:off x="4584700" y="162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120293</xdr:rowOff>
    </xdr:from>
    <xdr:ext cx="534377" cy="259045"/>
    <xdr:sp macro="" textlink="">
      <xdr:nvSpPr>
        <xdr:cNvPr id="253" name="衛生費該当値テキスト"/>
        <xdr:cNvSpPr txBox="1"/>
      </xdr:nvSpPr>
      <xdr:spPr>
        <a:xfrm>
          <a:off x="4686300" y="16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47734</xdr:rowOff>
    </xdr:from>
    <xdr:to>
      <xdr:col>20</xdr:col>
      <xdr:colOff>38100</xdr:colOff>
      <xdr:row>94</xdr:row>
      <xdr:rowOff>149334</xdr:rowOff>
    </xdr:to>
    <xdr:sp macro="" textlink="">
      <xdr:nvSpPr>
        <xdr:cNvPr id="254" name="楕円 253"/>
        <xdr:cNvSpPr/>
      </xdr:nvSpPr>
      <xdr:spPr>
        <a:xfrm>
          <a:off x="3746500" y="161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165861</xdr:rowOff>
    </xdr:from>
    <xdr:ext cx="534377" cy="259045"/>
    <xdr:sp macro="" textlink="">
      <xdr:nvSpPr>
        <xdr:cNvPr id="255" name="テキスト ボックス 254"/>
        <xdr:cNvSpPr txBox="1"/>
      </xdr:nvSpPr>
      <xdr:spPr>
        <a:xfrm>
          <a:off x="3530111" y="159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55601</xdr:rowOff>
    </xdr:from>
    <xdr:to>
      <xdr:col>15</xdr:col>
      <xdr:colOff>101600</xdr:colOff>
      <xdr:row>96</xdr:row>
      <xdr:rowOff>157201</xdr:rowOff>
    </xdr:to>
    <xdr:sp macro="" textlink="">
      <xdr:nvSpPr>
        <xdr:cNvPr id="256" name="楕円 255"/>
        <xdr:cNvSpPr/>
      </xdr:nvSpPr>
      <xdr:spPr>
        <a:xfrm>
          <a:off x="28575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2278</xdr:rowOff>
    </xdr:from>
    <xdr:ext cx="534377" cy="259045"/>
    <xdr:sp macro="" textlink="">
      <xdr:nvSpPr>
        <xdr:cNvPr id="257" name="テキスト ボックス 256"/>
        <xdr:cNvSpPr txBox="1"/>
      </xdr:nvSpPr>
      <xdr:spPr>
        <a:xfrm>
          <a:off x="2641111" y="162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109093</xdr:rowOff>
    </xdr:from>
    <xdr:to>
      <xdr:col>10</xdr:col>
      <xdr:colOff>165100</xdr:colOff>
      <xdr:row>97</xdr:row>
      <xdr:rowOff>39243</xdr:rowOff>
    </xdr:to>
    <xdr:sp macro="" textlink="">
      <xdr:nvSpPr>
        <xdr:cNvPr id="258" name="楕円 257"/>
        <xdr:cNvSpPr/>
      </xdr:nvSpPr>
      <xdr:spPr>
        <a:xfrm>
          <a:off x="1968500" y="1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55770</xdr:rowOff>
    </xdr:from>
    <xdr:ext cx="534377" cy="259045"/>
    <xdr:sp macro="" textlink="">
      <xdr:nvSpPr>
        <xdr:cNvPr id="259" name="テキスト ボックス 258"/>
        <xdr:cNvSpPr txBox="1"/>
      </xdr:nvSpPr>
      <xdr:spPr>
        <a:xfrm>
          <a:off x="1752111" y="163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130944</xdr:rowOff>
    </xdr:from>
    <xdr:to>
      <xdr:col>6</xdr:col>
      <xdr:colOff>38100</xdr:colOff>
      <xdr:row>97</xdr:row>
      <xdr:rowOff>61094</xdr:rowOff>
    </xdr:to>
    <xdr:sp macro="" textlink="">
      <xdr:nvSpPr>
        <xdr:cNvPr id="260" name="楕円 259"/>
        <xdr:cNvSpPr/>
      </xdr:nvSpPr>
      <xdr:spPr>
        <a:xfrm>
          <a:off x="1079500" y="165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77621</xdr:rowOff>
    </xdr:from>
    <xdr:ext cx="534377" cy="259045"/>
    <xdr:sp macro="" textlink="">
      <xdr:nvSpPr>
        <xdr:cNvPr id="261" name="テキスト ボックス 260"/>
        <xdr:cNvSpPr txBox="1"/>
      </xdr:nvSpPr>
      <xdr:spPr>
        <a:xfrm>
          <a:off x="863111" y="163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3" name="直線コネクタ 282"/>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4"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5" name="直線コネクタ 284"/>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6"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7" name="直線コネクタ 286"/>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6655</xdr:rowOff>
    </xdr:from>
    <xdr:to>
      <xdr:col>55</xdr:col>
      <xdr:colOff>0</xdr:colOff>
      <xdr:row>36</xdr:row>
      <xdr:rowOff>59233</xdr:rowOff>
    </xdr:to>
    <xdr:cxnSp macro="">
      <xdr:nvCxnSpPr>
        <xdr:cNvPr id="288" name="直線コネクタ 287"/>
        <xdr:cNvCxnSpPr/>
      </xdr:nvCxnSpPr>
      <xdr:spPr>
        <a:xfrm>
          <a:off x="9639300" y="617885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89" name="労働費平均値テキスト"/>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0" name="フローチャート: 判断 289"/>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6655</xdr:rowOff>
    </xdr:from>
    <xdr:to>
      <xdr:col>50</xdr:col>
      <xdr:colOff>114300</xdr:colOff>
      <xdr:row>36</xdr:row>
      <xdr:rowOff>10769</xdr:rowOff>
    </xdr:to>
    <xdr:cxnSp macro="">
      <xdr:nvCxnSpPr>
        <xdr:cNvPr id="291" name="直線コネクタ 290"/>
        <xdr:cNvCxnSpPr/>
      </xdr:nvCxnSpPr>
      <xdr:spPr>
        <a:xfrm flipV="1">
          <a:off x="8750300" y="617885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2" name="フローチャート: 判断 291"/>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3" name="テキスト ボックス 292"/>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163475</xdr:rowOff>
    </xdr:from>
    <xdr:to>
      <xdr:col>45</xdr:col>
      <xdr:colOff>177800</xdr:colOff>
      <xdr:row>36</xdr:row>
      <xdr:rowOff>10769</xdr:rowOff>
    </xdr:to>
    <xdr:cxnSp macro="">
      <xdr:nvCxnSpPr>
        <xdr:cNvPr id="294" name="直線コネクタ 293"/>
        <xdr:cNvCxnSpPr/>
      </xdr:nvCxnSpPr>
      <xdr:spPr>
        <a:xfrm>
          <a:off x="7861300" y="6164225"/>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5" name="フローチャート: 判断 294"/>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296" name="テキスト ボックス 295"/>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161188</xdr:rowOff>
    </xdr:from>
    <xdr:to>
      <xdr:col>41</xdr:col>
      <xdr:colOff>50800</xdr:colOff>
      <xdr:row>35</xdr:row>
      <xdr:rowOff>163475</xdr:rowOff>
    </xdr:to>
    <xdr:cxnSp macro="">
      <xdr:nvCxnSpPr>
        <xdr:cNvPr id="297" name="直線コネクタ 296"/>
        <xdr:cNvCxnSpPr/>
      </xdr:nvCxnSpPr>
      <xdr:spPr>
        <a:xfrm>
          <a:off x="6972300" y="61619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8" name="フローチャート: 判断 297"/>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299" name="テキスト ボックス 298"/>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0" name="フローチャート: 判断 299"/>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1" name="テキスト ボックス 300"/>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8433</xdr:rowOff>
    </xdr:from>
    <xdr:to>
      <xdr:col>55</xdr:col>
      <xdr:colOff>50800</xdr:colOff>
      <xdr:row>36</xdr:row>
      <xdr:rowOff>110033</xdr:rowOff>
    </xdr:to>
    <xdr:sp macro="" textlink="">
      <xdr:nvSpPr>
        <xdr:cNvPr id="307" name="楕円 306"/>
        <xdr:cNvSpPr/>
      </xdr:nvSpPr>
      <xdr:spPr>
        <a:xfrm>
          <a:off x="104267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31310</xdr:rowOff>
    </xdr:from>
    <xdr:ext cx="378565" cy="259045"/>
    <xdr:sp macro="" textlink="">
      <xdr:nvSpPr>
        <xdr:cNvPr id="308" name="労働費該当値テキスト"/>
        <xdr:cNvSpPr txBox="1"/>
      </xdr:nvSpPr>
      <xdr:spPr>
        <a:xfrm>
          <a:off x="10528300" y="6032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127305</xdr:rowOff>
    </xdr:from>
    <xdr:to>
      <xdr:col>50</xdr:col>
      <xdr:colOff>165100</xdr:colOff>
      <xdr:row>36</xdr:row>
      <xdr:rowOff>57455</xdr:rowOff>
    </xdr:to>
    <xdr:sp macro="" textlink="">
      <xdr:nvSpPr>
        <xdr:cNvPr id="309" name="楕円 308"/>
        <xdr:cNvSpPr/>
      </xdr:nvSpPr>
      <xdr:spPr>
        <a:xfrm>
          <a:off x="9588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73982</xdr:rowOff>
    </xdr:from>
    <xdr:ext cx="469744" cy="259045"/>
    <xdr:sp macro="" textlink="">
      <xdr:nvSpPr>
        <xdr:cNvPr id="310" name="テキスト ボックス 309"/>
        <xdr:cNvSpPr txBox="1"/>
      </xdr:nvSpPr>
      <xdr:spPr>
        <a:xfrm>
          <a:off x="9404428" y="59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131419</xdr:rowOff>
    </xdr:from>
    <xdr:to>
      <xdr:col>46</xdr:col>
      <xdr:colOff>38100</xdr:colOff>
      <xdr:row>36</xdr:row>
      <xdr:rowOff>61569</xdr:rowOff>
    </xdr:to>
    <xdr:sp macro="" textlink="">
      <xdr:nvSpPr>
        <xdr:cNvPr id="311" name="楕円 310"/>
        <xdr:cNvSpPr/>
      </xdr:nvSpPr>
      <xdr:spPr>
        <a:xfrm>
          <a:off x="8699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78096</xdr:rowOff>
    </xdr:from>
    <xdr:ext cx="469744" cy="259045"/>
    <xdr:sp macro="" textlink="">
      <xdr:nvSpPr>
        <xdr:cNvPr id="312" name="テキスト ボックス 311"/>
        <xdr:cNvSpPr txBox="1"/>
      </xdr:nvSpPr>
      <xdr:spPr>
        <a:xfrm>
          <a:off x="8515428" y="59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112675</xdr:rowOff>
    </xdr:from>
    <xdr:to>
      <xdr:col>41</xdr:col>
      <xdr:colOff>101600</xdr:colOff>
      <xdr:row>36</xdr:row>
      <xdr:rowOff>42825</xdr:rowOff>
    </xdr:to>
    <xdr:sp macro="" textlink="">
      <xdr:nvSpPr>
        <xdr:cNvPr id="313" name="楕円 312"/>
        <xdr:cNvSpPr/>
      </xdr:nvSpPr>
      <xdr:spPr>
        <a:xfrm>
          <a:off x="7810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59352</xdr:rowOff>
    </xdr:from>
    <xdr:ext cx="469744" cy="259045"/>
    <xdr:sp macro="" textlink="">
      <xdr:nvSpPr>
        <xdr:cNvPr id="314" name="テキスト ボックス 313"/>
        <xdr:cNvSpPr txBox="1"/>
      </xdr:nvSpPr>
      <xdr:spPr>
        <a:xfrm>
          <a:off x="7626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110388</xdr:rowOff>
    </xdr:from>
    <xdr:to>
      <xdr:col>36</xdr:col>
      <xdr:colOff>165100</xdr:colOff>
      <xdr:row>36</xdr:row>
      <xdr:rowOff>40538</xdr:rowOff>
    </xdr:to>
    <xdr:sp macro="" textlink="">
      <xdr:nvSpPr>
        <xdr:cNvPr id="315" name="楕円 314"/>
        <xdr:cNvSpPr/>
      </xdr:nvSpPr>
      <xdr:spPr>
        <a:xfrm>
          <a:off x="6921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57065</xdr:rowOff>
    </xdr:from>
    <xdr:ext cx="469744" cy="259045"/>
    <xdr:sp macro="" textlink="">
      <xdr:nvSpPr>
        <xdr:cNvPr id="316" name="テキスト ボックス 315"/>
        <xdr:cNvSpPr txBox="1"/>
      </xdr:nvSpPr>
      <xdr:spPr>
        <a:xfrm>
          <a:off x="6737428" y="58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2" name="テキスト ボックス 331"/>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4" name="テキスト ボックス 333"/>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6" name="テキスト ボックス 335"/>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8" name="直線コネクタ 337"/>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9"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0" name="直線コネクタ 339"/>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1"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2" name="直線コネクタ 341"/>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59233</xdr:rowOff>
    </xdr:from>
    <xdr:to>
      <xdr:col>55</xdr:col>
      <xdr:colOff>0</xdr:colOff>
      <xdr:row>57</xdr:row>
      <xdr:rowOff>63347</xdr:rowOff>
    </xdr:to>
    <xdr:cxnSp macro="">
      <xdr:nvCxnSpPr>
        <xdr:cNvPr id="343" name="直線コネクタ 342"/>
        <xdr:cNvCxnSpPr/>
      </xdr:nvCxnSpPr>
      <xdr:spPr>
        <a:xfrm flipV="1">
          <a:off x="9639300" y="983188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60926</xdr:rowOff>
    </xdr:from>
    <xdr:ext cx="378565" cy="259045"/>
    <xdr:sp macro="" textlink="">
      <xdr:nvSpPr>
        <xdr:cNvPr id="344" name="農林水産業費平均値テキスト"/>
        <xdr:cNvSpPr txBox="1"/>
      </xdr:nvSpPr>
      <xdr:spPr>
        <a:xfrm>
          <a:off x="10528300" y="9833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5" name="フローチャート: 判断 344"/>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63347</xdr:rowOff>
    </xdr:from>
    <xdr:to>
      <xdr:col>50</xdr:col>
      <xdr:colOff>114300</xdr:colOff>
      <xdr:row>57</xdr:row>
      <xdr:rowOff>99923</xdr:rowOff>
    </xdr:to>
    <xdr:cxnSp macro="">
      <xdr:nvCxnSpPr>
        <xdr:cNvPr id="346" name="直線コネクタ 345"/>
        <xdr:cNvCxnSpPr/>
      </xdr:nvCxnSpPr>
      <xdr:spPr>
        <a:xfrm flipV="1">
          <a:off x="8750300" y="983599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7" name="フローチャート: 判断 346"/>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72813</xdr:rowOff>
    </xdr:from>
    <xdr:ext cx="378565" cy="259045"/>
    <xdr:sp macro="" textlink="">
      <xdr:nvSpPr>
        <xdr:cNvPr id="348" name="テキスト ボックス 347"/>
        <xdr:cNvSpPr txBox="1"/>
      </xdr:nvSpPr>
      <xdr:spPr>
        <a:xfrm>
          <a:off x="9450017" y="1001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99923</xdr:rowOff>
    </xdr:from>
    <xdr:to>
      <xdr:col>45</xdr:col>
      <xdr:colOff>177800</xdr:colOff>
      <xdr:row>58</xdr:row>
      <xdr:rowOff>1168</xdr:rowOff>
    </xdr:to>
    <xdr:cxnSp macro="">
      <xdr:nvCxnSpPr>
        <xdr:cNvPr id="349" name="直線コネクタ 348"/>
        <xdr:cNvCxnSpPr/>
      </xdr:nvCxnSpPr>
      <xdr:spPr>
        <a:xfrm flipV="1">
          <a:off x="7861300" y="987257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0" name="フローチャート: 判断 349"/>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70070</xdr:rowOff>
    </xdr:from>
    <xdr:ext cx="378565" cy="259045"/>
    <xdr:sp macro="" textlink="">
      <xdr:nvSpPr>
        <xdr:cNvPr id="351" name="テキスト ボックス 350"/>
        <xdr:cNvSpPr txBox="1"/>
      </xdr:nvSpPr>
      <xdr:spPr>
        <a:xfrm>
          <a:off x="8561017" y="1001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1168</xdr:rowOff>
    </xdr:from>
    <xdr:to>
      <xdr:col>41</xdr:col>
      <xdr:colOff>50800</xdr:colOff>
      <xdr:row>58</xdr:row>
      <xdr:rowOff>8941</xdr:rowOff>
    </xdr:to>
    <xdr:cxnSp macro="">
      <xdr:nvCxnSpPr>
        <xdr:cNvPr id="352" name="直線コネクタ 351"/>
        <xdr:cNvCxnSpPr/>
      </xdr:nvCxnSpPr>
      <xdr:spPr>
        <a:xfrm flipV="1">
          <a:off x="6972300" y="99452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3" name="フローチャート: 判断 352"/>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4" name="テキスト ボックス 353"/>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5" name="フローチャート: 判断 354"/>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56" name="テキスト ボックス 355"/>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8433</xdr:rowOff>
    </xdr:from>
    <xdr:to>
      <xdr:col>55</xdr:col>
      <xdr:colOff>50800</xdr:colOff>
      <xdr:row>57</xdr:row>
      <xdr:rowOff>110033</xdr:rowOff>
    </xdr:to>
    <xdr:sp macro="" textlink="">
      <xdr:nvSpPr>
        <xdr:cNvPr id="362" name="楕円 361"/>
        <xdr:cNvSpPr/>
      </xdr:nvSpPr>
      <xdr:spPr>
        <a:xfrm>
          <a:off x="10426700" y="97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31310</xdr:rowOff>
    </xdr:from>
    <xdr:ext cx="378565" cy="259045"/>
    <xdr:sp macro="" textlink="">
      <xdr:nvSpPr>
        <xdr:cNvPr id="363" name="農林水産業費該当値テキスト"/>
        <xdr:cNvSpPr txBox="1"/>
      </xdr:nvSpPr>
      <xdr:spPr>
        <a:xfrm>
          <a:off x="10528300" y="9632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12547</xdr:rowOff>
    </xdr:from>
    <xdr:to>
      <xdr:col>50</xdr:col>
      <xdr:colOff>165100</xdr:colOff>
      <xdr:row>57</xdr:row>
      <xdr:rowOff>114147</xdr:rowOff>
    </xdr:to>
    <xdr:sp macro="" textlink="">
      <xdr:nvSpPr>
        <xdr:cNvPr id="364" name="楕円 363"/>
        <xdr:cNvSpPr/>
      </xdr:nvSpPr>
      <xdr:spPr>
        <a:xfrm>
          <a:off x="9588500" y="97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130674</xdr:rowOff>
    </xdr:from>
    <xdr:ext cx="378565" cy="259045"/>
    <xdr:sp macro="" textlink="">
      <xdr:nvSpPr>
        <xdr:cNvPr id="365" name="テキスト ボックス 364"/>
        <xdr:cNvSpPr txBox="1"/>
      </xdr:nvSpPr>
      <xdr:spPr>
        <a:xfrm>
          <a:off x="9450017" y="956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49123</xdr:rowOff>
    </xdr:from>
    <xdr:to>
      <xdr:col>46</xdr:col>
      <xdr:colOff>38100</xdr:colOff>
      <xdr:row>57</xdr:row>
      <xdr:rowOff>150723</xdr:rowOff>
    </xdr:to>
    <xdr:sp macro="" textlink="">
      <xdr:nvSpPr>
        <xdr:cNvPr id="366" name="楕円 365"/>
        <xdr:cNvSpPr/>
      </xdr:nvSpPr>
      <xdr:spPr>
        <a:xfrm>
          <a:off x="8699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167250</xdr:rowOff>
    </xdr:from>
    <xdr:ext cx="378565" cy="259045"/>
    <xdr:sp macro="" textlink="">
      <xdr:nvSpPr>
        <xdr:cNvPr id="367" name="テキスト ボックス 366"/>
        <xdr:cNvSpPr txBox="1"/>
      </xdr:nvSpPr>
      <xdr:spPr>
        <a:xfrm>
          <a:off x="8561017" y="95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121818</xdr:rowOff>
    </xdr:from>
    <xdr:to>
      <xdr:col>41</xdr:col>
      <xdr:colOff>101600</xdr:colOff>
      <xdr:row>58</xdr:row>
      <xdr:rowOff>51968</xdr:rowOff>
    </xdr:to>
    <xdr:sp macro="" textlink="">
      <xdr:nvSpPr>
        <xdr:cNvPr id="368" name="楕円 367"/>
        <xdr:cNvSpPr/>
      </xdr:nvSpPr>
      <xdr:spPr>
        <a:xfrm>
          <a:off x="7810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68495</xdr:rowOff>
    </xdr:from>
    <xdr:ext cx="378565" cy="259045"/>
    <xdr:sp macro="" textlink="">
      <xdr:nvSpPr>
        <xdr:cNvPr id="369" name="テキスト ボックス 368"/>
        <xdr:cNvSpPr txBox="1"/>
      </xdr:nvSpPr>
      <xdr:spPr>
        <a:xfrm>
          <a:off x="7672017" y="9669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129591</xdr:rowOff>
    </xdr:from>
    <xdr:to>
      <xdr:col>36</xdr:col>
      <xdr:colOff>165100</xdr:colOff>
      <xdr:row>58</xdr:row>
      <xdr:rowOff>59741</xdr:rowOff>
    </xdr:to>
    <xdr:sp macro="" textlink="">
      <xdr:nvSpPr>
        <xdr:cNvPr id="370" name="楕円 369"/>
        <xdr:cNvSpPr/>
      </xdr:nvSpPr>
      <xdr:spPr>
        <a:xfrm>
          <a:off x="6921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50868</xdr:rowOff>
    </xdr:from>
    <xdr:ext cx="378565" cy="259045"/>
    <xdr:sp macro="" textlink="">
      <xdr:nvSpPr>
        <xdr:cNvPr id="371" name="テキスト ボックス 370"/>
        <xdr:cNvSpPr txBox="1"/>
      </xdr:nvSpPr>
      <xdr:spPr>
        <a:xfrm>
          <a:off x="6783017" y="999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3" name="直線コネクタ 392"/>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4"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5" name="直線コネクタ 394"/>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6"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7" name="直線コネクタ 396"/>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100701</xdr:rowOff>
    </xdr:from>
    <xdr:to>
      <xdr:col>55</xdr:col>
      <xdr:colOff>0</xdr:colOff>
      <xdr:row>71</xdr:row>
      <xdr:rowOff>159131</xdr:rowOff>
    </xdr:to>
    <xdr:cxnSp macro="">
      <xdr:nvCxnSpPr>
        <xdr:cNvPr id="398" name="直線コネクタ 397"/>
        <xdr:cNvCxnSpPr/>
      </xdr:nvCxnSpPr>
      <xdr:spPr>
        <a:xfrm flipV="1">
          <a:off x="9639300" y="12273651"/>
          <a:ext cx="8382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399"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0" name="フローチャート: 判断 399"/>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159131</xdr:rowOff>
    </xdr:from>
    <xdr:to>
      <xdr:col>50</xdr:col>
      <xdr:colOff>114300</xdr:colOff>
      <xdr:row>72</xdr:row>
      <xdr:rowOff>19731</xdr:rowOff>
    </xdr:to>
    <xdr:cxnSp macro="">
      <xdr:nvCxnSpPr>
        <xdr:cNvPr id="401" name="直線コネクタ 400"/>
        <xdr:cNvCxnSpPr/>
      </xdr:nvCxnSpPr>
      <xdr:spPr>
        <a:xfrm flipV="1">
          <a:off x="8750300" y="12332081"/>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2" name="フローチャート: 判断 401"/>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3" name="テキスト ボックス 402"/>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19731</xdr:rowOff>
    </xdr:from>
    <xdr:to>
      <xdr:col>45</xdr:col>
      <xdr:colOff>177800</xdr:colOff>
      <xdr:row>72</xdr:row>
      <xdr:rowOff>136911</xdr:rowOff>
    </xdr:to>
    <xdr:cxnSp macro="">
      <xdr:nvCxnSpPr>
        <xdr:cNvPr id="404" name="直線コネクタ 403"/>
        <xdr:cNvCxnSpPr/>
      </xdr:nvCxnSpPr>
      <xdr:spPr>
        <a:xfrm flipV="1">
          <a:off x="7861300" y="12364131"/>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5" name="フローチャート: 判断 404"/>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06" name="テキスト ボックス 405"/>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136911</xdr:rowOff>
    </xdr:from>
    <xdr:to>
      <xdr:col>41</xdr:col>
      <xdr:colOff>50800</xdr:colOff>
      <xdr:row>73</xdr:row>
      <xdr:rowOff>104496</xdr:rowOff>
    </xdr:to>
    <xdr:cxnSp macro="">
      <xdr:nvCxnSpPr>
        <xdr:cNvPr id="407" name="直線コネクタ 406"/>
        <xdr:cNvCxnSpPr/>
      </xdr:nvCxnSpPr>
      <xdr:spPr>
        <a:xfrm flipV="1">
          <a:off x="6972300" y="1248131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8" name="フローチャート: 判断 407"/>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09" name="テキスト ボックス 408"/>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0" name="フローチャート: 判断 409"/>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1" name="テキスト ボックス 410"/>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49901</xdr:rowOff>
    </xdr:from>
    <xdr:to>
      <xdr:col>55</xdr:col>
      <xdr:colOff>50800</xdr:colOff>
      <xdr:row>71</xdr:row>
      <xdr:rowOff>151501</xdr:rowOff>
    </xdr:to>
    <xdr:sp macro="" textlink="">
      <xdr:nvSpPr>
        <xdr:cNvPr id="417" name="楕円 416"/>
        <xdr:cNvSpPr/>
      </xdr:nvSpPr>
      <xdr:spPr>
        <a:xfrm>
          <a:off x="10426700" y="122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2928</xdr:rowOff>
    </xdr:from>
    <xdr:ext cx="534377" cy="259045"/>
    <xdr:sp macro="" textlink="">
      <xdr:nvSpPr>
        <xdr:cNvPr id="418" name="商工費該当値テキスト"/>
        <xdr:cNvSpPr txBox="1"/>
      </xdr:nvSpPr>
      <xdr:spPr>
        <a:xfrm>
          <a:off x="10528300" y="121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108331</xdr:rowOff>
    </xdr:from>
    <xdr:to>
      <xdr:col>50</xdr:col>
      <xdr:colOff>165100</xdr:colOff>
      <xdr:row>72</xdr:row>
      <xdr:rowOff>38481</xdr:rowOff>
    </xdr:to>
    <xdr:sp macro="" textlink="">
      <xdr:nvSpPr>
        <xdr:cNvPr id="419" name="楕円 418"/>
        <xdr:cNvSpPr/>
      </xdr:nvSpPr>
      <xdr:spPr>
        <a:xfrm>
          <a:off x="9588500" y="122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55008</xdr:rowOff>
    </xdr:from>
    <xdr:ext cx="534377" cy="259045"/>
    <xdr:sp macro="" textlink="">
      <xdr:nvSpPr>
        <xdr:cNvPr id="420" name="テキスト ボックス 419"/>
        <xdr:cNvSpPr txBox="1"/>
      </xdr:nvSpPr>
      <xdr:spPr>
        <a:xfrm>
          <a:off x="9372111" y="120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140381</xdr:rowOff>
    </xdr:from>
    <xdr:to>
      <xdr:col>46</xdr:col>
      <xdr:colOff>38100</xdr:colOff>
      <xdr:row>72</xdr:row>
      <xdr:rowOff>70531</xdr:rowOff>
    </xdr:to>
    <xdr:sp macro="" textlink="">
      <xdr:nvSpPr>
        <xdr:cNvPr id="421" name="楕円 420"/>
        <xdr:cNvSpPr/>
      </xdr:nvSpPr>
      <xdr:spPr>
        <a:xfrm>
          <a:off x="8699500" y="123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87058</xdr:rowOff>
    </xdr:from>
    <xdr:ext cx="534377" cy="259045"/>
    <xdr:sp macro="" textlink="">
      <xdr:nvSpPr>
        <xdr:cNvPr id="422" name="テキスト ボックス 421"/>
        <xdr:cNvSpPr txBox="1"/>
      </xdr:nvSpPr>
      <xdr:spPr>
        <a:xfrm>
          <a:off x="8483111" y="120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86111</xdr:rowOff>
    </xdr:from>
    <xdr:to>
      <xdr:col>41</xdr:col>
      <xdr:colOff>101600</xdr:colOff>
      <xdr:row>73</xdr:row>
      <xdr:rowOff>16261</xdr:rowOff>
    </xdr:to>
    <xdr:sp macro="" textlink="">
      <xdr:nvSpPr>
        <xdr:cNvPr id="423" name="楕円 422"/>
        <xdr:cNvSpPr/>
      </xdr:nvSpPr>
      <xdr:spPr>
        <a:xfrm>
          <a:off x="7810500" y="124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32788</xdr:rowOff>
    </xdr:from>
    <xdr:ext cx="534377" cy="259045"/>
    <xdr:sp macro="" textlink="">
      <xdr:nvSpPr>
        <xdr:cNvPr id="424" name="テキスト ボックス 423"/>
        <xdr:cNvSpPr txBox="1"/>
      </xdr:nvSpPr>
      <xdr:spPr>
        <a:xfrm>
          <a:off x="7594111" y="122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53696</xdr:rowOff>
    </xdr:from>
    <xdr:to>
      <xdr:col>36</xdr:col>
      <xdr:colOff>165100</xdr:colOff>
      <xdr:row>73</xdr:row>
      <xdr:rowOff>155296</xdr:rowOff>
    </xdr:to>
    <xdr:sp macro="" textlink="">
      <xdr:nvSpPr>
        <xdr:cNvPr id="425" name="楕円 424"/>
        <xdr:cNvSpPr/>
      </xdr:nvSpPr>
      <xdr:spPr>
        <a:xfrm>
          <a:off x="6921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373</xdr:rowOff>
    </xdr:from>
    <xdr:ext cx="534377" cy="259045"/>
    <xdr:sp macro="" textlink="">
      <xdr:nvSpPr>
        <xdr:cNvPr id="426" name="テキスト ボックス 425"/>
        <xdr:cNvSpPr txBox="1"/>
      </xdr:nvSpPr>
      <xdr:spPr>
        <a:xfrm>
          <a:off x="6705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0" name="直線コネクタ 449"/>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1"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2" name="直線コネクタ 451"/>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3"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4" name="直線コネクタ 453"/>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38064</xdr:rowOff>
    </xdr:from>
    <xdr:to>
      <xdr:col>55</xdr:col>
      <xdr:colOff>0</xdr:colOff>
      <xdr:row>93</xdr:row>
      <xdr:rowOff>6609</xdr:rowOff>
    </xdr:to>
    <xdr:cxnSp macro="">
      <xdr:nvCxnSpPr>
        <xdr:cNvPr id="455" name="直線コネクタ 454"/>
        <xdr:cNvCxnSpPr/>
      </xdr:nvCxnSpPr>
      <xdr:spPr>
        <a:xfrm flipV="1">
          <a:off x="9639300" y="15468564"/>
          <a:ext cx="838200" cy="48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56" name="土木費平均値テキスト"/>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7" name="フローチャート: 判断 456"/>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69345</xdr:rowOff>
    </xdr:from>
    <xdr:to>
      <xdr:col>50</xdr:col>
      <xdr:colOff>114300</xdr:colOff>
      <xdr:row>93</xdr:row>
      <xdr:rowOff>6609</xdr:rowOff>
    </xdr:to>
    <xdr:cxnSp macro="">
      <xdr:nvCxnSpPr>
        <xdr:cNvPr id="458" name="直線コネクタ 457"/>
        <xdr:cNvCxnSpPr/>
      </xdr:nvCxnSpPr>
      <xdr:spPr>
        <a:xfrm>
          <a:off x="8750300" y="15499845"/>
          <a:ext cx="889000" cy="4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9" name="フローチャート: 判断 458"/>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0" name="テキスト ボックス 459"/>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69345</xdr:rowOff>
    </xdr:from>
    <xdr:to>
      <xdr:col>45</xdr:col>
      <xdr:colOff>177800</xdr:colOff>
      <xdr:row>94</xdr:row>
      <xdr:rowOff>139616</xdr:rowOff>
    </xdr:to>
    <xdr:cxnSp macro="">
      <xdr:nvCxnSpPr>
        <xdr:cNvPr id="461" name="直線コネクタ 460"/>
        <xdr:cNvCxnSpPr/>
      </xdr:nvCxnSpPr>
      <xdr:spPr>
        <a:xfrm flipV="1">
          <a:off x="7861300" y="15499845"/>
          <a:ext cx="889000" cy="7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2" name="フローチャート: 判断 461"/>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3" name="テキスト ボックス 462"/>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139616</xdr:rowOff>
    </xdr:from>
    <xdr:to>
      <xdr:col>41</xdr:col>
      <xdr:colOff>50800</xdr:colOff>
      <xdr:row>95</xdr:row>
      <xdr:rowOff>56338</xdr:rowOff>
    </xdr:to>
    <xdr:cxnSp macro="">
      <xdr:nvCxnSpPr>
        <xdr:cNvPr id="464" name="直線コネクタ 463"/>
        <xdr:cNvCxnSpPr/>
      </xdr:nvCxnSpPr>
      <xdr:spPr>
        <a:xfrm flipV="1">
          <a:off x="6972300" y="16255916"/>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5" name="フローチャート: 判断 464"/>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66" name="テキスト ボックス 465"/>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7" name="フローチャート: 判断 466"/>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68" name="テキスト ボックス 467"/>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158714</xdr:rowOff>
    </xdr:from>
    <xdr:to>
      <xdr:col>55</xdr:col>
      <xdr:colOff>50800</xdr:colOff>
      <xdr:row>90</xdr:row>
      <xdr:rowOff>88864</xdr:rowOff>
    </xdr:to>
    <xdr:sp macro="" textlink="">
      <xdr:nvSpPr>
        <xdr:cNvPr id="474" name="楕円 473"/>
        <xdr:cNvSpPr/>
      </xdr:nvSpPr>
      <xdr:spPr>
        <a:xfrm>
          <a:off x="10426700" y="154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111741</xdr:rowOff>
    </xdr:from>
    <xdr:ext cx="599010" cy="259045"/>
    <xdr:sp macro="" textlink="">
      <xdr:nvSpPr>
        <xdr:cNvPr id="475" name="土木費該当値テキスト"/>
        <xdr:cNvSpPr txBox="1"/>
      </xdr:nvSpPr>
      <xdr:spPr>
        <a:xfrm>
          <a:off x="10528300" y="1537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127259</xdr:rowOff>
    </xdr:from>
    <xdr:to>
      <xdr:col>50</xdr:col>
      <xdr:colOff>165100</xdr:colOff>
      <xdr:row>93</xdr:row>
      <xdr:rowOff>57409</xdr:rowOff>
    </xdr:to>
    <xdr:sp macro="" textlink="">
      <xdr:nvSpPr>
        <xdr:cNvPr id="476" name="楕円 475"/>
        <xdr:cNvSpPr/>
      </xdr:nvSpPr>
      <xdr:spPr>
        <a:xfrm>
          <a:off x="9588500" y="159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73936</xdr:rowOff>
    </xdr:from>
    <xdr:ext cx="599010" cy="259045"/>
    <xdr:sp macro="" textlink="">
      <xdr:nvSpPr>
        <xdr:cNvPr id="477" name="テキスト ボックス 476"/>
        <xdr:cNvSpPr txBox="1"/>
      </xdr:nvSpPr>
      <xdr:spPr>
        <a:xfrm>
          <a:off x="9339795" y="1567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18545</xdr:rowOff>
    </xdr:from>
    <xdr:to>
      <xdr:col>46</xdr:col>
      <xdr:colOff>38100</xdr:colOff>
      <xdr:row>90</xdr:row>
      <xdr:rowOff>120145</xdr:rowOff>
    </xdr:to>
    <xdr:sp macro="" textlink="">
      <xdr:nvSpPr>
        <xdr:cNvPr id="478" name="楕円 477"/>
        <xdr:cNvSpPr/>
      </xdr:nvSpPr>
      <xdr:spPr>
        <a:xfrm>
          <a:off x="8699500" y="154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136672</xdr:rowOff>
    </xdr:from>
    <xdr:ext cx="599010" cy="259045"/>
    <xdr:sp macro="" textlink="">
      <xdr:nvSpPr>
        <xdr:cNvPr id="479" name="テキスト ボックス 478"/>
        <xdr:cNvSpPr txBox="1"/>
      </xdr:nvSpPr>
      <xdr:spPr>
        <a:xfrm>
          <a:off x="8450795" y="152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88816</xdr:rowOff>
    </xdr:from>
    <xdr:to>
      <xdr:col>41</xdr:col>
      <xdr:colOff>101600</xdr:colOff>
      <xdr:row>95</xdr:row>
      <xdr:rowOff>18966</xdr:rowOff>
    </xdr:to>
    <xdr:sp macro="" textlink="">
      <xdr:nvSpPr>
        <xdr:cNvPr id="480" name="楕円 479"/>
        <xdr:cNvSpPr/>
      </xdr:nvSpPr>
      <xdr:spPr>
        <a:xfrm>
          <a:off x="7810500" y="162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35493</xdr:rowOff>
    </xdr:from>
    <xdr:ext cx="599010" cy="259045"/>
    <xdr:sp macro="" textlink="">
      <xdr:nvSpPr>
        <xdr:cNvPr id="481" name="テキスト ボックス 480"/>
        <xdr:cNvSpPr txBox="1"/>
      </xdr:nvSpPr>
      <xdr:spPr>
        <a:xfrm>
          <a:off x="7561795" y="159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5538</xdr:rowOff>
    </xdr:from>
    <xdr:to>
      <xdr:col>36</xdr:col>
      <xdr:colOff>165100</xdr:colOff>
      <xdr:row>95</xdr:row>
      <xdr:rowOff>107138</xdr:rowOff>
    </xdr:to>
    <xdr:sp macro="" textlink="">
      <xdr:nvSpPr>
        <xdr:cNvPr id="482" name="楕円 481"/>
        <xdr:cNvSpPr/>
      </xdr:nvSpPr>
      <xdr:spPr>
        <a:xfrm>
          <a:off x="69215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123665</xdr:rowOff>
    </xdr:from>
    <xdr:ext cx="534377" cy="259045"/>
    <xdr:sp macro="" textlink="">
      <xdr:nvSpPr>
        <xdr:cNvPr id="483" name="テキスト ボックス 482"/>
        <xdr:cNvSpPr txBox="1"/>
      </xdr:nvSpPr>
      <xdr:spPr>
        <a:xfrm>
          <a:off x="6705111" y="160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5" name="直線コネクタ 504"/>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6"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7" name="直線コネクタ 506"/>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8"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9" name="直線コネクタ 508"/>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57633</xdr:rowOff>
    </xdr:from>
    <xdr:to>
      <xdr:col>85</xdr:col>
      <xdr:colOff>127000</xdr:colOff>
      <xdr:row>38</xdr:row>
      <xdr:rowOff>10038</xdr:rowOff>
    </xdr:to>
    <xdr:cxnSp macro="">
      <xdr:nvCxnSpPr>
        <xdr:cNvPr id="510" name="直線コネクタ 509"/>
        <xdr:cNvCxnSpPr/>
      </xdr:nvCxnSpPr>
      <xdr:spPr>
        <a:xfrm>
          <a:off x="15481300" y="6401283"/>
          <a:ext cx="838200" cy="1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1"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2" name="フローチャート: 判断 511"/>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57633</xdr:rowOff>
    </xdr:from>
    <xdr:to>
      <xdr:col>81</xdr:col>
      <xdr:colOff>50800</xdr:colOff>
      <xdr:row>38</xdr:row>
      <xdr:rowOff>38705</xdr:rowOff>
    </xdr:to>
    <xdr:cxnSp macro="">
      <xdr:nvCxnSpPr>
        <xdr:cNvPr id="513" name="直線コネクタ 512"/>
        <xdr:cNvCxnSpPr/>
      </xdr:nvCxnSpPr>
      <xdr:spPr>
        <a:xfrm flipV="1">
          <a:off x="14592300" y="6401283"/>
          <a:ext cx="889000" cy="15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4" name="フローチャート: 判断 513"/>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5" name="テキスト ボックス 514"/>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89042</xdr:rowOff>
    </xdr:from>
    <xdr:to>
      <xdr:col>76</xdr:col>
      <xdr:colOff>114300</xdr:colOff>
      <xdr:row>38</xdr:row>
      <xdr:rowOff>38705</xdr:rowOff>
    </xdr:to>
    <xdr:cxnSp macro="">
      <xdr:nvCxnSpPr>
        <xdr:cNvPr id="516" name="直線コネクタ 515"/>
        <xdr:cNvCxnSpPr/>
      </xdr:nvCxnSpPr>
      <xdr:spPr>
        <a:xfrm>
          <a:off x="13703300" y="6432692"/>
          <a:ext cx="889000" cy="1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7" name="フローチャート: 判断 516"/>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18" name="テキスト ボックス 517"/>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89042</xdr:rowOff>
    </xdr:from>
    <xdr:to>
      <xdr:col>71</xdr:col>
      <xdr:colOff>177800</xdr:colOff>
      <xdr:row>37</xdr:row>
      <xdr:rowOff>170744</xdr:rowOff>
    </xdr:to>
    <xdr:cxnSp macro="">
      <xdr:nvCxnSpPr>
        <xdr:cNvPr id="519" name="直線コネクタ 518"/>
        <xdr:cNvCxnSpPr/>
      </xdr:nvCxnSpPr>
      <xdr:spPr>
        <a:xfrm flipV="1">
          <a:off x="12814300" y="6432692"/>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0" name="フローチャート: 判断 519"/>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1" name="テキスト ボックス 520"/>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2" name="フローチャート: 判断 521"/>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3" name="テキスト ボックス 522"/>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130688</xdr:rowOff>
    </xdr:from>
    <xdr:to>
      <xdr:col>85</xdr:col>
      <xdr:colOff>177800</xdr:colOff>
      <xdr:row>38</xdr:row>
      <xdr:rowOff>60838</xdr:rowOff>
    </xdr:to>
    <xdr:sp macro="" textlink="">
      <xdr:nvSpPr>
        <xdr:cNvPr id="529" name="楕円 528"/>
        <xdr:cNvSpPr/>
      </xdr:nvSpPr>
      <xdr:spPr>
        <a:xfrm>
          <a:off x="16268700" y="64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65590</xdr:rowOff>
    </xdr:from>
    <xdr:ext cx="469744" cy="259045"/>
    <xdr:sp macro="" textlink="">
      <xdr:nvSpPr>
        <xdr:cNvPr id="530" name="消防費該当値テキスト"/>
        <xdr:cNvSpPr txBox="1"/>
      </xdr:nvSpPr>
      <xdr:spPr>
        <a:xfrm>
          <a:off x="16370300" y="64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6833</xdr:rowOff>
    </xdr:from>
    <xdr:to>
      <xdr:col>81</xdr:col>
      <xdr:colOff>101600</xdr:colOff>
      <xdr:row>37</xdr:row>
      <xdr:rowOff>108433</xdr:rowOff>
    </xdr:to>
    <xdr:sp macro="" textlink="">
      <xdr:nvSpPr>
        <xdr:cNvPr id="531" name="楕円 530"/>
        <xdr:cNvSpPr/>
      </xdr:nvSpPr>
      <xdr:spPr>
        <a:xfrm>
          <a:off x="15430500" y="63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124960</xdr:rowOff>
    </xdr:from>
    <xdr:ext cx="469744" cy="259045"/>
    <xdr:sp macro="" textlink="">
      <xdr:nvSpPr>
        <xdr:cNvPr id="532" name="テキスト ボックス 531"/>
        <xdr:cNvSpPr txBox="1"/>
      </xdr:nvSpPr>
      <xdr:spPr>
        <a:xfrm>
          <a:off x="15246428" y="612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159355</xdr:rowOff>
    </xdr:from>
    <xdr:to>
      <xdr:col>76</xdr:col>
      <xdr:colOff>165100</xdr:colOff>
      <xdr:row>38</xdr:row>
      <xdr:rowOff>89505</xdr:rowOff>
    </xdr:to>
    <xdr:sp macro="" textlink="">
      <xdr:nvSpPr>
        <xdr:cNvPr id="533" name="楕円 532"/>
        <xdr:cNvSpPr/>
      </xdr:nvSpPr>
      <xdr:spPr>
        <a:xfrm>
          <a:off x="14541500" y="65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80632</xdr:rowOff>
    </xdr:from>
    <xdr:ext cx="469744" cy="259045"/>
    <xdr:sp macro="" textlink="">
      <xdr:nvSpPr>
        <xdr:cNvPr id="534" name="テキスト ボックス 533"/>
        <xdr:cNvSpPr txBox="1"/>
      </xdr:nvSpPr>
      <xdr:spPr>
        <a:xfrm>
          <a:off x="14357428" y="65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38242</xdr:rowOff>
    </xdr:from>
    <xdr:to>
      <xdr:col>72</xdr:col>
      <xdr:colOff>38100</xdr:colOff>
      <xdr:row>37</xdr:row>
      <xdr:rowOff>139842</xdr:rowOff>
    </xdr:to>
    <xdr:sp macro="" textlink="">
      <xdr:nvSpPr>
        <xdr:cNvPr id="535" name="楕円 534"/>
        <xdr:cNvSpPr/>
      </xdr:nvSpPr>
      <xdr:spPr>
        <a:xfrm>
          <a:off x="13652500" y="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130970</xdr:rowOff>
    </xdr:from>
    <xdr:ext cx="469744" cy="259045"/>
    <xdr:sp macro="" textlink="">
      <xdr:nvSpPr>
        <xdr:cNvPr id="536" name="テキスト ボックス 535"/>
        <xdr:cNvSpPr txBox="1"/>
      </xdr:nvSpPr>
      <xdr:spPr>
        <a:xfrm>
          <a:off x="13468428" y="64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119944</xdr:rowOff>
    </xdr:from>
    <xdr:to>
      <xdr:col>67</xdr:col>
      <xdr:colOff>101600</xdr:colOff>
      <xdr:row>38</xdr:row>
      <xdr:rowOff>50094</xdr:rowOff>
    </xdr:to>
    <xdr:sp macro="" textlink="">
      <xdr:nvSpPr>
        <xdr:cNvPr id="537" name="楕円 536"/>
        <xdr:cNvSpPr/>
      </xdr:nvSpPr>
      <xdr:spPr>
        <a:xfrm>
          <a:off x="12763500" y="6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66621</xdr:rowOff>
    </xdr:from>
    <xdr:ext cx="469744" cy="259045"/>
    <xdr:sp macro="" textlink="">
      <xdr:nvSpPr>
        <xdr:cNvPr id="538" name="テキスト ボックス 537"/>
        <xdr:cNvSpPr txBox="1"/>
      </xdr:nvSpPr>
      <xdr:spPr>
        <a:xfrm>
          <a:off x="12579428" y="62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5" name="直線コネクタ 564"/>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6"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7" name="直線コネクタ 566"/>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8"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9" name="直線コネクタ 568"/>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51374</xdr:rowOff>
    </xdr:from>
    <xdr:to>
      <xdr:col>85</xdr:col>
      <xdr:colOff>127000</xdr:colOff>
      <xdr:row>53</xdr:row>
      <xdr:rowOff>27239</xdr:rowOff>
    </xdr:to>
    <xdr:cxnSp macro="">
      <xdr:nvCxnSpPr>
        <xdr:cNvPr id="570" name="直線コネクタ 569"/>
        <xdr:cNvCxnSpPr/>
      </xdr:nvCxnSpPr>
      <xdr:spPr>
        <a:xfrm>
          <a:off x="15481300" y="8623874"/>
          <a:ext cx="838200" cy="4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1"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2" name="フローチャート: 判断 571"/>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51374</xdr:rowOff>
    </xdr:from>
    <xdr:to>
      <xdr:col>81</xdr:col>
      <xdr:colOff>50800</xdr:colOff>
      <xdr:row>53</xdr:row>
      <xdr:rowOff>136031</xdr:rowOff>
    </xdr:to>
    <xdr:cxnSp macro="">
      <xdr:nvCxnSpPr>
        <xdr:cNvPr id="573" name="直線コネクタ 572"/>
        <xdr:cNvCxnSpPr/>
      </xdr:nvCxnSpPr>
      <xdr:spPr>
        <a:xfrm flipV="1">
          <a:off x="14592300" y="8623874"/>
          <a:ext cx="889000" cy="5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4" name="フローチャート: 判断 573"/>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5" name="テキスト ボックス 574"/>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32661</xdr:rowOff>
    </xdr:from>
    <xdr:to>
      <xdr:col>76</xdr:col>
      <xdr:colOff>114300</xdr:colOff>
      <xdr:row>53</xdr:row>
      <xdr:rowOff>136031</xdr:rowOff>
    </xdr:to>
    <xdr:cxnSp macro="">
      <xdr:nvCxnSpPr>
        <xdr:cNvPr id="576" name="直線コネクタ 575"/>
        <xdr:cNvCxnSpPr/>
      </xdr:nvCxnSpPr>
      <xdr:spPr>
        <a:xfrm>
          <a:off x="13703300" y="9119511"/>
          <a:ext cx="889000" cy="10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7" name="フローチャート: 判断 576"/>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78" name="テキスト ボックス 577"/>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32661</xdr:rowOff>
    </xdr:from>
    <xdr:to>
      <xdr:col>71</xdr:col>
      <xdr:colOff>177800</xdr:colOff>
      <xdr:row>55</xdr:row>
      <xdr:rowOff>76138</xdr:rowOff>
    </xdr:to>
    <xdr:cxnSp macro="">
      <xdr:nvCxnSpPr>
        <xdr:cNvPr id="579" name="直線コネクタ 578"/>
        <xdr:cNvCxnSpPr/>
      </xdr:nvCxnSpPr>
      <xdr:spPr>
        <a:xfrm flipV="1">
          <a:off x="12814300" y="9119511"/>
          <a:ext cx="889000" cy="3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0" name="フローチャート: 判断 579"/>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1" name="テキスト ボックス 580"/>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2" name="フローチャート: 判断 581"/>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3" name="テキスト ボックス 582"/>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147889</xdr:rowOff>
    </xdr:from>
    <xdr:to>
      <xdr:col>85</xdr:col>
      <xdr:colOff>177800</xdr:colOff>
      <xdr:row>53</xdr:row>
      <xdr:rowOff>78039</xdr:rowOff>
    </xdr:to>
    <xdr:sp macro="" textlink="">
      <xdr:nvSpPr>
        <xdr:cNvPr id="589" name="楕円 588"/>
        <xdr:cNvSpPr/>
      </xdr:nvSpPr>
      <xdr:spPr>
        <a:xfrm>
          <a:off x="16268700" y="90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170766</xdr:rowOff>
    </xdr:from>
    <xdr:ext cx="599010" cy="259045"/>
    <xdr:sp macro="" textlink="">
      <xdr:nvSpPr>
        <xdr:cNvPr id="590" name="教育費該当値テキスト"/>
        <xdr:cNvSpPr txBox="1"/>
      </xdr:nvSpPr>
      <xdr:spPr>
        <a:xfrm>
          <a:off x="16370300" y="891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574</xdr:rowOff>
    </xdr:from>
    <xdr:to>
      <xdr:col>81</xdr:col>
      <xdr:colOff>101600</xdr:colOff>
      <xdr:row>50</xdr:row>
      <xdr:rowOff>102174</xdr:rowOff>
    </xdr:to>
    <xdr:sp macro="" textlink="">
      <xdr:nvSpPr>
        <xdr:cNvPr id="591" name="楕円 590"/>
        <xdr:cNvSpPr/>
      </xdr:nvSpPr>
      <xdr:spPr>
        <a:xfrm>
          <a:off x="15430500" y="85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118701</xdr:rowOff>
    </xdr:from>
    <xdr:ext cx="599010" cy="259045"/>
    <xdr:sp macro="" textlink="">
      <xdr:nvSpPr>
        <xdr:cNvPr id="592" name="テキスト ボックス 591"/>
        <xdr:cNvSpPr txBox="1"/>
      </xdr:nvSpPr>
      <xdr:spPr>
        <a:xfrm>
          <a:off x="15181795" y="834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85231</xdr:rowOff>
    </xdr:from>
    <xdr:to>
      <xdr:col>76</xdr:col>
      <xdr:colOff>165100</xdr:colOff>
      <xdr:row>54</xdr:row>
      <xdr:rowOff>15381</xdr:rowOff>
    </xdr:to>
    <xdr:sp macro="" textlink="">
      <xdr:nvSpPr>
        <xdr:cNvPr id="593" name="楕円 592"/>
        <xdr:cNvSpPr/>
      </xdr:nvSpPr>
      <xdr:spPr>
        <a:xfrm>
          <a:off x="14541500" y="9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31908</xdr:rowOff>
    </xdr:from>
    <xdr:ext cx="599010" cy="259045"/>
    <xdr:sp macro="" textlink="">
      <xdr:nvSpPr>
        <xdr:cNvPr id="594" name="テキスト ボックス 593"/>
        <xdr:cNvSpPr txBox="1"/>
      </xdr:nvSpPr>
      <xdr:spPr>
        <a:xfrm>
          <a:off x="14292795" y="89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153311</xdr:rowOff>
    </xdr:from>
    <xdr:to>
      <xdr:col>72</xdr:col>
      <xdr:colOff>38100</xdr:colOff>
      <xdr:row>53</xdr:row>
      <xdr:rowOff>83461</xdr:rowOff>
    </xdr:to>
    <xdr:sp macro="" textlink="">
      <xdr:nvSpPr>
        <xdr:cNvPr id="595" name="楕円 594"/>
        <xdr:cNvSpPr/>
      </xdr:nvSpPr>
      <xdr:spPr>
        <a:xfrm>
          <a:off x="13652500" y="90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99988</xdr:rowOff>
    </xdr:from>
    <xdr:ext cx="599010" cy="259045"/>
    <xdr:sp macro="" textlink="">
      <xdr:nvSpPr>
        <xdr:cNvPr id="596" name="テキスト ボックス 595"/>
        <xdr:cNvSpPr txBox="1"/>
      </xdr:nvSpPr>
      <xdr:spPr>
        <a:xfrm>
          <a:off x="13403795" y="88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25338</xdr:rowOff>
    </xdr:from>
    <xdr:to>
      <xdr:col>67</xdr:col>
      <xdr:colOff>101600</xdr:colOff>
      <xdr:row>55</xdr:row>
      <xdr:rowOff>126938</xdr:rowOff>
    </xdr:to>
    <xdr:sp macro="" textlink="">
      <xdr:nvSpPr>
        <xdr:cNvPr id="597" name="楕円 596"/>
        <xdr:cNvSpPr/>
      </xdr:nvSpPr>
      <xdr:spPr>
        <a:xfrm>
          <a:off x="12763500" y="94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143465</xdr:rowOff>
    </xdr:from>
    <xdr:ext cx="534377" cy="259045"/>
    <xdr:sp macro="" textlink="">
      <xdr:nvSpPr>
        <xdr:cNvPr id="598" name="テキスト ボックス 597"/>
        <xdr:cNvSpPr txBox="1"/>
      </xdr:nvSpPr>
      <xdr:spPr>
        <a:xfrm>
          <a:off x="12547111" y="92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2" name="テキスト ボックス 611"/>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4" name="テキスト ボックス 613"/>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16" name="テキスト ボックス 615"/>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18" name="テキスト ボックス 617"/>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0" name="直線コネクタ 619"/>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1"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3"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6"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7" name="フローチャート: 判断 626"/>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9" name="フローチャート: 判断 628"/>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0" name="テキスト ボックス 629"/>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2" name="フローチャート: 判断 631"/>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3" name="テキスト ボックス 632"/>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5" name="フローチャート: 判断 634"/>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36" name="テキスト ボックス 635"/>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37" name="フローチャート: 判断 636"/>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38" name="テキスト ボックス 637"/>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5"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7" name="テキスト ボックス 666"/>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9" name="テキスト ボックス 668"/>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1" name="テキスト ボックス 670"/>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77" name="直線コネクタ 676"/>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78"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79" name="直線コネクタ 678"/>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0"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1" name="直線コネクタ 680"/>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18669</xdr:rowOff>
    </xdr:from>
    <xdr:to>
      <xdr:col>85</xdr:col>
      <xdr:colOff>127000</xdr:colOff>
      <xdr:row>94</xdr:row>
      <xdr:rowOff>107442</xdr:rowOff>
    </xdr:to>
    <xdr:cxnSp macro="">
      <xdr:nvCxnSpPr>
        <xdr:cNvPr id="682" name="直線コネクタ 681"/>
        <xdr:cNvCxnSpPr/>
      </xdr:nvCxnSpPr>
      <xdr:spPr>
        <a:xfrm flipV="1">
          <a:off x="15481300" y="16134969"/>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83" name="公債費平均値テキスト"/>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4" name="フローチャート: 判断 683"/>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107442</xdr:rowOff>
    </xdr:from>
    <xdr:to>
      <xdr:col>81</xdr:col>
      <xdr:colOff>50800</xdr:colOff>
      <xdr:row>94</xdr:row>
      <xdr:rowOff>133223</xdr:rowOff>
    </xdr:to>
    <xdr:cxnSp macro="">
      <xdr:nvCxnSpPr>
        <xdr:cNvPr id="685" name="直線コネクタ 684"/>
        <xdr:cNvCxnSpPr/>
      </xdr:nvCxnSpPr>
      <xdr:spPr>
        <a:xfrm flipV="1">
          <a:off x="14592300" y="16223742"/>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86" name="フローチャート: 判断 685"/>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87" name="テキスト ボックス 686"/>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133223</xdr:rowOff>
    </xdr:from>
    <xdr:to>
      <xdr:col>76</xdr:col>
      <xdr:colOff>114300</xdr:colOff>
      <xdr:row>95</xdr:row>
      <xdr:rowOff>116332</xdr:rowOff>
    </xdr:to>
    <xdr:cxnSp macro="">
      <xdr:nvCxnSpPr>
        <xdr:cNvPr id="688" name="直線コネクタ 687"/>
        <xdr:cNvCxnSpPr/>
      </xdr:nvCxnSpPr>
      <xdr:spPr>
        <a:xfrm flipV="1">
          <a:off x="13703300" y="16249523"/>
          <a:ext cx="889000" cy="1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89" name="フローチャート: 判断 688"/>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90" name="テキスト ボックス 689"/>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116332</xdr:rowOff>
    </xdr:from>
    <xdr:to>
      <xdr:col>71</xdr:col>
      <xdr:colOff>177800</xdr:colOff>
      <xdr:row>96</xdr:row>
      <xdr:rowOff>55245</xdr:rowOff>
    </xdr:to>
    <xdr:cxnSp macro="">
      <xdr:nvCxnSpPr>
        <xdr:cNvPr id="691" name="直線コネクタ 690"/>
        <xdr:cNvCxnSpPr/>
      </xdr:nvCxnSpPr>
      <xdr:spPr>
        <a:xfrm flipV="1">
          <a:off x="12814300" y="16404082"/>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2" name="フローチャート: 判断 691"/>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3" name="テキスト ボックス 692"/>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4" name="フローチャート: 判断 693"/>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5" name="テキスト ボックス 694"/>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139319</xdr:rowOff>
    </xdr:from>
    <xdr:to>
      <xdr:col>85</xdr:col>
      <xdr:colOff>177800</xdr:colOff>
      <xdr:row>94</xdr:row>
      <xdr:rowOff>69469</xdr:rowOff>
    </xdr:to>
    <xdr:sp macro="" textlink="">
      <xdr:nvSpPr>
        <xdr:cNvPr id="701" name="楕円 700"/>
        <xdr:cNvSpPr/>
      </xdr:nvSpPr>
      <xdr:spPr>
        <a:xfrm>
          <a:off x="16268700" y="160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162196</xdr:rowOff>
    </xdr:from>
    <xdr:ext cx="469744" cy="259045"/>
    <xdr:sp macro="" textlink="">
      <xdr:nvSpPr>
        <xdr:cNvPr id="702" name="公債費該当値テキスト"/>
        <xdr:cNvSpPr txBox="1"/>
      </xdr:nvSpPr>
      <xdr:spPr>
        <a:xfrm>
          <a:off x="16370300" y="159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56642</xdr:rowOff>
    </xdr:from>
    <xdr:to>
      <xdr:col>81</xdr:col>
      <xdr:colOff>101600</xdr:colOff>
      <xdr:row>94</xdr:row>
      <xdr:rowOff>158242</xdr:rowOff>
    </xdr:to>
    <xdr:sp macro="" textlink="">
      <xdr:nvSpPr>
        <xdr:cNvPr id="703" name="楕円 702"/>
        <xdr:cNvSpPr/>
      </xdr:nvSpPr>
      <xdr:spPr>
        <a:xfrm>
          <a:off x="15430500" y="161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149369</xdr:rowOff>
    </xdr:from>
    <xdr:ext cx="469744" cy="259045"/>
    <xdr:sp macro="" textlink="">
      <xdr:nvSpPr>
        <xdr:cNvPr id="704" name="テキスト ボックス 703"/>
        <xdr:cNvSpPr txBox="1"/>
      </xdr:nvSpPr>
      <xdr:spPr>
        <a:xfrm>
          <a:off x="15246428" y="1626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82423</xdr:rowOff>
    </xdr:from>
    <xdr:to>
      <xdr:col>76</xdr:col>
      <xdr:colOff>165100</xdr:colOff>
      <xdr:row>95</xdr:row>
      <xdr:rowOff>12573</xdr:rowOff>
    </xdr:to>
    <xdr:sp macro="" textlink="">
      <xdr:nvSpPr>
        <xdr:cNvPr id="705" name="楕円 704"/>
        <xdr:cNvSpPr/>
      </xdr:nvSpPr>
      <xdr:spPr>
        <a:xfrm>
          <a:off x="14541500" y="161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3700</xdr:rowOff>
    </xdr:from>
    <xdr:ext cx="469744" cy="259045"/>
    <xdr:sp macro="" textlink="">
      <xdr:nvSpPr>
        <xdr:cNvPr id="706" name="テキスト ボックス 705"/>
        <xdr:cNvSpPr txBox="1"/>
      </xdr:nvSpPr>
      <xdr:spPr>
        <a:xfrm>
          <a:off x="14357428" y="162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65532</xdr:rowOff>
    </xdr:from>
    <xdr:to>
      <xdr:col>72</xdr:col>
      <xdr:colOff>38100</xdr:colOff>
      <xdr:row>95</xdr:row>
      <xdr:rowOff>167132</xdr:rowOff>
    </xdr:to>
    <xdr:sp macro="" textlink="">
      <xdr:nvSpPr>
        <xdr:cNvPr id="707" name="楕円 706"/>
        <xdr:cNvSpPr/>
      </xdr:nvSpPr>
      <xdr:spPr>
        <a:xfrm>
          <a:off x="13652500" y="163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158259</xdr:rowOff>
    </xdr:from>
    <xdr:ext cx="469744" cy="259045"/>
    <xdr:sp macro="" textlink="">
      <xdr:nvSpPr>
        <xdr:cNvPr id="708" name="テキスト ボックス 707"/>
        <xdr:cNvSpPr txBox="1"/>
      </xdr:nvSpPr>
      <xdr:spPr>
        <a:xfrm>
          <a:off x="13468428" y="1644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4445</xdr:rowOff>
    </xdr:from>
    <xdr:to>
      <xdr:col>67</xdr:col>
      <xdr:colOff>101600</xdr:colOff>
      <xdr:row>96</xdr:row>
      <xdr:rowOff>106045</xdr:rowOff>
    </xdr:to>
    <xdr:sp macro="" textlink="">
      <xdr:nvSpPr>
        <xdr:cNvPr id="709" name="楕円 708"/>
        <xdr:cNvSpPr/>
      </xdr:nvSpPr>
      <xdr:spPr>
        <a:xfrm>
          <a:off x="12763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97172</xdr:rowOff>
    </xdr:from>
    <xdr:ext cx="469744" cy="259045"/>
    <xdr:sp macro="" textlink="">
      <xdr:nvSpPr>
        <xdr:cNvPr id="710" name="テキスト ボックス 709"/>
        <xdr:cNvSpPr txBox="1"/>
      </xdr:nvSpPr>
      <xdr:spPr>
        <a:xfrm>
          <a:off x="12579428" y="165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0" name="テキスト ボックス 72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6" name="直線コネクタ 735"/>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39"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0" name="直線コネクタ 739"/>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2"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3" name="フローチャート: 判断 742"/>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5" name="フローチャート: 判断 744"/>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6" name="テキスト ボックス 745"/>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1" name="フローチャート: 判断 750"/>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2" name="テキスト ボックス 751"/>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3" name="フローチャート: 判断 752"/>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4" name="テキスト ボックス 753"/>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220,222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％の増となっている。これは子育て世帯への臨時特別給付や住民税非課税世帯等に対する臨時特別給付金の減などがあるものの、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電力・ガス・食料品等価格高騰緊急支援給付金や高齢者向け区内共通買物・食事券の臨時給付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の皆増などによるものである。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また、類似団体平均と比較して、各年度下回っているのは、本区における人口に占める生活保護受給者の割合が低いことが要因の一つとして考えられる。今後については、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年少人口の増に伴う子ども・子育て支援給付などの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経常的経費の増加に加え、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終息が見通せない新型コロナウイルス感染症や原材料価格・物価高騰への対応</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も当面続くことが見込まれるため、住民一人当たりのコストが減少していくものとは考えにくい。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次に、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203,338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これは首都高速道路日本橋区間地下化事業における拠出金の皆増や市街地再開発事業助成の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なお、今後も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築地市場跡地のまちづくり、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首都高速道路日本橋区間地下化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をはじめ将来を支える基盤となるプロジェクトに関連した経費が引き続き見込まれる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ことから、住民一人当たりのコストは高い水準で推移するものと考えられる。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財政調整基金残高の標準財政規模比は、分母である標準財政規模が約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8,255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分子である財政調整基金残高が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億円の取崩し及び約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7,021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万円の積立てにより、約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7,021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増加となり分母を上回る増加率となったため、</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実質収支額は標準財政規模に対して、適正な範囲であるととともに、実質単年度収支の標準財政規模比については、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年度分の財産費の前倒し算定に伴う特別区財政調整交付金の増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などによる財政調整基金への積立金の増などにより、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すべての会計で実質収支は黒字である。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一般会計、後期高齢者医療会計では前年度より増となったものの、国民健康保険事業会計、介護保険事業会計が減となった結果、全体としては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140316917</v>
      </c>
      <c r="BO4" s="449"/>
      <c r="BP4" s="449"/>
      <c r="BQ4" s="449"/>
      <c r="BR4" s="449"/>
      <c r="BS4" s="449"/>
      <c r="BT4" s="449"/>
      <c r="BU4" s="450"/>
      <c r="BV4" s="448">
        <v>132630965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3.3</v>
      </c>
      <c r="CU4" s="589"/>
      <c r="CV4" s="589"/>
      <c r="CW4" s="589"/>
      <c r="CX4" s="589"/>
      <c r="CY4" s="589"/>
      <c r="CZ4" s="589"/>
      <c r="DA4" s="590"/>
      <c r="DB4" s="588">
        <v>3.2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134823054</v>
      </c>
      <c r="BO5" s="420"/>
      <c r="BP5" s="420"/>
      <c r="BQ5" s="420"/>
      <c r="BR5" s="420"/>
      <c r="BS5" s="420"/>
      <c r="BT5" s="420"/>
      <c r="BU5" s="421"/>
      <c r="BV5" s="419">
        <v>129262005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64.599999999999994</v>
      </c>
      <c r="CU5" s="417"/>
      <c r="CV5" s="417"/>
      <c r="CW5" s="417"/>
      <c r="CX5" s="417"/>
      <c r="CY5" s="417"/>
      <c r="CZ5" s="417"/>
      <c r="DA5" s="418"/>
      <c r="DB5" s="416">
        <v>67.8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5493863</v>
      </c>
      <c r="BO6" s="420"/>
      <c r="BP6" s="420"/>
      <c r="BQ6" s="420"/>
      <c r="BR6" s="420"/>
      <c r="BS6" s="420"/>
      <c r="BT6" s="420"/>
      <c r="BU6" s="421"/>
      <c r="BV6" s="419">
        <v>3368960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64.599999999999994</v>
      </c>
      <c r="CU6" s="563"/>
      <c r="CV6" s="563"/>
      <c r="CW6" s="563"/>
      <c r="CX6" s="563"/>
      <c r="CY6" s="563"/>
      <c r="CZ6" s="563"/>
      <c r="DA6" s="564"/>
      <c r="DB6" s="562">
        <v>67.8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3306985</v>
      </c>
      <c r="BO7" s="420"/>
      <c r="BP7" s="420"/>
      <c r="BQ7" s="420"/>
      <c r="BR7" s="420"/>
      <c r="BS7" s="420"/>
      <c r="BT7" s="420"/>
      <c r="BU7" s="421"/>
      <c r="BV7" s="419">
        <v>1420016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65623845</v>
      </c>
      <c r="CU7" s="420"/>
      <c r="CV7" s="420"/>
      <c r="CW7" s="420"/>
      <c r="CX7" s="420"/>
      <c r="CY7" s="420"/>
      <c r="CZ7" s="420"/>
      <c r="DA7" s="421"/>
      <c r="DB7" s="419">
        <v>61041293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2186878</v>
      </c>
      <c r="BO8" s="420"/>
      <c r="BP8" s="420"/>
      <c r="BQ8" s="420"/>
      <c r="BR8" s="420"/>
      <c r="BS8" s="420"/>
      <c r="BT8" s="420"/>
      <c r="BU8" s="421"/>
      <c r="BV8" s="419">
        <v>1948944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0.68</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169179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237934</v>
      </c>
      <c r="BO9" s="420"/>
      <c r="BP9" s="420"/>
      <c r="BQ9" s="420"/>
      <c r="BR9" s="420"/>
      <c r="BS9" s="420"/>
      <c r="BT9" s="420"/>
      <c r="BU9" s="421"/>
      <c r="BV9" s="419">
        <v>238307</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v>
      </c>
      <c r="CU9" s="417"/>
      <c r="CV9" s="417"/>
      <c r="CW9" s="417"/>
      <c r="CX9" s="417"/>
      <c r="CY9" s="417"/>
      <c r="CZ9" s="417"/>
      <c r="DA9" s="418"/>
      <c r="DB9" s="416">
        <v>1.3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141183</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5970214</v>
      </c>
      <c r="BO10" s="420"/>
      <c r="BP10" s="420"/>
      <c r="BQ10" s="420"/>
      <c r="BR10" s="420"/>
      <c r="BS10" s="420"/>
      <c r="BT10" s="420"/>
      <c r="BU10" s="421"/>
      <c r="BV10" s="419">
        <v>3570399</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2">
      <c r="A12" s="181"/>
      <c r="B12" s="525" t="s">
        <v>135</v>
      </c>
      <c r="C12" s="526"/>
      <c r="D12" s="526"/>
      <c r="E12" s="526"/>
      <c r="F12" s="526"/>
      <c r="G12" s="526"/>
      <c r="H12" s="526"/>
      <c r="I12" s="526"/>
      <c r="J12" s="526"/>
      <c r="K12" s="527"/>
      <c r="L12" s="534" t="s">
        <v>136</v>
      </c>
      <c r="M12" s="535"/>
      <c r="N12" s="535"/>
      <c r="O12" s="535"/>
      <c r="P12" s="535"/>
      <c r="Q12" s="536"/>
      <c r="R12" s="537">
        <v>174074</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124</v>
      </c>
      <c r="AV12" s="478"/>
      <c r="AW12" s="478"/>
      <c r="AX12" s="478"/>
      <c r="AY12" s="433" t="s">
        <v>140</v>
      </c>
      <c r="AZ12" s="434"/>
      <c r="BA12" s="434"/>
      <c r="BB12" s="434"/>
      <c r="BC12" s="434"/>
      <c r="BD12" s="434"/>
      <c r="BE12" s="434"/>
      <c r="BF12" s="434"/>
      <c r="BG12" s="434"/>
      <c r="BH12" s="434"/>
      <c r="BI12" s="434"/>
      <c r="BJ12" s="434"/>
      <c r="BK12" s="434"/>
      <c r="BL12" s="434"/>
      <c r="BM12" s="435"/>
      <c r="BN12" s="419">
        <v>3300000</v>
      </c>
      <c r="BO12" s="420"/>
      <c r="BP12" s="420"/>
      <c r="BQ12" s="420"/>
      <c r="BR12" s="420"/>
      <c r="BS12" s="420"/>
      <c r="BT12" s="420"/>
      <c r="BU12" s="421"/>
      <c r="BV12" s="419">
        <v>3950000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164750</v>
      </c>
      <c r="S13" s="507"/>
      <c r="T13" s="507"/>
      <c r="U13" s="507"/>
      <c r="V13" s="508"/>
      <c r="W13" s="509" t="s">
        <v>143</v>
      </c>
      <c r="X13" s="405"/>
      <c r="Y13" s="405"/>
      <c r="Z13" s="405"/>
      <c r="AA13" s="405"/>
      <c r="AB13" s="406"/>
      <c r="AC13" s="372">
        <v>67</v>
      </c>
      <c r="AD13" s="373"/>
      <c r="AE13" s="373"/>
      <c r="AF13" s="373"/>
      <c r="AG13" s="374"/>
      <c r="AH13" s="372">
        <v>26</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2908148</v>
      </c>
      <c r="BO13" s="420"/>
      <c r="BP13" s="420"/>
      <c r="BQ13" s="420"/>
      <c r="BR13" s="420"/>
      <c r="BS13" s="420"/>
      <c r="BT13" s="420"/>
      <c r="BU13" s="421"/>
      <c r="BV13" s="419">
        <v>-141294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0.6</v>
      </c>
      <c r="CU13" s="417"/>
      <c r="CV13" s="417"/>
      <c r="CW13" s="417"/>
      <c r="CX13" s="417"/>
      <c r="CY13" s="417"/>
      <c r="CZ13" s="417"/>
      <c r="DA13" s="418"/>
      <c r="DB13" s="416">
        <v>0</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171419</v>
      </c>
      <c r="S14" s="507"/>
      <c r="T14" s="507"/>
      <c r="U14" s="507"/>
      <c r="V14" s="508"/>
      <c r="W14" s="510"/>
      <c r="X14" s="408"/>
      <c r="Y14" s="408"/>
      <c r="Z14" s="408"/>
      <c r="AA14" s="408"/>
      <c r="AB14" s="409"/>
      <c r="AC14" s="499">
        <v>0.1</v>
      </c>
      <c r="AD14" s="500"/>
      <c r="AE14" s="500"/>
      <c r="AF14" s="500"/>
      <c r="AG14" s="501"/>
      <c r="AH14" s="499">
        <v>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150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163357</v>
      </c>
      <c r="S15" s="507"/>
      <c r="T15" s="507"/>
      <c r="U15" s="507"/>
      <c r="V15" s="508"/>
      <c r="W15" s="509" t="s">
        <v>152</v>
      </c>
      <c r="X15" s="405"/>
      <c r="Y15" s="405"/>
      <c r="Z15" s="405"/>
      <c r="AA15" s="405"/>
      <c r="AB15" s="406"/>
      <c r="AC15" s="372">
        <v>8845</v>
      </c>
      <c r="AD15" s="373"/>
      <c r="AE15" s="373"/>
      <c r="AF15" s="373"/>
      <c r="AG15" s="374"/>
      <c r="AH15" s="372">
        <v>7033</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36202586</v>
      </c>
      <c r="BO15" s="449"/>
      <c r="BP15" s="449"/>
      <c r="BQ15" s="449"/>
      <c r="BR15" s="449"/>
      <c r="BS15" s="449"/>
      <c r="BT15" s="449"/>
      <c r="BU15" s="450"/>
      <c r="BV15" s="448">
        <v>34850872</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11.2</v>
      </c>
      <c r="AD16" s="500"/>
      <c r="AE16" s="500"/>
      <c r="AF16" s="500"/>
      <c r="AG16" s="501"/>
      <c r="AH16" s="499">
        <v>12.5</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58743117</v>
      </c>
      <c r="BO16" s="420"/>
      <c r="BP16" s="420"/>
      <c r="BQ16" s="420"/>
      <c r="BR16" s="420"/>
      <c r="BS16" s="420"/>
      <c r="BT16" s="420"/>
      <c r="BU16" s="421"/>
      <c r="BV16" s="419">
        <v>54564831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70037</v>
      </c>
      <c r="AD17" s="373"/>
      <c r="AE17" s="373"/>
      <c r="AF17" s="373"/>
      <c r="AG17" s="374"/>
      <c r="AH17" s="372">
        <v>49174</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65623845</v>
      </c>
      <c r="BO17" s="420"/>
      <c r="BP17" s="420"/>
      <c r="BQ17" s="420"/>
      <c r="BR17" s="420"/>
      <c r="BS17" s="420"/>
      <c r="BT17" s="420"/>
      <c r="BU17" s="421"/>
      <c r="BV17" s="419">
        <v>61041293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10.210000000000001</v>
      </c>
      <c r="M18" s="472"/>
      <c r="N18" s="472"/>
      <c r="O18" s="472"/>
      <c r="P18" s="472"/>
      <c r="Q18" s="472"/>
      <c r="R18" s="473"/>
      <c r="S18" s="473"/>
      <c r="T18" s="473"/>
      <c r="U18" s="473"/>
      <c r="V18" s="474"/>
      <c r="W18" s="490"/>
      <c r="X18" s="491"/>
      <c r="Y18" s="491"/>
      <c r="Z18" s="491"/>
      <c r="AA18" s="491"/>
      <c r="AB18" s="515"/>
      <c r="AC18" s="389">
        <v>88.7</v>
      </c>
      <c r="AD18" s="390"/>
      <c r="AE18" s="390"/>
      <c r="AF18" s="390"/>
      <c r="AG18" s="475"/>
      <c r="AH18" s="389">
        <v>87.4</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49648939</v>
      </c>
      <c r="BO18" s="420"/>
      <c r="BP18" s="420"/>
      <c r="BQ18" s="420"/>
      <c r="BR18" s="420"/>
      <c r="BS18" s="420"/>
      <c r="BT18" s="420"/>
      <c r="BU18" s="421"/>
      <c r="BV18" s="419">
        <v>47384094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16570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87149007</v>
      </c>
      <c r="BO19" s="420"/>
      <c r="BP19" s="420"/>
      <c r="BQ19" s="420"/>
      <c r="BR19" s="420"/>
      <c r="BS19" s="420"/>
      <c r="BT19" s="420"/>
      <c r="BU19" s="421"/>
      <c r="BV19" s="419">
        <v>81558787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92533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33554838</v>
      </c>
      <c r="BO22" s="449"/>
      <c r="BP22" s="449"/>
      <c r="BQ22" s="449"/>
      <c r="BR22" s="449"/>
      <c r="BS22" s="449"/>
      <c r="BT22" s="449"/>
      <c r="BU22" s="450"/>
      <c r="BV22" s="448">
        <v>29842474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23743905</v>
      </c>
      <c r="BO23" s="420"/>
      <c r="BP23" s="420"/>
      <c r="BQ23" s="420"/>
      <c r="BR23" s="420"/>
      <c r="BS23" s="420"/>
      <c r="BT23" s="420"/>
      <c r="BU23" s="421"/>
      <c r="BV23" s="419">
        <v>22671741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11510</v>
      </c>
      <c r="R24" s="373"/>
      <c r="S24" s="373"/>
      <c r="T24" s="373"/>
      <c r="U24" s="373"/>
      <c r="V24" s="374"/>
      <c r="W24" s="462"/>
      <c r="X24" s="399"/>
      <c r="Y24" s="400"/>
      <c r="Z24" s="375" t="s">
        <v>177</v>
      </c>
      <c r="AA24" s="376"/>
      <c r="AB24" s="376"/>
      <c r="AC24" s="376"/>
      <c r="AD24" s="376"/>
      <c r="AE24" s="376"/>
      <c r="AF24" s="376"/>
      <c r="AG24" s="377"/>
      <c r="AH24" s="372">
        <v>1523</v>
      </c>
      <c r="AI24" s="373"/>
      <c r="AJ24" s="373"/>
      <c r="AK24" s="373"/>
      <c r="AL24" s="374"/>
      <c r="AM24" s="372">
        <v>4284199</v>
      </c>
      <c r="AN24" s="373"/>
      <c r="AO24" s="373"/>
      <c r="AP24" s="373"/>
      <c r="AQ24" s="373"/>
      <c r="AR24" s="374"/>
      <c r="AS24" s="372">
        <v>2813</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33554838</v>
      </c>
      <c r="BO24" s="420"/>
      <c r="BP24" s="420"/>
      <c r="BQ24" s="420"/>
      <c r="BR24" s="420"/>
      <c r="BS24" s="420"/>
      <c r="BT24" s="420"/>
      <c r="BU24" s="421"/>
      <c r="BV24" s="419">
        <v>29842474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2</v>
      </c>
      <c r="M25" s="373"/>
      <c r="N25" s="373"/>
      <c r="O25" s="373"/>
      <c r="P25" s="374"/>
      <c r="Q25" s="372">
        <v>9230</v>
      </c>
      <c r="R25" s="373"/>
      <c r="S25" s="373"/>
      <c r="T25" s="373"/>
      <c r="U25" s="373"/>
      <c r="V25" s="374"/>
      <c r="W25" s="462"/>
      <c r="X25" s="399"/>
      <c r="Y25" s="400"/>
      <c r="Z25" s="375" t="s">
        <v>180</v>
      </c>
      <c r="AA25" s="376"/>
      <c r="AB25" s="376"/>
      <c r="AC25" s="376"/>
      <c r="AD25" s="376"/>
      <c r="AE25" s="376"/>
      <c r="AF25" s="376"/>
      <c r="AG25" s="377"/>
      <c r="AH25" s="372" t="s">
        <v>133</v>
      </c>
      <c r="AI25" s="373"/>
      <c r="AJ25" s="373"/>
      <c r="AK25" s="373"/>
      <c r="AL25" s="374"/>
      <c r="AM25" s="372" t="s">
        <v>181</v>
      </c>
      <c r="AN25" s="373"/>
      <c r="AO25" s="373"/>
      <c r="AP25" s="373"/>
      <c r="AQ25" s="373"/>
      <c r="AR25" s="374"/>
      <c r="AS25" s="372" t="s">
        <v>181</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31037939</v>
      </c>
      <c r="BO25" s="449"/>
      <c r="BP25" s="449"/>
      <c r="BQ25" s="449"/>
      <c r="BR25" s="449"/>
      <c r="BS25" s="449"/>
      <c r="BT25" s="449"/>
      <c r="BU25" s="450"/>
      <c r="BV25" s="448">
        <v>37318600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183</v>
      </c>
      <c r="F26" s="376"/>
      <c r="G26" s="376"/>
      <c r="H26" s="376"/>
      <c r="I26" s="376"/>
      <c r="J26" s="376"/>
      <c r="K26" s="377"/>
      <c r="L26" s="372">
        <v>1</v>
      </c>
      <c r="M26" s="373"/>
      <c r="N26" s="373"/>
      <c r="O26" s="373"/>
      <c r="P26" s="374"/>
      <c r="Q26" s="372">
        <v>8240</v>
      </c>
      <c r="R26" s="373"/>
      <c r="S26" s="373"/>
      <c r="T26" s="373"/>
      <c r="U26" s="373"/>
      <c r="V26" s="374"/>
      <c r="W26" s="462"/>
      <c r="X26" s="399"/>
      <c r="Y26" s="400"/>
      <c r="Z26" s="375" t="s">
        <v>184</v>
      </c>
      <c r="AA26" s="430"/>
      <c r="AB26" s="430"/>
      <c r="AC26" s="430"/>
      <c r="AD26" s="430"/>
      <c r="AE26" s="430"/>
      <c r="AF26" s="430"/>
      <c r="AG26" s="431"/>
      <c r="AH26" s="372">
        <v>181</v>
      </c>
      <c r="AI26" s="373"/>
      <c r="AJ26" s="373"/>
      <c r="AK26" s="373"/>
      <c r="AL26" s="374"/>
      <c r="AM26" s="372">
        <v>488519</v>
      </c>
      <c r="AN26" s="373"/>
      <c r="AO26" s="373"/>
      <c r="AP26" s="373"/>
      <c r="AQ26" s="373"/>
      <c r="AR26" s="374"/>
      <c r="AS26" s="372">
        <v>2699</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9300</v>
      </c>
      <c r="R27" s="373"/>
      <c r="S27" s="373"/>
      <c r="T27" s="373"/>
      <c r="U27" s="373"/>
      <c r="V27" s="374"/>
      <c r="W27" s="462"/>
      <c r="X27" s="399"/>
      <c r="Y27" s="400"/>
      <c r="Z27" s="375" t="s">
        <v>187</v>
      </c>
      <c r="AA27" s="376"/>
      <c r="AB27" s="376"/>
      <c r="AC27" s="376"/>
      <c r="AD27" s="376"/>
      <c r="AE27" s="376"/>
      <c r="AF27" s="376"/>
      <c r="AG27" s="377"/>
      <c r="AH27" s="372">
        <v>92</v>
      </c>
      <c r="AI27" s="373"/>
      <c r="AJ27" s="373"/>
      <c r="AK27" s="373"/>
      <c r="AL27" s="374"/>
      <c r="AM27" s="372">
        <v>295405</v>
      </c>
      <c r="AN27" s="373"/>
      <c r="AO27" s="373"/>
      <c r="AP27" s="373"/>
      <c r="AQ27" s="373"/>
      <c r="AR27" s="374"/>
      <c r="AS27" s="372">
        <v>3211</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189</v>
      </c>
      <c r="BO27" s="454"/>
      <c r="BP27" s="454"/>
      <c r="BQ27" s="454"/>
      <c r="BR27" s="454"/>
      <c r="BS27" s="454"/>
      <c r="BT27" s="454"/>
      <c r="BU27" s="455"/>
      <c r="BV27" s="453" t="s">
        <v>189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7890</v>
      </c>
      <c r="R28" s="373"/>
      <c r="S28" s="373"/>
      <c r="T28" s="373"/>
      <c r="U28" s="373"/>
      <c r="V28" s="374"/>
      <c r="W28" s="462"/>
      <c r="X28" s="399"/>
      <c r="Y28" s="400"/>
      <c r="Z28" s="375" t="s">
        <v>191</v>
      </c>
      <c r="AA28" s="376"/>
      <c r="AB28" s="376"/>
      <c r="AC28" s="376"/>
      <c r="AD28" s="376"/>
      <c r="AE28" s="376"/>
      <c r="AF28" s="376"/>
      <c r="AG28" s="377"/>
      <c r="AH28" s="372" t="s">
        <v>133</v>
      </c>
      <c r="AI28" s="373"/>
      <c r="AJ28" s="373"/>
      <c r="AK28" s="373"/>
      <c r="AL28" s="374"/>
      <c r="AM28" s="372" t="s">
        <v>133</v>
      </c>
      <c r="AN28" s="373"/>
      <c r="AO28" s="373"/>
      <c r="AP28" s="373"/>
      <c r="AQ28" s="373"/>
      <c r="AR28" s="374"/>
      <c r="AS28" s="372" t="s">
        <v>133</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30932592</v>
      </c>
      <c r="BO28" s="449"/>
      <c r="BP28" s="449"/>
      <c r="BQ28" s="449"/>
      <c r="BR28" s="449"/>
      <c r="BS28" s="449"/>
      <c r="BT28" s="449"/>
      <c r="BU28" s="450"/>
      <c r="BV28" s="448">
        <v>28262378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193</v>
      </c>
      <c r="F29" s="376"/>
      <c r="G29" s="376"/>
      <c r="H29" s="376"/>
      <c r="I29" s="376"/>
      <c r="J29" s="376"/>
      <c r="K29" s="377"/>
      <c r="L29" s="372">
        <v>30</v>
      </c>
      <c r="M29" s="373"/>
      <c r="N29" s="373"/>
      <c r="O29" s="373"/>
      <c r="P29" s="374"/>
      <c r="Q29" s="372">
        <v>6110</v>
      </c>
      <c r="R29" s="373"/>
      <c r="S29" s="373"/>
      <c r="T29" s="373"/>
      <c r="U29" s="373"/>
      <c r="V29" s="374"/>
      <c r="W29" s="463"/>
      <c r="X29" s="464"/>
      <c r="Y29" s="465"/>
      <c r="Z29" s="375" t="s">
        <v>194</v>
      </c>
      <c r="AA29" s="376"/>
      <c r="AB29" s="376"/>
      <c r="AC29" s="376"/>
      <c r="AD29" s="376"/>
      <c r="AE29" s="376"/>
      <c r="AF29" s="376"/>
      <c r="AG29" s="377"/>
      <c r="AH29" s="372">
        <v>1615</v>
      </c>
      <c r="AI29" s="373"/>
      <c r="AJ29" s="373"/>
      <c r="AK29" s="373"/>
      <c r="AL29" s="374"/>
      <c r="AM29" s="372">
        <v>4579604</v>
      </c>
      <c r="AN29" s="373"/>
      <c r="AO29" s="373"/>
      <c r="AP29" s="373"/>
      <c r="AQ29" s="373"/>
      <c r="AR29" s="374"/>
      <c r="AS29" s="372">
        <v>2836</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t="s">
        <v>133</v>
      </c>
      <c r="BO29" s="420"/>
      <c r="BP29" s="420"/>
      <c r="BQ29" s="420"/>
      <c r="BR29" s="420"/>
      <c r="BS29" s="420"/>
      <c r="BT29" s="420"/>
      <c r="BU29" s="421"/>
      <c r="BV29" s="419" t="s">
        <v>189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101.1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41957198</v>
      </c>
      <c r="BO30" s="454"/>
      <c r="BP30" s="454"/>
      <c r="BQ30" s="454"/>
      <c r="BR30" s="454"/>
      <c r="BS30" s="454"/>
      <c r="BT30" s="454"/>
      <c r="BU30" s="455"/>
      <c r="BV30" s="453">
        <v>42968912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204</v>
      </c>
      <c r="X33" s="370"/>
      <c r="Y33" s="370"/>
      <c r="Z33" s="370"/>
      <c r="AA33" s="370"/>
      <c r="AB33" s="370"/>
      <c r="AC33" s="370"/>
      <c r="AD33" s="370"/>
      <c r="AE33" s="370"/>
      <c r="AF33" s="370"/>
      <c r="AG33" s="370"/>
      <c r="AH33" s="370"/>
      <c r="AI33" s="370"/>
      <c r="AJ33" s="370"/>
      <c r="AK33" s="370"/>
      <c r="AL33" s="206"/>
      <c r="AM33" s="371" t="s">
        <v>206</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211</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一般財団法人中央区都市整備公社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11</v>
      </c>
      <c r="CP35" s="367"/>
      <c r="CQ35" s="368" t="str">
        <f>IF('各会計、関係団体の財政状況及び健全化判断比率'!BS8="","",'各会計、関係団体の財政状況及び健全化判断比率'!BS8)</f>
        <v>中央区勤労者サービス公社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東京二十三区清掃一部事務組合</v>
      </c>
      <c r="BZ36" s="368"/>
      <c r="CA36" s="368"/>
      <c r="CB36" s="368"/>
      <c r="CC36" s="368"/>
      <c r="CD36" s="368"/>
      <c r="CE36" s="368"/>
      <c r="CF36" s="368"/>
      <c r="CG36" s="368"/>
      <c r="CH36" s="368"/>
      <c r="CI36" s="368"/>
      <c r="CJ36" s="368"/>
      <c r="CK36" s="368"/>
      <c r="CL36" s="368"/>
      <c r="CM36" s="368"/>
      <c r="CN36" s="181"/>
      <c r="CO36" s="367">
        <f t="shared" si="3"/>
        <v>12</v>
      </c>
      <c r="CP36" s="367"/>
      <c r="CQ36" s="368" t="str">
        <f>IF('各会計、関係団体の財政状況及び健全化判断比率'!BS9="","",'各会計、関係団体の財政状況及び健全化判断比率'!BS9)</f>
        <v>日本橋プラザ</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f t="shared" si="3"/>
        <v>13</v>
      </c>
      <c r="CP37" s="367"/>
      <c r="CQ37" s="368" t="str">
        <f>IF('各会計、関係団体の財政状況及び健全化判断比率'!BS10="","",'各会計、関係団体の財政状況及び健全化判断比率'!BS10)</f>
        <v>中央区土地開発公社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東京都後期高齢者医療広域連合（後期高齢者医療特別会計）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BxUSansTePMpWfBI6jF+5fLt89y7yLuWEhBHi17u7J2sZ3lZhMUYiOT2z0XXlYo9efFjSAMXkF1r7Ye9d6VoA==" saltValue="EyDaNtHboLjQISJmG/zDk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576</v>
      </c>
      <c r="D34" s="1151"/>
      <c r="E34" s="1152"/>
      <c r="F34" s="32">
        <v>4.7300000000000004</v>
      </c>
      <c r="G34" s="33">
        <v>4.2699999999999996</v>
      </c>
      <c r="H34" s="33">
        <v>3.13</v>
      </c>
      <c r="I34" s="33">
        <v>3.19</v>
      </c>
      <c r="J34" s="34">
        <v>3.33</v>
      </c>
      <c r="K34" s="22"/>
      <c r="L34" s="22"/>
      <c r="M34" s="22"/>
      <c r="N34" s="22"/>
      <c r="O34" s="22"/>
      <c r="P34" s="22"/>
    </row>
    <row r="35" spans="1:16" ht="39" customHeight="1" x14ac:dyDescent="0.2">
      <c r="A35" s="22"/>
      <c r="B35" s="35"/>
      <c r="C35" s="1145" t="s">
        <v>577</v>
      </c>
      <c r="D35" s="1146"/>
      <c r="E35" s="1147"/>
      <c r="F35" s="36">
        <v>0.5</v>
      </c>
      <c r="G35" s="37">
        <v>0.45</v>
      </c>
      <c r="H35" s="37">
        <v>0.66</v>
      </c>
      <c r="I35" s="37">
        <v>0.52</v>
      </c>
      <c r="J35" s="38">
        <v>0.35</v>
      </c>
      <c r="K35" s="22"/>
      <c r="L35" s="22"/>
      <c r="M35" s="22"/>
      <c r="N35" s="22"/>
      <c r="O35" s="22"/>
      <c r="P35" s="22"/>
    </row>
    <row r="36" spans="1:16" ht="39" customHeight="1" x14ac:dyDescent="0.2">
      <c r="A36" s="22"/>
      <c r="B36" s="35"/>
      <c r="C36" s="1145" t="s">
        <v>578</v>
      </c>
      <c r="D36" s="1146"/>
      <c r="E36" s="1147"/>
      <c r="F36" s="36">
        <v>0.36</v>
      </c>
      <c r="G36" s="37">
        <v>0.31</v>
      </c>
      <c r="H36" s="37">
        <v>0.39</v>
      </c>
      <c r="I36" s="37">
        <v>0.46</v>
      </c>
      <c r="J36" s="38">
        <v>0.33</v>
      </c>
      <c r="K36" s="22"/>
      <c r="L36" s="22"/>
      <c r="M36" s="22"/>
      <c r="N36" s="22"/>
      <c r="O36" s="22"/>
      <c r="P36" s="22"/>
    </row>
    <row r="37" spans="1:16" ht="39" customHeight="1" x14ac:dyDescent="0.2">
      <c r="A37" s="22"/>
      <c r="B37" s="35"/>
      <c r="C37" s="1145" t="s">
        <v>579</v>
      </c>
      <c r="D37" s="1146"/>
      <c r="E37" s="1147"/>
      <c r="F37" s="36">
        <v>0.04</v>
      </c>
      <c r="G37" s="37">
        <v>0.04</v>
      </c>
      <c r="H37" s="37">
        <v>0.03</v>
      </c>
      <c r="I37" s="37">
        <v>0.04</v>
      </c>
      <c r="J37" s="38">
        <v>0.05</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528</v>
      </c>
      <c r="G42" s="37" t="s">
        <v>528</v>
      </c>
      <c r="H42" s="37" t="s">
        <v>528</v>
      </c>
      <c r="I42" s="37" t="s">
        <v>528</v>
      </c>
      <c r="J42" s="38" t="s">
        <v>528</v>
      </c>
      <c r="K42" s="22"/>
      <c r="L42" s="22"/>
      <c r="M42" s="22"/>
      <c r="N42" s="22"/>
      <c r="O42" s="22"/>
      <c r="P42" s="22"/>
    </row>
    <row r="43" spans="1:16" ht="39" customHeight="1" thickBot="1" x14ac:dyDescent="0.25">
      <c r="A43" s="22"/>
      <c r="B43" s="40"/>
      <c r="C43" s="1148" t="s">
        <v>581</v>
      </c>
      <c r="D43" s="1149"/>
      <c r="E43" s="1150"/>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MvZibnJSgSQyOniF/OsbQmYeLRj/Bh5+JH4hDe1Ud8CNAaZ60MSVuaAAtqUTrQPjh+gmt4wNC4HOpdTuX0mpw==" saltValue="+1wmCoeV9ZSoC3aBS5Ib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572</v>
      </c>
      <c r="L45" s="60">
        <v>702</v>
      </c>
      <c r="M45" s="60">
        <v>816</v>
      </c>
      <c r="N45" s="60">
        <v>833</v>
      </c>
      <c r="O45" s="61">
        <v>917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2">
      <c r="A47" s="48"/>
      <c r="B47" s="1178"/>
      <c r="C47" s="1179"/>
      <c r="D47" s="62"/>
      <c r="E47" s="1155" t="s">
        <v>14</v>
      </c>
      <c r="F47" s="1155"/>
      <c r="G47" s="1155"/>
      <c r="H47" s="1155"/>
      <c r="I47" s="1155"/>
      <c r="J47" s="1156"/>
      <c r="K47" s="63">
        <v>24</v>
      </c>
      <c r="L47" s="64">
        <v>35</v>
      </c>
      <c r="M47" s="64">
        <v>107</v>
      </c>
      <c r="N47" s="64">
        <v>134</v>
      </c>
      <c r="O47" s="65">
        <v>164</v>
      </c>
      <c r="P47" s="48"/>
      <c r="Q47" s="48"/>
      <c r="R47" s="48"/>
      <c r="S47" s="48"/>
      <c r="T47" s="48"/>
      <c r="U47" s="48"/>
    </row>
    <row r="48" spans="1:21" ht="30.75" customHeight="1" x14ac:dyDescent="0.2">
      <c r="A48" s="48"/>
      <c r="B48" s="1178"/>
      <c r="C48" s="1179"/>
      <c r="D48" s="62"/>
      <c r="E48" s="1155" t="s">
        <v>15</v>
      </c>
      <c r="F48" s="1155"/>
      <c r="G48" s="1155"/>
      <c r="H48" s="1155"/>
      <c r="I48" s="1155"/>
      <c r="J48" s="1156"/>
      <c r="K48" s="63" t="s">
        <v>528</v>
      </c>
      <c r="L48" s="64" t="s">
        <v>528</v>
      </c>
      <c r="M48" s="64" t="s">
        <v>528</v>
      </c>
      <c r="N48" s="64" t="s">
        <v>528</v>
      </c>
      <c r="O48" s="65" t="s">
        <v>528</v>
      </c>
      <c r="P48" s="48"/>
      <c r="Q48" s="48"/>
      <c r="R48" s="48"/>
      <c r="S48" s="48"/>
      <c r="T48" s="48"/>
      <c r="U48" s="48"/>
    </row>
    <row r="49" spans="1:21" ht="30.75" customHeight="1" x14ac:dyDescent="0.2">
      <c r="A49" s="48"/>
      <c r="B49" s="1178"/>
      <c r="C49" s="1179"/>
      <c r="D49" s="62"/>
      <c r="E49" s="1155" t="s">
        <v>16</v>
      </c>
      <c r="F49" s="1155"/>
      <c r="G49" s="1155"/>
      <c r="H49" s="1155"/>
      <c r="I49" s="1155"/>
      <c r="J49" s="1156"/>
      <c r="K49" s="63">
        <v>69</v>
      </c>
      <c r="L49" s="64">
        <v>74</v>
      </c>
      <c r="M49" s="64">
        <v>83</v>
      </c>
      <c r="N49" s="64">
        <v>84</v>
      </c>
      <c r="O49" s="65">
        <v>62</v>
      </c>
      <c r="P49" s="48"/>
      <c r="Q49" s="48"/>
      <c r="R49" s="48"/>
      <c r="S49" s="48"/>
      <c r="T49" s="48"/>
      <c r="U49" s="48"/>
    </row>
    <row r="50" spans="1:21" ht="30.75" customHeight="1" x14ac:dyDescent="0.2">
      <c r="A50" s="48"/>
      <c r="B50" s="1178"/>
      <c r="C50" s="1179"/>
      <c r="D50" s="62"/>
      <c r="E50" s="1155" t="s">
        <v>17</v>
      </c>
      <c r="F50" s="1155"/>
      <c r="G50" s="1155"/>
      <c r="H50" s="1155"/>
      <c r="I50" s="1155"/>
      <c r="J50" s="1156"/>
      <c r="K50" s="63">
        <v>839</v>
      </c>
      <c r="L50" s="64">
        <v>724</v>
      </c>
      <c r="M50" s="64">
        <v>608</v>
      </c>
      <c r="N50" s="64">
        <v>1015</v>
      </c>
      <c r="O50" s="65">
        <v>1173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528</v>
      </c>
      <c r="L51" s="64">
        <v>1</v>
      </c>
      <c r="M51" s="64" t="s">
        <v>528</v>
      </c>
      <c r="N51" s="64" t="s">
        <v>528</v>
      </c>
      <c r="O51" s="65" t="s">
        <v>528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1686</v>
      </c>
      <c r="L52" s="64">
        <v>1690</v>
      </c>
      <c r="M52" s="64">
        <v>1702</v>
      </c>
      <c r="N52" s="64">
        <v>1638</v>
      </c>
      <c r="O52" s="65">
        <v>1505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-182</v>
      </c>
      <c r="L53" s="69">
        <v>-154</v>
      </c>
      <c r="M53" s="69">
        <v>-88</v>
      </c>
      <c r="N53" s="69">
        <v>428</v>
      </c>
      <c r="O53" s="70">
        <v>811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604</v>
      </c>
      <c r="L58" s="84" t="s">
        <v>604</v>
      </c>
      <c r="M58" s="84" t="s">
        <v>604</v>
      </c>
      <c r="N58" s="84">
        <v>68</v>
      </c>
      <c r="O58" s="85" t="s">
        <v>604</v>
      </c>
    </row>
    <row r="59" spans="1:21" ht="31.5" customHeight="1" x14ac:dyDescent="0.2">
      <c r="B59" s="1163"/>
      <c r="C59" s="1164"/>
      <c r="D59" s="1170" t="s">
        <v>28</v>
      </c>
      <c r="E59" s="1171"/>
      <c r="F59" s="1171"/>
      <c r="G59" s="1171"/>
      <c r="H59" s="1171"/>
      <c r="I59" s="1171"/>
      <c r="J59" s="1172"/>
      <c r="K59" s="86">
        <v>181</v>
      </c>
      <c r="L59" s="87">
        <v>252</v>
      </c>
      <c r="M59" s="87">
        <v>356</v>
      </c>
      <c r="N59" s="87">
        <v>570</v>
      </c>
      <c r="O59" s="88">
        <v>621</v>
      </c>
    </row>
    <row r="60" spans="1:21" ht="31.5" customHeight="1" thickBot="1" x14ac:dyDescent="0.25">
      <c r="B60" s="1165"/>
      <c r="C60" s="1166"/>
      <c r="D60" s="1173" t="s">
        <v>29</v>
      </c>
      <c r="E60" s="1174"/>
      <c r="F60" s="1174"/>
      <c r="G60" s="1174"/>
      <c r="H60" s="1174"/>
      <c r="I60" s="1174"/>
      <c r="J60" s="1175"/>
      <c r="K60" s="89">
        <v>60</v>
      </c>
      <c r="L60" s="90">
        <v>84</v>
      </c>
      <c r="M60" s="90">
        <v>119</v>
      </c>
      <c r="N60" s="90">
        <v>226</v>
      </c>
      <c r="O60" s="91">
        <v>293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FmiO5Vl5FhWx6YnYYKcDmuKGxDGEVB2LqMjWcPgHu2Ccnyc9FJbwJf3OL3nIpq63VSwrM31OlPkaYUq44L8DQ==" saltValue="GWFNWR66QPFcy2zTlqkh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96" t="s">
        <v>32</v>
      </c>
      <c r="C41" s="1197"/>
      <c r="D41" s="105"/>
      <c r="E41" s="1198" t="s">
        <v>33</v>
      </c>
      <c r="F41" s="1198"/>
      <c r="G41" s="1198"/>
      <c r="H41" s="1199"/>
      <c r="I41" s="355">
        <v>15667</v>
      </c>
      <c r="J41" s="356">
        <v>17971</v>
      </c>
      <c r="K41" s="356">
        <v>20244</v>
      </c>
      <c r="L41" s="356">
        <v>30463</v>
      </c>
      <c r="M41" s="357">
        <v>34465</v>
      </c>
    </row>
    <row r="42" spans="2:13" ht="27.75" customHeight="1" x14ac:dyDescent="0.2">
      <c r="B42" s="1186"/>
      <c r="C42" s="1187"/>
      <c r="D42" s="106"/>
      <c r="E42" s="1190" t="s">
        <v>34</v>
      </c>
      <c r="F42" s="1190"/>
      <c r="G42" s="1190"/>
      <c r="H42" s="1191"/>
      <c r="I42" s="358">
        <v>4932</v>
      </c>
      <c r="J42" s="359">
        <v>4494</v>
      </c>
      <c r="K42" s="359">
        <v>4156</v>
      </c>
      <c r="L42" s="359">
        <v>3821</v>
      </c>
      <c r="M42" s="360">
        <v>3458</v>
      </c>
    </row>
    <row r="43" spans="2:13" ht="27.75" customHeight="1" x14ac:dyDescent="0.2">
      <c r="B43" s="1186"/>
      <c r="C43" s="1187"/>
      <c r="D43" s="106"/>
      <c r="E43" s="1190" t="s">
        <v>35</v>
      </c>
      <c r="F43" s="1190"/>
      <c r="G43" s="1190"/>
      <c r="H43" s="1191"/>
      <c r="I43" s="358" t="s">
        <v>528</v>
      </c>
      <c r="J43" s="359" t="s">
        <v>528</v>
      </c>
      <c r="K43" s="359" t="s">
        <v>528</v>
      </c>
      <c r="L43" s="359" t="s">
        <v>528</v>
      </c>
      <c r="M43" s="360" t="s">
        <v>528</v>
      </c>
    </row>
    <row r="44" spans="2:13" ht="27.75" customHeight="1" x14ac:dyDescent="0.2">
      <c r="B44" s="1186"/>
      <c r="C44" s="1187"/>
      <c r="D44" s="106"/>
      <c r="E44" s="1190" t="s">
        <v>36</v>
      </c>
      <c r="F44" s="1190"/>
      <c r="G44" s="1190"/>
      <c r="H44" s="1191"/>
      <c r="I44" s="358">
        <v>827</v>
      </c>
      <c r="J44" s="359">
        <v>878</v>
      </c>
      <c r="K44" s="359">
        <v>1065</v>
      </c>
      <c r="L44" s="359">
        <v>1184</v>
      </c>
      <c r="M44" s="360">
        <v>1312</v>
      </c>
    </row>
    <row r="45" spans="2:13" ht="27.75" customHeight="1" x14ac:dyDescent="0.2">
      <c r="B45" s="1186"/>
      <c r="C45" s="1187"/>
      <c r="D45" s="106"/>
      <c r="E45" s="1190" t="s">
        <v>37</v>
      </c>
      <c r="F45" s="1190"/>
      <c r="G45" s="1190"/>
      <c r="H45" s="1191"/>
      <c r="I45" s="358">
        <v>9845</v>
      </c>
      <c r="J45" s="359">
        <v>9154</v>
      </c>
      <c r="K45" s="359">
        <v>9310</v>
      </c>
      <c r="L45" s="359">
        <v>8457</v>
      </c>
      <c r="M45" s="360">
        <v>7999</v>
      </c>
    </row>
    <row r="46" spans="2:13" ht="27.75" customHeight="1" x14ac:dyDescent="0.2">
      <c r="B46" s="1186"/>
      <c r="C46" s="1187"/>
      <c r="D46" s="107"/>
      <c r="E46" s="1190" t="s">
        <v>38</v>
      </c>
      <c r="F46" s="1190"/>
      <c r="G46" s="1190"/>
      <c r="H46" s="1191"/>
      <c r="I46" s="358" t="s">
        <v>528</v>
      </c>
      <c r="J46" s="359" t="s">
        <v>528</v>
      </c>
      <c r="K46" s="359" t="s">
        <v>528</v>
      </c>
      <c r="L46" s="359" t="s">
        <v>528</v>
      </c>
      <c r="M46" s="360" t="s">
        <v>528</v>
      </c>
    </row>
    <row r="47" spans="2:13" ht="27.75" customHeight="1" x14ac:dyDescent="0.2">
      <c r="B47" s="1186"/>
      <c r="C47" s="1187"/>
      <c r="D47" s="108"/>
      <c r="E47" s="1200" t="s">
        <v>39</v>
      </c>
      <c r="F47" s="1201"/>
      <c r="G47" s="1201"/>
      <c r="H47" s="1202"/>
      <c r="I47" s="358" t="s">
        <v>528</v>
      </c>
      <c r="J47" s="359" t="s">
        <v>528</v>
      </c>
      <c r="K47" s="359" t="s">
        <v>528</v>
      </c>
      <c r="L47" s="359" t="s">
        <v>528</v>
      </c>
      <c r="M47" s="360" t="s">
        <v>528</v>
      </c>
    </row>
    <row r="48" spans="2:13" ht="27.75" customHeight="1" x14ac:dyDescent="0.2">
      <c r="B48" s="1186"/>
      <c r="C48" s="1187"/>
      <c r="D48" s="106"/>
      <c r="E48" s="1190" t="s">
        <v>40</v>
      </c>
      <c r="F48" s="1190"/>
      <c r="G48" s="1190"/>
      <c r="H48" s="1191"/>
      <c r="I48" s="358" t="s">
        <v>528</v>
      </c>
      <c r="J48" s="359" t="s">
        <v>528</v>
      </c>
      <c r="K48" s="359" t="s">
        <v>528</v>
      </c>
      <c r="L48" s="359" t="s">
        <v>528</v>
      </c>
      <c r="M48" s="360" t="s">
        <v>528</v>
      </c>
    </row>
    <row r="49" spans="2:13" ht="27.75" customHeight="1" x14ac:dyDescent="0.2">
      <c r="B49" s="1188"/>
      <c r="C49" s="1189"/>
      <c r="D49" s="106"/>
      <c r="E49" s="1190" t="s">
        <v>41</v>
      </c>
      <c r="F49" s="1190"/>
      <c r="G49" s="1190"/>
      <c r="H49" s="1191"/>
      <c r="I49" s="358" t="s">
        <v>528</v>
      </c>
      <c r="J49" s="359" t="s">
        <v>528</v>
      </c>
      <c r="K49" s="359" t="s">
        <v>528</v>
      </c>
      <c r="L49" s="359" t="s">
        <v>528</v>
      </c>
      <c r="M49" s="360" t="s">
        <v>528</v>
      </c>
    </row>
    <row r="50" spans="2:13" ht="27.75" customHeight="1" x14ac:dyDescent="0.2">
      <c r="B50" s="1184" t="s">
        <v>42</v>
      </c>
      <c r="C50" s="1185"/>
      <c r="D50" s="109"/>
      <c r="E50" s="1190" t="s">
        <v>43</v>
      </c>
      <c r="F50" s="1190"/>
      <c r="G50" s="1190"/>
      <c r="H50" s="1191"/>
      <c r="I50" s="358">
        <v>65294</v>
      </c>
      <c r="J50" s="359">
        <v>65305</v>
      </c>
      <c r="K50" s="359">
        <v>73896</v>
      </c>
      <c r="L50" s="359">
        <v>73305</v>
      </c>
      <c r="M50" s="360">
        <v>75366</v>
      </c>
    </row>
    <row r="51" spans="2:13" ht="27.75" customHeight="1" x14ac:dyDescent="0.2">
      <c r="B51" s="1186"/>
      <c r="C51" s="1187"/>
      <c r="D51" s="106"/>
      <c r="E51" s="1190" t="s">
        <v>44</v>
      </c>
      <c r="F51" s="1190"/>
      <c r="G51" s="1190"/>
      <c r="H51" s="1191"/>
      <c r="I51" s="358" t="s">
        <v>528</v>
      </c>
      <c r="J51" s="359" t="s">
        <v>528</v>
      </c>
      <c r="K51" s="359" t="s">
        <v>528</v>
      </c>
      <c r="L51" s="359" t="s">
        <v>528</v>
      </c>
      <c r="M51" s="360" t="s">
        <v>528</v>
      </c>
    </row>
    <row r="52" spans="2:13" ht="27.75" customHeight="1" x14ac:dyDescent="0.2">
      <c r="B52" s="1188"/>
      <c r="C52" s="1189"/>
      <c r="D52" s="106"/>
      <c r="E52" s="1190" t="s">
        <v>45</v>
      </c>
      <c r="F52" s="1190"/>
      <c r="G52" s="1190"/>
      <c r="H52" s="1191"/>
      <c r="I52" s="358">
        <v>17498</v>
      </c>
      <c r="J52" s="359">
        <v>16524</v>
      </c>
      <c r="K52" s="359">
        <v>16832</v>
      </c>
      <c r="L52" s="359">
        <v>26985</v>
      </c>
      <c r="M52" s="360">
        <v>31277</v>
      </c>
    </row>
    <row r="53" spans="2:13" ht="27.75" customHeight="1" thickBot="1" x14ac:dyDescent="0.25">
      <c r="B53" s="1192" t="s">
        <v>46</v>
      </c>
      <c r="C53" s="1193"/>
      <c r="D53" s="110"/>
      <c r="E53" s="1194" t="s">
        <v>47</v>
      </c>
      <c r="F53" s="1194"/>
      <c r="G53" s="1194"/>
      <c r="H53" s="1195"/>
      <c r="I53" s="361">
        <v>-51521</v>
      </c>
      <c r="J53" s="362">
        <v>-49332</v>
      </c>
      <c r="K53" s="362">
        <v>-55953</v>
      </c>
      <c r="L53" s="362">
        <v>-56364</v>
      </c>
      <c r="M53" s="363">
        <v>-59409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tnU6eoOINxiwdMfDEzICkKK1kfjf/CaTbjcz4mzqXT4sIArjlFLUIxYT5ivraqnJh+IDUjWmH5S116Wu3Xh+A==" saltValue="jnG13aLI2os/hzCnC288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50</v>
      </c>
      <c r="D55" s="1211"/>
      <c r="E55" s="1212"/>
      <c r="F55" s="122">
        <v>28642</v>
      </c>
      <c r="G55" s="122">
        <v>28262</v>
      </c>
      <c r="H55" s="123">
        <v>30933</v>
      </c>
    </row>
    <row r="56" spans="2:8" ht="52.5" customHeight="1" x14ac:dyDescent="0.2">
      <c r="B56" s="124"/>
      <c r="C56" s="1213" t="s">
        <v>51</v>
      </c>
      <c r="D56" s="1213"/>
      <c r="E56" s="1214"/>
      <c r="F56" s="125" t="s">
        <v>528</v>
      </c>
      <c r="G56" s="125" t="s">
        <v>528</v>
      </c>
      <c r="H56" s="126" t="s">
        <v>528</v>
      </c>
    </row>
    <row r="57" spans="2:8" ht="53.25" customHeight="1" x14ac:dyDescent="0.2">
      <c r="B57" s="124"/>
      <c r="C57" s="1215" t="s">
        <v>52</v>
      </c>
      <c r="D57" s="1215"/>
      <c r="E57" s="1216"/>
      <c r="F57" s="127">
        <v>43344</v>
      </c>
      <c r="G57" s="127">
        <v>42969</v>
      </c>
      <c r="H57" s="128">
        <v>41957</v>
      </c>
    </row>
    <row r="58" spans="2:8" ht="45.75" customHeight="1" x14ac:dyDescent="0.2">
      <c r="B58" s="129"/>
      <c r="C58" s="1203" t="s">
        <v>594</v>
      </c>
      <c r="D58" s="1204"/>
      <c r="E58" s="1205"/>
      <c r="F58" s="130">
        <v>20084</v>
      </c>
      <c r="G58" s="130">
        <v>19198</v>
      </c>
      <c r="H58" s="131">
        <v>20376</v>
      </c>
    </row>
    <row r="59" spans="2:8" ht="45.75" customHeight="1" x14ac:dyDescent="0.2">
      <c r="B59" s="129"/>
      <c r="C59" s="1203" t="s">
        <v>595</v>
      </c>
      <c r="D59" s="1204"/>
      <c r="E59" s="1205"/>
      <c r="F59" s="130">
        <v>10840</v>
      </c>
      <c r="G59" s="130">
        <v>11453</v>
      </c>
      <c r="H59" s="131">
        <v>13872</v>
      </c>
    </row>
    <row r="60" spans="2:8" ht="45.75" customHeight="1" x14ac:dyDescent="0.2">
      <c r="B60" s="129"/>
      <c r="C60" s="1203" t="s">
        <v>596</v>
      </c>
      <c r="D60" s="1204"/>
      <c r="E60" s="1205"/>
      <c r="F60" s="130">
        <v>3732</v>
      </c>
      <c r="G60" s="130">
        <v>3588</v>
      </c>
      <c r="H60" s="131">
        <v>4478</v>
      </c>
    </row>
    <row r="61" spans="2:8" ht="45.75" customHeight="1" x14ac:dyDescent="0.2">
      <c r="B61" s="129"/>
      <c r="C61" s="1203" t="s">
        <v>597</v>
      </c>
      <c r="D61" s="1204"/>
      <c r="E61" s="1205"/>
      <c r="F61" s="130">
        <v>7494</v>
      </c>
      <c r="G61" s="130">
        <v>7478</v>
      </c>
      <c r="H61" s="131">
        <v>1314</v>
      </c>
    </row>
    <row r="62" spans="2:8" ht="45.75" customHeight="1" thickBot="1" x14ac:dyDescent="0.25">
      <c r="B62" s="132"/>
      <c r="C62" s="1206" t="s">
        <v>598</v>
      </c>
      <c r="D62" s="1207"/>
      <c r="E62" s="1208"/>
      <c r="F62" s="133">
        <v>507</v>
      </c>
      <c r="G62" s="133">
        <v>544</v>
      </c>
      <c r="H62" s="134">
        <v>960</v>
      </c>
    </row>
    <row r="63" spans="2:8" ht="52.5" customHeight="1" thickBot="1" x14ac:dyDescent="0.25">
      <c r="B63" s="135"/>
      <c r="C63" s="1209" t="s">
        <v>53</v>
      </c>
      <c r="D63" s="1209"/>
      <c r="E63" s="1210"/>
      <c r="F63" s="136">
        <v>71986</v>
      </c>
      <c r="G63" s="136">
        <v>71231</v>
      </c>
      <c r="H63" s="137">
        <v>72890</v>
      </c>
    </row>
    <row r="64" spans="2:8" ht="13.2" x14ac:dyDescent="0.2"/>
  </sheetData>
  <sheetProtection algorithmName="SHA-512" hashValue="HvtKhXcz0wmpCnq9GuxOBh841twKeHIBVwjlxcp90JkETGRBjLuEJ2HyEOGpU5En+kf5yPJePfHpwuj5n5AZ2w==" saltValue="0y3to5NAMd0RFesz2M2i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103934</v>
      </c>
      <c r="E3" s="156"/>
      <c r="F3" s="157">
        <v>49796</v>
      </c>
      <c r="G3" s="158"/>
      <c r="H3" s="159"/>
    </row>
    <row r="4" spans="1:8" x14ac:dyDescent="0.2">
      <c r="A4" s="160"/>
      <c r="B4" s="161"/>
      <c r="C4" s="162"/>
      <c r="D4" s="163">
        <v>80366</v>
      </c>
      <c r="E4" s="164"/>
      <c r="F4" s="165">
        <v>37281</v>
      </c>
      <c r="G4" s="166"/>
      <c r="H4" s="167"/>
    </row>
    <row r="5" spans="1:8" x14ac:dyDescent="0.2">
      <c r="A5" s="148" t="s">
        <v>562</v>
      </c>
      <c r="B5" s="153"/>
      <c r="C5" s="154"/>
      <c r="D5" s="155">
        <v>160335</v>
      </c>
      <c r="E5" s="156"/>
      <c r="F5" s="157">
        <v>51681</v>
      </c>
      <c r="G5" s="158"/>
      <c r="H5" s="159"/>
    </row>
    <row r="6" spans="1:8" x14ac:dyDescent="0.2">
      <c r="A6" s="160"/>
      <c r="B6" s="161"/>
      <c r="C6" s="162"/>
      <c r="D6" s="163">
        <v>118075</v>
      </c>
      <c r="E6" s="164"/>
      <c r="F6" s="165">
        <v>37226</v>
      </c>
      <c r="G6" s="166"/>
      <c r="H6" s="167"/>
    </row>
    <row r="7" spans="1:8" x14ac:dyDescent="0.2">
      <c r="A7" s="148" t="s">
        <v>563</v>
      </c>
      <c r="B7" s="153"/>
      <c r="C7" s="154"/>
      <c r="D7" s="155">
        <v>205135</v>
      </c>
      <c r="E7" s="156"/>
      <c r="F7" s="157">
        <v>50465</v>
      </c>
      <c r="G7" s="158"/>
      <c r="H7" s="159"/>
    </row>
    <row r="8" spans="1:8" x14ac:dyDescent="0.2">
      <c r="A8" s="160"/>
      <c r="B8" s="161"/>
      <c r="C8" s="162"/>
      <c r="D8" s="163">
        <v>97979</v>
      </c>
      <c r="E8" s="164"/>
      <c r="F8" s="165">
        <v>34193</v>
      </c>
      <c r="G8" s="166"/>
      <c r="H8" s="167"/>
    </row>
    <row r="9" spans="1:8" x14ac:dyDescent="0.2">
      <c r="A9" s="148" t="s">
        <v>564</v>
      </c>
      <c r="B9" s="153"/>
      <c r="C9" s="154"/>
      <c r="D9" s="155">
        <v>263043</v>
      </c>
      <c r="E9" s="156"/>
      <c r="F9" s="157">
        <v>51679</v>
      </c>
      <c r="G9" s="158"/>
      <c r="H9" s="159"/>
    </row>
    <row r="10" spans="1:8" x14ac:dyDescent="0.2">
      <c r="A10" s="160"/>
      <c r="B10" s="161"/>
      <c r="C10" s="162"/>
      <c r="D10" s="163">
        <v>167279</v>
      </c>
      <c r="E10" s="164"/>
      <c r="F10" s="165">
        <v>35132</v>
      </c>
      <c r="G10" s="166"/>
      <c r="H10" s="167"/>
    </row>
    <row r="11" spans="1:8" x14ac:dyDescent="0.2">
      <c r="A11" s="148" t="s">
        <v>565</v>
      </c>
      <c r="B11" s="153"/>
      <c r="C11" s="154"/>
      <c r="D11" s="155">
        <v>245284</v>
      </c>
      <c r="E11" s="156"/>
      <c r="F11" s="157">
        <v>49665</v>
      </c>
      <c r="G11" s="158"/>
      <c r="H11" s="159"/>
    </row>
    <row r="12" spans="1:8" x14ac:dyDescent="0.2">
      <c r="A12" s="160"/>
      <c r="B12" s="161"/>
      <c r="C12" s="168"/>
      <c r="D12" s="163">
        <v>129004</v>
      </c>
      <c r="E12" s="164"/>
      <c r="F12" s="165">
        <v>34678</v>
      </c>
      <c r="G12" s="166"/>
      <c r="H12" s="167"/>
    </row>
    <row r="13" spans="1:8" x14ac:dyDescent="0.2">
      <c r="A13" s="148"/>
      <c r="B13" s="153"/>
      <c r="C13" s="169"/>
      <c r="D13" s="170">
        <v>195546</v>
      </c>
      <c r="E13" s="171"/>
      <c r="F13" s="172">
        <v>50657</v>
      </c>
      <c r="G13" s="173"/>
      <c r="H13" s="159"/>
    </row>
    <row r="14" spans="1:8" x14ac:dyDescent="0.2">
      <c r="A14" s="160"/>
      <c r="B14" s="161"/>
      <c r="C14" s="162"/>
      <c r="D14" s="163">
        <v>118541</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4.74</v>
      </c>
      <c r="C19" s="174">
        <f>ROUND(VALUE(SUBSTITUTE(実質収支比率等に係る経年分析!G$48,"▲","-")),2)</f>
        <v>4.2699999999999996</v>
      </c>
      <c r="D19" s="174">
        <f>ROUND(VALUE(SUBSTITUTE(実質収支比率等に係る経年分析!H$48,"▲","-")),2)</f>
        <v>3.13</v>
      </c>
      <c r="E19" s="174">
        <f>ROUND(VALUE(SUBSTITUTE(実質収支比率等に係る経年分析!I$48,"▲","-")),2)</f>
        <v>3.19</v>
      </c>
      <c r="F19" s="174">
        <f>ROUND(VALUE(SUBSTITUTE(実質収支比率等に係る経年分析!J$48,"▲","-")),2)</f>
        <v>3.33</v>
      </c>
    </row>
    <row r="20" spans="1:11" x14ac:dyDescent="0.2">
      <c r="A20" s="174" t="s">
        <v>57</v>
      </c>
      <c r="B20" s="174">
        <f>ROUND(VALUE(SUBSTITUTE(実質収支比率等に係る経年分析!F$47,"▲","-")),2)</f>
        <v>42.98</v>
      </c>
      <c r="C20" s="174">
        <f>ROUND(VALUE(SUBSTITUTE(実質収支比率等に係る経年分析!G$47,"▲","-")),2)</f>
        <v>46.02</v>
      </c>
      <c r="D20" s="174">
        <f>ROUND(VALUE(SUBSTITUTE(実質収支比率等に係る経年分析!H$47,"▲","-")),2)</f>
        <v>52.43</v>
      </c>
      <c r="E20" s="174">
        <f>ROUND(VALUE(SUBSTITUTE(実質収支比率等に係る経年分析!I$47,"▲","-")),2)</f>
        <v>46.3</v>
      </c>
      <c r="F20" s="174">
        <f>ROUND(VALUE(SUBSTITUTE(実質収支比率等に係る経年分析!J$47,"▲","-")),2)</f>
        <v>47.14</v>
      </c>
    </row>
    <row r="21" spans="1:11" x14ac:dyDescent="0.2">
      <c r="A21" s="174" t="s">
        <v>58</v>
      </c>
      <c r="B21" s="174">
        <f>IF(ISNUMBER(VALUE(SUBSTITUTE(実質収支比率等に係る経年分析!F$49,"▲","-"))),ROUND(VALUE(SUBSTITUTE(実質収支比率等に係る経年分析!F$49,"▲","-")),2),NA())</f>
        <v>8.99</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5.96</v>
      </c>
      <c r="E21" s="174">
        <f>IF(ISNUMBER(VALUE(SUBSTITUTE(実質収支比率等に係る経年分析!I$49,"▲","-"))),ROUND(VALUE(SUBSTITUTE(実質収支比率等に係る経年分析!I$49,"▲","-")),2),NA())</f>
        <v>-0.23</v>
      </c>
      <c r="F21" s="174">
        <f>IF(ISNUMBER(VALUE(SUBSTITUTE(実質収支比率等に係る経年分析!J$49,"▲","-"))),ROUND(VALUE(SUBSTITUTE(実質収支比率等に係る経年分析!J$49,"▲","-")),2),NA())</f>
        <v>4.43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2">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0.33</v>
      </c>
    </row>
    <row r="35" spans="1:16" x14ac:dyDescent="0.2">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4.7300000000000004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4.2699999999999996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1686</v>
      </c>
      <c r="E42" s="176"/>
      <c r="F42" s="176"/>
      <c r="G42" s="176">
        <f>'実質公債費比率（分子）の構造'!L$52</f>
        <v>1690</v>
      </c>
      <c r="H42" s="176"/>
      <c r="I42" s="176"/>
      <c r="J42" s="176">
        <f>'実質公債費比率（分子）の構造'!M$52</f>
        <v>1702</v>
      </c>
      <c r="K42" s="176"/>
      <c r="L42" s="176"/>
      <c r="M42" s="176">
        <f>'実質公債費比率（分子）の構造'!N$52</f>
        <v>1638</v>
      </c>
      <c r="N42" s="176"/>
      <c r="O42" s="176"/>
      <c r="P42" s="176">
        <f>'実質公債費比率（分子）の構造'!O$52</f>
        <v>1505</v>
      </c>
    </row>
    <row r="43" spans="1:16" x14ac:dyDescent="0.2">
      <c r="A43" s="176" t="s">
        <v>66</v>
      </c>
      <c r="B43" s="176" t="str">
        <f>'実質公債費比率（分子）の構造'!K$51</f>
        <v>-</v>
      </c>
      <c r="C43" s="176"/>
      <c r="D43" s="176"/>
      <c r="E43" s="176">
        <f>'実質公債費比率（分子）の構造'!L$51</f>
        <v>1</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839</v>
      </c>
      <c r="C44" s="176"/>
      <c r="D44" s="176"/>
      <c r="E44" s="176">
        <f>'実質公債費比率（分子）の構造'!L$50</f>
        <v>724</v>
      </c>
      <c r="F44" s="176"/>
      <c r="G44" s="176"/>
      <c r="H44" s="176">
        <f>'実質公債費比率（分子）の構造'!M$50</f>
        <v>608</v>
      </c>
      <c r="I44" s="176"/>
      <c r="J44" s="176"/>
      <c r="K44" s="176">
        <f>'実質公債費比率（分子）の構造'!N$50</f>
        <v>1015</v>
      </c>
      <c r="L44" s="176"/>
      <c r="M44" s="176"/>
      <c r="N44" s="176">
        <f>'実質公債費比率（分子）の構造'!O$50</f>
        <v>1173</v>
      </c>
      <c r="O44" s="176"/>
      <c r="P44" s="176"/>
    </row>
    <row r="45" spans="1:16" x14ac:dyDescent="0.2">
      <c r="A45" s="176" t="s">
        <v>68</v>
      </c>
      <c r="B45" s="176">
        <f>'実質公債費比率（分子）の構造'!K$49</f>
        <v>69</v>
      </c>
      <c r="C45" s="176"/>
      <c r="D45" s="176"/>
      <c r="E45" s="176">
        <f>'実質公債費比率（分子）の構造'!L$49</f>
        <v>74</v>
      </c>
      <c r="F45" s="176"/>
      <c r="G45" s="176"/>
      <c r="H45" s="176">
        <f>'実質公債費比率（分子）の構造'!M$49</f>
        <v>83</v>
      </c>
      <c r="I45" s="176"/>
      <c r="J45" s="176"/>
      <c r="K45" s="176">
        <f>'実質公債費比率（分子）の構造'!N$49</f>
        <v>84</v>
      </c>
      <c r="L45" s="176"/>
      <c r="M45" s="176"/>
      <c r="N45" s="176">
        <f>'実質公債費比率（分子）の構造'!O$49</f>
        <v>62</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24</v>
      </c>
      <c r="C47" s="176"/>
      <c r="D47" s="176"/>
      <c r="E47" s="176">
        <f>'実質公債費比率（分子）の構造'!L$47</f>
        <v>35</v>
      </c>
      <c r="F47" s="176"/>
      <c r="G47" s="176"/>
      <c r="H47" s="176">
        <f>'実質公債費比率（分子）の構造'!M$47</f>
        <v>107</v>
      </c>
      <c r="I47" s="176"/>
      <c r="J47" s="176"/>
      <c r="K47" s="176">
        <f>'実質公債費比率（分子）の構造'!N$47</f>
        <v>134</v>
      </c>
      <c r="L47" s="176"/>
      <c r="M47" s="176"/>
      <c r="N47" s="176">
        <f>'実質公債費比率（分子）の構造'!O$47</f>
        <v>164</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572</v>
      </c>
      <c r="C49" s="176"/>
      <c r="D49" s="176"/>
      <c r="E49" s="176">
        <f>'実質公債費比率（分子）の構造'!L$45</f>
        <v>702</v>
      </c>
      <c r="F49" s="176"/>
      <c r="G49" s="176"/>
      <c r="H49" s="176">
        <f>'実質公債費比率（分子）の構造'!M$45</f>
        <v>816</v>
      </c>
      <c r="I49" s="176"/>
      <c r="J49" s="176"/>
      <c r="K49" s="176">
        <f>'実質公債費比率（分子）の構造'!N$45</f>
        <v>833</v>
      </c>
      <c r="L49" s="176"/>
      <c r="M49" s="176"/>
      <c r="N49" s="176">
        <f>'実質公債費比率（分子）の構造'!O$45</f>
        <v>917</v>
      </c>
      <c r="O49" s="176"/>
      <c r="P49" s="176"/>
    </row>
    <row r="50" spans="1:16" x14ac:dyDescent="0.2">
      <c r="A50" s="176" t="s">
        <v>73</v>
      </c>
      <c r="B50" s="176" t="e">
        <f>NA()</f>
        <v>#N/A</v>
      </c>
      <c r="C50" s="176">
        <f>IF(ISNUMBER('実質公債費比率（分子）の構造'!K$53),'実質公債費比率（分子）の構造'!K$53,NA())</f>
        <v>-182</v>
      </c>
      <c r="D50" s="176" t="e">
        <f>NA()</f>
        <v>#N/A</v>
      </c>
      <c r="E50" s="176" t="e">
        <f>NA()</f>
        <v>#N/A</v>
      </c>
      <c r="F50" s="176">
        <f>IF(ISNUMBER('実質公債費比率（分子）の構造'!L$53),'実質公債費比率（分子）の構造'!L$53,NA())</f>
        <v>-154</v>
      </c>
      <c r="G50" s="176" t="e">
        <f>NA()</f>
        <v>#N/A</v>
      </c>
      <c r="H50" s="176" t="e">
        <f>NA()</f>
        <v>#N/A</v>
      </c>
      <c r="I50" s="176">
        <f>IF(ISNUMBER('実質公債費比率（分子）の構造'!M$53),'実質公債費比率（分子）の構造'!M$53,NA())</f>
        <v>-88</v>
      </c>
      <c r="J50" s="176" t="e">
        <f>NA()</f>
        <v>#N/A</v>
      </c>
      <c r="K50" s="176" t="e">
        <f>NA()</f>
        <v>#N/A</v>
      </c>
      <c r="L50" s="176">
        <f>IF(ISNUMBER('実質公債費比率（分子）の構造'!N$53),'実質公債費比率（分子）の構造'!N$53,NA())</f>
        <v>428</v>
      </c>
      <c r="M50" s="176" t="e">
        <f>NA()</f>
        <v>#N/A</v>
      </c>
      <c r="N50" s="176" t="e">
        <f>NA()</f>
        <v>#N/A</v>
      </c>
      <c r="O50" s="176">
        <f>IF(ISNUMBER('実質公債費比率（分子）の構造'!O$53),'実質公債費比率（分子）の構造'!O$53,NA())</f>
        <v>811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17498</v>
      </c>
      <c r="E56" s="175"/>
      <c r="F56" s="175"/>
      <c r="G56" s="175">
        <f>'将来負担比率（分子）の構造'!J$52</f>
        <v>16524</v>
      </c>
      <c r="H56" s="175"/>
      <c r="I56" s="175"/>
      <c r="J56" s="175">
        <f>'将来負担比率（分子）の構造'!K$52</f>
        <v>16832</v>
      </c>
      <c r="K56" s="175"/>
      <c r="L56" s="175"/>
      <c r="M56" s="175">
        <f>'将来負担比率（分子）の構造'!L$52</f>
        <v>26985</v>
      </c>
      <c r="N56" s="175"/>
      <c r="O56" s="175"/>
      <c r="P56" s="175">
        <f>'将来負担比率（分子）の構造'!M$52</f>
        <v>31277</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65294</v>
      </c>
      <c r="E58" s="175"/>
      <c r="F58" s="175"/>
      <c r="G58" s="175">
        <f>'将来負担比率（分子）の構造'!J$50</f>
        <v>65305</v>
      </c>
      <c r="H58" s="175"/>
      <c r="I58" s="175"/>
      <c r="J58" s="175">
        <f>'将来負担比率（分子）の構造'!K$50</f>
        <v>73896</v>
      </c>
      <c r="K58" s="175"/>
      <c r="L58" s="175"/>
      <c r="M58" s="175">
        <f>'将来負担比率（分子）の構造'!L$50</f>
        <v>73305</v>
      </c>
      <c r="N58" s="175"/>
      <c r="O58" s="175"/>
      <c r="P58" s="175">
        <f>'将来負担比率（分子）の構造'!M$50</f>
        <v>75366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9845</v>
      </c>
      <c r="C62" s="175"/>
      <c r="D62" s="175"/>
      <c r="E62" s="175">
        <f>'将来負担比率（分子）の構造'!J$45</f>
        <v>9154</v>
      </c>
      <c r="F62" s="175"/>
      <c r="G62" s="175"/>
      <c r="H62" s="175">
        <f>'将来負担比率（分子）の構造'!K$45</f>
        <v>9310</v>
      </c>
      <c r="I62" s="175"/>
      <c r="J62" s="175"/>
      <c r="K62" s="175">
        <f>'将来負担比率（分子）の構造'!L$45</f>
        <v>8457</v>
      </c>
      <c r="L62" s="175"/>
      <c r="M62" s="175"/>
      <c r="N62" s="175">
        <f>'将来負担比率（分子）の構造'!M$45</f>
        <v>7999</v>
      </c>
      <c r="O62" s="175"/>
      <c r="P62" s="175"/>
    </row>
    <row r="63" spans="1:16" x14ac:dyDescent="0.2">
      <c r="A63" s="175" t="s">
        <v>36</v>
      </c>
      <c r="B63" s="175">
        <f>'将来負担比率（分子）の構造'!I$44</f>
        <v>827</v>
      </c>
      <c r="C63" s="175"/>
      <c r="D63" s="175"/>
      <c r="E63" s="175">
        <f>'将来負担比率（分子）の構造'!J$44</f>
        <v>878</v>
      </c>
      <c r="F63" s="175"/>
      <c r="G63" s="175"/>
      <c r="H63" s="175">
        <f>'将来負担比率（分子）の構造'!K$44</f>
        <v>1065</v>
      </c>
      <c r="I63" s="175"/>
      <c r="J63" s="175"/>
      <c r="K63" s="175">
        <f>'将来負担比率（分子）の構造'!L$44</f>
        <v>1184</v>
      </c>
      <c r="L63" s="175"/>
      <c r="M63" s="175"/>
      <c r="N63" s="175">
        <f>'将来負担比率（分子）の構造'!M$44</f>
        <v>1312</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4932</v>
      </c>
      <c r="C65" s="175"/>
      <c r="D65" s="175"/>
      <c r="E65" s="175">
        <f>'将来負担比率（分子）の構造'!J$42</f>
        <v>4494</v>
      </c>
      <c r="F65" s="175"/>
      <c r="G65" s="175"/>
      <c r="H65" s="175">
        <f>'将来負担比率（分子）の構造'!K$42</f>
        <v>4156</v>
      </c>
      <c r="I65" s="175"/>
      <c r="J65" s="175"/>
      <c r="K65" s="175">
        <f>'将来負担比率（分子）の構造'!L$42</f>
        <v>3821</v>
      </c>
      <c r="L65" s="175"/>
      <c r="M65" s="175"/>
      <c r="N65" s="175">
        <f>'将来負担比率（分子）の構造'!M$42</f>
        <v>3458</v>
      </c>
      <c r="O65" s="175"/>
      <c r="P65" s="175"/>
    </row>
    <row r="66" spans="1:16" x14ac:dyDescent="0.2">
      <c r="A66" s="175" t="s">
        <v>33</v>
      </c>
      <c r="B66" s="175">
        <f>'将来負担比率（分子）の構造'!I$41</f>
        <v>15667</v>
      </c>
      <c r="C66" s="175"/>
      <c r="D66" s="175"/>
      <c r="E66" s="175">
        <f>'将来負担比率（分子）の構造'!J$41</f>
        <v>17971</v>
      </c>
      <c r="F66" s="175"/>
      <c r="G66" s="175"/>
      <c r="H66" s="175">
        <f>'将来負担比率（分子）の構造'!K$41</f>
        <v>20244</v>
      </c>
      <c r="I66" s="175"/>
      <c r="J66" s="175"/>
      <c r="K66" s="175">
        <f>'将来負担比率（分子）の構造'!L$41</f>
        <v>30463</v>
      </c>
      <c r="L66" s="175"/>
      <c r="M66" s="175"/>
      <c r="N66" s="175">
        <f>'将来負担比率（分子）の構造'!M$41</f>
        <v>34465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28642</v>
      </c>
      <c r="C72" s="179">
        <f>基金残高に係る経年分析!G55</f>
        <v>28262</v>
      </c>
      <c r="D72" s="179">
        <f>基金残高に係る経年分析!H55</f>
        <v>30933</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43344</v>
      </c>
      <c r="C74" s="179">
        <f>基金残高に係る経年分析!G57</f>
        <v>42969</v>
      </c>
      <c r="D74" s="179">
        <f>基金残高に係る経年分析!H57</f>
        <v>41957</v>
      </c>
    </row>
  </sheetData>
  <sheetProtection algorithmName="SHA-512" hashValue="p6g7yWXTlmdqYgCOnZuJq1E1bHppY54Hmxx6pZ5mgNJeneH0Dg5BMuCxJSaebzJ4th/JNi6ea0V4bKkoOGIPfA==" saltValue="+Q/zgbNPEjme55B+pTK8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229</v>
      </c>
      <c r="S4" s="674"/>
      <c r="T4" s="674"/>
      <c r="U4" s="674"/>
      <c r="V4" s="674"/>
      <c r="W4" s="674"/>
      <c r="X4" s="674"/>
      <c r="Y4" s="675"/>
      <c r="Z4" s="673" t="s">
        <v>230</v>
      </c>
      <c r="AA4" s="674"/>
      <c r="AB4" s="674"/>
      <c r="AC4" s="675"/>
      <c r="AD4" s="673" t="s">
        <v>231</v>
      </c>
      <c r="AE4" s="674"/>
      <c r="AF4" s="674"/>
      <c r="AG4" s="674"/>
      <c r="AH4" s="674"/>
      <c r="AI4" s="674"/>
      <c r="AJ4" s="674"/>
      <c r="AK4" s="675"/>
      <c r="AL4" s="673" t="s">
        <v>230</v>
      </c>
      <c r="AM4" s="674"/>
      <c r="AN4" s="674"/>
      <c r="AO4" s="675"/>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3" t="s">
        <v>235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236</v>
      </c>
      <c r="C5" s="680"/>
      <c r="D5" s="680"/>
      <c r="E5" s="680"/>
      <c r="F5" s="680"/>
      <c r="G5" s="680"/>
      <c r="H5" s="680"/>
      <c r="I5" s="680"/>
      <c r="J5" s="680"/>
      <c r="K5" s="680"/>
      <c r="L5" s="680"/>
      <c r="M5" s="680"/>
      <c r="N5" s="680"/>
      <c r="O5" s="680"/>
      <c r="P5" s="680"/>
      <c r="Q5" s="681"/>
      <c r="R5" s="676">
        <v>35639508</v>
      </c>
      <c r="S5" s="677"/>
      <c r="T5" s="677"/>
      <c r="U5" s="677"/>
      <c r="V5" s="677"/>
      <c r="W5" s="677"/>
      <c r="X5" s="677"/>
      <c r="Y5" s="702"/>
      <c r="Z5" s="715">
        <v>25.4</v>
      </c>
      <c r="AA5" s="715"/>
      <c r="AB5" s="715"/>
      <c r="AC5" s="715"/>
      <c r="AD5" s="716">
        <v>35639508</v>
      </c>
      <c r="AE5" s="716"/>
      <c r="AF5" s="716"/>
      <c r="AG5" s="716"/>
      <c r="AH5" s="716"/>
      <c r="AI5" s="716"/>
      <c r="AJ5" s="716"/>
      <c r="AK5" s="716"/>
      <c r="AL5" s="703">
        <v>46.4</v>
      </c>
      <c r="AM5" s="685"/>
      <c r="AN5" s="685"/>
      <c r="AO5" s="704"/>
      <c r="AP5" s="679" t="s">
        <v>237</v>
      </c>
      <c r="AQ5" s="680"/>
      <c r="AR5" s="680"/>
      <c r="AS5" s="680"/>
      <c r="AT5" s="680"/>
      <c r="AU5" s="680"/>
      <c r="AV5" s="680"/>
      <c r="AW5" s="680"/>
      <c r="AX5" s="680"/>
      <c r="AY5" s="680"/>
      <c r="AZ5" s="680"/>
      <c r="BA5" s="680"/>
      <c r="BB5" s="680"/>
      <c r="BC5" s="680"/>
      <c r="BD5" s="680"/>
      <c r="BE5" s="680"/>
      <c r="BF5" s="681"/>
      <c r="BG5" s="621">
        <v>35630146</v>
      </c>
      <c r="BH5" s="622"/>
      <c r="BI5" s="622"/>
      <c r="BJ5" s="622"/>
      <c r="BK5" s="622"/>
      <c r="BL5" s="622"/>
      <c r="BM5" s="622"/>
      <c r="BN5" s="623"/>
      <c r="BO5" s="659">
        <v>100</v>
      </c>
      <c r="BP5" s="659"/>
      <c r="BQ5" s="659"/>
      <c r="BR5" s="659"/>
      <c r="BS5" s="660" t="s">
        <v>133</v>
      </c>
      <c r="BT5" s="660"/>
      <c r="BU5" s="660"/>
      <c r="BV5" s="660"/>
      <c r="BW5" s="660"/>
      <c r="BX5" s="660"/>
      <c r="BY5" s="660"/>
      <c r="BZ5" s="660"/>
      <c r="CA5" s="660"/>
      <c r="CB5" s="700"/>
      <c r="CD5" s="673" t="s">
        <v>232</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230</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2">
      <c r="B6" s="618" t="s">
        <v>241</v>
      </c>
      <c r="C6" s="619"/>
      <c r="D6" s="619"/>
      <c r="E6" s="619"/>
      <c r="F6" s="619"/>
      <c r="G6" s="619"/>
      <c r="H6" s="619"/>
      <c r="I6" s="619"/>
      <c r="J6" s="619"/>
      <c r="K6" s="619"/>
      <c r="L6" s="619"/>
      <c r="M6" s="619"/>
      <c r="N6" s="619"/>
      <c r="O6" s="619"/>
      <c r="P6" s="619"/>
      <c r="Q6" s="620"/>
      <c r="R6" s="621">
        <v>391846</v>
      </c>
      <c r="S6" s="622"/>
      <c r="T6" s="622"/>
      <c r="U6" s="622"/>
      <c r="V6" s="622"/>
      <c r="W6" s="622"/>
      <c r="X6" s="622"/>
      <c r="Y6" s="623"/>
      <c r="Z6" s="659">
        <v>0.3</v>
      </c>
      <c r="AA6" s="659"/>
      <c r="AB6" s="659"/>
      <c r="AC6" s="659"/>
      <c r="AD6" s="660">
        <v>391846</v>
      </c>
      <c r="AE6" s="660"/>
      <c r="AF6" s="660"/>
      <c r="AG6" s="660"/>
      <c r="AH6" s="660"/>
      <c r="AI6" s="660"/>
      <c r="AJ6" s="660"/>
      <c r="AK6" s="660"/>
      <c r="AL6" s="624">
        <v>0.5</v>
      </c>
      <c r="AM6" s="625"/>
      <c r="AN6" s="625"/>
      <c r="AO6" s="661"/>
      <c r="AP6" s="618" t="s">
        <v>242</v>
      </c>
      <c r="AQ6" s="619"/>
      <c r="AR6" s="619"/>
      <c r="AS6" s="619"/>
      <c r="AT6" s="619"/>
      <c r="AU6" s="619"/>
      <c r="AV6" s="619"/>
      <c r="AW6" s="619"/>
      <c r="AX6" s="619"/>
      <c r="AY6" s="619"/>
      <c r="AZ6" s="619"/>
      <c r="BA6" s="619"/>
      <c r="BB6" s="619"/>
      <c r="BC6" s="619"/>
      <c r="BD6" s="619"/>
      <c r="BE6" s="619"/>
      <c r="BF6" s="620"/>
      <c r="BG6" s="621">
        <v>35630146</v>
      </c>
      <c r="BH6" s="622"/>
      <c r="BI6" s="622"/>
      <c r="BJ6" s="622"/>
      <c r="BK6" s="622"/>
      <c r="BL6" s="622"/>
      <c r="BM6" s="622"/>
      <c r="BN6" s="623"/>
      <c r="BO6" s="659">
        <v>100</v>
      </c>
      <c r="BP6" s="659"/>
      <c r="BQ6" s="659"/>
      <c r="BR6" s="659"/>
      <c r="BS6" s="660" t="s">
        <v>133</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583564</v>
      </c>
      <c r="CS6" s="622"/>
      <c r="CT6" s="622"/>
      <c r="CU6" s="622"/>
      <c r="CV6" s="622"/>
      <c r="CW6" s="622"/>
      <c r="CX6" s="622"/>
      <c r="CY6" s="623"/>
      <c r="CZ6" s="703">
        <v>0.4</v>
      </c>
      <c r="DA6" s="685"/>
      <c r="DB6" s="685"/>
      <c r="DC6" s="705"/>
      <c r="DD6" s="627" t="s">
        <v>189</v>
      </c>
      <c r="DE6" s="622"/>
      <c r="DF6" s="622"/>
      <c r="DG6" s="622"/>
      <c r="DH6" s="622"/>
      <c r="DI6" s="622"/>
      <c r="DJ6" s="622"/>
      <c r="DK6" s="622"/>
      <c r="DL6" s="622"/>
      <c r="DM6" s="622"/>
      <c r="DN6" s="622"/>
      <c r="DO6" s="622"/>
      <c r="DP6" s="623"/>
      <c r="DQ6" s="627">
        <v>583546</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110178</v>
      </c>
      <c r="S7" s="622"/>
      <c r="T7" s="622"/>
      <c r="U7" s="622"/>
      <c r="V7" s="622"/>
      <c r="W7" s="622"/>
      <c r="X7" s="622"/>
      <c r="Y7" s="623"/>
      <c r="Z7" s="659">
        <v>0.1</v>
      </c>
      <c r="AA7" s="659"/>
      <c r="AB7" s="659"/>
      <c r="AC7" s="659"/>
      <c r="AD7" s="660">
        <v>110178</v>
      </c>
      <c r="AE7" s="660"/>
      <c r="AF7" s="660"/>
      <c r="AG7" s="660"/>
      <c r="AH7" s="660"/>
      <c r="AI7" s="660"/>
      <c r="AJ7" s="660"/>
      <c r="AK7" s="660"/>
      <c r="AL7" s="624">
        <v>0.1</v>
      </c>
      <c r="AM7" s="625"/>
      <c r="AN7" s="625"/>
      <c r="AO7" s="661"/>
      <c r="AP7" s="618" t="s">
        <v>245</v>
      </c>
      <c r="AQ7" s="619"/>
      <c r="AR7" s="619"/>
      <c r="AS7" s="619"/>
      <c r="AT7" s="619"/>
      <c r="AU7" s="619"/>
      <c r="AV7" s="619"/>
      <c r="AW7" s="619"/>
      <c r="AX7" s="619"/>
      <c r="AY7" s="619"/>
      <c r="AZ7" s="619"/>
      <c r="BA7" s="619"/>
      <c r="BB7" s="619"/>
      <c r="BC7" s="619"/>
      <c r="BD7" s="619"/>
      <c r="BE7" s="619"/>
      <c r="BF7" s="620"/>
      <c r="BG7" s="621">
        <v>33153400</v>
      </c>
      <c r="BH7" s="622"/>
      <c r="BI7" s="622"/>
      <c r="BJ7" s="622"/>
      <c r="BK7" s="622"/>
      <c r="BL7" s="622"/>
      <c r="BM7" s="622"/>
      <c r="BN7" s="623"/>
      <c r="BO7" s="659">
        <v>93</v>
      </c>
      <c r="BP7" s="659"/>
      <c r="BQ7" s="659"/>
      <c r="BR7" s="659"/>
      <c r="BS7" s="660" t="s">
        <v>246</v>
      </c>
      <c r="BT7" s="660"/>
      <c r="BU7" s="660"/>
      <c r="BV7" s="660"/>
      <c r="BW7" s="660"/>
      <c r="BX7" s="660"/>
      <c r="BY7" s="660"/>
      <c r="BZ7" s="660"/>
      <c r="CA7" s="660"/>
      <c r="CB7" s="700"/>
      <c r="CD7" s="618" t="s">
        <v>247</v>
      </c>
      <c r="CE7" s="619"/>
      <c r="CF7" s="619"/>
      <c r="CG7" s="619"/>
      <c r="CH7" s="619"/>
      <c r="CI7" s="619"/>
      <c r="CJ7" s="619"/>
      <c r="CK7" s="619"/>
      <c r="CL7" s="619"/>
      <c r="CM7" s="619"/>
      <c r="CN7" s="619"/>
      <c r="CO7" s="619"/>
      <c r="CP7" s="619"/>
      <c r="CQ7" s="620"/>
      <c r="CR7" s="621">
        <v>20645167</v>
      </c>
      <c r="CS7" s="622"/>
      <c r="CT7" s="622"/>
      <c r="CU7" s="622"/>
      <c r="CV7" s="622"/>
      <c r="CW7" s="622"/>
      <c r="CX7" s="622"/>
      <c r="CY7" s="623"/>
      <c r="CZ7" s="659">
        <v>15.3</v>
      </c>
      <c r="DA7" s="659"/>
      <c r="DB7" s="659"/>
      <c r="DC7" s="659"/>
      <c r="DD7" s="627">
        <v>2084256</v>
      </c>
      <c r="DE7" s="622"/>
      <c r="DF7" s="622"/>
      <c r="DG7" s="622"/>
      <c r="DH7" s="622"/>
      <c r="DI7" s="622"/>
      <c r="DJ7" s="622"/>
      <c r="DK7" s="622"/>
      <c r="DL7" s="622"/>
      <c r="DM7" s="622"/>
      <c r="DN7" s="622"/>
      <c r="DO7" s="622"/>
      <c r="DP7" s="623"/>
      <c r="DQ7" s="627">
        <v>19140473</v>
      </c>
      <c r="DR7" s="622"/>
      <c r="DS7" s="622"/>
      <c r="DT7" s="622"/>
      <c r="DU7" s="622"/>
      <c r="DV7" s="622"/>
      <c r="DW7" s="622"/>
      <c r="DX7" s="622"/>
      <c r="DY7" s="622"/>
      <c r="DZ7" s="622"/>
      <c r="EA7" s="622"/>
      <c r="EB7" s="622"/>
      <c r="EC7" s="658"/>
    </row>
    <row r="8" spans="2:143" ht="11.25" customHeight="1" x14ac:dyDescent="0.2">
      <c r="B8" s="618" t="s">
        <v>248</v>
      </c>
      <c r="C8" s="619"/>
      <c r="D8" s="619"/>
      <c r="E8" s="619"/>
      <c r="F8" s="619"/>
      <c r="G8" s="619"/>
      <c r="H8" s="619"/>
      <c r="I8" s="619"/>
      <c r="J8" s="619"/>
      <c r="K8" s="619"/>
      <c r="L8" s="619"/>
      <c r="M8" s="619"/>
      <c r="N8" s="619"/>
      <c r="O8" s="619"/>
      <c r="P8" s="619"/>
      <c r="Q8" s="620"/>
      <c r="R8" s="621">
        <v>590293</v>
      </c>
      <c r="S8" s="622"/>
      <c r="T8" s="622"/>
      <c r="U8" s="622"/>
      <c r="V8" s="622"/>
      <c r="W8" s="622"/>
      <c r="X8" s="622"/>
      <c r="Y8" s="623"/>
      <c r="Z8" s="659">
        <v>0.4</v>
      </c>
      <c r="AA8" s="659"/>
      <c r="AB8" s="659"/>
      <c r="AC8" s="659"/>
      <c r="AD8" s="660">
        <v>590293</v>
      </c>
      <c r="AE8" s="660"/>
      <c r="AF8" s="660"/>
      <c r="AG8" s="660"/>
      <c r="AH8" s="660"/>
      <c r="AI8" s="660"/>
      <c r="AJ8" s="660"/>
      <c r="AK8" s="660"/>
      <c r="AL8" s="624">
        <v>0.8</v>
      </c>
      <c r="AM8" s="625"/>
      <c r="AN8" s="625"/>
      <c r="AO8" s="661"/>
      <c r="AP8" s="618" t="s">
        <v>249</v>
      </c>
      <c r="AQ8" s="619"/>
      <c r="AR8" s="619"/>
      <c r="AS8" s="619"/>
      <c r="AT8" s="619"/>
      <c r="AU8" s="619"/>
      <c r="AV8" s="619"/>
      <c r="AW8" s="619"/>
      <c r="AX8" s="619"/>
      <c r="AY8" s="619"/>
      <c r="AZ8" s="619"/>
      <c r="BA8" s="619"/>
      <c r="BB8" s="619"/>
      <c r="BC8" s="619"/>
      <c r="BD8" s="619"/>
      <c r="BE8" s="619"/>
      <c r="BF8" s="620"/>
      <c r="BG8" s="621">
        <v>382573</v>
      </c>
      <c r="BH8" s="622"/>
      <c r="BI8" s="622"/>
      <c r="BJ8" s="622"/>
      <c r="BK8" s="622"/>
      <c r="BL8" s="622"/>
      <c r="BM8" s="622"/>
      <c r="BN8" s="623"/>
      <c r="BO8" s="659">
        <v>1.1000000000000001</v>
      </c>
      <c r="BP8" s="659"/>
      <c r="BQ8" s="659"/>
      <c r="BR8" s="659"/>
      <c r="BS8" s="660" t="s">
        <v>246</v>
      </c>
      <c r="BT8" s="660"/>
      <c r="BU8" s="660"/>
      <c r="BV8" s="660"/>
      <c r="BW8" s="660"/>
      <c r="BX8" s="660"/>
      <c r="BY8" s="660"/>
      <c r="BZ8" s="660"/>
      <c r="CA8" s="660"/>
      <c r="CB8" s="700"/>
      <c r="CD8" s="618" t="s">
        <v>250</v>
      </c>
      <c r="CE8" s="619"/>
      <c r="CF8" s="619"/>
      <c r="CG8" s="619"/>
      <c r="CH8" s="619"/>
      <c r="CI8" s="619"/>
      <c r="CJ8" s="619"/>
      <c r="CK8" s="619"/>
      <c r="CL8" s="619"/>
      <c r="CM8" s="619"/>
      <c r="CN8" s="619"/>
      <c r="CO8" s="619"/>
      <c r="CP8" s="619"/>
      <c r="CQ8" s="620"/>
      <c r="CR8" s="621">
        <v>38334958</v>
      </c>
      <c r="CS8" s="622"/>
      <c r="CT8" s="622"/>
      <c r="CU8" s="622"/>
      <c r="CV8" s="622"/>
      <c r="CW8" s="622"/>
      <c r="CX8" s="622"/>
      <c r="CY8" s="623"/>
      <c r="CZ8" s="659">
        <v>28.4</v>
      </c>
      <c r="DA8" s="659"/>
      <c r="DB8" s="659"/>
      <c r="DC8" s="659"/>
      <c r="DD8" s="627">
        <v>2141479</v>
      </c>
      <c r="DE8" s="622"/>
      <c r="DF8" s="622"/>
      <c r="DG8" s="622"/>
      <c r="DH8" s="622"/>
      <c r="DI8" s="622"/>
      <c r="DJ8" s="622"/>
      <c r="DK8" s="622"/>
      <c r="DL8" s="622"/>
      <c r="DM8" s="622"/>
      <c r="DN8" s="622"/>
      <c r="DO8" s="622"/>
      <c r="DP8" s="623"/>
      <c r="DQ8" s="627">
        <v>22680407</v>
      </c>
      <c r="DR8" s="622"/>
      <c r="DS8" s="622"/>
      <c r="DT8" s="622"/>
      <c r="DU8" s="622"/>
      <c r="DV8" s="622"/>
      <c r="DW8" s="622"/>
      <c r="DX8" s="622"/>
      <c r="DY8" s="622"/>
      <c r="DZ8" s="622"/>
      <c r="EA8" s="622"/>
      <c r="EB8" s="622"/>
      <c r="EC8" s="658"/>
    </row>
    <row r="9" spans="2:143" ht="11.25" customHeight="1" x14ac:dyDescent="0.2">
      <c r="B9" s="618" t="s">
        <v>251</v>
      </c>
      <c r="C9" s="619"/>
      <c r="D9" s="619"/>
      <c r="E9" s="619"/>
      <c r="F9" s="619"/>
      <c r="G9" s="619"/>
      <c r="H9" s="619"/>
      <c r="I9" s="619"/>
      <c r="J9" s="619"/>
      <c r="K9" s="619"/>
      <c r="L9" s="619"/>
      <c r="M9" s="619"/>
      <c r="N9" s="619"/>
      <c r="O9" s="619"/>
      <c r="P9" s="619"/>
      <c r="Q9" s="620"/>
      <c r="R9" s="621">
        <v>458524</v>
      </c>
      <c r="S9" s="622"/>
      <c r="T9" s="622"/>
      <c r="U9" s="622"/>
      <c r="V9" s="622"/>
      <c r="W9" s="622"/>
      <c r="X9" s="622"/>
      <c r="Y9" s="623"/>
      <c r="Z9" s="659">
        <v>0.3</v>
      </c>
      <c r="AA9" s="659"/>
      <c r="AB9" s="659"/>
      <c r="AC9" s="659"/>
      <c r="AD9" s="660">
        <v>458524</v>
      </c>
      <c r="AE9" s="660"/>
      <c r="AF9" s="660"/>
      <c r="AG9" s="660"/>
      <c r="AH9" s="660"/>
      <c r="AI9" s="660"/>
      <c r="AJ9" s="660"/>
      <c r="AK9" s="660"/>
      <c r="AL9" s="624">
        <v>0.6</v>
      </c>
      <c r="AM9" s="625"/>
      <c r="AN9" s="625"/>
      <c r="AO9" s="661"/>
      <c r="AP9" s="618" t="s">
        <v>252</v>
      </c>
      <c r="AQ9" s="619"/>
      <c r="AR9" s="619"/>
      <c r="AS9" s="619"/>
      <c r="AT9" s="619"/>
      <c r="AU9" s="619"/>
      <c r="AV9" s="619"/>
      <c r="AW9" s="619"/>
      <c r="AX9" s="619"/>
      <c r="AY9" s="619"/>
      <c r="AZ9" s="619"/>
      <c r="BA9" s="619"/>
      <c r="BB9" s="619"/>
      <c r="BC9" s="619"/>
      <c r="BD9" s="619"/>
      <c r="BE9" s="619"/>
      <c r="BF9" s="620"/>
      <c r="BG9" s="621">
        <v>32770827</v>
      </c>
      <c r="BH9" s="622"/>
      <c r="BI9" s="622"/>
      <c r="BJ9" s="622"/>
      <c r="BK9" s="622"/>
      <c r="BL9" s="622"/>
      <c r="BM9" s="622"/>
      <c r="BN9" s="623"/>
      <c r="BO9" s="659">
        <v>92</v>
      </c>
      <c r="BP9" s="659"/>
      <c r="BQ9" s="659"/>
      <c r="BR9" s="659"/>
      <c r="BS9" s="660" t="s">
        <v>133</v>
      </c>
      <c r="BT9" s="660"/>
      <c r="BU9" s="660"/>
      <c r="BV9" s="660"/>
      <c r="BW9" s="660"/>
      <c r="BX9" s="660"/>
      <c r="BY9" s="660"/>
      <c r="BZ9" s="660"/>
      <c r="CA9" s="660"/>
      <c r="CB9" s="700"/>
      <c r="CD9" s="618" t="s">
        <v>253</v>
      </c>
      <c r="CE9" s="619"/>
      <c r="CF9" s="619"/>
      <c r="CG9" s="619"/>
      <c r="CH9" s="619"/>
      <c r="CI9" s="619"/>
      <c r="CJ9" s="619"/>
      <c r="CK9" s="619"/>
      <c r="CL9" s="619"/>
      <c r="CM9" s="619"/>
      <c r="CN9" s="619"/>
      <c r="CO9" s="619"/>
      <c r="CP9" s="619"/>
      <c r="CQ9" s="620"/>
      <c r="CR9" s="621">
        <v>10366655</v>
      </c>
      <c r="CS9" s="622"/>
      <c r="CT9" s="622"/>
      <c r="CU9" s="622"/>
      <c r="CV9" s="622"/>
      <c r="CW9" s="622"/>
      <c r="CX9" s="622"/>
      <c r="CY9" s="623"/>
      <c r="CZ9" s="659">
        <v>7.7</v>
      </c>
      <c r="DA9" s="659"/>
      <c r="DB9" s="659"/>
      <c r="DC9" s="659"/>
      <c r="DD9" s="627">
        <v>752673</v>
      </c>
      <c r="DE9" s="622"/>
      <c r="DF9" s="622"/>
      <c r="DG9" s="622"/>
      <c r="DH9" s="622"/>
      <c r="DI9" s="622"/>
      <c r="DJ9" s="622"/>
      <c r="DK9" s="622"/>
      <c r="DL9" s="622"/>
      <c r="DM9" s="622"/>
      <c r="DN9" s="622"/>
      <c r="DO9" s="622"/>
      <c r="DP9" s="623"/>
      <c r="DQ9" s="627">
        <v>6838873</v>
      </c>
      <c r="DR9" s="622"/>
      <c r="DS9" s="622"/>
      <c r="DT9" s="622"/>
      <c r="DU9" s="622"/>
      <c r="DV9" s="622"/>
      <c r="DW9" s="622"/>
      <c r="DX9" s="622"/>
      <c r="DY9" s="622"/>
      <c r="DZ9" s="622"/>
      <c r="EA9" s="622"/>
      <c r="EB9" s="622"/>
      <c r="EC9" s="658"/>
    </row>
    <row r="10" spans="2:143" ht="11.25" customHeight="1" x14ac:dyDescent="0.2">
      <c r="B10" s="618" t="s">
        <v>254</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59" t="s">
        <v>133</v>
      </c>
      <c r="AA10" s="659"/>
      <c r="AB10" s="659"/>
      <c r="AC10" s="659"/>
      <c r="AD10" s="660" t="s">
        <v>246</v>
      </c>
      <c r="AE10" s="660"/>
      <c r="AF10" s="660"/>
      <c r="AG10" s="660"/>
      <c r="AH10" s="660"/>
      <c r="AI10" s="660"/>
      <c r="AJ10" s="660"/>
      <c r="AK10" s="660"/>
      <c r="AL10" s="624" t="s">
        <v>133</v>
      </c>
      <c r="AM10" s="625"/>
      <c r="AN10" s="625"/>
      <c r="AO10" s="661"/>
      <c r="AP10" s="618" t="s">
        <v>255</v>
      </c>
      <c r="AQ10" s="619"/>
      <c r="AR10" s="619"/>
      <c r="AS10" s="619"/>
      <c r="AT10" s="619"/>
      <c r="AU10" s="619"/>
      <c r="AV10" s="619"/>
      <c r="AW10" s="619"/>
      <c r="AX10" s="619"/>
      <c r="AY10" s="619"/>
      <c r="AZ10" s="619"/>
      <c r="BA10" s="619"/>
      <c r="BB10" s="619"/>
      <c r="BC10" s="619"/>
      <c r="BD10" s="619"/>
      <c r="BE10" s="619"/>
      <c r="BF10" s="620"/>
      <c r="BG10" s="621" t="s">
        <v>133</v>
      </c>
      <c r="BH10" s="622"/>
      <c r="BI10" s="622"/>
      <c r="BJ10" s="622"/>
      <c r="BK10" s="622"/>
      <c r="BL10" s="622"/>
      <c r="BM10" s="622"/>
      <c r="BN10" s="623"/>
      <c r="BO10" s="659" t="s">
        <v>246</v>
      </c>
      <c r="BP10" s="659"/>
      <c r="BQ10" s="659"/>
      <c r="BR10" s="659"/>
      <c r="BS10" s="660" t="s">
        <v>133</v>
      </c>
      <c r="BT10" s="660"/>
      <c r="BU10" s="660"/>
      <c r="BV10" s="660"/>
      <c r="BW10" s="660"/>
      <c r="BX10" s="660"/>
      <c r="BY10" s="660"/>
      <c r="BZ10" s="660"/>
      <c r="CA10" s="660"/>
      <c r="CB10" s="700"/>
      <c r="CD10" s="618" t="s">
        <v>256</v>
      </c>
      <c r="CE10" s="619"/>
      <c r="CF10" s="619"/>
      <c r="CG10" s="619"/>
      <c r="CH10" s="619"/>
      <c r="CI10" s="619"/>
      <c r="CJ10" s="619"/>
      <c r="CK10" s="619"/>
      <c r="CL10" s="619"/>
      <c r="CM10" s="619"/>
      <c r="CN10" s="619"/>
      <c r="CO10" s="619"/>
      <c r="CP10" s="619"/>
      <c r="CQ10" s="620"/>
      <c r="CR10" s="621">
        <v>161152</v>
      </c>
      <c r="CS10" s="622"/>
      <c r="CT10" s="622"/>
      <c r="CU10" s="622"/>
      <c r="CV10" s="622"/>
      <c r="CW10" s="622"/>
      <c r="CX10" s="622"/>
      <c r="CY10" s="623"/>
      <c r="CZ10" s="659">
        <v>0.1</v>
      </c>
      <c r="DA10" s="659"/>
      <c r="DB10" s="659"/>
      <c r="DC10" s="659"/>
      <c r="DD10" s="627" t="s">
        <v>133</v>
      </c>
      <c r="DE10" s="622"/>
      <c r="DF10" s="622"/>
      <c r="DG10" s="622"/>
      <c r="DH10" s="622"/>
      <c r="DI10" s="622"/>
      <c r="DJ10" s="622"/>
      <c r="DK10" s="622"/>
      <c r="DL10" s="622"/>
      <c r="DM10" s="622"/>
      <c r="DN10" s="622"/>
      <c r="DO10" s="622"/>
      <c r="DP10" s="623"/>
      <c r="DQ10" s="627">
        <v>136603</v>
      </c>
      <c r="DR10" s="622"/>
      <c r="DS10" s="622"/>
      <c r="DT10" s="622"/>
      <c r="DU10" s="622"/>
      <c r="DV10" s="622"/>
      <c r="DW10" s="622"/>
      <c r="DX10" s="622"/>
      <c r="DY10" s="622"/>
      <c r="DZ10" s="622"/>
      <c r="EA10" s="622"/>
      <c r="EB10" s="622"/>
      <c r="EC10" s="658"/>
    </row>
    <row r="11" spans="2:143" ht="11.25" customHeight="1" x14ac:dyDescent="0.2">
      <c r="B11" s="618" t="s">
        <v>257</v>
      </c>
      <c r="C11" s="619"/>
      <c r="D11" s="619"/>
      <c r="E11" s="619"/>
      <c r="F11" s="619"/>
      <c r="G11" s="619"/>
      <c r="H11" s="619"/>
      <c r="I11" s="619"/>
      <c r="J11" s="619"/>
      <c r="K11" s="619"/>
      <c r="L11" s="619"/>
      <c r="M11" s="619"/>
      <c r="N11" s="619"/>
      <c r="O11" s="619"/>
      <c r="P11" s="619"/>
      <c r="Q11" s="620"/>
      <c r="R11" s="621">
        <v>10211878</v>
      </c>
      <c r="S11" s="622"/>
      <c r="T11" s="622"/>
      <c r="U11" s="622"/>
      <c r="V11" s="622"/>
      <c r="W11" s="622"/>
      <c r="X11" s="622"/>
      <c r="Y11" s="623"/>
      <c r="Z11" s="624">
        <v>7.3</v>
      </c>
      <c r="AA11" s="625"/>
      <c r="AB11" s="625"/>
      <c r="AC11" s="626"/>
      <c r="AD11" s="627">
        <v>10211878</v>
      </c>
      <c r="AE11" s="622"/>
      <c r="AF11" s="622"/>
      <c r="AG11" s="622"/>
      <c r="AH11" s="622"/>
      <c r="AI11" s="622"/>
      <c r="AJ11" s="622"/>
      <c r="AK11" s="623"/>
      <c r="AL11" s="624">
        <v>13.3</v>
      </c>
      <c r="AM11" s="625"/>
      <c r="AN11" s="625"/>
      <c r="AO11" s="661"/>
      <c r="AP11" s="618" t="s">
        <v>258</v>
      </c>
      <c r="AQ11" s="619"/>
      <c r="AR11" s="619"/>
      <c r="AS11" s="619"/>
      <c r="AT11" s="619"/>
      <c r="AU11" s="619"/>
      <c r="AV11" s="619"/>
      <c r="AW11" s="619"/>
      <c r="AX11" s="619"/>
      <c r="AY11" s="619"/>
      <c r="AZ11" s="619"/>
      <c r="BA11" s="619"/>
      <c r="BB11" s="619"/>
      <c r="BC11" s="619"/>
      <c r="BD11" s="619"/>
      <c r="BE11" s="619"/>
      <c r="BF11" s="620"/>
      <c r="BG11" s="621" t="s">
        <v>133</v>
      </c>
      <c r="BH11" s="622"/>
      <c r="BI11" s="622"/>
      <c r="BJ11" s="622"/>
      <c r="BK11" s="622"/>
      <c r="BL11" s="622"/>
      <c r="BM11" s="622"/>
      <c r="BN11" s="623"/>
      <c r="BO11" s="659" t="s">
        <v>246</v>
      </c>
      <c r="BP11" s="659"/>
      <c r="BQ11" s="659"/>
      <c r="BR11" s="659"/>
      <c r="BS11" s="660" t="s">
        <v>133</v>
      </c>
      <c r="BT11" s="660"/>
      <c r="BU11" s="660"/>
      <c r="BV11" s="660"/>
      <c r="BW11" s="660"/>
      <c r="BX11" s="660"/>
      <c r="BY11" s="660"/>
      <c r="BZ11" s="660"/>
      <c r="CA11" s="660"/>
      <c r="CB11" s="700"/>
      <c r="CD11" s="618" t="s">
        <v>259</v>
      </c>
      <c r="CE11" s="619"/>
      <c r="CF11" s="619"/>
      <c r="CG11" s="619"/>
      <c r="CH11" s="619"/>
      <c r="CI11" s="619"/>
      <c r="CJ11" s="619"/>
      <c r="CK11" s="619"/>
      <c r="CL11" s="619"/>
      <c r="CM11" s="619"/>
      <c r="CN11" s="619"/>
      <c r="CO11" s="619"/>
      <c r="CP11" s="619"/>
      <c r="CQ11" s="620"/>
      <c r="CR11" s="621">
        <v>95839</v>
      </c>
      <c r="CS11" s="622"/>
      <c r="CT11" s="622"/>
      <c r="CU11" s="622"/>
      <c r="CV11" s="622"/>
      <c r="CW11" s="622"/>
      <c r="CX11" s="622"/>
      <c r="CY11" s="623"/>
      <c r="CZ11" s="659">
        <v>0.1</v>
      </c>
      <c r="DA11" s="659"/>
      <c r="DB11" s="659"/>
      <c r="DC11" s="659"/>
      <c r="DD11" s="627" t="s">
        <v>133</v>
      </c>
      <c r="DE11" s="622"/>
      <c r="DF11" s="622"/>
      <c r="DG11" s="622"/>
      <c r="DH11" s="622"/>
      <c r="DI11" s="622"/>
      <c r="DJ11" s="622"/>
      <c r="DK11" s="622"/>
      <c r="DL11" s="622"/>
      <c r="DM11" s="622"/>
      <c r="DN11" s="622"/>
      <c r="DO11" s="622"/>
      <c r="DP11" s="623"/>
      <c r="DQ11" s="627">
        <v>71234</v>
      </c>
      <c r="DR11" s="622"/>
      <c r="DS11" s="622"/>
      <c r="DT11" s="622"/>
      <c r="DU11" s="622"/>
      <c r="DV11" s="622"/>
      <c r="DW11" s="622"/>
      <c r="DX11" s="622"/>
      <c r="DY11" s="622"/>
      <c r="DZ11" s="622"/>
      <c r="EA11" s="622"/>
      <c r="EB11" s="622"/>
      <c r="EC11" s="658"/>
    </row>
    <row r="12" spans="2:143" ht="11.25" customHeight="1" x14ac:dyDescent="0.2">
      <c r="B12" s="618" t="s">
        <v>260</v>
      </c>
      <c r="C12" s="619"/>
      <c r="D12" s="619"/>
      <c r="E12" s="619"/>
      <c r="F12" s="619"/>
      <c r="G12" s="619"/>
      <c r="H12" s="619"/>
      <c r="I12" s="619"/>
      <c r="J12" s="619"/>
      <c r="K12" s="619"/>
      <c r="L12" s="619"/>
      <c r="M12" s="619"/>
      <c r="N12" s="619"/>
      <c r="O12" s="619"/>
      <c r="P12" s="619"/>
      <c r="Q12" s="620"/>
      <c r="R12" s="621" t="s">
        <v>189</v>
      </c>
      <c r="S12" s="622"/>
      <c r="T12" s="622"/>
      <c r="U12" s="622"/>
      <c r="V12" s="622"/>
      <c r="W12" s="622"/>
      <c r="X12" s="622"/>
      <c r="Y12" s="623"/>
      <c r="Z12" s="659" t="s">
        <v>246</v>
      </c>
      <c r="AA12" s="659"/>
      <c r="AB12" s="659"/>
      <c r="AC12" s="659"/>
      <c r="AD12" s="660" t="s">
        <v>133</v>
      </c>
      <c r="AE12" s="660"/>
      <c r="AF12" s="660"/>
      <c r="AG12" s="660"/>
      <c r="AH12" s="660"/>
      <c r="AI12" s="660"/>
      <c r="AJ12" s="660"/>
      <c r="AK12" s="660"/>
      <c r="AL12" s="624" t="s">
        <v>189</v>
      </c>
      <c r="AM12" s="625"/>
      <c r="AN12" s="625"/>
      <c r="AO12" s="661"/>
      <c r="AP12" s="618" t="s">
        <v>261</v>
      </c>
      <c r="AQ12" s="619"/>
      <c r="AR12" s="619"/>
      <c r="AS12" s="619"/>
      <c r="AT12" s="619"/>
      <c r="AU12" s="619"/>
      <c r="AV12" s="619"/>
      <c r="AW12" s="619"/>
      <c r="AX12" s="619"/>
      <c r="AY12" s="619"/>
      <c r="AZ12" s="619"/>
      <c r="BA12" s="619"/>
      <c r="BB12" s="619"/>
      <c r="BC12" s="619"/>
      <c r="BD12" s="619"/>
      <c r="BE12" s="619"/>
      <c r="BF12" s="620"/>
      <c r="BG12" s="621" t="s">
        <v>246</v>
      </c>
      <c r="BH12" s="622"/>
      <c r="BI12" s="622"/>
      <c r="BJ12" s="622"/>
      <c r="BK12" s="622"/>
      <c r="BL12" s="622"/>
      <c r="BM12" s="622"/>
      <c r="BN12" s="623"/>
      <c r="BO12" s="659" t="s">
        <v>133</v>
      </c>
      <c r="BP12" s="659"/>
      <c r="BQ12" s="659"/>
      <c r="BR12" s="659"/>
      <c r="BS12" s="660" t="s">
        <v>133</v>
      </c>
      <c r="BT12" s="660"/>
      <c r="BU12" s="660"/>
      <c r="BV12" s="660"/>
      <c r="BW12" s="660"/>
      <c r="BX12" s="660"/>
      <c r="BY12" s="660"/>
      <c r="BZ12" s="660"/>
      <c r="CA12" s="660"/>
      <c r="CB12" s="700"/>
      <c r="CD12" s="618" t="s">
        <v>262</v>
      </c>
      <c r="CE12" s="619"/>
      <c r="CF12" s="619"/>
      <c r="CG12" s="619"/>
      <c r="CH12" s="619"/>
      <c r="CI12" s="619"/>
      <c r="CJ12" s="619"/>
      <c r="CK12" s="619"/>
      <c r="CL12" s="619"/>
      <c r="CM12" s="619"/>
      <c r="CN12" s="619"/>
      <c r="CO12" s="619"/>
      <c r="CP12" s="619"/>
      <c r="CQ12" s="620"/>
      <c r="CR12" s="621">
        <v>4717928</v>
      </c>
      <c r="CS12" s="622"/>
      <c r="CT12" s="622"/>
      <c r="CU12" s="622"/>
      <c r="CV12" s="622"/>
      <c r="CW12" s="622"/>
      <c r="CX12" s="622"/>
      <c r="CY12" s="623"/>
      <c r="CZ12" s="659">
        <v>3.5</v>
      </c>
      <c r="DA12" s="659"/>
      <c r="DB12" s="659"/>
      <c r="DC12" s="659"/>
      <c r="DD12" s="627">
        <v>163490</v>
      </c>
      <c r="DE12" s="622"/>
      <c r="DF12" s="622"/>
      <c r="DG12" s="622"/>
      <c r="DH12" s="622"/>
      <c r="DI12" s="622"/>
      <c r="DJ12" s="622"/>
      <c r="DK12" s="622"/>
      <c r="DL12" s="622"/>
      <c r="DM12" s="622"/>
      <c r="DN12" s="622"/>
      <c r="DO12" s="622"/>
      <c r="DP12" s="623"/>
      <c r="DQ12" s="627">
        <v>2842384</v>
      </c>
      <c r="DR12" s="622"/>
      <c r="DS12" s="622"/>
      <c r="DT12" s="622"/>
      <c r="DU12" s="622"/>
      <c r="DV12" s="622"/>
      <c r="DW12" s="622"/>
      <c r="DX12" s="622"/>
      <c r="DY12" s="622"/>
      <c r="DZ12" s="622"/>
      <c r="EA12" s="622"/>
      <c r="EB12" s="622"/>
      <c r="EC12" s="658"/>
    </row>
    <row r="13" spans="2:143" ht="11.25" customHeight="1" x14ac:dyDescent="0.2">
      <c r="B13" s="618" t="s">
        <v>263</v>
      </c>
      <c r="C13" s="619"/>
      <c r="D13" s="619"/>
      <c r="E13" s="619"/>
      <c r="F13" s="619"/>
      <c r="G13" s="619"/>
      <c r="H13" s="619"/>
      <c r="I13" s="619"/>
      <c r="J13" s="619"/>
      <c r="K13" s="619"/>
      <c r="L13" s="619"/>
      <c r="M13" s="619"/>
      <c r="N13" s="619"/>
      <c r="O13" s="619"/>
      <c r="P13" s="619"/>
      <c r="Q13" s="620"/>
      <c r="R13" s="621" t="s">
        <v>189</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246</v>
      </c>
      <c r="AM13" s="625"/>
      <c r="AN13" s="625"/>
      <c r="AO13" s="661"/>
      <c r="AP13" s="618" t="s">
        <v>264</v>
      </c>
      <c r="AQ13" s="619"/>
      <c r="AR13" s="619"/>
      <c r="AS13" s="619"/>
      <c r="AT13" s="619"/>
      <c r="AU13" s="619"/>
      <c r="AV13" s="619"/>
      <c r="AW13" s="619"/>
      <c r="AX13" s="619"/>
      <c r="AY13" s="619"/>
      <c r="AZ13" s="619"/>
      <c r="BA13" s="619"/>
      <c r="BB13" s="619"/>
      <c r="BC13" s="619"/>
      <c r="BD13" s="619"/>
      <c r="BE13" s="619"/>
      <c r="BF13" s="620"/>
      <c r="BG13" s="621" t="s">
        <v>133</v>
      </c>
      <c r="BH13" s="622"/>
      <c r="BI13" s="622"/>
      <c r="BJ13" s="622"/>
      <c r="BK13" s="622"/>
      <c r="BL13" s="622"/>
      <c r="BM13" s="622"/>
      <c r="BN13" s="623"/>
      <c r="BO13" s="659" t="s">
        <v>133</v>
      </c>
      <c r="BP13" s="659"/>
      <c r="BQ13" s="659"/>
      <c r="BR13" s="659"/>
      <c r="BS13" s="660" t="s">
        <v>133</v>
      </c>
      <c r="BT13" s="660"/>
      <c r="BU13" s="660"/>
      <c r="BV13" s="660"/>
      <c r="BW13" s="660"/>
      <c r="BX13" s="660"/>
      <c r="BY13" s="660"/>
      <c r="BZ13" s="660"/>
      <c r="CA13" s="660"/>
      <c r="CB13" s="700"/>
      <c r="CD13" s="618" t="s">
        <v>265</v>
      </c>
      <c r="CE13" s="619"/>
      <c r="CF13" s="619"/>
      <c r="CG13" s="619"/>
      <c r="CH13" s="619"/>
      <c r="CI13" s="619"/>
      <c r="CJ13" s="619"/>
      <c r="CK13" s="619"/>
      <c r="CL13" s="619"/>
      <c r="CM13" s="619"/>
      <c r="CN13" s="619"/>
      <c r="CO13" s="619"/>
      <c r="CP13" s="619"/>
      <c r="CQ13" s="620"/>
      <c r="CR13" s="621">
        <v>35395930</v>
      </c>
      <c r="CS13" s="622"/>
      <c r="CT13" s="622"/>
      <c r="CU13" s="622"/>
      <c r="CV13" s="622"/>
      <c r="CW13" s="622"/>
      <c r="CX13" s="622"/>
      <c r="CY13" s="623"/>
      <c r="CZ13" s="659">
        <v>26.3</v>
      </c>
      <c r="DA13" s="659"/>
      <c r="DB13" s="659"/>
      <c r="DC13" s="659"/>
      <c r="DD13" s="627">
        <v>27545965</v>
      </c>
      <c r="DE13" s="622"/>
      <c r="DF13" s="622"/>
      <c r="DG13" s="622"/>
      <c r="DH13" s="622"/>
      <c r="DI13" s="622"/>
      <c r="DJ13" s="622"/>
      <c r="DK13" s="622"/>
      <c r="DL13" s="622"/>
      <c r="DM13" s="622"/>
      <c r="DN13" s="622"/>
      <c r="DO13" s="622"/>
      <c r="DP13" s="623"/>
      <c r="DQ13" s="627">
        <v>10356042</v>
      </c>
      <c r="DR13" s="622"/>
      <c r="DS13" s="622"/>
      <c r="DT13" s="622"/>
      <c r="DU13" s="622"/>
      <c r="DV13" s="622"/>
      <c r="DW13" s="622"/>
      <c r="DX13" s="622"/>
      <c r="DY13" s="622"/>
      <c r="DZ13" s="622"/>
      <c r="EA13" s="622"/>
      <c r="EB13" s="622"/>
      <c r="EC13" s="658"/>
    </row>
    <row r="14" spans="2:143" ht="11.25" customHeight="1" x14ac:dyDescent="0.2">
      <c r="B14" s="618" t="s">
        <v>266</v>
      </c>
      <c r="C14" s="619"/>
      <c r="D14" s="619"/>
      <c r="E14" s="619"/>
      <c r="F14" s="619"/>
      <c r="G14" s="619"/>
      <c r="H14" s="619"/>
      <c r="I14" s="619"/>
      <c r="J14" s="619"/>
      <c r="K14" s="619"/>
      <c r="L14" s="619"/>
      <c r="M14" s="619"/>
      <c r="N14" s="619"/>
      <c r="O14" s="619"/>
      <c r="P14" s="619"/>
      <c r="Q14" s="620"/>
      <c r="R14" s="621">
        <v>18</v>
      </c>
      <c r="S14" s="622"/>
      <c r="T14" s="622"/>
      <c r="U14" s="622"/>
      <c r="V14" s="622"/>
      <c r="W14" s="622"/>
      <c r="X14" s="622"/>
      <c r="Y14" s="623"/>
      <c r="Z14" s="659">
        <v>0</v>
      </c>
      <c r="AA14" s="659"/>
      <c r="AB14" s="659"/>
      <c r="AC14" s="659"/>
      <c r="AD14" s="660">
        <v>18</v>
      </c>
      <c r="AE14" s="660"/>
      <c r="AF14" s="660"/>
      <c r="AG14" s="660"/>
      <c r="AH14" s="660"/>
      <c r="AI14" s="660"/>
      <c r="AJ14" s="660"/>
      <c r="AK14" s="660"/>
      <c r="AL14" s="624">
        <v>0</v>
      </c>
      <c r="AM14" s="625"/>
      <c r="AN14" s="625"/>
      <c r="AO14" s="661"/>
      <c r="AP14" s="618" t="s">
        <v>267</v>
      </c>
      <c r="AQ14" s="619"/>
      <c r="AR14" s="619"/>
      <c r="AS14" s="619"/>
      <c r="AT14" s="619"/>
      <c r="AU14" s="619"/>
      <c r="AV14" s="619"/>
      <c r="AW14" s="619"/>
      <c r="AX14" s="619"/>
      <c r="AY14" s="619"/>
      <c r="AZ14" s="619"/>
      <c r="BA14" s="619"/>
      <c r="BB14" s="619"/>
      <c r="BC14" s="619"/>
      <c r="BD14" s="619"/>
      <c r="BE14" s="619"/>
      <c r="BF14" s="620"/>
      <c r="BG14" s="621">
        <v>56918</v>
      </c>
      <c r="BH14" s="622"/>
      <c r="BI14" s="622"/>
      <c r="BJ14" s="622"/>
      <c r="BK14" s="622"/>
      <c r="BL14" s="622"/>
      <c r="BM14" s="622"/>
      <c r="BN14" s="623"/>
      <c r="BO14" s="659">
        <v>0.2</v>
      </c>
      <c r="BP14" s="659"/>
      <c r="BQ14" s="659"/>
      <c r="BR14" s="659"/>
      <c r="BS14" s="660" t="s">
        <v>246</v>
      </c>
      <c r="BT14" s="660"/>
      <c r="BU14" s="660"/>
      <c r="BV14" s="660"/>
      <c r="BW14" s="660"/>
      <c r="BX14" s="660"/>
      <c r="BY14" s="660"/>
      <c r="BZ14" s="660"/>
      <c r="CA14" s="660"/>
      <c r="CB14" s="700"/>
      <c r="CD14" s="618" t="s">
        <v>268</v>
      </c>
      <c r="CE14" s="619"/>
      <c r="CF14" s="619"/>
      <c r="CG14" s="619"/>
      <c r="CH14" s="619"/>
      <c r="CI14" s="619"/>
      <c r="CJ14" s="619"/>
      <c r="CK14" s="619"/>
      <c r="CL14" s="619"/>
      <c r="CM14" s="619"/>
      <c r="CN14" s="619"/>
      <c r="CO14" s="619"/>
      <c r="CP14" s="619"/>
      <c r="CQ14" s="620"/>
      <c r="CR14" s="621">
        <v>493728</v>
      </c>
      <c r="CS14" s="622"/>
      <c r="CT14" s="622"/>
      <c r="CU14" s="622"/>
      <c r="CV14" s="622"/>
      <c r="CW14" s="622"/>
      <c r="CX14" s="622"/>
      <c r="CY14" s="623"/>
      <c r="CZ14" s="659">
        <v>0.4</v>
      </c>
      <c r="DA14" s="659"/>
      <c r="DB14" s="659"/>
      <c r="DC14" s="659"/>
      <c r="DD14" s="627">
        <v>11291</v>
      </c>
      <c r="DE14" s="622"/>
      <c r="DF14" s="622"/>
      <c r="DG14" s="622"/>
      <c r="DH14" s="622"/>
      <c r="DI14" s="622"/>
      <c r="DJ14" s="622"/>
      <c r="DK14" s="622"/>
      <c r="DL14" s="622"/>
      <c r="DM14" s="622"/>
      <c r="DN14" s="622"/>
      <c r="DO14" s="622"/>
      <c r="DP14" s="623"/>
      <c r="DQ14" s="627">
        <v>470386</v>
      </c>
      <c r="DR14" s="622"/>
      <c r="DS14" s="622"/>
      <c r="DT14" s="622"/>
      <c r="DU14" s="622"/>
      <c r="DV14" s="622"/>
      <c r="DW14" s="622"/>
      <c r="DX14" s="622"/>
      <c r="DY14" s="622"/>
      <c r="DZ14" s="622"/>
      <c r="EA14" s="622"/>
      <c r="EB14" s="622"/>
      <c r="EC14" s="658"/>
    </row>
    <row r="15" spans="2:143" ht="11.25" customHeight="1" x14ac:dyDescent="0.2">
      <c r="B15" s="618" t="s">
        <v>269</v>
      </c>
      <c r="C15" s="619"/>
      <c r="D15" s="619"/>
      <c r="E15" s="619"/>
      <c r="F15" s="619"/>
      <c r="G15" s="619"/>
      <c r="H15" s="619"/>
      <c r="I15" s="619"/>
      <c r="J15" s="619"/>
      <c r="K15" s="619"/>
      <c r="L15" s="619"/>
      <c r="M15" s="619"/>
      <c r="N15" s="619"/>
      <c r="O15" s="619"/>
      <c r="P15" s="619"/>
      <c r="Q15" s="620"/>
      <c r="R15" s="621" t="s">
        <v>189</v>
      </c>
      <c r="S15" s="622"/>
      <c r="T15" s="622"/>
      <c r="U15" s="622"/>
      <c r="V15" s="622"/>
      <c r="W15" s="622"/>
      <c r="X15" s="622"/>
      <c r="Y15" s="623"/>
      <c r="Z15" s="659" t="s">
        <v>133</v>
      </c>
      <c r="AA15" s="659"/>
      <c r="AB15" s="659"/>
      <c r="AC15" s="659"/>
      <c r="AD15" s="660" t="s">
        <v>189</v>
      </c>
      <c r="AE15" s="660"/>
      <c r="AF15" s="660"/>
      <c r="AG15" s="660"/>
      <c r="AH15" s="660"/>
      <c r="AI15" s="660"/>
      <c r="AJ15" s="660"/>
      <c r="AK15" s="660"/>
      <c r="AL15" s="624" t="s">
        <v>133</v>
      </c>
      <c r="AM15" s="625"/>
      <c r="AN15" s="625"/>
      <c r="AO15" s="661"/>
      <c r="AP15" s="618" t="s">
        <v>270</v>
      </c>
      <c r="AQ15" s="619"/>
      <c r="AR15" s="619"/>
      <c r="AS15" s="619"/>
      <c r="AT15" s="619"/>
      <c r="AU15" s="619"/>
      <c r="AV15" s="619"/>
      <c r="AW15" s="619"/>
      <c r="AX15" s="619"/>
      <c r="AY15" s="619"/>
      <c r="AZ15" s="619"/>
      <c r="BA15" s="619"/>
      <c r="BB15" s="619"/>
      <c r="BC15" s="619"/>
      <c r="BD15" s="619"/>
      <c r="BE15" s="619"/>
      <c r="BF15" s="620"/>
      <c r="BG15" s="621">
        <v>2419828</v>
      </c>
      <c r="BH15" s="622"/>
      <c r="BI15" s="622"/>
      <c r="BJ15" s="622"/>
      <c r="BK15" s="622"/>
      <c r="BL15" s="622"/>
      <c r="BM15" s="622"/>
      <c r="BN15" s="623"/>
      <c r="BO15" s="659">
        <v>6.8</v>
      </c>
      <c r="BP15" s="659"/>
      <c r="BQ15" s="659"/>
      <c r="BR15" s="659"/>
      <c r="BS15" s="660" t="s">
        <v>133</v>
      </c>
      <c r="BT15" s="660"/>
      <c r="BU15" s="660"/>
      <c r="BV15" s="660"/>
      <c r="BW15" s="660"/>
      <c r="BX15" s="660"/>
      <c r="BY15" s="660"/>
      <c r="BZ15" s="660"/>
      <c r="CA15" s="660"/>
      <c r="CB15" s="700"/>
      <c r="CD15" s="618" t="s">
        <v>271</v>
      </c>
      <c r="CE15" s="619"/>
      <c r="CF15" s="619"/>
      <c r="CG15" s="619"/>
      <c r="CH15" s="619"/>
      <c r="CI15" s="619"/>
      <c r="CJ15" s="619"/>
      <c r="CK15" s="619"/>
      <c r="CL15" s="619"/>
      <c r="CM15" s="619"/>
      <c r="CN15" s="619"/>
      <c r="CO15" s="619"/>
      <c r="CP15" s="619"/>
      <c r="CQ15" s="620"/>
      <c r="CR15" s="621">
        <v>22817772</v>
      </c>
      <c r="CS15" s="622"/>
      <c r="CT15" s="622"/>
      <c r="CU15" s="622"/>
      <c r="CV15" s="622"/>
      <c r="CW15" s="622"/>
      <c r="CX15" s="622"/>
      <c r="CY15" s="623"/>
      <c r="CZ15" s="659">
        <v>16.899999999999999</v>
      </c>
      <c r="DA15" s="659"/>
      <c r="DB15" s="659"/>
      <c r="DC15" s="659"/>
      <c r="DD15" s="627">
        <v>9998346</v>
      </c>
      <c r="DE15" s="622"/>
      <c r="DF15" s="622"/>
      <c r="DG15" s="622"/>
      <c r="DH15" s="622"/>
      <c r="DI15" s="622"/>
      <c r="DJ15" s="622"/>
      <c r="DK15" s="622"/>
      <c r="DL15" s="622"/>
      <c r="DM15" s="622"/>
      <c r="DN15" s="622"/>
      <c r="DO15" s="622"/>
      <c r="DP15" s="623"/>
      <c r="DQ15" s="627">
        <v>17324835</v>
      </c>
      <c r="DR15" s="622"/>
      <c r="DS15" s="622"/>
      <c r="DT15" s="622"/>
      <c r="DU15" s="622"/>
      <c r="DV15" s="622"/>
      <c r="DW15" s="622"/>
      <c r="DX15" s="622"/>
      <c r="DY15" s="622"/>
      <c r="DZ15" s="622"/>
      <c r="EA15" s="622"/>
      <c r="EB15" s="622"/>
      <c r="EC15" s="658"/>
    </row>
    <row r="16" spans="2:143" ht="11.25" customHeight="1" x14ac:dyDescent="0.2">
      <c r="B16" s="618" t="s">
        <v>272</v>
      </c>
      <c r="C16" s="619"/>
      <c r="D16" s="619"/>
      <c r="E16" s="619"/>
      <c r="F16" s="619"/>
      <c r="G16" s="619"/>
      <c r="H16" s="619"/>
      <c r="I16" s="619"/>
      <c r="J16" s="619"/>
      <c r="K16" s="619"/>
      <c r="L16" s="619"/>
      <c r="M16" s="619"/>
      <c r="N16" s="619"/>
      <c r="O16" s="619"/>
      <c r="P16" s="619"/>
      <c r="Q16" s="620"/>
      <c r="R16" s="621">
        <v>102383</v>
      </c>
      <c r="S16" s="622"/>
      <c r="T16" s="622"/>
      <c r="U16" s="622"/>
      <c r="V16" s="622"/>
      <c r="W16" s="622"/>
      <c r="X16" s="622"/>
      <c r="Y16" s="623"/>
      <c r="Z16" s="659">
        <v>0.1</v>
      </c>
      <c r="AA16" s="659"/>
      <c r="AB16" s="659"/>
      <c r="AC16" s="659"/>
      <c r="AD16" s="660">
        <v>102383</v>
      </c>
      <c r="AE16" s="660"/>
      <c r="AF16" s="660"/>
      <c r="AG16" s="660"/>
      <c r="AH16" s="660"/>
      <c r="AI16" s="660"/>
      <c r="AJ16" s="660"/>
      <c r="AK16" s="660"/>
      <c r="AL16" s="624">
        <v>0.1</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133</v>
      </c>
      <c r="BP16" s="659"/>
      <c r="BQ16" s="659"/>
      <c r="BR16" s="659"/>
      <c r="BS16" s="660" t="s">
        <v>246</v>
      </c>
      <c r="BT16" s="660"/>
      <c r="BU16" s="660"/>
      <c r="BV16" s="660"/>
      <c r="BW16" s="660"/>
      <c r="BX16" s="660"/>
      <c r="BY16" s="660"/>
      <c r="BZ16" s="660"/>
      <c r="CA16" s="660"/>
      <c r="CB16" s="700"/>
      <c r="CD16" s="618" t="s">
        <v>274</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59" t="s">
        <v>246</v>
      </c>
      <c r="DA16" s="659"/>
      <c r="DB16" s="659"/>
      <c r="DC16" s="659"/>
      <c r="DD16" s="627" t="s">
        <v>133</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58"/>
    </row>
    <row r="17" spans="2:133" ht="11.25" customHeight="1" x14ac:dyDescent="0.2">
      <c r="B17" s="618" t="s">
        <v>275</v>
      </c>
      <c r="C17" s="619"/>
      <c r="D17" s="619"/>
      <c r="E17" s="619"/>
      <c r="F17" s="619"/>
      <c r="G17" s="619"/>
      <c r="H17" s="619"/>
      <c r="I17" s="619"/>
      <c r="J17" s="619"/>
      <c r="K17" s="619"/>
      <c r="L17" s="619"/>
      <c r="M17" s="619"/>
      <c r="N17" s="619"/>
      <c r="O17" s="619"/>
      <c r="P17" s="619"/>
      <c r="Q17" s="620"/>
      <c r="R17" s="621" t="s">
        <v>246</v>
      </c>
      <c r="S17" s="622"/>
      <c r="T17" s="622"/>
      <c r="U17" s="622"/>
      <c r="V17" s="622"/>
      <c r="W17" s="622"/>
      <c r="X17" s="622"/>
      <c r="Y17" s="623"/>
      <c r="Z17" s="659" t="s">
        <v>246</v>
      </c>
      <c r="AA17" s="659"/>
      <c r="AB17" s="659"/>
      <c r="AC17" s="659"/>
      <c r="AD17" s="660" t="s">
        <v>133</v>
      </c>
      <c r="AE17" s="660"/>
      <c r="AF17" s="660"/>
      <c r="AG17" s="660"/>
      <c r="AH17" s="660"/>
      <c r="AI17" s="660"/>
      <c r="AJ17" s="660"/>
      <c r="AK17" s="660"/>
      <c r="AL17" s="624" t="s">
        <v>133</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133</v>
      </c>
      <c r="BP17" s="659"/>
      <c r="BQ17" s="659"/>
      <c r="BR17" s="659"/>
      <c r="BS17" s="660" t="s">
        <v>133</v>
      </c>
      <c r="BT17" s="660"/>
      <c r="BU17" s="660"/>
      <c r="BV17" s="660"/>
      <c r="BW17" s="660"/>
      <c r="BX17" s="660"/>
      <c r="BY17" s="660"/>
      <c r="BZ17" s="660"/>
      <c r="CA17" s="660"/>
      <c r="CB17" s="700"/>
      <c r="CD17" s="618" t="s">
        <v>277</v>
      </c>
      <c r="CE17" s="619"/>
      <c r="CF17" s="619"/>
      <c r="CG17" s="619"/>
      <c r="CH17" s="619"/>
      <c r="CI17" s="619"/>
      <c r="CJ17" s="619"/>
      <c r="CK17" s="619"/>
      <c r="CL17" s="619"/>
      <c r="CM17" s="619"/>
      <c r="CN17" s="619"/>
      <c r="CO17" s="619"/>
      <c r="CP17" s="619"/>
      <c r="CQ17" s="620"/>
      <c r="CR17" s="621">
        <v>1210361</v>
      </c>
      <c r="CS17" s="622"/>
      <c r="CT17" s="622"/>
      <c r="CU17" s="622"/>
      <c r="CV17" s="622"/>
      <c r="CW17" s="622"/>
      <c r="CX17" s="622"/>
      <c r="CY17" s="623"/>
      <c r="CZ17" s="659">
        <v>0.9</v>
      </c>
      <c r="DA17" s="659"/>
      <c r="DB17" s="659"/>
      <c r="DC17" s="659"/>
      <c r="DD17" s="627" t="s">
        <v>246</v>
      </c>
      <c r="DE17" s="622"/>
      <c r="DF17" s="622"/>
      <c r="DG17" s="622"/>
      <c r="DH17" s="622"/>
      <c r="DI17" s="622"/>
      <c r="DJ17" s="622"/>
      <c r="DK17" s="622"/>
      <c r="DL17" s="622"/>
      <c r="DM17" s="622"/>
      <c r="DN17" s="622"/>
      <c r="DO17" s="622"/>
      <c r="DP17" s="623"/>
      <c r="DQ17" s="627">
        <v>1210361</v>
      </c>
      <c r="DR17" s="622"/>
      <c r="DS17" s="622"/>
      <c r="DT17" s="622"/>
      <c r="DU17" s="622"/>
      <c r="DV17" s="622"/>
      <c r="DW17" s="622"/>
      <c r="DX17" s="622"/>
      <c r="DY17" s="622"/>
      <c r="DZ17" s="622"/>
      <c r="EA17" s="622"/>
      <c r="EB17" s="622"/>
      <c r="EC17" s="658"/>
    </row>
    <row r="18" spans="2:133" ht="11.25" customHeight="1" x14ac:dyDescent="0.2">
      <c r="B18" s="618" t="s">
        <v>278</v>
      </c>
      <c r="C18" s="619"/>
      <c r="D18" s="619"/>
      <c r="E18" s="619"/>
      <c r="F18" s="619"/>
      <c r="G18" s="619"/>
      <c r="H18" s="619"/>
      <c r="I18" s="619"/>
      <c r="J18" s="619"/>
      <c r="K18" s="619"/>
      <c r="L18" s="619"/>
      <c r="M18" s="619"/>
      <c r="N18" s="619"/>
      <c r="O18" s="619"/>
      <c r="P18" s="619"/>
      <c r="Q18" s="620"/>
      <c r="R18" s="621">
        <v>118958</v>
      </c>
      <c r="S18" s="622"/>
      <c r="T18" s="622"/>
      <c r="U18" s="622"/>
      <c r="V18" s="622"/>
      <c r="W18" s="622"/>
      <c r="X18" s="622"/>
      <c r="Y18" s="623"/>
      <c r="Z18" s="659">
        <v>0.1</v>
      </c>
      <c r="AA18" s="659"/>
      <c r="AB18" s="659"/>
      <c r="AC18" s="659"/>
      <c r="AD18" s="660">
        <v>118958</v>
      </c>
      <c r="AE18" s="660"/>
      <c r="AF18" s="660"/>
      <c r="AG18" s="660"/>
      <c r="AH18" s="660"/>
      <c r="AI18" s="660"/>
      <c r="AJ18" s="660"/>
      <c r="AK18" s="660"/>
      <c r="AL18" s="624">
        <v>0.2</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246</v>
      </c>
      <c r="BP18" s="659"/>
      <c r="BQ18" s="659"/>
      <c r="BR18" s="659"/>
      <c r="BS18" s="660" t="s">
        <v>133</v>
      </c>
      <c r="BT18" s="660"/>
      <c r="BU18" s="660"/>
      <c r="BV18" s="660"/>
      <c r="BW18" s="660"/>
      <c r="BX18" s="660"/>
      <c r="BY18" s="660"/>
      <c r="BZ18" s="660"/>
      <c r="CA18" s="660"/>
      <c r="CB18" s="700"/>
      <c r="CD18" s="618" t="s">
        <v>280</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59" t="s">
        <v>133</v>
      </c>
      <c r="DA18" s="659"/>
      <c r="DB18" s="659"/>
      <c r="DC18" s="659"/>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2">
      <c r="B19" s="618" t="s">
        <v>281</v>
      </c>
      <c r="C19" s="619"/>
      <c r="D19" s="619"/>
      <c r="E19" s="619"/>
      <c r="F19" s="619"/>
      <c r="G19" s="619"/>
      <c r="H19" s="619"/>
      <c r="I19" s="619"/>
      <c r="J19" s="619"/>
      <c r="K19" s="619"/>
      <c r="L19" s="619"/>
      <c r="M19" s="619"/>
      <c r="N19" s="619"/>
      <c r="O19" s="619"/>
      <c r="P19" s="619"/>
      <c r="Q19" s="620"/>
      <c r="R19" s="621">
        <v>118958</v>
      </c>
      <c r="S19" s="622"/>
      <c r="T19" s="622"/>
      <c r="U19" s="622"/>
      <c r="V19" s="622"/>
      <c r="W19" s="622"/>
      <c r="X19" s="622"/>
      <c r="Y19" s="623"/>
      <c r="Z19" s="659">
        <v>0.1</v>
      </c>
      <c r="AA19" s="659"/>
      <c r="AB19" s="659"/>
      <c r="AC19" s="659"/>
      <c r="AD19" s="660">
        <v>118958</v>
      </c>
      <c r="AE19" s="660"/>
      <c r="AF19" s="660"/>
      <c r="AG19" s="660"/>
      <c r="AH19" s="660"/>
      <c r="AI19" s="660"/>
      <c r="AJ19" s="660"/>
      <c r="AK19" s="660"/>
      <c r="AL19" s="624">
        <v>0.2</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v>9362</v>
      </c>
      <c r="BH19" s="622"/>
      <c r="BI19" s="622"/>
      <c r="BJ19" s="622"/>
      <c r="BK19" s="622"/>
      <c r="BL19" s="622"/>
      <c r="BM19" s="622"/>
      <c r="BN19" s="623"/>
      <c r="BO19" s="659">
        <v>0</v>
      </c>
      <c r="BP19" s="659"/>
      <c r="BQ19" s="659"/>
      <c r="BR19" s="659"/>
      <c r="BS19" s="660" t="s">
        <v>133</v>
      </c>
      <c r="BT19" s="660"/>
      <c r="BU19" s="660"/>
      <c r="BV19" s="660"/>
      <c r="BW19" s="660"/>
      <c r="BX19" s="660"/>
      <c r="BY19" s="660"/>
      <c r="BZ19" s="660"/>
      <c r="CA19" s="660"/>
      <c r="CB19" s="700"/>
      <c r="CD19" s="618" t="s">
        <v>283</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246</v>
      </c>
      <c r="DA19" s="659"/>
      <c r="DB19" s="659"/>
      <c r="DC19" s="659"/>
      <c r="DD19" s="627" t="s">
        <v>189</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2">
      <c r="B20" s="688" t="s">
        <v>284</v>
      </c>
      <c r="C20" s="689"/>
      <c r="D20" s="689"/>
      <c r="E20" s="689"/>
      <c r="F20" s="689"/>
      <c r="G20" s="689"/>
      <c r="H20" s="689"/>
      <c r="I20" s="689"/>
      <c r="J20" s="689"/>
      <c r="K20" s="689"/>
      <c r="L20" s="689"/>
      <c r="M20" s="689"/>
      <c r="N20" s="689"/>
      <c r="O20" s="689"/>
      <c r="P20" s="689"/>
      <c r="Q20" s="690"/>
      <c r="R20" s="621" t="s">
        <v>133</v>
      </c>
      <c r="S20" s="622"/>
      <c r="T20" s="622"/>
      <c r="U20" s="622"/>
      <c r="V20" s="622"/>
      <c r="W20" s="622"/>
      <c r="X20" s="622"/>
      <c r="Y20" s="623"/>
      <c r="Z20" s="659" t="s">
        <v>133</v>
      </c>
      <c r="AA20" s="659"/>
      <c r="AB20" s="659"/>
      <c r="AC20" s="659"/>
      <c r="AD20" s="660" t="s">
        <v>189</v>
      </c>
      <c r="AE20" s="660"/>
      <c r="AF20" s="660"/>
      <c r="AG20" s="660"/>
      <c r="AH20" s="660"/>
      <c r="AI20" s="660"/>
      <c r="AJ20" s="660"/>
      <c r="AK20" s="660"/>
      <c r="AL20" s="624" t="s">
        <v>133</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v>9362</v>
      </c>
      <c r="BH20" s="622"/>
      <c r="BI20" s="622"/>
      <c r="BJ20" s="622"/>
      <c r="BK20" s="622"/>
      <c r="BL20" s="622"/>
      <c r="BM20" s="622"/>
      <c r="BN20" s="623"/>
      <c r="BO20" s="659">
        <v>0</v>
      </c>
      <c r="BP20" s="659"/>
      <c r="BQ20" s="659"/>
      <c r="BR20" s="659"/>
      <c r="BS20" s="660" t="s">
        <v>246</v>
      </c>
      <c r="BT20" s="660"/>
      <c r="BU20" s="660"/>
      <c r="BV20" s="660"/>
      <c r="BW20" s="660"/>
      <c r="BX20" s="660"/>
      <c r="BY20" s="660"/>
      <c r="BZ20" s="660"/>
      <c r="CA20" s="660"/>
      <c r="CB20" s="700"/>
      <c r="CD20" s="618" t="s">
        <v>286</v>
      </c>
      <c r="CE20" s="619"/>
      <c r="CF20" s="619"/>
      <c r="CG20" s="619"/>
      <c r="CH20" s="619"/>
      <c r="CI20" s="619"/>
      <c r="CJ20" s="619"/>
      <c r="CK20" s="619"/>
      <c r="CL20" s="619"/>
      <c r="CM20" s="619"/>
      <c r="CN20" s="619"/>
      <c r="CO20" s="619"/>
      <c r="CP20" s="619"/>
      <c r="CQ20" s="620"/>
      <c r="CR20" s="621">
        <v>134823054</v>
      </c>
      <c r="CS20" s="622"/>
      <c r="CT20" s="622"/>
      <c r="CU20" s="622"/>
      <c r="CV20" s="622"/>
      <c r="CW20" s="622"/>
      <c r="CX20" s="622"/>
      <c r="CY20" s="623"/>
      <c r="CZ20" s="659">
        <v>100</v>
      </c>
      <c r="DA20" s="659"/>
      <c r="DB20" s="659"/>
      <c r="DC20" s="659"/>
      <c r="DD20" s="627">
        <v>42697500</v>
      </c>
      <c r="DE20" s="622"/>
      <c r="DF20" s="622"/>
      <c r="DG20" s="622"/>
      <c r="DH20" s="622"/>
      <c r="DI20" s="622"/>
      <c r="DJ20" s="622"/>
      <c r="DK20" s="622"/>
      <c r="DL20" s="622"/>
      <c r="DM20" s="622"/>
      <c r="DN20" s="622"/>
      <c r="DO20" s="622"/>
      <c r="DP20" s="623"/>
      <c r="DQ20" s="627">
        <v>81655144</v>
      </c>
      <c r="DR20" s="622"/>
      <c r="DS20" s="622"/>
      <c r="DT20" s="622"/>
      <c r="DU20" s="622"/>
      <c r="DV20" s="622"/>
      <c r="DW20" s="622"/>
      <c r="DX20" s="622"/>
      <c r="DY20" s="622"/>
      <c r="DZ20" s="622"/>
      <c r="EA20" s="622"/>
      <c r="EB20" s="622"/>
      <c r="EC20" s="658"/>
    </row>
    <row r="21" spans="2:133" ht="11.25" customHeight="1" x14ac:dyDescent="0.2">
      <c r="B21" s="618" t="s">
        <v>287</v>
      </c>
      <c r="C21" s="619"/>
      <c r="D21" s="619"/>
      <c r="E21" s="619"/>
      <c r="F21" s="619"/>
      <c r="G21" s="619"/>
      <c r="H21" s="619"/>
      <c r="I21" s="619"/>
      <c r="J21" s="619"/>
      <c r="K21" s="619"/>
      <c r="L21" s="619"/>
      <c r="M21" s="619"/>
      <c r="N21" s="619"/>
      <c r="O21" s="619"/>
      <c r="P21" s="619"/>
      <c r="Q21" s="620"/>
      <c r="R21" s="621" t="s">
        <v>246</v>
      </c>
      <c r="S21" s="622"/>
      <c r="T21" s="622"/>
      <c r="U21" s="622"/>
      <c r="V21" s="622"/>
      <c r="W21" s="622"/>
      <c r="X21" s="622"/>
      <c r="Y21" s="623"/>
      <c r="Z21" s="659" t="s">
        <v>133</v>
      </c>
      <c r="AA21" s="659"/>
      <c r="AB21" s="659"/>
      <c r="AC21" s="659"/>
      <c r="AD21" s="660" t="s">
        <v>133</v>
      </c>
      <c r="AE21" s="660"/>
      <c r="AF21" s="660"/>
      <c r="AG21" s="660"/>
      <c r="AH21" s="660"/>
      <c r="AI21" s="660"/>
      <c r="AJ21" s="660"/>
      <c r="AK21" s="660"/>
      <c r="AL21" s="624" t="s">
        <v>133</v>
      </c>
      <c r="AM21" s="625"/>
      <c r="AN21" s="625"/>
      <c r="AO21" s="661"/>
      <c r="AP21" s="618" t="s">
        <v>288</v>
      </c>
      <c r="AQ21" s="698"/>
      <c r="AR21" s="698"/>
      <c r="AS21" s="698"/>
      <c r="AT21" s="698"/>
      <c r="AU21" s="698"/>
      <c r="AV21" s="698"/>
      <c r="AW21" s="698"/>
      <c r="AX21" s="698"/>
      <c r="AY21" s="698"/>
      <c r="AZ21" s="698"/>
      <c r="BA21" s="698"/>
      <c r="BB21" s="698"/>
      <c r="BC21" s="698"/>
      <c r="BD21" s="698"/>
      <c r="BE21" s="698"/>
      <c r="BF21" s="699"/>
      <c r="BG21" s="621">
        <v>9362</v>
      </c>
      <c r="BH21" s="622"/>
      <c r="BI21" s="622"/>
      <c r="BJ21" s="622"/>
      <c r="BK21" s="622"/>
      <c r="BL21" s="622"/>
      <c r="BM21" s="622"/>
      <c r="BN21" s="623"/>
      <c r="BO21" s="659">
        <v>0</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289</v>
      </c>
      <c r="C22" s="619"/>
      <c r="D22" s="619"/>
      <c r="E22" s="619"/>
      <c r="F22" s="619"/>
      <c r="G22" s="619"/>
      <c r="H22" s="619"/>
      <c r="I22" s="619"/>
      <c r="J22" s="619"/>
      <c r="K22" s="619"/>
      <c r="L22" s="619"/>
      <c r="M22" s="619"/>
      <c r="N22" s="619"/>
      <c r="O22" s="619"/>
      <c r="P22" s="619"/>
      <c r="Q22" s="620"/>
      <c r="R22" s="621" t="s">
        <v>133</v>
      </c>
      <c r="S22" s="622"/>
      <c r="T22" s="622"/>
      <c r="U22" s="622"/>
      <c r="V22" s="622"/>
      <c r="W22" s="622"/>
      <c r="X22" s="622"/>
      <c r="Y22" s="623"/>
      <c r="Z22" s="659" t="s">
        <v>133</v>
      </c>
      <c r="AA22" s="659"/>
      <c r="AB22" s="659"/>
      <c r="AC22" s="659"/>
      <c r="AD22" s="660" t="s">
        <v>133</v>
      </c>
      <c r="AE22" s="660"/>
      <c r="AF22" s="660"/>
      <c r="AG22" s="660"/>
      <c r="AH22" s="660"/>
      <c r="AI22" s="660"/>
      <c r="AJ22" s="660"/>
      <c r="AK22" s="660"/>
      <c r="AL22" s="624" t="s">
        <v>246</v>
      </c>
      <c r="AM22" s="625"/>
      <c r="AN22" s="625"/>
      <c r="AO22" s="661"/>
      <c r="AP22" s="618" t="s">
        <v>290</v>
      </c>
      <c r="AQ22" s="698"/>
      <c r="AR22" s="698"/>
      <c r="AS22" s="698"/>
      <c r="AT22" s="698"/>
      <c r="AU22" s="698"/>
      <c r="AV22" s="698"/>
      <c r="AW22" s="698"/>
      <c r="AX22" s="698"/>
      <c r="AY22" s="698"/>
      <c r="AZ22" s="698"/>
      <c r="BA22" s="698"/>
      <c r="BB22" s="698"/>
      <c r="BC22" s="698"/>
      <c r="BD22" s="698"/>
      <c r="BE22" s="698"/>
      <c r="BF22" s="699"/>
      <c r="BG22" s="621" t="s">
        <v>133</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700"/>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292</v>
      </c>
      <c r="C23" s="619"/>
      <c r="D23" s="619"/>
      <c r="E23" s="619"/>
      <c r="F23" s="619"/>
      <c r="G23" s="619"/>
      <c r="H23" s="619"/>
      <c r="I23" s="619"/>
      <c r="J23" s="619"/>
      <c r="K23" s="619"/>
      <c r="L23" s="619"/>
      <c r="M23" s="619"/>
      <c r="N23" s="619"/>
      <c r="O23" s="619"/>
      <c r="P23" s="619"/>
      <c r="Q23" s="620"/>
      <c r="R23" s="621" t="s">
        <v>133</v>
      </c>
      <c r="S23" s="622"/>
      <c r="T23" s="622"/>
      <c r="U23" s="622"/>
      <c r="V23" s="622"/>
      <c r="W23" s="622"/>
      <c r="X23" s="622"/>
      <c r="Y23" s="623"/>
      <c r="Z23" s="659" t="s">
        <v>133</v>
      </c>
      <c r="AA23" s="659"/>
      <c r="AB23" s="659"/>
      <c r="AC23" s="659"/>
      <c r="AD23" s="660" t="s">
        <v>133</v>
      </c>
      <c r="AE23" s="660"/>
      <c r="AF23" s="660"/>
      <c r="AG23" s="660"/>
      <c r="AH23" s="660"/>
      <c r="AI23" s="660"/>
      <c r="AJ23" s="660"/>
      <c r="AK23" s="660"/>
      <c r="AL23" s="624" t="s">
        <v>133</v>
      </c>
      <c r="AM23" s="625"/>
      <c r="AN23" s="625"/>
      <c r="AO23" s="661"/>
      <c r="AP23" s="618" t="s">
        <v>293</v>
      </c>
      <c r="AQ23" s="698"/>
      <c r="AR23" s="698"/>
      <c r="AS23" s="698"/>
      <c r="AT23" s="698"/>
      <c r="AU23" s="698"/>
      <c r="AV23" s="698"/>
      <c r="AW23" s="698"/>
      <c r="AX23" s="698"/>
      <c r="AY23" s="698"/>
      <c r="AZ23" s="698"/>
      <c r="BA23" s="698"/>
      <c r="BB23" s="698"/>
      <c r="BC23" s="698"/>
      <c r="BD23" s="698"/>
      <c r="BE23" s="698"/>
      <c r="BF23" s="699"/>
      <c r="BG23" s="621" t="s">
        <v>133</v>
      </c>
      <c r="BH23" s="622"/>
      <c r="BI23" s="622"/>
      <c r="BJ23" s="622"/>
      <c r="BK23" s="622"/>
      <c r="BL23" s="622"/>
      <c r="BM23" s="622"/>
      <c r="BN23" s="623"/>
      <c r="BO23" s="659" t="s">
        <v>246</v>
      </c>
      <c r="BP23" s="659"/>
      <c r="BQ23" s="659"/>
      <c r="BR23" s="659"/>
      <c r="BS23" s="660" t="s">
        <v>133</v>
      </c>
      <c r="BT23" s="660"/>
      <c r="BU23" s="660"/>
      <c r="BV23" s="660"/>
      <c r="BW23" s="660"/>
      <c r="BX23" s="660"/>
      <c r="BY23" s="660"/>
      <c r="BZ23" s="660"/>
      <c r="CA23" s="660"/>
      <c r="CB23" s="700"/>
      <c r="CD23" s="673" t="s">
        <v>232</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x14ac:dyDescent="0.2">
      <c r="B24" s="618" t="s">
        <v>299</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133</v>
      </c>
      <c r="AM24" s="625"/>
      <c r="AN24" s="625"/>
      <c r="AO24" s="661"/>
      <c r="AP24" s="618" t="s">
        <v>300</v>
      </c>
      <c r="AQ24" s="698"/>
      <c r="AR24" s="698"/>
      <c r="AS24" s="698"/>
      <c r="AT24" s="698"/>
      <c r="AU24" s="698"/>
      <c r="AV24" s="698"/>
      <c r="AW24" s="698"/>
      <c r="AX24" s="698"/>
      <c r="AY24" s="698"/>
      <c r="AZ24" s="698"/>
      <c r="BA24" s="698"/>
      <c r="BB24" s="698"/>
      <c r="BC24" s="698"/>
      <c r="BD24" s="698"/>
      <c r="BE24" s="698"/>
      <c r="BF24" s="699"/>
      <c r="BG24" s="621" t="s">
        <v>133</v>
      </c>
      <c r="BH24" s="622"/>
      <c r="BI24" s="622"/>
      <c r="BJ24" s="622"/>
      <c r="BK24" s="622"/>
      <c r="BL24" s="622"/>
      <c r="BM24" s="622"/>
      <c r="BN24" s="623"/>
      <c r="BO24" s="659" t="s">
        <v>133</v>
      </c>
      <c r="BP24" s="659"/>
      <c r="BQ24" s="659"/>
      <c r="BR24" s="659"/>
      <c r="BS24" s="660" t="s">
        <v>246</v>
      </c>
      <c r="BT24" s="660"/>
      <c r="BU24" s="660"/>
      <c r="BV24" s="660"/>
      <c r="BW24" s="660"/>
      <c r="BX24" s="660"/>
      <c r="BY24" s="660"/>
      <c r="BZ24" s="660"/>
      <c r="CA24" s="660"/>
      <c r="CB24" s="700"/>
      <c r="CD24" s="679" t="s">
        <v>301</v>
      </c>
      <c r="CE24" s="680"/>
      <c r="CF24" s="680"/>
      <c r="CG24" s="680"/>
      <c r="CH24" s="680"/>
      <c r="CI24" s="680"/>
      <c r="CJ24" s="680"/>
      <c r="CK24" s="680"/>
      <c r="CL24" s="680"/>
      <c r="CM24" s="680"/>
      <c r="CN24" s="680"/>
      <c r="CO24" s="680"/>
      <c r="CP24" s="680"/>
      <c r="CQ24" s="681"/>
      <c r="CR24" s="676">
        <v>38863436</v>
      </c>
      <c r="CS24" s="677"/>
      <c r="CT24" s="677"/>
      <c r="CU24" s="677"/>
      <c r="CV24" s="677"/>
      <c r="CW24" s="677"/>
      <c r="CX24" s="677"/>
      <c r="CY24" s="702"/>
      <c r="CZ24" s="703">
        <v>28.8</v>
      </c>
      <c r="DA24" s="685"/>
      <c r="DB24" s="685"/>
      <c r="DC24" s="705"/>
      <c r="DD24" s="701">
        <v>25799242</v>
      </c>
      <c r="DE24" s="677"/>
      <c r="DF24" s="677"/>
      <c r="DG24" s="677"/>
      <c r="DH24" s="677"/>
      <c r="DI24" s="677"/>
      <c r="DJ24" s="677"/>
      <c r="DK24" s="702"/>
      <c r="DL24" s="701">
        <v>25162855</v>
      </c>
      <c r="DM24" s="677"/>
      <c r="DN24" s="677"/>
      <c r="DO24" s="677"/>
      <c r="DP24" s="677"/>
      <c r="DQ24" s="677"/>
      <c r="DR24" s="677"/>
      <c r="DS24" s="677"/>
      <c r="DT24" s="677"/>
      <c r="DU24" s="677"/>
      <c r="DV24" s="702"/>
      <c r="DW24" s="703">
        <v>32.700000000000003</v>
      </c>
      <c r="DX24" s="685"/>
      <c r="DY24" s="685"/>
      <c r="DZ24" s="685"/>
      <c r="EA24" s="685"/>
      <c r="EB24" s="685"/>
      <c r="EC24" s="704"/>
    </row>
    <row r="25" spans="2:133" ht="11.25" customHeight="1" x14ac:dyDescent="0.2">
      <c r="B25" s="618" t="s">
        <v>302</v>
      </c>
      <c r="C25" s="619"/>
      <c r="D25" s="619"/>
      <c r="E25" s="619"/>
      <c r="F25" s="619"/>
      <c r="G25" s="619"/>
      <c r="H25" s="619"/>
      <c r="I25" s="619"/>
      <c r="J25" s="619"/>
      <c r="K25" s="619"/>
      <c r="L25" s="619"/>
      <c r="M25" s="619"/>
      <c r="N25" s="619"/>
      <c r="O25" s="619"/>
      <c r="P25" s="619"/>
      <c r="Q25" s="620"/>
      <c r="R25" s="621">
        <v>47623586</v>
      </c>
      <c r="S25" s="622"/>
      <c r="T25" s="622"/>
      <c r="U25" s="622"/>
      <c r="V25" s="622"/>
      <c r="W25" s="622"/>
      <c r="X25" s="622"/>
      <c r="Y25" s="623"/>
      <c r="Z25" s="659">
        <v>33.9</v>
      </c>
      <c r="AA25" s="659"/>
      <c r="AB25" s="659"/>
      <c r="AC25" s="659"/>
      <c r="AD25" s="660">
        <v>47623586</v>
      </c>
      <c r="AE25" s="660"/>
      <c r="AF25" s="660"/>
      <c r="AG25" s="660"/>
      <c r="AH25" s="660"/>
      <c r="AI25" s="660"/>
      <c r="AJ25" s="660"/>
      <c r="AK25" s="660"/>
      <c r="AL25" s="624">
        <v>62</v>
      </c>
      <c r="AM25" s="625"/>
      <c r="AN25" s="625"/>
      <c r="AO25" s="661"/>
      <c r="AP25" s="618" t="s">
        <v>303</v>
      </c>
      <c r="AQ25" s="698"/>
      <c r="AR25" s="698"/>
      <c r="AS25" s="698"/>
      <c r="AT25" s="698"/>
      <c r="AU25" s="698"/>
      <c r="AV25" s="698"/>
      <c r="AW25" s="698"/>
      <c r="AX25" s="698"/>
      <c r="AY25" s="698"/>
      <c r="AZ25" s="698"/>
      <c r="BA25" s="698"/>
      <c r="BB25" s="698"/>
      <c r="BC25" s="698"/>
      <c r="BD25" s="698"/>
      <c r="BE25" s="698"/>
      <c r="BF25" s="699"/>
      <c r="BG25" s="621" t="s">
        <v>133</v>
      </c>
      <c r="BH25" s="622"/>
      <c r="BI25" s="622"/>
      <c r="BJ25" s="622"/>
      <c r="BK25" s="622"/>
      <c r="BL25" s="622"/>
      <c r="BM25" s="622"/>
      <c r="BN25" s="623"/>
      <c r="BO25" s="659" t="s">
        <v>246</v>
      </c>
      <c r="BP25" s="659"/>
      <c r="BQ25" s="659"/>
      <c r="BR25" s="659"/>
      <c r="BS25" s="660" t="s">
        <v>133</v>
      </c>
      <c r="BT25" s="660"/>
      <c r="BU25" s="660"/>
      <c r="BV25" s="660"/>
      <c r="BW25" s="660"/>
      <c r="BX25" s="660"/>
      <c r="BY25" s="660"/>
      <c r="BZ25" s="660"/>
      <c r="CA25" s="660"/>
      <c r="CB25" s="700"/>
      <c r="CD25" s="618" t="s">
        <v>304</v>
      </c>
      <c r="CE25" s="619"/>
      <c r="CF25" s="619"/>
      <c r="CG25" s="619"/>
      <c r="CH25" s="619"/>
      <c r="CI25" s="619"/>
      <c r="CJ25" s="619"/>
      <c r="CK25" s="619"/>
      <c r="CL25" s="619"/>
      <c r="CM25" s="619"/>
      <c r="CN25" s="619"/>
      <c r="CO25" s="619"/>
      <c r="CP25" s="619"/>
      <c r="CQ25" s="620"/>
      <c r="CR25" s="621">
        <v>16206286</v>
      </c>
      <c r="CS25" s="634"/>
      <c r="CT25" s="634"/>
      <c r="CU25" s="634"/>
      <c r="CV25" s="634"/>
      <c r="CW25" s="634"/>
      <c r="CX25" s="634"/>
      <c r="CY25" s="635"/>
      <c r="CZ25" s="624">
        <v>12</v>
      </c>
      <c r="DA25" s="636"/>
      <c r="DB25" s="636"/>
      <c r="DC25" s="637"/>
      <c r="DD25" s="627">
        <v>14743137</v>
      </c>
      <c r="DE25" s="634"/>
      <c r="DF25" s="634"/>
      <c r="DG25" s="634"/>
      <c r="DH25" s="634"/>
      <c r="DI25" s="634"/>
      <c r="DJ25" s="634"/>
      <c r="DK25" s="635"/>
      <c r="DL25" s="627">
        <v>14522998</v>
      </c>
      <c r="DM25" s="634"/>
      <c r="DN25" s="634"/>
      <c r="DO25" s="634"/>
      <c r="DP25" s="634"/>
      <c r="DQ25" s="634"/>
      <c r="DR25" s="634"/>
      <c r="DS25" s="634"/>
      <c r="DT25" s="634"/>
      <c r="DU25" s="634"/>
      <c r="DV25" s="635"/>
      <c r="DW25" s="624">
        <v>18.899999999999999</v>
      </c>
      <c r="DX25" s="636"/>
      <c r="DY25" s="636"/>
      <c r="DZ25" s="636"/>
      <c r="EA25" s="636"/>
      <c r="EB25" s="636"/>
      <c r="EC25" s="648"/>
    </row>
    <row r="26" spans="2:133" ht="11.25" customHeight="1" x14ac:dyDescent="0.2">
      <c r="B26" s="618" t="s">
        <v>305</v>
      </c>
      <c r="C26" s="619"/>
      <c r="D26" s="619"/>
      <c r="E26" s="619"/>
      <c r="F26" s="619"/>
      <c r="G26" s="619"/>
      <c r="H26" s="619"/>
      <c r="I26" s="619"/>
      <c r="J26" s="619"/>
      <c r="K26" s="619"/>
      <c r="L26" s="619"/>
      <c r="M26" s="619"/>
      <c r="N26" s="619"/>
      <c r="O26" s="619"/>
      <c r="P26" s="619"/>
      <c r="Q26" s="620"/>
      <c r="R26" s="621">
        <v>24678</v>
      </c>
      <c r="S26" s="622"/>
      <c r="T26" s="622"/>
      <c r="U26" s="622"/>
      <c r="V26" s="622"/>
      <c r="W26" s="622"/>
      <c r="X26" s="622"/>
      <c r="Y26" s="623"/>
      <c r="Z26" s="659">
        <v>0</v>
      </c>
      <c r="AA26" s="659"/>
      <c r="AB26" s="659"/>
      <c r="AC26" s="659"/>
      <c r="AD26" s="660">
        <v>24678</v>
      </c>
      <c r="AE26" s="660"/>
      <c r="AF26" s="660"/>
      <c r="AG26" s="660"/>
      <c r="AH26" s="660"/>
      <c r="AI26" s="660"/>
      <c r="AJ26" s="660"/>
      <c r="AK26" s="660"/>
      <c r="AL26" s="624">
        <v>0</v>
      </c>
      <c r="AM26" s="625"/>
      <c r="AN26" s="625"/>
      <c r="AO26" s="661"/>
      <c r="AP26" s="618" t="s">
        <v>306</v>
      </c>
      <c r="AQ26" s="698"/>
      <c r="AR26" s="698"/>
      <c r="AS26" s="698"/>
      <c r="AT26" s="698"/>
      <c r="AU26" s="698"/>
      <c r="AV26" s="698"/>
      <c r="AW26" s="698"/>
      <c r="AX26" s="698"/>
      <c r="AY26" s="698"/>
      <c r="AZ26" s="698"/>
      <c r="BA26" s="698"/>
      <c r="BB26" s="698"/>
      <c r="BC26" s="698"/>
      <c r="BD26" s="698"/>
      <c r="BE26" s="698"/>
      <c r="BF26" s="699"/>
      <c r="BG26" s="621" t="s">
        <v>133</v>
      </c>
      <c r="BH26" s="622"/>
      <c r="BI26" s="622"/>
      <c r="BJ26" s="622"/>
      <c r="BK26" s="622"/>
      <c r="BL26" s="622"/>
      <c r="BM26" s="622"/>
      <c r="BN26" s="623"/>
      <c r="BO26" s="659" t="s">
        <v>246</v>
      </c>
      <c r="BP26" s="659"/>
      <c r="BQ26" s="659"/>
      <c r="BR26" s="659"/>
      <c r="BS26" s="660" t="s">
        <v>189</v>
      </c>
      <c r="BT26" s="660"/>
      <c r="BU26" s="660"/>
      <c r="BV26" s="660"/>
      <c r="BW26" s="660"/>
      <c r="BX26" s="660"/>
      <c r="BY26" s="660"/>
      <c r="BZ26" s="660"/>
      <c r="CA26" s="660"/>
      <c r="CB26" s="700"/>
      <c r="CD26" s="618" t="s">
        <v>307</v>
      </c>
      <c r="CE26" s="619"/>
      <c r="CF26" s="619"/>
      <c r="CG26" s="619"/>
      <c r="CH26" s="619"/>
      <c r="CI26" s="619"/>
      <c r="CJ26" s="619"/>
      <c r="CK26" s="619"/>
      <c r="CL26" s="619"/>
      <c r="CM26" s="619"/>
      <c r="CN26" s="619"/>
      <c r="CO26" s="619"/>
      <c r="CP26" s="619"/>
      <c r="CQ26" s="620"/>
      <c r="CR26" s="621">
        <v>10219342</v>
      </c>
      <c r="CS26" s="622"/>
      <c r="CT26" s="622"/>
      <c r="CU26" s="622"/>
      <c r="CV26" s="622"/>
      <c r="CW26" s="622"/>
      <c r="CX26" s="622"/>
      <c r="CY26" s="623"/>
      <c r="CZ26" s="624">
        <v>7.6</v>
      </c>
      <c r="DA26" s="636"/>
      <c r="DB26" s="636"/>
      <c r="DC26" s="637"/>
      <c r="DD26" s="627">
        <v>8884223</v>
      </c>
      <c r="DE26" s="622"/>
      <c r="DF26" s="622"/>
      <c r="DG26" s="622"/>
      <c r="DH26" s="622"/>
      <c r="DI26" s="622"/>
      <c r="DJ26" s="622"/>
      <c r="DK26" s="623"/>
      <c r="DL26" s="627" t="s">
        <v>133</v>
      </c>
      <c r="DM26" s="622"/>
      <c r="DN26" s="622"/>
      <c r="DO26" s="622"/>
      <c r="DP26" s="622"/>
      <c r="DQ26" s="622"/>
      <c r="DR26" s="622"/>
      <c r="DS26" s="622"/>
      <c r="DT26" s="622"/>
      <c r="DU26" s="622"/>
      <c r="DV26" s="623"/>
      <c r="DW26" s="624" t="s">
        <v>189</v>
      </c>
      <c r="DX26" s="636"/>
      <c r="DY26" s="636"/>
      <c r="DZ26" s="636"/>
      <c r="EA26" s="636"/>
      <c r="EB26" s="636"/>
      <c r="EC26" s="648"/>
    </row>
    <row r="27" spans="2:133" ht="11.25" customHeight="1" x14ac:dyDescent="0.2">
      <c r="B27" s="618" t="s">
        <v>308</v>
      </c>
      <c r="C27" s="619"/>
      <c r="D27" s="619"/>
      <c r="E27" s="619"/>
      <c r="F27" s="619"/>
      <c r="G27" s="619"/>
      <c r="H27" s="619"/>
      <c r="I27" s="619"/>
      <c r="J27" s="619"/>
      <c r="K27" s="619"/>
      <c r="L27" s="619"/>
      <c r="M27" s="619"/>
      <c r="N27" s="619"/>
      <c r="O27" s="619"/>
      <c r="P27" s="619"/>
      <c r="Q27" s="620"/>
      <c r="R27" s="621">
        <v>758664</v>
      </c>
      <c r="S27" s="622"/>
      <c r="T27" s="622"/>
      <c r="U27" s="622"/>
      <c r="V27" s="622"/>
      <c r="W27" s="622"/>
      <c r="X27" s="622"/>
      <c r="Y27" s="623"/>
      <c r="Z27" s="659">
        <v>0.5</v>
      </c>
      <c r="AA27" s="659"/>
      <c r="AB27" s="659"/>
      <c r="AC27" s="659"/>
      <c r="AD27" s="660" t="s">
        <v>133</v>
      </c>
      <c r="AE27" s="660"/>
      <c r="AF27" s="660"/>
      <c r="AG27" s="660"/>
      <c r="AH27" s="660"/>
      <c r="AI27" s="660"/>
      <c r="AJ27" s="660"/>
      <c r="AK27" s="660"/>
      <c r="AL27" s="624" t="s">
        <v>246</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35639508</v>
      </c>
      <c r="BH27" s="622"/>
      <c r="BI27" s="622"/>
      <c r="BJ27" s="622"/>
      <c r="BK27" s="622"/>
      <c r="BL27" s="622"/>
      <c r="BM27" s="622"/>
      <c r="BN27" s="623"/>
      <c r="BO27" s="659">
        <v>100</v>
      </c>
      <c r="BP27" s="659"/>
      <c r="BQ27" s="659"/>
      <c r="BR27" s="659"/>
      <c r="BS27" s="660" t="s">
        <v>246</v>
      </c>
      <c r="BT27" s="660"/>
      <c r="BU27" s="660"/>
      <c r="BV27" s="660"/>
      <c r="BW27" s="660"/>
      <c r="BX27" s="660"/>
      <c r="BY27" s="660"/>
      <c r="BZ27" s="660"/>
      <c r="CA27" s="660"/>
      <c r="CB27" s="700"/>
      <c r="CD27" s="618" t="s">
        <v>310</v>
      </c>
      <c r="CE27" s="619"/>
      <c r="CF27" s="619"/>
      <c r="CG27" s="619"/>
      <c r="CH27" s="619"/>
      <c r="CI27" s="619"/>
      <c r="CJ27" s="619"/>
      <c r="CK27" s="619"/>
      <c r="CL27" s="619"/>
      <c r="CM27" s="619"/>
      <c r="CN27" s="619"/>
      <c r="CO27" s="619"/>
      <c r="CP27" s="619"/>
      <c r="CQ27" s="620"/>
      <c r="CR27" s="621">
        <v>21451338</v>
      </c>
      <c r="CS27" s="634"/>
      <c r="CT27" s="634"/>
      <c r="CU27" s="634"/>
      <c r="CV27" s="634"/>
      <c r="CW27" s="634"/>
      <c r="CX27" s="634"/>
      <c r="CY27" s="635"/>
      <c r="CZ27" s="624">
        <v>15.9</v>
      </c>
      <c r="DA27" s="636"/>
      <c r="DB27" s="636"/>
      <c r="DC27" s="637"/>
      <c r="DD27" s="627">
        <v>9850293</v>
      </c>
      <c r="DE27" s="634"/>
      <c r="DF27" s="634"/>
      <c r="DG27" s="634"/>
      <c r="DH27" s="634"/>
      <c r="DI27" s="634"/>
      <c r="DJ27" s="634"/>
      <c r="DK27" s="635"/>
      <c r="DL27" s="627">
        <v>9434045</v>
      </c>
      <c r="DM27" s="634"/>
      <c r="DN27" s="634"/>
      <c r="DO27" s="634"/>
      <c r="DP27" s="634"/>
      <c r="DQ27" s="634"/>
      <c r="DR27" s="634"/>
      <c r="DS27" s="634"/>
      <c r="DT27" s="634"/>
      <c r="DU27" s="634"/>
      <c r="DV27" s="635"/>
      <c r="DW27" s="624">
        <v>12.3</v>
      </c>
      <c r="DX27" s="636"/>
      <c r="DY27" s="636"/>
      <c r="DZ27" s="636"/>
      <c r="EA27" s="636"/>
      <c r="EB27" s="636"/>
      <c r="EC27" s="648"/>
    </row>
    <row r="28" spans="2:133" ht="11.25" customHeight="1" x14ac:dyDescent="0.2">
      <c r="B28" s="618" t="s">
        <v>311</v>
      </c>
      <c r="C28" s="619"/>
      <c r="D28" s="619"/>
      <c r="E28" s="619"/>
      <c r="F28" s="619"/>
      <c r="G28" s="619"/>
      <c r="H28" s="619"/>
      <c r="I28" s="619"/>
      <c r="J28" s="619"/>
      <c r="K28" s="619"/>
      <c r="L28" s="619"/>
      <c r="M28" s="619"/>
      <c r="N28" s="619"/>
      <c r="O28" s="619"/>
      <c r="P28" s="619"/>
      <c r="Q28" s="620"/>
      <c r="R28" s="621">
        <v>7825785</v>
      </c>
      <c r="S28" s="622"/>
      <c r="T28" s="622"/>
      <c r="U28" s="622"/>
      <c r="V28" s="622"/>
      <c r="W28" s="622"/>
      <c r="X28" s="622"/>
      <c r="Y28" s="623"/>
      <c r="Z28" s="659">
        <v>5.6</v>
      </c>
      <c r="AA28" s="659"/>
      <c r="AB28" s="659"/>
      <c r="AC28" s="659"/>
      <c r="AD28" s="660">
        <v>5455438</v>
      </c>
      <c r="AE28" s="660"/>
      <c r="AF28" s="660"/>
      <c r="AG28" s="660"/>
      <c r="AH28" s="660"/>
      <c r="AI28" s="660"/>
      <c r="AJ28" s="660"/>
      <c r="AK28" s="660"/>
      <c r="AL28" s="624">
        <v>7.1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1205812</v>
      </c>
      <c r="CS28" s="622"/>
      <c r="CT28" s="622"/>
      <c r="CU28" s="622"/>
      <c r="CV28" s="622"/>
      <c r="CW28" s="622"/>
      <c r="CX28" s="622"/>
      <c r="CY28" s="623"/>
      <c r="CZ28" s="624">
        <v>0.9</v>
      </c>
      <c r="DA28" s="636"/>
      <c r="DB28" s="636"/>
      <c r="DC28" s="637"/>
      <c r="DD28" s="627">
        <v>1205812</v>
      </c>
      <c r="DE28" s="622"/>
      <c r="DF28" s="622"/>
      <c r="DG28" s="622"/>
      <c r="DH28" s="622"/>
      <c r="DI28" s="622"/>
      <c r="DJ28" s="622"/>
      <c r="DK28" s="623"/>
      <c r="DL28" s="627">
        <v>1205812</v>
      </c>
      <c r="DM28" s="622"/>
      <c r="DN28" s="622"/>
      <c r="DO28" s="622"/>
      <c r="DP28" s="622"/>
      <c r="DQ28" s="622"/>
      <c r="DR28" s="622"/>
      <c r="DS28" s="622"/>
      <c r="DT28" s="622"/>
      <c r="DU28" s="622"/>
      <c r="DV28" s="623"/>
      <c r="DW28" s="624">
        <v>1.6</v>
      </c>
      <c r="DX28" s="636"/>
      <c r="DY28" s="636"/>
      <c r="DZ28" s="636"/>
      <c r="EA28" s="636"/>
      <c r="EB28" s="636"/>
      <c r="EC28" s="648"/>
    </row>
    <row r="29" spans="2:133" ht="11.25" customHeight="1" x14ac:dyDescent="0.2">
      <c r="B29" s="618" t="s">
        <v>313</v>
      </c>
      <c r="C29" s="619"/>
      <c r="D29" s="619"/>
      <c r="E29" s="619"/>
      <c r="F29" s="619"/>
      <c r="G29" s="619"/>
      <c r="H29" s="619"/>
      <c r="I29" s="619"/>
      <c r="J29" s="619"/>
      <c r="K29" s="619"/>
      <c r="L29" s="619"/>
      <c r="M29" s="619"/>
      <c r="N29" s="619"/>
      <c r="O29" s="619"/>
      <c r="P29" s="619"/>
      <c r="Q29" s="620"/>
      <c r="R29" s="621">
        <v>791431</v>
      </c>
      <c r="S29" s="622"/>
      <c r="T29" s="622"/>
      <c r="U29" s="622"/>
      <c r="V29" s="622"/>
      <c r="W29" s="622"/>
      <c r="X29" s="622"/>
      <c r="Y29" s="623"/>
      <c r="Z29" s="659">
        <v>0.6</v>
      </c>
      <c r="AA29" s="659"/>
      <c r="AB29" s="659"/>
      <c r="AC29" s="659"/>
      <c r="AD29" s="660" t="s">
        <v>189</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314</v>
      </c>
      <c r="CE29" s="641"/>
      <c r="CF29" s="618" t="s">
        <v>315</v>
      </c>
      <c r="CG29" s="619"/>
      <c r="CH29" s="619"/>
      <c r="CI29" s="619"/>
      <c r="CJ29" s="619"/>
      <c r="CK29" s="619"/>
      <c r="CL29" s="619"/>
      <c r="CM29" s="619"/>
      <c r="CN29" s="619"/>
      <c r="CO29" s="619"/>
      <c r="CP29" s="619"/>
      <c r="CQ29" s="620"/>
      <c r="CR29" s="621">
        <v>1205812</v>
      </c>
      <c r="CS29" s="634"/>
      <c r="CT29" s="634"/>
      <c r="CU29" s="634"/>
      <c r="CV29" s="634"/>
      <c r="CW29" s="634"/>
      <c r="CX29" s="634"/>
      <c r="CY29" s="635"/>
      <c r="CZ29" s="624">
        <v>0.9</v>
      </c>
      <c r="DA29" s="636"/>
      <c r="DB29" s="636"/>
      <c r="DC29" s="637"/>
      <c r="DD29" s="627">
        <v>1205812</v>
      </c>
      <c r="DE29" s="634"/>
      <c r="DF29" s="634"/>
      <c r="DG29" s="634"/>
      <c r="DH29" s="634"/>
      <c r="DI29" s="634"/>
      <c r="DJ29" s="634"/>
      <c r="DK29" s="635"/>
      <c r="DL29" s="627">
        <v>1205812</v>
      </c>
      <c r="DM29" s="634"/>
      <c r="DN29" s="634"/>
      <c r="DO29" s="634"/>
      <c r="DP29" s="634"/>
      <c r="DQ29" s="634"/>
      <c r="DR29" s="634"/>
      <c r="DS29" s="634"/>
      <c r="DT29" s="634"/>
      <c r="DU29" s="634"/>
      <c r="DV29" s="635"/>
      <c r="DW29" s="624">
        <v>1.6</v>
      </c>
      <c r="DX29" s="636"/>
      <c r="DY29" s="636"/>
      <c r="DZ29" s="636"/>
      <c r="EA29" s="636"/>
      <c r="EB29" s="636"/>
      <c r="EC29" s="648"/>
    </row>
    <row r="30" spans="2:133" ht="11.25" customHeight="1" x14ac:dyDescent="0.2">
      <c r="B30" s="618" t="s">
        <v>316</v>
      </c>
      <c r="C30" s="619"/>
      <c r="D30" s="619"/>
      <c r="E30" s="619"/>
      <c r="F30" s="619"/>
      <c r="G30" s="619"/>
      <c r="H30" s="619"/>
      <c r="I30" s="619"/>
      <c r="J30" s="619"/>
      <c r="K30" s="619"/>
      <c r="L30" s="619"/>
      <c r="M30" s="619"/>
      <c r="N30" s="619"/>
      <c r="O30" s="619"/>
      <c r="P30" s="619"/>
      <c r="Q30" s="620"/>
      <c r="R30" s="621">
        <v>22826875</v>
      </c>
      <c r="S30" s="622"/>
      <c r="T30" s="622"/>
      <c r="U30" s="622"/>
      <c r="V30" s="622"/>
      <c r="W30" s="622"/>
      <c r="X30" s="622"/>
      <c r="Y30" s="623"/>
      <c r="Z30" s="659">
        <v>16.3</v>
      </c>
      <c r="AA30" s="659"/>
      <c r="AB30" s="659"/>
      <c r="AC30" s="659"/>
      <c r="AD30" s="660" t="s">
        <v>189</v>
      </c>
      <c r="AE30" s="660"/>
      <c r="AF30" s="660"/>
      <c r="AG30" s="660"/>
      <c r="AH30" s="660"/>
      <c r="AI30" s="660"/>
      <c r="AJ30" s="660"/>
      <c r="AK30" s="660"/>
      <c r="AL30" s="624" t="s">
        <v>246</v>
      </c>
      <c r="AM30" s="625"/>
      <c r="AN30" s="625"/>
      <c r="AO30" s="661"/>
      <c r="AP30" s="673" t="s">
        <v>232</v>
      </c>
      <c r="AQ30" s="674"/>
      <c r="AR30" s="674"/>
      <c r="AS30" s="674"/>
      <c r="AT30" s="674"/>
      <c r="AU30" s="674"/>
      <c r="AV30" s="674"/>
      <c r="AW30" s="674"/>
      <c r="AX30" s="674"/>
      <c r="AY30" s="674"/>
      <c r="AZ30" s="674"/>
      <c r="BA30" s="674"/>
      <c r="BB30" s="674"/>
      <c r="BC30" s="674"/>
      <c r="BD30" s="674"/>
      <c r="BE30" s="674"/>
      <c r="BF30" s="675"/>
      <c r="BG30" s="673" t="s">
        <v>317</v>
      </c>
      <c r="BH30" s="691"/>
      <c r="BI30" s="691"/>
      <c r="BJ30" s="691"/>
      <c r="BK30" s="691"/>
      <c r="BL30" s="691"/>
      <c r="BM30" s="691"/>
      <c r="BN30" s="691"/>
      <c r="BO30" s="691"/>
      <c r="BP30" s="691"/>
      <c r="BQ30" s="692"/>
      <c r="BR30" s="673" t="s">
        <v>318</v>
      </c>
      <c r="BS30" s="691"/>
      <c r="BT30" s="691"/>
      <c r="BU30" s="691"/>
      <c r="BV30" s="691"/>
      <c r="BW30" s="691"/>
      <c r="BX30" s="691"/>
      <c r="BY30" s="691"/>
      <c r="BZ30" s="691"/>
      <c r="CA30" s="691"/>
      <c r="CB30" s="692"/>
      <c r="CD30" s="642"/>
      <c r="CE30" s="643"/>
      <c r="CF30" s="618" t="s">
        <v>319</v>
      </c>
      <c r="CG30" s="619"/>
      <c r="CH30" s="619"/>
      <c r="CI30" s="619"/>
      <c r="CJ30" s="619"/>
      <c r="CK30" s="619"/>
      <c r="CL30" s="619"/>
      <c r="CM30" s="619"/>
      <c r="CN30" s="619"/>
      <c r="CO30" s="619"/>
      <c r="CP30" s="619"/>
      <c r="CQ30" s="620"/>
      <c r="CR30" s="621">
        <v>1041635</v>
      </c>
      <c r="CS30" s="622"/>
      <c r="CT30" s="622"/>
      <c r="CU30" s="622"/>
      <c r="CV30" s="622"/>
      <c r="CW30" s="622"/>
      <c r="CX30" s="622"/>
      <c r="CY30" s="623"/>
      <c r="CZ30" s="624">
        <v>0.8</v>
      </c>
      <c r="DA30" s="636"/>
      <c r="DB30" s="636"/>
      <c r="DC30" s="637"/>
      <c r="DD30" s="627">
        <v>1041635</v>
      </c>
      <c r="DE30" s="622"/>
      <c r="DF30" s="622"/>
      <c r="DG30" s="622"/>
      <c r="DH30" s="622"/>
      <c r="DI30" s="622"/>
      <c r="DJ30" s="622"/>
      <c r="DK30" s="623"/>
      <c r="DL30" s="627">
        <v>1041635</v>
      </c>
      <c r="DM30" s="622"/>
      <c r="DN30" s="622"/>
      <c r="DO30" s="622"/>
      <c r="DP30" s="622"/>
      <c r="DQ30" s="622"/>
      <c r="DR30" s="622"/>
      <c r="DS30" s="622"/>
      <c r="DT30" s="622"/>
      <c r="DU30" s="622"/>
      <c r="DV30" s="623"/>
      <c r="DW30" s="624">
        <v>1.4</v>
      </c>
      <c r="DX30" s="636"/>
      <c r="DY30" s="636"/>
      <c r="DZ30" s="636"/>
      <c r="EA30" s="636"/>
      <c r="EB30" s="636"/>
      <c r="EC30" s="648"/>
    </row>
    <row r="31" spans="2:133" ht="11.25" customHeight="1" x14ac:dyDescent="0.2">
      <c r="B31" s="688" t="s">
        <v>320</v>
      </c>
      <c r="C31" s="689"/>
      <c r="D31" s="689"/>
      <c r="E31" s="689"/>
      <c r="F31" s="689"/>
      <c r="G31" s="689"/>
      <c r="H31" s="689"/>
      <c r="I31" s="689"/>
      <c r="J31" s="689"/>
      <c r="K31" s="689"/>
      <c r="L31" s="689"/>
      <c r="M31" s="689"/>
      <c r="N31" s="689"/>
      <c r="O31" s="689"/>
      <c r="P31" s="689"/>
      <c r="Q31" s="690"/>
      <c r="R31" s="621">
        <v>24080725</v>
      </c>
      <c r="S31" s="622"/>
      <c r="T31" s="622"/>
      <c r="U31" s="622"/>
      <c r="V31" s="622"/>
      <c r="W31" s="622"/>
      <c r="X31" s="622"/>
      <c r="Y31" s="623"/>
      <c r="Z31" s="659">
        <v>17.2</v>
      </c>
      <c r="AA31" s="659"/>
      <c r="AB31" s="659"/>
      <c r="AC31" s="659"/>
      <c r="AD31" s="660">
        <v>22540531</v>
      </c>
      <c r="AE31" s="660"/>
      <c r="AF31" s="660"/>
      <c r="AG31" s="660"/>
      <c r="AH31" s="660"/>
      <c r="AI31" s="660"/>
      <c r="AJ31" s="660"/>
      <c r="AK31" s="660"/>
      <c r="AL31" s="624">
        <v>29.3</v>
      </c>
      <c r="AM31" s="625"/>
      <c r="AN31" s="625"/>
      <c r="AO31" s="661"/>
      <c r="AP31" s="693" t="s">
        <v>321</v>
      </c>
      <c r="AQ31" s="694"/>
      <c r="AR31" s="694"/>
      <c r="AS31" s="694"/>
      <c r="AT31" s="695" t="s">
        <v>322</v>
      </c>
      <c r="AU31" s="218"/>
      <c r="AV31" s="218"/>
      <c r="AW31" s="218"/>
      <c r="AX31" s="679" t="s">
        <v>194</v>
      </c>
      <c r="AY31" s="680"/>
      <c r="AZ31" s="680"/>
      <c r="BA31" s="680"/>
      <c r="BB31" s="680"/>
      <c r="BC31" s="680"/>
      <c r="BD31" s="680"/>
      <c r="BE31" s="680"/>
      <c r="BF31" s="681"/>
      <c r="BG31" s="683">
        <v>99.1</v>
      </c>
      <c r="BH31" s="684"/>
      <c r="BI31" s="684"/>
      <c r="BJ31" s="684"/>
      <c r="BK31" s="684"/>
      <c r="BL31" s="684"/>
      <c r="BM31" s="685">
        <v>97.8</v>
      </c>
      <c r="BN31" s="684"/>
      <c r="BO31" s="684"/>
      <c r="BP31" s="684"/>
      <c r="BQ31" s="686"/>
      <c r="BR31" s="683">
        <v>99.3</v>
      </c>
      <c r="BS31" s="684"/>
      <c r="BT31" s="684"/>
      <c r="BU31" s="684"/>
      <c r="BV31" s="684"/>
      <c r="BW31" s="684"/>
      <c r="BX31" s="685">
        <v>97.8</v>
      </c>
      <c r="BY31" s="684"/>
      <c r="BZ31" s="684"/>
      <c r="CA31" s="684"/>
      <c r="CB31" s="686"/>
      <c r="CD31" s="642"/>
      <c r="CE31" s="643"/>
      <c r="CF31" s="618" t="s">
        <v>323</v>
      </c>
      <c r="CG31" s="619"/>
      <c r="CH31" s="619"/>
      <c r="CI31" s="619"/>
      <c r="CJ31" s="619"/>
      <c r="CK31" s="619"/>
      <c r="CL31" s="619"/>
      <c r="CM31" s="619"/>
      <c r="CN31" s="619"/>
      <c r="CO31" s="619"/>
      <c r="CP31" s="619"/>
      <c r="CQ31" s="620"/>
      <c r="CR31" s="621">
        <v>164177</v>
      </c>
      <c r="CS31" s="634"/>
      <c r="CT31" s="634"/>
      <c r="CU31" s="634"/>
      <c r="CV31" s="634"/>
      <c r="CW31" s="634"/>
      <c r="CX31" s="634"/>
      <c r="CY31" s="635"/>
      <c r="CZ31" s="624">
        <v>0.1</v>
      </c>
      <c r="DA31" s="636"/>
      <c r="DB31" s="636"/>
      <c r="DC31" s="637"/>
      <c r="DD31" s="627">
        <v>164177</v>
      </c>
      <c r="DE31" s="634"/>
      <c r="DF31" s="634"/>
      <c r="DG31" s="634"/>
      <c r="DH31" s="634"/>
      <c r="DI31" s="634"/>
      <c r="DJ31" s="634"/>
      <c r="DK31" s="635"/>
      <c r="DL31" s="627">
        <v>164177</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324</v>
      </c>
      <c r="C32" s="619"/>
      <c r="D32" s="619"/>
      <c r="E32" s="619"/>
      <c r="F32" s="619"/>
      <c r="G32" s="619"/>
      <c r="H32" s="619"/>
      <c r="I32" s="619"/>
      <c r="J32" s="619"/>
      <c r="K32" s="619"/>
      <c r="L32" s="619"/>
      <c r="M32" s="619"/>
      <c r="N32" s="619"/>
      <c r="O32" s="619"/>
      <c r="P32" s="619"/>
      <c r="Q32" s="620"/>
      <c r="R32" s="621">
        <v>10617706</v>
      </c>
      <c r="S32" s="622"/>
      <c r="T32" s="622"/>
      <c r="U32" s="622"/>
      <c r="V32" s="622"/>
      <c r="W32" s="622"/>
      <c r="X32" s="622"/>
      <c r="Y32" s="623"/>
      <c r="Z32" s="659">
        <v>7.6</v>
      </c>
      <c r="AA32" s="659"/>
      <c r="AB32" s="659"/>
      <c r="AC32" s="659"/>
      <c r="AD32" s="660" t="s">
        <v>133</v>
      </c>
      <c r="AE32" s="660"/>
      <c r="AF32" s="660"/>
      <c r="AG32" s="660"/>
      <c r="AH32" s="660"/>
      <c r="AI32" s="660"/>
      <c r="AJ32" s="660"/>
      <c r="AK32" s="660"/>
      <c r="AL32" s="624" t="s">
        <v>133</v>
      </c>
      <c r="AM32" s="625"/>
      <c r="AN32" s="625"/>
      <c r="AO32" s="661"/>
      <c r="AP32" s="662"/>
      <c r="AQ32" s="663"/>
      <c r="AR32" s="663"/>
      <c r="AS32" s="663"/>
      <c r="AT32" s="696"/>
      <c r="AU32" s="214" t="s">
        <v>325</v>
      </c>
      <c r="AX32" s="618" t="s">
        <v>326</v>
      </c>
      <c r="AY32" s="619"/>
      <c r="AZ32" s="619"/>
      <c r="BA32" s="619"/>
      <c r="BB32" s="619"/>
      <c r="BC32" s="619"/>
      <c r="BD32" s="619"/>
      <c r="BE32" s="619"/>
      <c r="BF32" s="620"/>
      <c r="BG32" s="687">
        <v>99</v>
      </c>
      <c r="BH32" s="634"/>
      <c r="BI32" s="634"/>
      <c r="BJ32" s="634"/>
      <c r="BK32" s="634"/>
      <c r="BL32" s="634"/>
      <c r="BM32" s="625">
        <v>97.7</v>
      </c>
      <c r="BN32" s="634"/>
      <c r="BO32" s="634"/>
      <c r="BP32" s="634"/>
      <c r="BQ32" s="657"/>
      <c r="BR32" s="687">
        <v>99.3</v>
      </c>
      <c r="BS32" s="634"/>
      <c r="BT32" s="634"/>
      <c r="BU32" s="634"/>
      <c r="BV32" s="634"/>
      <c r="BW32" s="634"/>
      <c r="BX32" s="625">
        <v>97.6</v>
      </c>
      <c r="BY32" s="634"/>
      <c r="BZ32" s="634"/>
      <c r="CA32" s="634"/>
      <c r="CB32" s="657"/>
      <c r="CD32" s="644"/>
      <c r="CE32" s="645"/>
      <c r="CF32" s="618" t="s">
        <v>327</v>
      </c>
      <c r="CG32" s="619"/>
      <c r="CH32" s="619"/>
      <c r="CI32" s="619"/>
      <c r="CJ32" s="619"/>
      <c r="CK32" s="619"/>
      <c r="CL32" s="619"/>
      <c r="CM32" s="619"/>
      <c r="CN32" s="619"/>
      <c r="CO32" s="619"/>
      <c r="CP32" s="619"/>
      <c r="CQ32" s="620"/>
      <c r="CR32" s="621" t="s">
        <v>133</v>
      </c>
      <c r="CS32" s="622"/>
      <c r="CT32" s="622"/>
      <c r="CU32" s="622"/>
      <c r="CV32" s="622"/>
      <c r="CW32" s="622"/>
      <c r="CX32" s="622"/>
      <c r="CY32" s="623"/>
      <c r="CZ32" s="624" t="s">
        <v>189</v>
      </c>
      <c r="DA32" s="636"/>
      <c r="DB32" s="636"/>
      <c r="DC32" s="637"/>
      <c r="DD32" s="627" t="s">
        <v>189</v>
      </c>
      <c r="DE32" s="622"/>
      <c r="DF32" s="622"/>
      <c r="DG32" s="622"/>
      <c r="DH32" s="622"/>
      <c r="DI32" s="622"/>
      <c r="DJ32" s="622"/>
      <c r="DK32" s="623"/>
      <c r="DL32" s="627" t="s">
        <v>133</v>
      </c>
      <c r="DM32" s="622"/>
      <c r="DN32" s="622"/>
      <c r="DO32" s="622"/>
      <c r="DP32" s="622"/>
      <c r="DQ32" s="622"/>
      <c r="DR32" s="622"/>
      <c r="DS32" s="622"/>
      <c r="DT32" s="622"/>
      <c r="DU32" s="622"/>
      <c r="DV32" s="623"/>
      <c r="DW32" s="624" t="s">
        <v>246</v>
      </c>
      <c r="DX32" s="636"/>
      <c r="DY32" s="636"/>
      <c r="DZ32" s="636"/>
      <c r="EA32" s="636"/>
      <c r="EB32" s="636"/>
      <c r="EC32" s="648"/>
    </row>
    <row r="33" spans="2:133" ht="11.25" customHeight="1" x14ac:dyDescent="0.2">
      <c r="B33" s="618" t="s">
        <v>328</v>
      </c>
      <c r="C33" s="619"/>
      <c r="D33" s="619"/>
      <c r="E33" s="619"/>
      <c r="F33" s="619"/>
      <c r="G33" s="619"/>
      <c r="H33" s="619"/>
      <c r="I33" s="619"/>
      <c r="J33" s="619"/>
      <c r="K33" s="619"/>
      <c r="L33" s="619"/>
      <c r="M33" s="619"/>
      <c r="N33" s="619"/>
      <c r="O33" s="619"/>
      <c r="P33" s="619"/>
      <c r="Q33" s="620"/>
      <c r="R33" s="621">
        <v>1343524</v>
      </c>
      <c r="S33" s="622"/>
      <c r="T33" s="622"/>
      <c r="U33" s="622"/>
      <c r="V33" s="622"/>
      <c r="W33" s="622"/>
      <c r="X33" s="622"/>
      <c r="Y33" s="623"/>
      <c r="Z33" s="659">
        <v>1</v>
      </c>
      <c r="AA33" s="659"/>
      <c r="AB33" s="659"/>
      <c r="AC33" s="659"/>
      <c r="AD33" s="660">
        <v>1198039</v>
      </c>
      <c r="AE33" s="660"/>
      <c r="AF33" s="660"/>
      <c r="AG33" s="660"/>
      <c r="AH33" s="660"/>
      <c r="AI33" s="660"/>
      <c r="AJ33" s="660"/>
      <c r="AK33" s="660"/>
      <c r="AL33" s="624">
        <v>1.6</v>
      </c>
      <c r="AM33" s="625"/>
      <c r="AN33" s="625"/>
      <c r="AO33" s="661"/>
      <c r="AP33" s="664"/>
      <c r="AQ33" s="665"/>
      <c r="AR33" s="665"/>
      <c r="AS33" s="665"/>
      <c r="AT33" s="697"/>
      <c r="AU33" s="219"/>
      <c r="AV33" s="219"/>
      <c r="AW33" s="219"/>
      <c r="AX33" s="602" t="s">
        <v>329</v>
      </c>
      <c r="AY33" s="603"/>
      <c r="AZ33" s="603"/>
      <c r="BA33" s="603"/>
      <c r="BB33" s="603"/>
      <c r="BC33" s="603"/>
      <c r="BD33" s="603"/>
      <c r="BE33" s="603"/>
      <c r="BF33" s="604"/>
      <c r="BG33" s="682" t="s">
        <v>133</v>
      </c>
      <c r="BH33" s="606"/>
      <c r="BI33" s="606"/>
      <c r="BJ33" s="606"/>
      <c r="BK33" s="606"/>
      <c r="BL33" s="606"/>
      <c r="BM33" s="652" t="s">
        <v>246</v>
      </c>
      <c r="BN33" s="606"/>
      <c r="BO33" s="606"/>
      <c r="BP33" s="606"/>
      <c r="BQ33" s="669"/>
      <c r="BR33" s="682" t="s">
        <v>133</v>
      </c>
      <c r="BS33" s="606"/>
      <c r="BT33" s="606"/>
      <c r="BU33" s="606"/>
      <c r="BV33" s="606"/>
      <c r="BW33" s="606"/>
      <c r="BX33" s="652" t="s">
        <v>246</v>
      </c>
      <c r="BY33" s="606"/>
      <c r="BZ33" s="606"/>
      <c r="CA33" s="606"/>
      <c r="CB33" s="669"/>
      <c r="CD33" s="618" t="s">
        <v>330</v>
      </c>
      <c r="CE33" s="619"/>
      <c r="CF33" s="619"/>
      <c r="CG33" s="619"/>
      <c r="CH33" s="619"/>
      <c r="CI33" s="619"/>
      <c r="CJ33" s="619"/>
      <c r="CK33" s="619"/>
      <c r="CL33" s="619"/>
      <c r="CM33" s="619"/>
      <c r="CN33" s="619"/>
      <c r="CO33" s="619"/>
      <c r="CP33" s="619"/>
      <c r="CQ33" s="620"/>
      <c r="CR33" s="621">
        <v>53262118</v>
      </c>
      <c r="CS33" s="634"/>
      <c r="CT33" s="634"/>
      <c r="CU33" s="634"/>
      <c r="CV33" s="634"/>
      <c r="CW33" s="634"/>
      <c r="CX33" s="634"/>
      <c r="CY33" s="635"/>
      <c r="CZ33" s="624">
        <v>39.5</v>
      </c>
      <c r="DA33" s="636"/>
      <c r="DB33" s="636"/>
      <c r="DC33" s="637"/>
      <c r="DD33" s="627">
        <v>40153859</v>
      </c>
      <c r="DE33" s="634"/>
      <c r="DF33" s="634"/>
      <c r="DG33" s="634"/>
      <c r="DH33" s="634"/>
      <c r="DI33" s="634"/>
      <c r="DJ33" s="634"/>
      <c r="DK33" s="635"/>
      <c r="DL33" s="627">
        <v>24486084</v>
      </c>
      <c r="DM33" s="634"/>
      <c r="DN33" s="634"/>
      <c r="DO33" s="634"/>
      <c r="DP33" s="634"/>
      <c r="DQ33" s="634"/>
      <c r="DR33" s="634"/>
      <c r="DS33" s="634"/>
      <c r="DT33" s="634"/>
      <c r="DU33" s="634"/>
      <c r="DV33" s="635"/>
      <c r="DW33" s="624">
        <v>31.9</v>
      </c>
      <c r="DX33" s="636"/>
      <c r="DY33" s="636"/>
      <c r="DZ33" s="636"/>
      <c r="EA33" s="636"/>
      <c r="EB33" s="636"/>
      <c r="EC33" s="648"/>
    </row>
    <row r="34" spans="2:133" ht="11.25" customHeight="1" x14ac:dyDescent="0.2">
      <c r="B34" s="618" t="s">
        <v>331</v>
      </c>
      <c r="C34" s="619"/>
      <c r="D34" s="619"/>
      <c r="E34" s="619"/>
      <c r="F34" s="619"/>
      <c r="G34" s="619"/>
      <c r="H34" s="619"/>
      <c r="I34" s="619"/>
      <c r="J34" s="619"/>
      <c r="K34" s="619"/>
      <c r="L34" s="619"/>
      <c r="M34" s="619"/>
      <c r="N34" s="619"/>
      <c r="O34" s="619"/>
      <c r="P34" s="619"/>
      <c r="Q34" s="620"/>
      <c r="R34" s="621">
        <v>147655</v>
      </c>
      <c r="S34" s="622"/>
      <c r="T34" s="622"/>
      <c r="U34" s="622"/>
      <c r="V34" s="622"/>
      <c r="W34" s="622"/>
      <c r="X34" s="622"/>
      <c r="Y34" s="623"/>
      <c r="Z34" s="659">
        <v>0.1</v>
      </c>
      <c r="AA34" s="659"/>
      <c r="AB34" s="659"/>
      <c r="AC34" s="659"/>
      <c r="AD34" s="660" t="s">
        <v>246</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25655527</v>
      </c>
      <c r="CS34" s="622"/>
      <c r="CT34" s="622"/>
      <c r="CU34" s="622"/>
      <c r="CV34" s="622"/>
      <c r="CW34" s="622"/>
      <c r="CX34" s="622"/>
      <c r="CY34" s="623"/>
      <c r="CZ34" s="624">
        <v>19</v>
      </c>
      <c r="DA34" s="636"/>
      <c r="DB34" s="636"/>
      <c r="DC34" s="637"/>
      <c r="DD34" s="627">
        <v>19632354</v>
      </c>
      <c r="DE34" s="622"/>
      <c r="DF34" s="622"/>
      <c r="DG34" s="622"/>
      <c r="DH34" s="622"/>
      <c r="DI34" s="622"/>
      <c r="DJ34" s="622"/>
      <c r="DK34" s="623"/>
      <c r="DL34" s="627">
        <v>17614872</v>
      </c>
      <c r="DM34" s="622"/>
      <c r="DN34" s="622"/>
      <c r="DO34" s="622"/>
      <c r="DP34" s="622"/>
      <c r="DQ34" s="622"/>
      <c r="DR34" s="622"/>
      <c r="DS34" s="622"/>
      <c r="DT34" s="622"/>
      <c r="DU34" s="622"/>
      <c r="DV34" s="623"/>
      <c r="DW34" s="624">
        <v>22.9</v>
      </c>
      <c r="DX34" s="636"/>
      <c r="DY34" s="636"/>
      <c r="DZ34" s="636"/>
      <c r="EA34" s="636"/>
      <c r="EB34" s="636"/>
      <c r="EC34" s="648"/>
    </row>
    <row r="35" spans="2:133" ht="11.25" customHeight="1" x14ac:dyDescent="0.2">
      <c r="B35" s="618" t="s">
        <v>333</v>
      </c>
      <c r="C35" s="619"/>
      <c r="D35" s="619"/>
      <c r="E35" s="619"/>
      <c r="F35" s="619"/>
      <c r="G35" s="619"/>
      <c r="H35" s="619"/>
      <c r="I35" s="619"/>
      <c r="J35" s="619"/>
      <c r="K35" s="619"/>
      <c r="L35" s="619"/>
      <c r="M35" s="619"/>
      <c r="N35" s="619"/>
      <c r="O35" s="619"/>
      <c r="P35" s="619"/>
      <c r="Q35" s="620"/>
      <c r="R35" s="621">
        <v>10345280</v>
      </c>
      <c r="S35" s="622"/>
      <c r="T35" s="622"/>
      <c r="U35" s="622"/>
      <c r="V35" s="622"/>
      <c r="W35" s="622"/>
      <c r="X35" s="622"/>
      <c r="Y35" s="623"/>
      <c r="Z35" s="659">
        <v>7.4</v>
      </c>
      <c r="AA35" s="659"/>
      <c r="AB35" s="659"/>
      <c r="AC35" s="659"/>
      <c r="AD35" s="660" t="s">
        <v>133</v>
      </c>
      <c r="AE35" s="660"/>
      <c r="AF35" s="660"/>
      <c r="AG35" s="660"/>
      <c r="AH35" s="660"/>
      <c r="AI35" s="660"/>
      <c r="AJ35" s="660"/>
      <c r="AK35" s="660"/>
      <c r="AL35" s="624" t="s">
        <v>133</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877748</v>
      </c>
      <c r="CS35" s="634"/>
      <c r="CT35" s="634"/>
      <c r="CU35" s="634"/>
      <c r="CV35" s="634"/>
      <c r="CW35" s="634"/>
      <c r="CX35" s="634"/>
      <c r="CY35" s="635"/>
      <c r="CZ35" s="624">
        <v>0.7</v>
      </c>
      <c r="DA35" s="636"/>
      <c r="DB35" s="636"/>
      <c r="DC35" s="637"/>
      <c r="DD35" s="627">
        <v>835751</v>
      </c>
      <c r="DE35" s="634"/>
      <c r="DF35" s="634"/>
      <c r="DG35" s="634"/>
      <c r="DH35" s="634"/>
      <c r="DI35" s="634"/>
      <c r="DJ35" s="634"/>
      <c r="DK35" s="635"/>
      <c r="DL35" s="627">
        <v>835751</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337</v>
      </c>
      <c r="C36" s="619"/>
      <c r="D36" s="619"/>
      <c r="E36" s="619"/>
      <c r="F36" s="619"/>
      <c r="G36" s="619"/>
      <c r="H36" s="619"/>
      <c r="I36" s="619"/>
      <c r="J36" s="619"/>
      <c r="K36" s="619"/>
      <c r="L36" s="619"/>
      <c r="M36" s="619"/>
      <c r="N36" s="619"/>
      <c r="O36" s="619"/>
      <c r="P36" s="619"/>
      <c r="Q36" s="620"/>
      <c r="R36" s="621">
        <v>3368960</v>
      </c>
      <c r="S36" s="622"/>
      <c r="T36" s="622"/>
      <c r="U36" s="622"/>
      <c r="V36" s="622"/>
      <c r="W36" s="622"/>
      <c r="X36" s="622"/>
      <c r="Y36" s="623"/>
      <c r="Z36" s="659">
        <v>2.4</v>
      </c>
      <c r="AA36" s="659"/>
      <c r="AB36" s="659"/>
      <c r="AC36" s="659"/>
      <c r="AD36" s="660" t="s">
        <v>133</v>
      </c>
      <c r="AE36" s="660"/>
      <c r="AF36" s="660"/>
      <c r="AG36" s="660"/>
      <c r="AH36" s="660"/>
      <c r="AI36" s="660"/>
      <c r="AJ36" s="660"/>
      <c r="AK36" s="660"/>
      <c r="AL36" s="624" t="s">
        <v>133</v>
      </c>
      <c r="AM36" s="625"/>
      <c r="AN36" s="625"/>
      <c r="AO36" s="661"/>
      <c r="AP36" s="222"/>
      <c r="AQ36" s="670" t="s">
        <v>338</v>
      </c>
      <c r="AR36" s="671"/>
      <c r="AS36" s="671"/>
      <c r="AT36" s="671"/>
      <c r="AU36" s="671"/>
      <c r="AV36" s="671"/>
      <c r="AW36" s="671"/>
      <c r="AX36" s="671"/>
      <c r="AY36" s="672"/>
      <c r="AZ36" s="676">
        <v>4564294</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217021</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9097496</v>
      </c>
      <c r="CS36" s="622"/>
      <c r="CT36" s="622"/>
      <c r="CU36" s="622"/>
      <c r="CV36" s="622"/>
      <c r="CW36" s="622"/>
      <c r="CX36" s="622"/>
      <c r="CY36" s="623"/>
      <c r="CZ36" s="624">
        <v>6.7</v>
      </c>
      <c r="DA36" s="636"/>
      <c r="DB36" s="636"/>
      <c r="DC36" s="637"/>
      <c r="DD36" s="627">
        <v>6446977</v>
      </c>
      <c r="DE36" s="622"/>
      <c r="DF36" s="622"/>
      <c r="DG36" s="622"/>
      <c r="DH36" s="622"/>
      <c r="DI36" s="622"/>
      <c r="DJ36" s="622"/>
      <c r="DK36" s="623"/>
      <c r="DL36" s="627">
        <v>3184426</v>
      </c>
      <c r="DM36" s="622"/>
      <c r="DN36" s="622"/>
      <c r="DO36" s="622"/>
      <c r="DP36" s="622"/>
      <c r="DQ36" s="622"/>
      <c r="DR36" s="622"/>
      <c r="DS36" s="622"/>
      <c r="DT36" s="622"/>
      <c r="DU36" s="622"/>
      <c r="DV36" s="623"/>
      <c r="DW36" s="624">
        <v>4.0999999999999996</v>
      </c>
      <c r="DX36" s="636"/>
      <c r="DY36" s="636"/>
      <c r="DZ36" s="636"/>
      <c r="EA36" s="636"/>
      <c r="EB36" s="636"/>
      <c r="EC36" s="648"/>
    </row>
    <row r="37" spans="2:133" ht="11.25" customHeight="1" x14ac:dyDescent="0.2">
      <c r="B37" s="618" t="s">
        <v>341</v>
      </c>
      <c r="C37" s="619"/>
      <c r="D37" s="619"/>
      <c r="E37" s="619"/>
      <c r="F37" s="619"/>
      <c r="G37" s="619"/>
      <c r="H37" s="619"/>
      <c r="I37" s="619"/>
      <c r="J37" s="619"/>
      <c r="K37" s="619"/>
      <c r="L37" s="619"/>
      <c r="M37" s="619"/>
      <c r="N37" s="619"/>
      <c r="O37" s="619"/>
      <c r="P37" s="619"/>
      <c r="Q37" s="620"/>
      <c r="R37" s="621">
        <v>5808048</v>
      </c>
      <c r="S37" s="622"/>
      <c r="T37" s="622"/>
      <c r="U37" s="622"/>
      <c r="V37" s="622"/>
      <c r="W37" s="622"/>
      <c r="X37" s="622"/>
      <c r="Y37" s="623"/>
      <c r="Z37" s="659">
        <v>4.0999999999999996</v>
      </c>
      <c r="AA37" s="659"/>
      <c r="AB37" s="659"/>
      <c r="AC37" s="659"/>
      <c r="AD37" s="660">
        <v>148</v>
      </c>
      <c r="AE37" s="660"/>
      <c r="AF37" s="660"/>
      <c r="AG37" s="660"/>
      <c r="AH37" s="660"/>
      <c r="AI37" s="660"/>
      <c r="AJ37" s="660"/>
      <c r="AK37" s="660"/>
      <c r="AL37" s="624">
        <v>0</v>
      </c>
      <c r="AM37" s="625"/>
      <c r="AN37" s="625"/>
      <c r="AO37" s="661"/>
      <c r="AQ37" s="654" t="s">
        <v>342</v>
      </c>
      <c r="AR37" s="655"/>
      <c r="AS37" s="655"/>
      <c r="AT37" s="655"/>
      <c r="AU37" s="655"/>
      <c r="AV37" s="655"/>
      <c r="AW37" s="655"/>
      <c r="AX37" s="655"/>
      <c r="AY37" s="656"/>
      <c r="AZ37" s="621">
        <v>502260</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217021</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976111</v>
      </c>
      <c r="CS37" s="634"/>
      <c r="CT37" s="634"/>
      <c r="CU37" s="634"/>
      <c r="CV37" s="634"/>
      <c r="CW37" s="634"/>
      <c r="CX37" s="634"/>
      <c r="CY37" s="635"/>
      <c r="CZ37" s="624">
        <v>0.7</v>
      </c>
      <c r="DA37" s="636"/>
      <c r="DB37" s="636"/>
      <c r="DC37" s="637"/>
      <c r="DD37" s="627">
        <v>976111</v>
      </c>
      <c r="DE37" s="634"/>
      <c r="DF37" s="634"/>
      <c r="DG37" s="634"/>
      <c r="DH37" s="634"/>
      <c r="DI37" s="634"/>
      <c r="DJ37" s="634"/>
      <c r="DK37" s="635"/>
      <c r="DL37" s="627">
        <v>718646</v>
      </c>
      <c r="DM37" s="634"/>
      <c r="DN37" s="634"/>
      <c r="DO37" s="634"/>
      <c r="DP37" s="634"/>
      <c r="DQ37" s="634"/>
      <c r="DR37" s="634"/>
      <c r="DS37" s="634"/>
      <c r="DT37" s="634"/>
      <c r="DU37" s="634"/>
      <c r="DV37" s="635"/>
      <c r="DW37" s="624">
        <v>0.9</v>
      </c>
      <c r="DX37" s="636"/>
      <c r="DY37" s="636"/>
      <c r="DZ37" s="636"/>
      <c r="EA37" s="636"/>
      <c r="EB37" s="636"/>
      <c r="EC37" s="648"/>
    </row>
    <row r="38" spans="2:133" ht="11.25" customHeight="1" x14ac:dyDescent="0.2">
      <c r="B38" s="618" t="s">
        <v>345</v>
      </c>
      <c r="C38" s="619"/>
      <c r="D38" s="619"/>
      <c r="E38" s="619"/>
      <c r="F38" s="619"/>
      <c r="G38" s="619"/>
      <c r="H38" s="619"/>
      <c r="I38" s="619"/>
      <c r="J38" s="619"/>
      <c r="K38" s="619"/>
      <c r="L38" s="619"/>
      <c r="M38" s="619"/>
      <c r="N38" s="619"/>
      <c r="O38" s="619"/>
      <c r="P38" s="619"/>
      <c r="Q38" s="620"/>
      <c r="R38" s="621">
        <v>4754000</v>
      </c>
      <c r="S38" s="622"/>
      <c r="T38" s="622"/>
      <c r="U38" s="622"/>
      <c r="V38" s="622"/>
      <c r="W38" s="622"/>
      <c r="X38" s="622"/>
      <c r="Y38" s="623"/>
      <c r="Z38" s="659">
        <v>3.4</v>
      </c>
      <c r="AA38" s="659"/>
      <c r="AB38" s="659"/>
      <c r="AC38" s="659"/>
      <c r="AD38" s="660" t="s">
        <v>133</v>
      </c>
      <c r="AE38" s="660"/>
      <c r="AF38" s="660"/>
      <c r="AG38" s="660"/>
      <c r="AH38" s="660"/>
      <c r="AI38" s="660"/>
      <c r="AJ38" s="660"/>
      <c r="AK38" s="660"/>
      <c r="AL38" s="624" t="s">
        <v>133</v>
      </c>
      <c r="AM38" s="625"/>
      <c r="AN38" s="625"/>
      <c r="AO38" s="661"/>
      <c r="AQ38" s="654" t="s">
        <v>346</v>
      </c>
      <c r="AR38" s="655"/>
      <c r="AS38" s="655"/>
      <c r="AT38" s="655"/>
      <c r="AU38" s="655"/>
      <c r="AV38" s="655"/>
      <c r="AW38" s="655"/>
      <c r="AX38" s="655"/>
      <c r="AY38" s="656"/>
      <c r="AZ38" s="621" t="s">
        <v>246</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20535</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4564294</v>
      </c>
      <c r="CS38" s="622"/>
      <c r="CT38" s="622"/>
      <c r="CU38" s="622"/>
      <c r="CV38" s="622"/>
      <c r="CW38" s="622"/>
      <c r="CX38" s="622"/>
      <c r="CY38" s="623"/>
      <c r="CZ38" s="624">
        <v>3.4</v>
      </c>
      <c r="DA38" s="636"/>
      <c r="DB38" s="636"/>
      <c r="DC38" s="637"/>
      <c r="DD38" s="627">
        <v>3770592</v>
      </c>
      <c r="DE38" s="622"/>
      <c r="DF38" s="622"/>
      <c r="DG38" s="622"/>
      <c r="DH38" s="622"/>
      <c r="DI38" s="622"/>
      <c r="DJ38" s="622"/>
      <c r="DK38" s="623"/>
      <c r="DL38" s="627">
        <v>2851035</v>
      </c>
      <c r="DM38" s="622"/>
      <c r="DN38" s="622"/>
      <c r="DO38" s="622"/>
      <c r="DP38" s="622"/>
      <c r="DQ38" s="622"/>
      <c r="DR38" s="622"/>
      <c r="DS38" s="622"/>
      <c r="DT38" s="622"/>
      <c r="DU38" s="622"/>
      <c r="DV38" s="623"/>
      <c r="DW38" s="624">
        <v>3.7</v>
      </c>
      <c r="DX38" s="636"/>
      <c r="DY38" s="636"/>
      <c r="DZ38" s="636"/>
      <c r="EA38" s="636"/>
      <c r="EB38" s="636"/>
      <c r="EC38" s="648"/>
    </row>
    <row r="39" spans="2:133" ht="11.25" customHeight="1" x14ac:dyDescent="0.2">
      <c r="B39" s="618" t="s">
        <v>349</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133</v>
      </c>
      <c r="AA39" s="659"/>
      <c r="AB39" s="659"/>
      <c r="AC39" s="659"/>
      <c r="AD39" s="660" t="s">
        <v>133</v>
      </c>
      <c r="AE39" s="660"/>
      <c r="AF39" s="660"/>
      <c r="AG39" s="660"/>
      <c r="AH39" s="660"/>
      <c r="AI39" s="660"/>
      <c r="AJ39" s="660"/>
      <c r="AK39" s="660"/>
      <c r="AL39" s="624" t="s">
        <v>133</v>
      </c>
      <c r="AM39" s="625"/>
      <c r="AN39" s="625"/>
      <c r="AO39" s="661"/>
      <c r="AQ39" s="654" t="s">
        <v>350</v>
      </c>
      <c r="AR39" s="655"/>
      <c r="AS39" s="655"/>
      <c r="AT39" s="655"/>
      <c r="AU39" s="655"/>
      <c r="AV39" s="655"/>
      <c r="AW39" s="655"/>
      <c r="AX39" s="655"/>
      <c r="AY39" s="656"/>
      <c r="AZ39" s="621" t="s">
        <v>246</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26756</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11848973</v>
      </c>
      <c r="CS39" s="634"/>
      <c r="CT39" s="634"/>
      <c r="CU39" s="634"/>
      <c r="CV39" s="634"/>
      <c r="CW39" s="634"/>
      <c r="CX39" s="634"/>
      <c r="CY39" s="635"/>
      <c r="CZ39" s="624">
        <v>8.8000000000000007</v>
      </c>
      <c r="DA39" s="636"/>
      <c r="DB39" s="636"/>
      <c r="DC39" s="637"/>
      <c r="DD39" s="627">
        <v>9468185</v>
      </c>
      <c r="DE39" s="634"/>
      <c r="DF39" s="634"/>
      <c r="DG39" s="634"/>
      <c r="DH39" s="634"/>
      <c r="DI39" s="634"/>
      <c r="DJ39" s="634"/>
      <c r="DK39" s="635"/>
      <c r="DL39" s="627" t="s">
        <v>246</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2">
      <c r="B40" s="618" t="s">
        <v>353</v>
      </c>
      <c r="C40" s="619"/>
      <c r="D40" s="619"/>
      <c r="E40" s="619"/>
      <c r="F40" s="619"/>
      <c r="G40" s="619"/>
      <c r="H40" s="619"/>
      <c r="I40" s="619"/>
      <c r="J40" s="619"/>
      <c r="K40" s="619"/>
      <c r="L40" s="619"/>
      <c r="M40" s="619"/>
      <c r="N40" s="619"/>
      <c r="O40" s="619"/>
      <c r="P40" s="619"/>
      <c r="Q40" s="620"/>
      <c r="R40" s="621" t="s">
        <v>133</v>
      </c>
      <c r="S40" s="622"/>
      <c r="T40" s="622"/>
      <c r="U40" s="622"/>
      <c r="V40" s="622"/>
      <c r="W40" s="622"/>
      <c r="X40" s="622"/>
      <c r="Y40" s="623"/>
      <c r="Z40" s="659" t="s">
        <v>133</v>
      </c>
      <c r="AA40" s="659"/>
      <c r="AB40" s="659"/>
      <c r="AC40" s="659"/>
      <c r="AD40" s="660" t="s">
        <v>133</v>
      </c>
      <c r="AE40" s="660"/>
      <c r="AF40" s="660"/>
      <c r="AG40" s="660"/>
      <c r="AH40" s="660"/>
      <c r="AI40" s="660"/>
      <c r="AJ40" s="660"/>
      <c r="AK40" s="660"/>
      <c r="AL40" s="624" t="s">
        <v>133</v>
      </c>
      <c r="AM40" s="625"/>
      <c r="AN40" s="625"/>
      <c r="AO40" s="661"/>
      <c r="AQ40" s="654" t="s">
        <v>354</v>
      </c>
      <c r="AR40" s="655"/>
      <c r="AS40" s="655"/>
      <c r="AT40" s="655"/>
      <c r="AU40" s="655"/>
      <c r="AV40" s="655"/>
      <c r="AW40" s="655"/>
      <c r="AX40" s="655"/>
      <c r="AY40" s="656"/>
      <c r="AZ40" s="621" t="s">
        <v>133</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156</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1218080</v>
      </c>
      <c r="CS40" s="622"/>
      <c r="CT40" s="622"/>
      <c r="CU40" s="622"/>
      <c r="CV40" s="622"/>
      <c r="CW40" s="622"/>
      <c r="CX40" s="622"/>
      <c r="CY40" s="623"/>
      <c r="CZ40" s="624">
        <v>0.9</v>
      </c>
      <c r="DA40" s="636"/>
      <c r="DB40" s="636"/>
      <c r="DC40" s="637"/>
      <c r="DD40" s="627" t="s">
        <v>133</v>
      </c>
      <c r="DE40" s="622"/>
      <c r="DF40" s="622"/>
      <c r="DG40" s="622"/>
      <c r="DH40" s="622"/>
      <c r="DI40" s="622"/>
      <c r="DJ40" s="622"/>
      <c r="DK40" s="623"/>
      <c r="DL40" s="627" t="s">
        <v>189</v>
      </c>
      <c r="DM40" s="622"/>
      <c r="DN40" s="622"/>
      <c r="DO40" s="622"/>
      <c r="DP40" s="622"/>
      <c r="DQ40" s="622"/>
      <c r="DR40" s="622"/>
      <c r="DS40" s="622"/>
      <c r="DT40" s="622"/>
      <c r="DU40" s="622"/>
      <c r="DV40" s="623"/>
      <c r="DW40" s="624" t="s">
        <v>133</v>
      </c>
      <c r="DX40" s="636"/>
      <c r="DY40" s="636"/>
      <c r="DZ40" s="636"/>
      <c r="EA40" s="636"/>
      <c r="EB40" s="636"/>
      <c r="EC40" s="648"/>
    </row>
    <row r="41" spans="2:133" ht="11.25" customHeight="1" x14ac:dyDescent="0.2">
      <c r="B41" s="602" t="s">
        <v>358</v>
      </c>
      <c r="C41" s="603"/>
      <c r="D41" s="603"/>
      <c r="E41" s="603"/>
      <c r="F41" s="603"/>
      <c r="G41" s="603"/>
      <c r="H41" s="603"/>
      <c r="I41" s="603"/>
      <c r="J41" s="603"/>
      <c r="K41" s="603"/>
      <c r="L41" s="603"/>
      <c r="M41" s="603"/>
      <c r="N41" s="603"/>
      <c r="O41" s="603"/>
      <c r="P41" s="603"/>
      <c r="Q41" s="604"/>
      <c r="R41" s="605">
        <v>140316917</v>
      </c>
      <c r="S41" s="646"/>
      <c r="T41" s="646"/>
      <c r="U41" s="646"/>
      <c r="V41" s="646"/>
      <c r="W41" s="646"/>
      <c r="X41" s="646"/>
      <c r="Y41" s="649"/>
      <c r="Z41" s="650">
        <v>100</v>
      </c>
      <c r="AA41" s="650"/>
      <c r="AB41" s="650"/>
      <c r="AC41" s="650"/>
      <c r="AD41" s="651">
        <v>76842420</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1221970</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246</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362</v>
      </c>
      <c r="AR42" s="667"/>
      <c r="AS42" s="667"/>
      <c r="AT42" s="667"/>
      <c r="AU42" s="667"/>
      <c r="AV42" s="667"/>
      <c r="AW42" s="667"/>
      <c r="AX42" s="667"/>
      <c r="AY42" s="668"/>
      <c r="AZ42" s="605">
        <v>2840064</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286</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42697500</v>
      </c>
      <c r="CS42" s="634"/>
      <c r="CT42" s="634"/>
      <c r="CU42" s="634"/>
      <c r="CV42" s="634"/>
      <c r="CW42" s="634"/>
      <c r="CX42" s="634"/>
      <c r="CY42" s="635"/>
      <c r="CZ42" s="624">
        <v>31.7</v>
      </c>
      <c r="DA42" s="636"/>
      <c r="DB42" s="636"/>
      <c r="DC42" s="637"/>
      <c r="DD42" s="627">
        <v>15702043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365</v>
      </c>
      <c r="CD43" s="618" t="s">
        <v>366</v>
      </c>
      <c r="CE43" s="619"/>
      <c r="CF43" s="619"/>
      <c r="CG43" s="619"/>
      <c r="CH43" s="619"/>
      <c r="CI43" s="619"/>
      <c r="CJ43" s="619"/>
      <c r="CK43" s="619"/>
      <c r="CL43" s="619"/>
      <c r="CM43" s="619"/>
      <c r="CN43" s="619"/>
      <c r="CO43" s="619"/>
      <c r="CP43" s="619"/>
      <c r="CQ43" s="620"/>
      <c r="CR43" s="621">
        <v>214889</v>
      </c>
      <c r="CS43" s="634"/>
      <c r="CT43" s="634"/>
      <c r="CU43" s="634"/>
      <c r="CV43" s="634"/>
      <c r="CW43" s="634"/>
      <c r="CX43" s="634"/>
      <c r="CY43" s="635"/>
      <c r="CZ43" s="624">
        <v>0.2</v>
      </c>
      <c r="DA43" s="636"/>
      <c r="DB43" s="636"/>
      <c r="DC43" s="637"/>
      <c r="DD43" s="627">
        <v>214889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42697500</v>
      </c>
      <c r="CS44" s="622"/>
      <c r="CT44" s="622"/>
      <c r="CU44" s="622"/>
      <c r="CV44" s="622"/>
      <c r="CW44" s="622"/>
      <c r="CX44" s="622"/>
      <c r="CY44" s="623"/>
      <c r="CZ44" s="624">
        <v>31.7</v>
      </c>
      <c r="DA44" s="625"/>
      <c r="DB44" s="625"/>
      <c r="DC44" s="626"/>
      <c r="DD44" s="627">
        <v>15702043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20241305</v>
      </c>
      <c r="CS45" s="634"/>
      <c r="CT45" s="634"/>
      <c r="CU45" s="634"/>
      <c r="CV45" s="634"/>
      <c r="CW45" s="634"/>
      <c r="CX45" s="634"/>
      <c r="CY45" s="635"/>
      <c r="CZ45" s="624">
        <v>15</v>
      </c>
      <c r="DA45" s="636"/>
      <c r="DB45" s="636"/>
      <c r="DC45" s="637"/>
      <c r="DD45" s="627">
        <v>5218832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371</v>
      </c>
      <c r="CG46" s="619"/>
      <c r="CH46" s="619"/>
      <c r="CI46" s="619"/>
      <c r="CJ46" s="619"/>
      <c r="CK46" s="619"/>
      <c r="CL46" s="619"/>
      <c r="CM46" s="619"/>
      <c r="CN46" s="619"/>
      <c r="CO46" s="619"/>
      <c r="CP46" s="619"/>
      <c r="CQ46" s="620"/>
      <c r="CR46" s="621">
        <v>22456195</v>
      </c>
      <c r="CS46" s="622"/>
      <c r="CT46" s="622"/>
      <c r="CU46" s="622"/>
      <c r="CV46" s="622"/>
      <c r="CW46" s="622"/>
      <c r="CX46" s="622"/>
      <c r="CY46" s="623"/>
      <c r="CZ46" s="624">
        <v>16.7</v>
      </c>
      <c r="DA46" s="625"/>
      <c r="DB46" s="625"/>
      <c r="DC46" s="626"/>
      <c r="DD46" s="627">
        <v>10483211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372</v>
      </c>
      <c r="CG47" s="619"/>
      <c r="CH47" s="619"/>
      <c r="CI47" s="619"/>
      <c r="CJ47" s="619"/>
      <c r="CK47" s="619"/>
      <c r="CL47" s="619"/>
      <c r="CM47" s="619"/>
      <c r="CN47" s="619"/>
      <c r="CO47" s="619"/>
      <c r="CP47" s="619"/>
      <c r="CQ47" s="620"/>
      <c r="CR47" s="621" t="s">
        <v>133</v>
      </c>
      <c r="CS47" s="634"/>
      <c r="CT47" s="634"/>
      <c r="CU47" s="634"/>
      <c r="CV47" s="634"/>
      <c r="CW47" s="634"/>
      <c r="CX47" s="634"/>
      <c r="CY47" s="635"/>
      <c r="CZ47" s="624" t="s">
        <v>189</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373</v>
      </c>
      <c r="CG48" s="619"/>
      <c r="CH48" s="619"/>
      <c r="CI48" s="619"/>
      <c r="CJ48" s="619"/>
      <c r="CK48" s="619"/>
      <c r="CL48" s="619"/>
      <c r="CM48" s="619"/>
      <c r="CN48" s="619"/>
      <c r="CO48" s="619"/>
      <c r="CP48" s="619"/>
      <c r="CQ48" s="620"/>
      <c r="CR48" s="621" t="s">
        <v>189</v>
      </c>
      <c r="CS48" s="622"/>
      <c r="CT48" s="622"/>
      <c r="CU48" s="622"/>
      <c r="CV48" s="622"/>
      <c r="CW48" s="622"/>
      <c r="CX48" s="622"/>
      <c r="CY48" s="623"/>
      <c r="CZ48" s="624" t="s">
        <v>133</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374</v>
      </c>
      <c r="CE49" s="603"/>
      <c r="CF49" s="603"/>
      <c r="CG49" s="603"/>
      <c r="CH49" s="603"/>
      <c r="CI49" s="603"/>
      <c r="CJ49" s="603"/>
      <c r="CK49" s="603"/>
      <c r="CL49" s="603"/>
      <c r="CM49" s="603"/>
      <c r="CN49" s="603"/>
      <c r="CO49" s="603"/>
      <c r="CP49" s="603"/>
      <c r="CQ49" s="604"/>
      <c r="CR49" s="605">
        <v>134823054</v>
      </c>
      <c r="CS49" s="606"/>
      <c r="CT49" s="606"/>
      <c r="CU49" s="606"/>
      <c r="CV49" s="606"/>
      <c r="CW49" s="606"/>
      <c r="CX49" s="606"/>
      <c r="CY49" s="607"/>
      <c r="CZ49" s="608">
        <v>100</v>
      </c>
      <c r="DA49" s="609"/>
      <c r="DB49" s="609"/>
      <c r="DC49" s="610"/>
      <c r="DD49" s="611">
        <v>81655144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EmYTSR/NLa742Br1nmNvtX8vDYap/rjZSnpNqyuAu7eAvIc8OHiQYy3Cxx7txkDoRD3TC4AWsScA3Hj/ptnnA==" saltValue="nnhaixocPN9tn4Ssj6zk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376</v>
      </c>
      <c r="DK2" s="1092"/>
      <c r="DL2" s="1092"/>
      <c r="DM2" s="1092"/>
      <c r="DN2" s="1092"/>
      <c r="DO2" s="1093"/>
      <c r="DP2" s="228"/>
      <c r="DQ2" s="1091" t="s">
        <v>377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094"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084" t="s">
        <v>394</v>
      </c>
      <c r="DH5" s="1085"/>
      <c r="DI5" s="1085"/>
      <c r="DJ5" s="1085"/>
      <c r="DK5" s="1086"/>
      <c r="DL5" s="1084" t="s">
        <v>395</v>
      </c>
      <c r="DM5" s="1085"/>
      <c r="DN5" s="1085"/>
      <c r="DO5" s="1085"/>
      <c r="DP5" s="1086"/>
      <c r="DQ5" s="1001" t="s">
        <v>396</v>
      </c>
      <c r="DR5" s="1002"/>
      <c r="DS5" s="1002"/>
      <c r="DT5" s="1002"/>
      <c r="DU5" s="1003"/>
      <c r="DV5" s="1001" t="s">
        <v>387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397</v>
      </c>
      <c r="C7" s="1048"/>
      <c r="D7" s="1048"/>
      <c r="E7" s="1048"/>
      <c r="F7" s="1048"/>
      <c r="G7" s="1048"/>
      <c r="H7" s="1048"/>
      <c r="I7" s="1048"/>
      <c r="J7" s="1048"/>
      <c r="K7" s="1048"/>
      <c r="L7" s="1048"/>
      <c r="M7" s="1048"/>
      <c r="N7" s="1048"/>
      <c r="O7" s="1048"/>
      <c r="P7" s="1049"/>
      <c r="Q7" s="1102">
        <v>141397</v>
      </c>
      <c r="R7" s="1103"/>
      <c r="S7" s="1103"/>
      <c r="T7" s="1103"/>
      <c r="U7" s="1103"/>
      <c r="V7" s="1103">
        <v>135903</v>
      </c>
      <c r="W7" s="1103"/>
      <c r="X7" s="1103"/>
      <c r="Y7" s="1103"/>
      <c r="Z7" s="1103"/>
      <c r="AA7" s="1103">
        <v>5494</v>
      </c>
      <c r="AB7" s="1103"/>
      <c r="AC7" s="1103"/>
      <c r="AD7" s="1103"/>
      <c r="AE7" s="1104"/>
      <c r="AF7" s="1105">
        <v>2187</v>
      </c>
      <c r="AG7" s="1106"/>
      <c r="AH7" s="1106"/>
      <c r="AI7" s="1106"/>
      <c r="AJ7" s="1107"/>
      <c r="AK7" s="1108">
        <v>10220</v>
      </c>
      <c r="AL7" s="1109"/>
      <c r="AM7" s="1109"/>
      <c r="AN7" s="1109"/>
      <c r="AO7" s="1109"/>
      <c r="AP7" s="1109">
        <v>34465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41</v>
      </c>
      <c r="CI7" s="1097"/>
      <c r="CJ7" s="1097"/>
      <c r="CK7" s="1097"/>
      <c r="CL7" s="1098"/>
      <c r="CM7" s="1096">
        <v>239</v>
      </c>
      <c r="CN7" s="1097"/>
      <c r="CO7" s="1097"/>
      <c r="CP7" s="1097"/>
      <c r="CQ7" s="1098"/>
      <c r="CR7" s="1096">
        <v>50</v>
      </c>
      <c r="CS7" s="1097"/>
      <c r="CT7" s="1097"/>
      <c r="CU7" s="1097"/>
      <c r="CV7" s="1098"/>
      <c r="CW7" s="1096">
        <v>123</v>
      </c>
      <c r="CX7" s="1097"/>
      <c r="CY7" s="1097"/>
      <c r="CZ7" s="1097"/>
      <c r="DA7" s="1098"/>
      <c r="DB7" s="1096" t="s">
        <v>528</v>
      </c>
      <c r="DC7" s="1097"/>
      <c r="DD7" s="1097"/>
      <c r="DE7" s="1097"/>
      <c r="DF7" s="1098"/>
      <c r="DG7" s="1096" t="s">
        <v>528</v>
      </c>
      <c r="DH7" s="1097"/>
      <c r="DI7" s="1097"/>
      <c r="DJ7" s="1097"/>
      <c r="DK7" s="1098"/>
      <c r="DL7" s="1096" t="s">
        <v>528</v>
      </c>
      <c r="DM7" s="1097"/>
      <c r="DN7" s="1097"/>
      <c r="DO7" s="1097"/>
      <c r="DP7" s="1098"/>
      <c r="DQ7" s="1096" t="s">
        <v>528</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-10</v>
      </c>
      <c r="CI8" s="990"/>
      <c r="CJ8" s="990"/>
      <c r="CK8" s="990"/>
      <c r="CL8" s="991"/>
      <c r="CM8" s="989">
        <v>552</v>
      </c>
      <c r="CN8" s="990"/>
      <c r="CO8" s="990"/>
      <c r="CP8" s="990"/>
      <c r="CQ8" s="991"/>
      <c r="CR8" s="989">
        <v>500</v>
      </c>
      <c r="CS8" s="990"/>
      <c r="CT8" s="990"/>
      <c r="CU8" s="990"/>
      <c r="CV8" s="991"/>
      <c r="CW8" s="989">
        <v>93</v>
      </c>
      <c r="CX8" s="990"/>
      <c r="CY8" s="990"/>
      <c r="CZ8" s="990"/>
      <c r="DA8" s="991"/>
      <c r="DB8" s="989">
        <v>5</v>
      </c>
      <c r="DC8" s="990"/>
      <c r="DD8" s="990"/>
      <c r="DE8" s="990"/>
      <c r="DF8" s="991"/>
      <c r="DG8" s="989" t="s">
        <v>528</v>
      </c>
      <c r="DH8" s="990"/>
      <c r="DI8" s="990"/>
      <c r="DJ8" s="990"/>
      <c r="DK8" s="991"/>
      <c r="DL8" s="989" t="s">
        <v>528</v>
      </c>
      <c r="DM8" s="990"/>
      <c r="DN8" s="990"/>
      <c r="DO8" s="990"/>
      <c r="DP8" s="991"/>
      <c r="DQ8" s="989" t="s">
        <v>528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v>123</v>
      </c>
      <c r="CI9" s="990"/>
      <c r="CJ9" s="990"/>
      <c r="CK9" s="990"/>
      <c r="CL9" s="991"/>
      <c r="CM9" s="989">
        <v>3930</v>
      </c>
      <c r="CN9" s="990"/>
      <c r="CO9" s="990"/>
      <c r="CP9" s="990"/>
      <c r="CQ9" s="991"/>
      <c r="CR9" s="989">
        <v>550</v>
      </c>
      <c r="CS9" s="990"/>
      <c r="CT9" s="990"/>
      <c r="CU9" s="990"/>
      <c r="CV9" s="991"/>
      <c r="CW9" s="989" t="s">
        <v>528</v>
      </c>
      <c r="CX9" s="990"/>
      <c r="CY9" s="990"/>
      <c r="CZ9" s="990"/>
      <c r="DA9" s="991"/>
      <c r="DB9" s="989" t="s">
        <v>528</v>
      </c>
      <c r="DC9" s="990"/>
      <c r="DD9" s="990"/>
      <c r="DE9" s="990"/>
      <c r="DF9" s="991"/>
      <c r="DG9" s="989" t="s">
        <v>528</v>
      </c>
      <c r="DH9" s="990"/>
      <c r="DI9" s="990"/>
      <c r="DJ9" s="990"/>
      <c r="DK9" s="991"/>
      <c r="DL9" s="989" t="s">
        <v>528</v>
      </c>
      <c r="DM9" s="990"/>
      <c r="DN9" s="990"/>
      <c r="DO9" s="990"/>
      <c r="DP9" s="991"/>
      <c r="DQ9" s="989" t="s">
        <v>528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603</v>
      </c>
      <c r="BS10" s="992" t="s">
        <v>602</v>
      </c>
      <c r="BT10" s="993"/>
      <c r="BU10" s="993"/>
      <c r="BV10" s="993"/>
      <c r="BW10" s="993"/>
      <c r="BX10" s="993"/>
      <c r="BY10" s="993"/>
      <c r="BZ10" s="993"/>
      <c r="CA10" s="993"/>
      <c r="CB10" s="993"/>
      <c r="CC10" s="993"/>
      <c r="CD10" s="993"/>
      <c r="CE10" s="993"/>
      <c r="CF10" s="993"/>
      <c r="CG10" s="1014"/>
      <c r="CH10" s="989">
        <v>0</v>
      </c>
      <c r="CI10" s="990"/>
      <c r="CJ10" s="990"/>
      <c r="CK10" s="990"/>
      <c r="CL10" s="991"/>
      <c r="CM10" s="989">
        <v>10</v>
      </c>
      <c r="CN10" s="990"/>
      <c r="CO10" s="990"/>
      <c r="CP10" s="990"/>
      <c r="CQ10" s="991"/>
      <c r="CR10" s="989">
        <v>10</v>
      </c>
      <c r="CS10" s="990"/>
      <c r="CT10" s="990"/>
      <c r="CU10" s="990"/>
      <c r="CV10" s="991"/>
      <c r="CW10" s="989" t="s">
        <v>528</v>
      </c>
      <c r="CX10" s="990"/>
      <c r="CY10" s="990"/>
      <c r="CZ10" s="990"/>
      <c r="DA10" s="991"/>
      <c r="DB10" s="989" t="s">
        <v>528</v>
      </c>
      <c r="DC10" s="990"/>
      <c r="DD10" s="990"/>
      <c r="DE10" s="990"/>
      <c r="DF10" s="991"/>
      <c r="DG10" s="989" t="s">
        <v>528</v>
      </c>
      <c r="DH10" s="990"/>
      <c r="DI10" s="990"/>
      <c r="DJ10" s="990"/>
      <c r="DK10" s="991"/>
      <c r="DL10" s="989" t="s">
        <v>528</v>
      </c>
      <c r="DM10" s="990"/>
      <c r="DN10" s="990"/>
      <c r="DO10" s="990"/>
      <c r="DP10" s="991"/>
      <c r="DQ10" s="989" t="s">
        <v>528</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141397</v>
      </c>
      <c r="R23" s="1061"/>
      <c r="S23" s="1061"/>
      <c r="T23" s="1061"/>
      <c r="U23" s="1061"/>
      <c r="V23" s="1061">
        <v>135903</v>
      </c>
      <c r="W23" s="1061"/>
      <c r="X23" s="1061"/>
      <c r="Y23" s="1061"/>
      <c r="Z23" s="1061"/>
      <c r="AA23" s="1061">
        <v>5494</v>
      </c>
      <c r="AB23" s="1061"/>
      <c r="AC23" s="1061"/>
      <c r="AD23" s="1061"/>
      <c r="AE23" s="1068"/>
      <c r="AF23" s="1069">
        <v>2187</v>
      </c>
      <c r="AG23" s="1061"/>
      <c r="AH23" s="1061"/>
      <c r="AI23" s="1061"/>
      <c r="AJ23" s="1070"/>
      <c r="AK23" s="1071"/>
      <c r="AL23" s="1072"/>
      <c r="AM23" s="1072"/>
      <c r="AN23" s="1072"/>
      <c r="AO23" s="1072"/>
      <c r="AP23" s="1061">
        <v>34465</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380</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13512</v>
      </c>
      <c r="R28" s="1051"/>
      <c r="S28" s="1051"/>
      <c r="T28" s="1051"/>
      <c r="U28" s="1051"/>
      <c r="V28" s="1051">
        <v>13295</v>
      </c>
      <c r="W28" s="1051"/>
      <c r="X28" s="1051"/>
      <c r="Y28" s="1051"/>
      <c r="Z28" s="1051"/>
      <c r="AA28" s="1051">
        <v>217</v>
      </c>
      <c r="AB28" s="1051"/>
      <c r="AC28" s="1051"/>
      <c r="AD28" s="1051"/>
      <c r="AE28" s="1052"/>
      <c r="AF28" s="1053">
        <v>217</v>
      </c>
      <c r="AG28" s="1051"/>
      <c r="AH28" s="1051"/>
      <c r="AI28" s="1051"/>
      <c r="AJ28" s="1054"/>
      <c r="AK28" s="1042">
        <v>1220</v>
      </c>
      <c r="AL28" s="1043"/>
      <c r="AM28" s="1043"/>
      <c r="AN28" s="1043"/>
      <c r="AO28" s="1043"/>
      <c r="AP28" s="1043" t="s">
        <v>528</v>
      </c>
      <c r="AQ28" s="1043"/>
      <c r="AR28" s="1043"/>
      <c r="AS28" s="1043"/>
      <c r="AT28" s="1043"/>
      <c r="AU28" s="1043" t="s">
        <v>528</v>
      </c>
      <c r="AV28" s="1043"/>
      <c r="AW28" s="1043"/>
      <c r="AX28" s="1043"/>
      <c r="AY28" s="1043"/>
      <c r="AZ28" s="1044" t="s">
        <v>528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9295</v>
      </c>
      <c r="R29" s="1039"/>
      <c r="S29" s="1039"/>
      <c r="T29" s="1039"/>
      <c r="U29" s="1039"/>
      <c r="V29" s="1039">
        <v>9060</v>
      </c>
      <c r="W29" s="1039"/>
      <c r="X29" s="1039"/>
      <c r="Y29" s="1039"/>
      <c r="Z29" s="1039"/>
      <c r="AA29" s="1039">
        <v>234</v>
      </c>
      <c r="AB29" s="1039"/>
      <c r="AC29" s="1039"/>
      <c r="AD29" s="1039"/>
      <c r="AE29" s="1040"/>
      <c r="AF29" s="1035">
        <v>234</v>
      </c>
      <c r="AG29" s="1036"/>
      <c r="AH29" s="1036"/>
      <c r="AI29" s="1036"/>
      <c r="AJ29" s="1037"/>
      <c r="AK29" s="980">
        <v>1505</v>
      </c>
      <c r="AL29" s="971"/>
      <c r="AM29" s="971"/>
      <c r="AN29" s="971"/>
      <c r="AO29" s="971"/>
      <c r="AP29" s="971" t="s">
        <v>528</v>
      </c>
      <c r="AQ29" s="971"/>
      <c r="AR29" s="971"/>
      <c r="AS29" s="971"/>
      <c r="AT29" s="971"/>
      <c r="AU29" s="971" t="s">
        <v>528</v>
      </c>
      <c r="AV29" s="971"/>
      <c r="AW29" s="971"/>
      <c r="AX29" s="971"/>
      <c r="AY29" s="971"/>
      <c r="AZ29" s="1041" t="s">
        <v>528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3322</v>
      </c>
      <c r="R30" s="1039"/>
      <c r="S30" s="1039"/>
      <c r="T30" s="1039"/>
      <c r="U30" s="1039"/>
      <c r="V30" s="1039">
        <v>3288</v>
      </c>
      <c r="W30" s="1039"/>
      <c r="X30" s="1039"/>
      <c r="Y30" s="1039"/>
      <c r="Z30" s="1039"/>
      <c r="AA30" s="1039">
        <v>34</v>
      </c>
      <c r="AB30" s="1039"/>
      <c r="AC30" s="1039"/>
      <c r="AD30" s="1039"/>
      <c r="AE30" s="1040"/>
      <c r="AF30" s="1035">
        <v>34</v>
      </c>
      <c r="AG30" s="1036"/>
      <c r="AH30" s="1036"/>
      <c r="AI30" s="1036"/>
      <c r="AJ30" s="1037"/>
      <c r="AK30" s="980">
        <v>1305</v>
      </c>
      <c r="AL30" s="971"/>
      <c r="AM30" s="971"/>
      <c r="AN30" s="971"/>
      <c r="AO30" s="971"/>
      <c r="AP30" s="971" t="s">
        <v>528</v>
      </c>
      <c r="AQ30" s="971"/>
      <c r="AR30" s="971"/>
      <c r="AS30" s="971"/>
      <c r="AT30" s="971"/>
      <c r="AU30" s="971" t="s">
        <v>528</v>
      </c>
      <c r="AV30" s="971"/>
      <c r="AW30" s="971"/>
      <c r="AX30" s="971"/>
      <c r="AY30" s="971"/>
      <c r="AZ30" s="1041" t="s">
        <v>528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486</v>
      </c>
      <c r="AG63" s="959"/>
      <c r="AH63" s="959"/>
      <c r="AI63" s="959"/>
      <c r="AJ63" s="1022"/>
      <c r="AK63" s="1023"/>
      <c r="AL63" s="963"/>
      <c r="AM63" s="963"/>
      <c r="AN63" s="963"/>
      <c r="AO63" s="963"/>
      <c r="AP63" s="959" t="s">
        <v>528</v>
      </c>
      <c r="AQ63" s="959"/>
      <c r="AR63" s="959"/>
      <c r="AS63" s="959"/>
      <c r="AT63" s="959"/>
      <c r="AU63" s="959" t="s">
        <v>528</v>
      </c>
      <c r="AV63" s="959"/>
      <c r="AW63" s="959"/>
      <c r="AX63" s="959"/>
      <c r="AY63" s="959"/>
      <c r="AZ63" s="1017"/>
      <c r="BA63" s="1017"/>
      <c r="BB63" s="1017"/>
      <c r="BC63" s="1017"/>
      <c r="BD63" s="1017"/>
      <c r="BE63" s="960"/>
      <c r="BF63" s="960"/>
      <c r="BG63" s="960"/>
      <c r="BH63" s="960"/>
      <c r="BI63" s="961"/>
      <c r="BJ63" s="1018" t="s">
        <v>401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409</v>
      </c>
      <c r="AQ66" s="1002"/>
      <c r="AR66" s="1002"/>
      <c r="AS66" s="1002"/>
      <c r="AT66" s="1003"/>
      <c r="AU66" s="1001" t="s">
        <v>424</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7627</v>
      </c>
      <c r="R68" s="982">
        <v>7961</v>
      </c>
      <c r="S68" s="982">
        <v>7961</v>
      </c>
      <c r="T68" s="982">
        <v>7961</v>
      </c>
      <c r="U68" s="982">
        <v>7961</v>
      </c>
      <c r="V68" s="982">
        <v>7180</v>
      </c>
      <c r="W68" s="982">
        <v>7475</v>
      </c>
      <c r="X68" s="982">
        <v>7475</v>
      </c>
      <c r="Y68" s="982">
        <v>7475</v>
      </c>
      <c r="Z68" s="982">
        <v>7475</v>
      </c>
      <c r="AA68" s="982">
        <v>448</v>
      </c>
      <c r="AB68" s="982">
        <v>486</v>
      </c>
      <c r="AC68" s="982">
        <v>486</v>
      </c>
      <c r="AD68" s="982">
        <v>486</v>
      </c>
      <c r="AE68" s="982">
        <v>486</v>
      </c>
      <c r="AF68" s="982">
        <v>448</v>
      </c>
      <c r="AG68" s="982">
        <v>486</v>
      </c>
      <c r="AH68" s="982">
        <v>486</v>
      </c>
      <c r="AI68" s="982">
        <v>486</v>
      </c>
      <c r="AJ68" s="982">
        <v>486</v>
      </c>
      <c r="AK68" s="982">
        <v>150</v>
      </c>
      <c r="AL68" s="982"/>
      <c r="AM68" s="982"/>
      <c r="AN68" s="982"/>
      <c r="AO68" s="982"/>
      <c r="AP68" s="982">
        <v>3385</v>
      </c>
      <c r="AQ68" s="982">
        <v>4476</v>
      </c>
      <c r="AR68" s="982">
        <v>4476</v>
      </c>
      <c r="AS68" s="982">
        <v>4476</v>
      </c>
      <c r="AT68" s="982">
        <v>4476</v>
      </c>
      <c r="AU68" s="982">
        <v>146</v>
      </c>
      <c r="AV68" s="982">
        <v>192</v>
      </c>
      <c r="AW68" s="982">
        <v>192</v>
      </c>
      <c r="AX68" s="982">
        <v>192</v>
      </c>
      <c r="AY68" s="982">
        <v>192</v>
      </c>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209690</v>
      </c>
      <c r="R69" s="971">
        <v>144168</v>
      </c>
      <c r="S69" s="971">
        <v>144168</v>
      </c>
      <c r="T69" s="971">
        <v>144168</v>
      </c>
      <c r="U69" s="971">
        <v>144168</v>
      </c>
      <c r="V69" s="971">
        <v>191668</v>
      </c>
      <c r="W69" s="971">
        <v>138019</v>
      </c>
      <c r="X69" s="971">
        <v>138019</v>
      </c>
      <c r="Y69" s="971">
        <v>138019</v>
      </c>
      <c r="Z69" s="971">
        <v>138019</v>
      </c>
      <c r="AA69" s="971">
        <v>18022</v>
      </c>
      <c r="AB69" s="971">
        <v>6149</v>
      </c>
      <c r="AC69" s="971">
        <v>6149</v>
      </c>
      <c r="AD69" s="971">
        <v>6149</v>
      </c>
      <c r="AE69" s="971">
        <v>6149</v>
      </c>
      <c r="AF69" s="971">
        <v>39212</v>
      </c>
      <c r="AG69" s="971">
        <v>32354</v>
      </c>
      <c r="AH69" s="971">
        <v>32354</v>
      </c>
      <c r="AI69" s="971">
        <v>32354</v>
      </c>
      <c r="AJ69" s="971">
        <v>32354</v>
      </c>
      <c r="AK69" s="971" t="s">
        <v>528</v>
      </c>
      <c r="AL69" s="971"/>
      <c r="AM69" s="971"/>
      <c r="AN69" s="971"/>
      <c r="AO69" s="971"/>
      <c r="AP69" s="971" t="s">
        <v>528</v>
      </c>
      <c r="AQ69" s="971"/>
      <c r="AR69" s="971"/>
      <c r="AS69" s="971"/>
      <c r="AT69" s="971"/>
      <c r="AU69" s="971" t="s">
        <v>528</v>
      </c>
      <c r="AV69" s="971"/>
      <c r="AW69" s="971"/>
      <c r="AX69" s="971"/>
      <c r="AY69" s="971"/>
      <c r="AZ69" s="972" t="s">
        <v>593</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590</v>
      </c>
      <c r="C70" s="975"/>
      <c r="D70" s="975"/>
      <c r="E70" s="975"/>
      <c r="F70" s="975"/>
      <c r="G70" s="975"/>
      <c r="H70" s="975"/>
      <c r="I70" s="975"/>
      <c r="J70" s="975"/>
      <c r="K70" s="975"/>
      <c r="L70" s="975"/>
      <c r="M70" s="975"/>
      <c r="N70" s="975"/>
      <c r="O70" s="975"/>
      <c r="P70" s="976"/>
      <c r="Q70" s="977">
        <v>108542</v>
      </c>
      <c r="R70" s="971">
        <v>76940</v>
      </c>
      <c r="S70" s="971">
        <v>76940</v>
      </c>
      <c r="T70" s="971">
        <v>76940</v>
      </c>
      <c r="U70" s="971">
        <v>76940</v>
      </c>
      <c r="V70" s="971">
        <v>104627</v>
      </c>
      <c r="W70" s="971">
        <v>73165</v>
      </c>
      <c r="X70" s="971">
        <v>73165</v>
      </c>
      <c r="Y70" s="971">
        <v>73165</v>
      </c>
      <c r="Z70" s="971">
        <v>73165</v>
      </c>
      <c r="AA70" s="971">
        <v>3915</v>
      </c>
      <c r="AB70" s="971">
        <v>3775</v>
      </c>
      <c r="AC70" s="971">
        <v>3775</v>
      </c>
      <c r="AD70" s="971">
        <v>3775</v>
      </c>
      <c r="AE70" s="971">
        <v>3775</v>
      </c>
      <c r="AF70" s="971">
        <v>3732</v>
      </c>
      <c r="AG70" s="971">
        <v>3775</v>
      </c>
      <c r="AH70" s="971">
        <v>3775</v>
      </c>
      <c r="AI70" s="971">
        <v>3775</v>
      </c>
      <c r="AJ70" s="971">
        <v>3775</v>
      </c>
      <c r="AK70" s="971">
        <v>9372</v>
      </c>
      <c r="AL70" s="971">
        <v>7300</v>
      </c>
      <c r="AM70" s="971">
        <v>7300</v>
      </c>
      <c r="AN70" s="971">
        <v>7300</v>
      </c>
      <c r="AO70" s="971">
        <v>7300</v>
      </c>
      <c r="AP70" s="971">
        <v>77752</v>
      </c>
      <c r="AQ70" s="971">
        <v>42318</v>
      </c>
      <c r="AR70" s="971">
        <v>42318</v>
      </c>
      <c r="AS70" s="971">
        <v>42318</v>
      </c>
      <c r="AT70" s="971">
        <v>42318</v>
      </c>
      <c r="AU70" s="971">
        <v>1166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7352</v>
      </c>
      <c r="R71" s="971">
        <v>6933</v>
      </c>
      <c r="S71" s="971">
        <v>6933</v>
      </c>
      <c r="T71" s="971">
        <v>6933</v>
      </c>
      <c r="U71" s="971">
        <v>6933</v>
      </c>
      <c r="V71" s="971">
        <v>7276</v>
      </c>
      <c r="W71" s="971">
        <v>6850</v>
      </c>
      <c r="X71" s="971">
        <v>6850</v>
      </c>
      <c r="Y71" s="971">
        <v>6850</v>
      </c>
      <c r="Z71" s="971">
        <v>6850</v>
      </c>
      <c r="AA71" s="971">
        <v>76</v>
      </c>
      <c r="AB71" s="971">
        <v>82</v>
      </c>
      <c r="AC71" s="971">
        <v>82</v>
      </c>
      <c r="AD71" s="971">
        <v>82</v>
      </c>
      <c r="AE71" s="971">
        <v>82</v>
      </c>
      <c r="AF71" s="971">
        <v>76</v>
      </c>
      <c r="AG71" s="971">
        <v>82</v>
      </c>
      <c r="AH71" s="971">
        <v>82</v>
      </c>
      <c r="AI71" s="971">
        <v>82</v>
      </c>
      <c r="AJ71" s="971">
        <v>82</v>
      </c>
      <c r="AK71" s="971">
        <v>3086</v>
      </c>
      <c r="AL71" s="971">
        <v>2485</v>
      </c>
      <c r="AM71" s="971">
        <v>2485</v>
      </c>
      <c r="AN71" s="971">
        <v>2485</v>
      </c>
      <c r="AO71" s="971">
        <v>2485</v>
      </c>
      <c r="AP71" s="971" t="s">
        <v>528</v>
      </c>
      <c r="AQ71" s="971"/>
      <c r="AR71" s="971"/>
      <c r="AS71" s="971"/>
      <c r="AT71" s="971"/>
      <c r="AU71" s="971" t="s">
        <v>528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592</v>
      </c>
      <c r="C72" s="975"/>
      <c r="D72" s="975"/>
      <c r="E72" s="975"/>
      <c r="F72" s="975"/>
      <c r="G72" s="975"/>
      <c r="H72" s="975"/>
      <c r="I72" s="975"/>
      <c r="J72" s="975"/>
      <c r="K72" s="975"/>
      <c r="L72" s="975"/>
      <c r="M72" s="975"/>
      <c r="N72" s="975"/>
      <c r="O72" s="975"/>
      <c r="P72" s="976"/>
      <c r="Q72" s="977">
        <v>1524702</v>
      </c>
      <c r="R72" s="971">
        <v>1385861</v>
      </c>
      <c r="S72" s="971">
        <v>1385861</v>
      </c>
      <c r="T72" s="971">
        <v>1385861</v>
      </c>
      <c r="U72" s="971">
        <v>1385861</v>
      </c>
      <c r="V72" s="971">
        <v>1496148</v>
      </c>
      <c r="W72" s="971">
        <v>1346246</v>
      </c>
      <c r="X72" s="971">
        <v>1346246</v>
      </c>
      <c r="Y72" s="971">
        <v>1346246</v>
      </c>
      <c r="Z72" s="971">
        <v>1346246</v>
      </c>
      <c r="AA72" s="971">
        <v>28554</v>
      </c>
      <c r="AB72" s="971">
        <v>39615</v>
      </c>
      <c r="AC72" s="971">
        <v>39615</v>
      </c>
      <c r="AD72" s="971">
        <v>39615</v>
      </c>
      <c r="AE72" s="971">
        <v>39615</v>
      </c>
      <c r="AF72" s="971">
        <v>28554</v>
      </c>
      <c r="AG72" s="971">
        <v>39615</v>
      </c>
      <c r="AH72" s="971">
        <v>39615</v>
      </c>
      <c r="AI72" s="971">
        <v>39615</v>
      </c>
      <c r="AJ72" s="971">
        <v>39615</v>
      </c>
      <c r="AK72" s="971">
        <v>15234</v>
      </c>
      <c r="AL72" s="971">
        <v>13582</v>
      </c>
      <c r="AM72" s="971">
        <v>13582</v>
      </c>
      <c r="AN72" s="971">
        <v>13582</v>
      </c>
      <c r="AO72" s="971">
        <v>13582</v>
      </c>
      <c r="AP72" s="971" t="s">
        <v>528</v>
      </c>
      <c r="AQ72" s="971"/>
      <c r="AR72" s="971"/>
      <c r="AS72" s="971"/>
      <c r="AT72" s="971"/>
      <c r="AU72" s="971" t="s">
        <v>528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72021</v>
      </c>
      <c r="AG88" s="959"/>
      <c r="AH88" s="959"/>
      <c r="AI88" s="959"/>
      <c r="AJ88" s="959"/>
      <c r="AK88" s="963"/>
      <c r="AL88" s="963"/>
      <c r="AM88" s="963"/>
      <c r="AN88" s="963"/>
      <c r="AO88" s="963"/>
      <c r="AP88" s="959">
        <v>81137</v>
      </c>
      <c r="AQ88" s="959"/>
      <c r="AR88" s="959"/>
      <c r="AS88" s="959"/>
      <c r="AT88" s="959"/>
      <c r="AU88" s="959">
        <v>1312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1110</v>
      </c>
      <c r="CS102" s="953"/>
      <c r="CT102" s="953"/>
      <c r="CU102" s="953"/>
      <c r="CV102" s="954"/>
      <c r="CW102" s="952">
        <v>216</v>
      </c>
      <c r="CX102" s="953"/>
      <c r="CY102" s="953"/>
      <c r="CZ102" s="953"/>
      <c r="DA102" s="954"/>
      <c r="DB102" s="952">
        <v>5</v>
      </c>
      <c r="DC102" s="953"/>
      <c r="DD102" s="953"/>
      <c r="DE102" s="953"/>
      <c r="DF102" s="954"/>
      <c r="DG102" s="952" t="s">
        <v>528</v>
      </c>
      <c r="DH102" s="953"/>
      <c r="DI102" s="953"/>
      <c r="DJ102" s="953"/>
      <c r="DK102" s="954"/>
      <c r="DL102" s="952" t="s">
        <v>528</v>
      </c>
      <c r="DM102" s="953"/>
      <c r="DN102" s="953"/>
      <c r="DO102" s="953"/>
      <c r="DP102" s="954"/>
      <c r="DQ102" s="952" t="s">
        <v>528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317</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317</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317</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816227</v>
      </c>
      <c r="AB110" s="889"/>
      <c r="AC110" s="889"/>
      <c r="AD110" s="889"/>
      <c r="AE110" s="890"/>
      <c r="AF110" s="891">
        <v>833185</v>
      </c>
      <c r="AG110" s="889"/>
      <c r="AH110" s="889"/>
      <c r="AI110" s="889"/>
      <c r="AJ110" s="890"/>
      <c r="AK110" s="891">
        <v>916777</v>
      </c>
      <c r="AL110" s="889"/>
      <c r="AM110" s="889"/>
      <c r="AN110" s="889"/>
      <c r="AO110" s="890"/>
      <c r="AP110" s="892">
        <v>1.4</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20244211</v>
      </c>
      <c r="BR110" s="842"/>
      <c r="BS110" s="842"/>
      <c r="BT110" s="842"/>
      <c r="BU110" s="842"/>
      <c r="BV110" s="842">
        <v>30463358</v>
      </c>
      <c r="BW110" s="842"/>
      <c r="BX110" s="842"/>
      <c r="BY110" s="842"/>
      <c r="BZ110" s="842"/>
      <c r="CA110" s="842">
        <v>34464758</v>
      </c>
      <c r="CB110" s="842"/>
      <c r="CC110" s="842"/>
      <c r="CD110" s="842"/>
      <c r="CE110" s="842"/>
      <c r="CF110" s="866">
        <v>53.8</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1531344</v>
      </c>
      <c r="DH110" s="842"/>
      <c r="DI110" s="842"/>
      <c r="DJ110" s="842"/>
      <c r="DK110" s="842"/>
      <c r="DL110" s="842">
        <v>1389316</v>
      </c>
      <c r="DM110" s="842"/>
      <c r="DN110" s="842"/>
      <c r="DO110" s="842"/>
      <c r="DP110" s="842"/>
      <c r="DQ110" s="842">
        <v>1220512</v>
      </c>
      <c r="DR110" s="842"/>
      <c r="DS110" s="842"/>
      <c r="DT110" s="842"/>
      <c r="DU110" s="842"/>
      <c r="DV110" s="843">
        <v>1.9</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401</v>
      </c>
      <c r="AG111" s="919"/>
      <c r="AH111" s="919"/>
      <c r="AI111" s="919"/>
      <c r="AJ111" s="920"/>
      <c r="AK111" s="921" t="s">
        <v>443</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4155775</v>
      </c>
      <c r="BR111" s="817"/>
      <c r="BS111" s="817"/>
      <c r="BT111" s="817"/>
      <c r="BU111" s="817"/>
      <c r="BV111" s="817">
        <v>3820606</v>
      </c>
      <c r="BW111" s="817"/>
      <c r="BX111" s="817"/>
      <c r="BY111" s="817"/>
      <c r="BZ111" s="817"/>
      <c r="CA111" s="817">
        <v>3458482</v>
      </c>
      <c r="CB111" s="817"/>
      <c r="CC111" s="817"/>
      <c r="CD111" s="817"/>
      <c r="CE111" s="817"/>
      <c r="CF111" s="875">
        <v>5.4</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107367</v>
      </c>
      <c r="AB112" s="780"/>
      <c r="AC112" s="780"/>
      <c r="AD112" s="780"/>
      <c r="AE112" s="781"/>
      <c r="AF112" s="782">
        <v>134290</v>
      </c>
      <c r="AG112" s="780"/>
      <c r="AH112" s="780"/>
      <c r="AI112" s="780"/>
      <c r="AJ112" s="781"/>
      <c r="AK112" s="782">
        <v>163990</v>
      </c>
      <c r="AL112" s="780"/>
      <c r="AM112" s="780"/>
      <c r="AN112" s="780"/>
      <c r="AO112" s="781"/>
      <c r="AP112" s="824">
        <v>0.3</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t="s">
        <v>444</v>
      </c>
      <c r="BR112" s="817"/>
      <c r="BS112" s="817"/>
      <c r="BT112" s="817"/>
      <c r="BU112" s="817"/>
      <c r="BV112" s="817" t="s">
        <v>444</v>
      </c>
      <c r="BW112" s="817"/>
      <c r="BX112" s="817"/>
      <c r="BY112" s="817"/>
      <c r="BZ112" s="817"/>
      <c r="CA112" s="817" t="s">
        <v>444</v>
      </c>
      <c r="CB112" s="817"/>
      <c r="CC112" s="817"/>
      <c r="CD112" s="817"/>
      <c r="CE112" s="817"/>
      <c r="CF112" s="875" t="s">
        <v>444</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444</v>
      </c>
      <c r="AB113" s="919"/>
      <c r="AC113" s="919"/>
      <c r="AD113" s="919"/>
      <c r="AE113" s="920"/>
      <c r="AF113" s="921" t="s">
        <v>444</v>
      </c>
      <c r="AG113" s="919"/>
      <c r="AH113" s="919"/>
      <c r="AI113" s="919"/>
      <c r="AJ113" s="920"/>
      <c r="AK113" s="921" t="s">
        <v>444</v>
      </c>
      <c r="AL113" s="919"/>
      <c r="AM113" s="919"/>
      <c r="AN113" s="919"/>
      <c r="AO113" s="920"/>
      <c r="AP113" s="922" t="s">
        <v>444</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1065240</v>
      </c>
      <c r="BR113" s="817"/>
      <c r="BS113" s="817"/>
      <c r="BT113" s="817"/>
      <c r="BU113" s="817"/>
      <c r="BV113" s="817">
        <v>1184451</v>
      </c>
      <c r="BW113" s="817"/>
      <c r="BX113" s="817"/>
      <c r="BY113" s="817"/>
      <c r="BZ113" s="817"/>
      <c r="CA113" s="817">
        <v>1311826</v>
      </c>
      <c r="CB113" s="817"/>
      <c r="CC113" s="817"/>
      <c r="CD113" s="817"/>
      <c r="CE113" s="817"/>
      <c r="CF113" s="875">
        <v>2</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83384</v>
      </c>
      <c r="AB114" s="780"/>
      <c r="AC114" s="780"/>
      <c r="AD114" s="780"/>
      <c r="AE114" s="781"/>
      <c r="AF114" s="782">
        <v>84209</v>
      </c>
      <c r="AG114" s="780"/>
      <c r="AH114" s="780"/>
      <c r="AI114" s="780"/>
      <c r="AJ114" s="781"/>
      <c r="AK114" s="782">
        <v>62037</v>
      </c>
      <c r="AL114" s="780"/>
      <c r="AM114" s="780"/>
      <c r="AN114" s="780"/>
      <c r="AO114" s="781"/>
      <c r="AP114" s="824">
        <v>0.1</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9310161</v>
      </c>
      <c r="BR114" s="817"/>
      <c r="BS114" s="817"/>
      <c r="BT114" s="817"/>
      <c r="BU114" s="817"/>
      <c r="BV114" s="817">
        <v>8457298</v>
      </c>
      <c r="BW114" s="817"/>
      <c r="BX114" s="817"/>
      <c r="BY114" s="817"/>
      <c r="BZ114" s="817"/>
      <c r="CA114" s="817">
        <v>7998825</v>
      </c>
      <c r="CB114" s="817"/>
      <c r="CC114" s="817"/>
      <c r="CD114" s="817"/>
      <c r="CE114" s="817"/>
      <c r="CF114" s="875">
        <v>12.5</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608075</v>
      </c>
      <c r="AB115" s="919"/>
      <c r="AC115" s="919"/>
      <c r="AD115" s="919"/>
      <c r="AE115" s="920"/>
      <c r="AF115" s="921">
        <v>1014737</v>
      </c>
      <c r="AG115" s="919"/>
      <c r="AH115" s="919"/>
      <c r="AI115" s="919"/>
      <c r="AJ115" s="920"/>
      <c r="AK115" s="921">
        <v>1172713</v>
      </c>
      <c r="AL115" s="919"/>
      <c r="AM115" s="919"/>
      <c r="AN115" s="919"/>
      <c r="AO115" s="920"/>
      <c r="AP115" s="922">
        <v>1.8</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444</v>
      </c>
      <c r="CB115" s="817"/>
      <c r="CC115" s="817"/>
      <c r="CD115" s="817"/>
      <c r="CE115" s="817"/>
      <c r="CF115" s="875" t="s">
        <v>444</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444</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1615053</v>
      </c>
      <c r="AB117" s="903"/>
      <c r="AC117" s="903"/>
      <c r="AD117" s="903"/>
      <c r="AE117" s="904"/>
      <c r="AF117" s="905">
        <v>2066421</v>
      </c>
      <c r="AG117" s="903"/>
      <c r="AH117" s="903"/>
      <c r="AI117" s="903"/>
      <c r="AJ117" s="904"/>
      <c r="AK117" s="905">
        <v>2315517</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465</v>
      </c>
      <c r="BR117" s="817"/>
      <c r="BS117" s="817"/>
      <c r="BT117" s="817"/>
      <c r="BU117" s="817"/>
      <c r="BV117" s="817" t="s">
        <v>466</v>
      </c>
      <c r="BW117" s="817"/>
      <c r="BX117" s="817"/>
      <c r="BY117" s="817"/>
      <c r="BZ117" s="817"/>
      <c r="CA117" s="817" t="s">
        <v>444</v>
      </c>
      <c r="CB117" s="817"/>
      <c r="CC117" s="817"/>
      <c r="CD117" s="817"/>
      <c r="CE117" s="817"/>
      <c r="CF117" s="875" t="s">
        <v>444</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466</v>
      </c>
      <c r="DM117" s="780"/>
      <c r="DN117" s="780"/>
      <c r="DO117" s="780"/>
      <c r="DP117" s="781"/>
      <c r="DQ117" s="782" t="s">
        <v>444</v>
      </c>
      <c r="DR117" s="780"/>
      <c r="DS117" s="780"/>
      <c r="DT117" s="780"/>
      <c r="DU117" s="781"/>
      <c r="DV117" s="824" t="s">
        <v>133</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317</v>
      </c>
      <c r="AL118" s="896"/>
      <c r="AM118" s="896"/>
      <c r="AN118" s="896"/>
      <c r="AO118" s="897"/>
      <c r="AP118" s="899" t="s">
        <v>436</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469</v>
      </c>
      <c r="BR118" s="845"/>
      <c r="BS118" s="845"/>
      <c r="BT118" s="845"/>
      <c r="BU118" s="845"/>
      <c r="BV118" s="845" t="s">
        <v>465</v>
      </c>
      <c r="BW118" s="845"/>
      <c r="BX118" s="845"/>
      <c r="BY118" s="845"/>
      <c r="BZ118" s="845"/>
      <c r="CA118" s="845" t="s">
        <v>470</v>
      </c>
      <c r="CB118" s="845"/>
      <c r="CC118" s="845"/>
      <c r="CD118" s="845"/>
      <c r="CE118" s="845"/>
      <c r="CF118" s="875" t="s">
        <v>133</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444</v>
      </c>
      <c r="DM118" s="780"/>
      <c r="DN118" s="780"/>
      <c r="DO118" s="780"/>
      <c r="DP118" s="781"/>
      <c r="DQ118" s="782" t="s">
        <v>472</v>
      </c>
      <c r="DR118" s="780"/>
      <c r="DS118" s="780"/>
      <c r="DT118" s="780"/>
      <c r="DU118" s="781"/>
      <c r="DV118" s="824" t="s">
        <v>473</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145460</v>
      </c>
      <c r="AB119" s="889"/>
      <c r="AC119" s="889"/>
      <c r="AD119" s="889"/>
      <c r="AE119" s="890"/>
      <c r="AF119" s="891">
        <v>142028</v>
      </c>
      <c r="AG119" s="889"/>
      <c r="AH119" s="889"/>
      <c r="AI119" s="889"/>
      <c r="AJ119" s="890"/>
      <c r="AK119" s="891">
        <v>140218</v>
      </c>
      <c r="AL119" s="889"/>
      <c r="AM119" s="889"/>
      <c r="AN119" s="889"/>
      <c r="AO119" s="890"/>
      <c r="AP119" s="892">
        <v>0.2</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474</v>
      </c>
      <c r="BP119" s="878"/>
      <c r="BQ119" s="879">
        <v>34775387</v>
      </c>
      <c r="BR119" s="845"/>
      <c r="BS119" s="845"/>
      <c r="BT119" s="845"/>
      <c r="BU119" s="845"/>
      <c r="BV119" s="845">
        <v>43925713</v>
      </c>
      <c r="BW119" s="845"/>
      <c r="BX119" s="845"/>
      <c r="BY119" s="845"/>
      <c r="BZ119" s="845"/>
      <c r="CA119" s="845">
        <v>47233891</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2624431</v>
      </c>
      <c r="DH119" s="764"/>
      <c r="DI119" s="764"/>
      <c r="DJ119" s="764"/>
      <c r="DK119" s="765"/>
      <c r="DL119" s="766">
        <v>2431290</v>
      </c>
      <c r="DM119" s="764"/>
      <c r="DN119" s="764"/>
      <c r="DO119" s="764"/>
      <c r="DP119" s="765"/>
      <c r="DQ119" s="766">
        <v>2237970</v>
      </c>
      <c r="DR119" s="764"/>
      <c r="DS119" s="764"/>
      <c r="DT119" s="764"/>
      <c r="DU119" s="765"/>
      <c r="DV119" s="848">
        <v>3.5</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476</v>
      </c>
      <c r="AG120" s="780"/>
      <c r="AH120" s="780"/>
      <c r="AI120" s="780"/>
      <c r="AJ120" s="781"/>
      <c r="AK120" s="782" t="s">
        <v>133</v>
      </c>
      <c r="AL120" s="780"/>
      <c r="AM120" s="780"/>
      <c r="AN120" s="780"/>
      <c r="AO120" s="781"/>
      <c r="AP120" s="824" t="s">
        <v>444</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73896257</v>
      </c>
      <c r="BR120" s="842"/>
      <c r="BS120" s="842"/>
      <c r="BT120" s="842"/>
      <c r="BU120" s="842"/>
      <c r="BV120" s="842">
        <v>73305250</v>
      </c>
      <c r="BW120" s="842"/>
      <c r="BX120" s="842"/>
      <c r="BY120" s="842"/>
      <c r="BZ120" s="842"/>
      <c r="CA120" s="842">
        <v>75365652</v>
      </c>
      <c r="CB120" s="842"/>
      <c r="CC120" s="842"/>
      <c r="CD120" s="842"/>
      <c r="CE120" s="842"/>
      <c r="CF120" s="866">
        <v>117.5</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t="s">
        <v>133</v>
      </c>
      <c r="DH120" s="842"/>
      <c r="DI120" s="842"/>
      <c r="DJ120" s="842"/>
      <c r="DK120" s="842"/>
      <c r="DL120" s="842" t="s">
        <v>481</v>
      </c>
      <c r="DM120" s="842"/>
      <c r="DN120" s="842"/>
      <c r="DO120" s="842"/>
      <c r="DP120" s="842"/>
      <c r="DQ120" s="842" t="s">
        <v>476</v>
      </c>
      <c r="DR120" s="842"/>
      <c r="DS120" s="842"/>
      <c r="DT120" s="842"/>
      <c r="DU120" s="842"/>
      <c r="DV120" s="843" t="s">
        <v>133</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476</v>
      </c>
      <c r="AB121" s="780"/>
      <c r="AC121" s="780"/>
      <c r="AD121" s="780"/>
      <c r="AE121" s="781"/>
      <c r="AF121" s="782" t="s">
        <v>483</v>
      </c>
      <c r="AG121" s="780"/>
      <c r="AH121" s="780"/>
      <c r="AI121" s="780"/>
      <c r="AJ121" s="781"/>
      <c r="AK121" s="782" t="s">
        <v>484</v>
      </c>
      <c r="AL121" s="780"/>
      <c r="AM121" s="780"/>
      <c r="AN121" s="780"/>
      <c r="AO121" s="781"/>
      <c r="AP121" s="824" t="s">
        <v>444</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t="s">
        <v>133</v>
      </c>
      <c r="BR121" s="817"/>
      <c r="BS121" s="817"/>
      <c r="BT121" s="817"/>
      <c r="BU121" s="817"/>
      <c r="BV121" s="817" t="s">
        <v>476</v>
      </c>
      <c r="BW121" s="817"/>
      <c r="BX121" s="817"/>
      <c r="BY121" s="817"/>
      <c r="BZ121" s="817"/>
      <c r="CA121" s="817" t="s">
        <v>444</v>
      </c>
      <c r="CB121" s="817"/>
      <c r="CC121" s="817"/>
      <c r="CD121" s="817"/>
      <c r="CE121" s="817"/>
      <c r="CF121" s="875" t="s">
        <v>470</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t="s">
        <v>487</v>
      </c>
      <c r="DH121" s="817"/>
      <c r="DI121" s="817"/>
      <c r="DJ121" s="817"/>
      <c r="DK121" s="817"/>
      <c r="DL121" s="817" t="s">
        <v>488</v>
      </c>
      <c r="DM121" s="817"/>
      <c r="DN121" s="817"/>
      <c r="DO121" s="817"/>
      <c r="DP121" s="817"/>
      <c r="DQ121" s="817" t="s">
        <v>472</v>
      </c>
      <c r="DR121" s="817"/>
      <c r="DS121" s="817"/>
      <c r="DT121" s="817"/>
      <c r="DU121" s="817"/>
      <c r="DV121" s="794" t="s">
        <v>133</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465</v>
      </c>
      <c r="AB122" s="780"/>
      <c r="AC122" s="780"/>
      <c r="AD122" s="780"/>
      <c r="AE122" s="781"/>
      <c r="AF122" s="782" t="s">
        <v>465</v>
      </c>
      <c r="AG122" s="780"/>
      <c r="AH122" s="780"/>
      <c r="AI122" s="780"/>
      <c r="AJ122" s="781"/>
      <c r="AK122" s="782" t="s">
        <v>481</v>
      </c>
      <c r="AL122" s="780"/>
      <c r="AM122" s="780"/>
      <c r="AN122" s="780"/>
      <c r="AO122" s="781"/>
      <c r="AP122" s="824" t="s">
        <v>488</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16832363</v>
      </c>
      <c r="BR122" s="845"/>
      <c r="BS122" s="845"/>
      <c r="BT122" s="845"/>
      <c r="BU122" s="845"/>
      <c r="BV122" s="845">
        <v>26984685</v>
      </c>
      <c r="BW122" s="845"/>
      <c r="BX122" s="845"/>
      <c r="BY122" s="845"/>
      <c r="BZ122" s="845"/>
      <c r="CA122" s="845">
        <v>31276788</v>
      </c>
      <c r="CB122" s="845"/>
      <c r="CC122" s="845"/>
      <c r="CD122" s="845"/>
      <c r="CE122" s="845"/>
      <c r="CF122" s="846">
        <v>48.8</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t="s">
        <v>481</v>
      </c>
      <c r="DH122" s="817"/>
      <c r="DI122" s="817"/>
      <c r="DJ122" s="817"/>
      <c r="DK122" s="817"/>
      <c r="DL122" s="817" t="s">
        <v>444</v>
      </c>
      <c r="DM122" s="817"/>
      <c r="DN122" s="817"/>
      <c r="DO122" s="817"/>
      <c r="DP122" s="817"/>
      <c r="DQ122" s="817" t="s">
        <v>444</v>
      </c>
      <c r="DR122" s="817"/>
      <c r="DS122" s="817"/>
      <c r="DT122" s="817"/>
      <c r="DU122" s="817"/>
      <c r="DV122" s="794" t="s">
        <v>483</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488</v>
      </c>
      <c r="AB123" s="780"/>
      <c r="AC123" s="780"/>
      <c r="AD123" s="780"/>
      <c r="AE123" s="781"/>
      <c r="AF123" s="782" t="s">
        <v>465</v>
      </c>
      <c r="AG123" s="780"/>
      <c r="AH123" s="780"/>
      <c r="AI123" s="780"/>
      <c r="AJ123" s="781"/>
      <c r="AK123" s="782" t="s">
        <v>469</v>
      </c>
      <c r="AL123" s="780"/>
      <c r="AM123" s="780"/>
      <c r="AN123" s="780"/>
      <c r="AO123" s="781"/>
      <c r="AP123" s="824" t="s">
        <v>476</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491</v>
      </c>
      <c r="BP123" s="878"/>
      <c r="BQ123" s="832">
        <v>90728620</v>
      </c>
      <c r="BR123" s="833"/>
      <c r="BS123" s="833"/>
      <c r="BT123" s="833"/>
      <c r="BU123" s="833"/>
      <c r="BV123" s="833">
        <v>100289935</v>
      </c>
      <c r="BW123" s="833"/>
      <c r="BX123" s="833"/>
      <c r="BY123" s="833"/>
      <c r="BZ123" s="833"/>
      <c r="CA123" s="833">
        <v>106642440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476</v>
      </c>
      <c r="AG124" s="780"/>
      <c r="AH124" s="780"/>
      <c r="AI124" s="780"/>
      <c r="AJ124" s="781"/>
      <c r="AK124" s="782" t="s">
        <v>476</v>
      </c>
      <c r="AL124" s="780"/>
      <c r="AM124" s="780"/>
      <c r="AN124" s="780"/>
      <c r="AO124" s="781"/>
      <c r="AP124" s="824" t="s">
        <v>476</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133</v>
      </c>
      <c r="BR124" s="831"/>
      <c r="BS124" s="831"/>
      <c r="BT124" s="831"/>
      <c r="BU124" s="831"/>
      <c r="BV124" s="831" t="s">
        <v>465</v>
      </c>
      <c r="BW124" s="831"/>
      <c r="BX124" s="831"/>
      <c r="BY124" s="831"/>
      <c r="BZ124" s="831"/>
      <c r="CA124" s="831" t="s">
        <v>133</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481</v>
      </c>
      <c r="DH124" s="764"/>
      <c r="DI124" s="764"/>
      <c r="DJ124" s="764"/>
      <c r="DK124" s="765"/>
      <c r="DL124" s="766" t="s">
        <v>481</v>
      </c>
      <c r="DM124" s="764"/>
      <c r="DN124" s="764"/>
      <c r="DO124" s="764"/>
      <c r="DP124" s="765"/>
      <c r="DQ124" s="766" t="s">
        <v>444</v>
      </c>
      <c r="DR124" s="764"/>
      <c r="DS124" s="764"/>
      <c r="DT124" s="764"/>
      <c r="DU124" s="765"/>
      <c r="DV124" s="848" t="s">
        <v>473</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473</v>
      </c>
      <c r="AG125" s="780"/>
      <c r="AH125" s="780"/>
      <c r="AI125" s="780"/>
      <c r="AJ125" s="781"/>
      <c r="AK125" s="782" t="s">
        <v>133</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488</v>
      </c>
      <c r="DH125" s="842"/>
      <c r="DI125" s="842"/>
      <c r="DJ125" s="842"/>
      <c r="DK125" s="842"/>
      <c r="DL125" s="842" t="s">
        <v>133</v>
      </c>
      <c r="DM125" s="842"/>
      <c r="DN125" s="842"/>
      <c r="DO125" s="842"/>
      <c r="DP125" s="842"/>
      <c r="DQ125" s="842" t="s">
        <v>476</v>
      </c>
      <c r="DR125" s="842"/>
      <c r="DS125" s="842"/>
      <c r="DT125" s="842"/>
      <c r="DU125" s="842"/>
      <c r="DV125" s="843" t="s">
        <v>472</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192968</v>
      </c>
      <c r="AB126" s="780"/>
      <c r="AC126" s="780"/>
      <c r="AD126" s="780"/>
      <c r="AE126" s="781"/>
      <c r="AF126" s="782">
        <v>193141</v>
      </c>
      <c r="AG126" s="780"/>
      <c r="AH126" s="780"/>
      <c r="AI126" s="780"/>
      <c r="AJ126" s="781"/>
      <c r="AK126" s="782">
        <v>193319</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484</v>
      </c>
      <c r="DH126" s="817"/>
      <c r="DI126" s="817"/>
      <c r="DJ126" s="817"/>
      <c r="DK126" s="817"/>
      <c r="DL126" s="817" t="s">
        <v>133</v>
      </c>
      <c r="DM126" s="817"/>
      <c r="DN126" s="817"/>
      <c r="DO126" s="817"/>
      <c r="DP126" s="817"/>
      <c r="DQ126" s="817" t="s">
        <v>444</v>
      </c>
      <c r="DR126" s="817"/>
      <c r="DS126" s="817"/>
      <c r="DT126" s="817"/>
      <c r="DU126" s="817"/>
      <c r="DV126" s="794" t="s">
        <v>481</v>
      </c>
      <c r="DW126" s="794"/>
      <c r="DX126" s="794"/>
      <c r="DY126" s="794"/>
      <c r="DZ126" s="795"/>
    </row>
    <row r="127" spans="1:130" s="230"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269647</v>
      </c>
      <c r="AB127" s="780"/>
      <c r="AC127" s="780"/>
      <c r="AD127" s="780"/>
      <c r="AE127" s="781"/>
      <c r="AF127" s="782">
        <v>679568</v>
      </c>
      <c r="AG127" s="780"/>
      <c r="AH127" s="780"/>
      <c r="AI127" s="780"/>
      <c r="AJ127" s="781"/>
      <c r="AK127" s="782">
        <v>839176</v>
      </c>
      <c r="AL127" s="780"/>
      <c r="AM127" s="780"/>
      <c r="AN127" s="780"/>
      <c r="AO127" s="781"/>
      <c r="AP127" s="824">
        <v>1.3</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476</v>
      </c>
      <c r="DR127" s="817"/>
      <c r="DS127" s="817"/>
      <c r="DT127" s="817"/>
      <c r="DU127" s="817"/>
      <c r="DV127" s="794" t="s">
        <v>133</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t="s">
        <v>444</v>
      </c>
      <c r="AB128" s="801"/>
      <c r="AC128" s="801"/>
      <c r="AD128" s="801"/>
      <c r="AE128" s="802"/>
      <c r="AF128" s="803" t="s">
        <v>444</v>
      </c>
      <c r="AG128" s="801"/>
      <c r="AH128" s="801"/>
      <c r="AI128" s="801"/>
      <c r="AJ128" s="802"/>
      <c r="AK128" s="803" t="s">
        <v>133</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483</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470</v>
      </c>
      <c r="DH128" s="791"/>
      <c r="DI128" s="791"/>
      <c r="DJ128" s="791"/>
      <c r="DK128" s="791"/>
      <c r="DL128" s="791" t="s">
        <v>481</v>
      </c>
      <c r="DM128" s="791"/>
      <c r="DN128" s="791"/>
      <c r="DO128" s="791"/>
      <c r="DP128" s="791"/>
      <c r="DQ128" s="791" t="s">
        <v>444</v>
      </c>
      <c r="DR128" s="791"/>
      <c r="DS128" s="791"/>
      <c r="DT128" s="791"/>
      <c r="DU128" s="791"/>
      <c r="DV128" s="792" t="s">
        <v>476</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54629684</v>
      </c>
      <c r="AB129" s="780"/>
      <c r="AC129" s="780"/>
      <c r="AD129" s="780"/>
      <c r="AE129" s="781"/>
      <c r="AF129" s="782">
        <v>61041293</v>
      </c>
      <c r="AG129" s="780"/>
      <c r="AH129" s="780"/>
      <c r="AI129" s="780"/>
      <c r="AJ129" s="781"/>
      <c r="AK129" s="782">
        <v>65623845</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481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1701731</v>
      </c>
      <c r="AB130" s="780"/>
      <c r="AC130" s="780"/>
      <c r="AD130" s="780"/>
      <c r="AE130" s="781"/>
      <c r="AF130" s="782">
        <v>1637529</v>
      </c>
      <c r="AG130" s="780"/>
      <c r="AH130" s="780"/>
      <c r="AI130" s="780"/>
      <c r="AJ130" s="781"/>
      <c r="AK130" s="782">
        <v>1504595</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52927953</v>
      </c>
      <c r="AB131" s="764"/>
      <c r="AC131" s="764"/>
      <c r="AD131" s="764"/>
      <c r="AE131" s="765"/>
      <c r="AF131" s="766">
        <v>59403764</v>
      </c>
      <c r="AG131" s="764"/>
      <c r="AH131" s="764"/>
      <c r="AI131" s="764"/>
      <c r="AJ131" s="765"/>
      <c r="AK131" s="766">
        <v>64119250</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476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-0.16376601599999999</v>
      </c>
      <c r="AB132" s="745"/>
      <c r="AC132" s="745"/>
      <c r="AD132" s="745"/>
      <c r="AE132" s="746"/>
      <c r="AF132" s="747">
        <v>0.72199465299999999</v>
      </c>
      <c r="AG132" s="745"/>
      <c r="AH132" s="745"/>
      <c r="AI132" s="745"/>
      <c r="AJ132" s="746"/>
      <c r="AK132" s="747">
        <v>1.2647091159999999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-0.2</v>
      </c>
      <c r="AB133" s="724"/>
      <c r="AC133" s="724"/>
      <c r="AD133" s="724"/>
      <c r="AE133" s="725"/>
      <c r="AF133" s="723">
        <v>0</v>
      </c>
      <c r="AG133" s="724"/>
      <c r="AH133" s="724"/>
      <c r="AI133" s="724"/>
      <c r="AJ133" s="725"/>
      <c r="AK133" s="723">
        <v>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JnuA8esh3/8yrebkZclIqsSGWnLrk3XGjRel779Hr+vTY7bm+wBzYfW6Wzbq9KQSU0MJaKKL88Mpss9iq4WSw==" saltValue="rSySowpmz/Sl8aWdyll8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MDjO3U5hXSTHMskoHBD16QZUxTclVWp9dHoFqdsaf/bFOpV+J0eq6wkWt8hOO/O8IdkFE/0MC+MkgQwrZerOA==" saltValue="3QNSK9HnlUZuJ1uz3pOP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w7OEYvXgQRxWVgEwFtqPi9qwFSxmnBaQVoIYF77ZoQjO8/cA0E/833Bpr4sMKEmJiUfrQxIKJxbsW3Atl/mIw==" saltValue="9SsonY5TXBB4ZJzxmnBj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16206286</v>
      </c>
      <c r="AP9" s="281">
        <v>93100</v>
      </c>
      <c r="AQ9" s="282">
        <v>65050</v>
      </c>
      <c r="AR9" s="283">
        <v>43.1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205221</v>
      </c>
      <c r="AP10" s="284">
        <v>1179</v>
      </c>
      <c r="AQ10" s="285">
        <v>874</v>
      </c>
      <c r="AR10" s="286">
        <v>34.9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t="s">
        <v>528</v>
      </c>
      <c r="AP11" s="284" t="s">
        <v>528</v>
      </c>
      <c r="AQ11" s="285" t="s">
        <v>528</v>
      </c>
      <c r="AR11" s="286" t="s">
        <v>528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528</v>
      </c>
      <c r="AP12" s="284" t="s">
        <v>528</v>
      </c>
      <c r="AQ12" s="285" t="s">
        <v>528</v>
      </c>
      <c r="AR12" s="286" t="s">
        <v>528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366950</v>
      </c>
      <c r="AP13" s="284">
        <v>2108</v>
      </c>
      <c r="AQ13" s="285">
        <v>2318</v>
      </c>
      <c r="AR13" s="286">
        <v>-9.1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214889</v>
      </c>
      <c r="AP14" s="284">
        <v>1234</v>
      </c>
      <c r="AQ14" s="285">
        <v>1495</v>
      </c>
      <c r="AR14" s="286">
        <v>-17.5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-1185023</v>
      </c>
      <c r="AP15" s="284">
        <v>-6808</v>
      </c>
      <c r="AQ15" s="285">
        <v>-4722</v>
      </c>
      <c r="AR15" s="286">
        <v>44.2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15808323</v>
      </c>
      <c r="AP16" s="284">
        <v>90814</v>
      </c>
      <c r="AQ16" s="285">
        <v>65014</v>
      </c>
      <c r="AR16" s="286">
        <v>39.700000000000003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9.2799999999999994</v>
      </c>
      <c r="AP21" s="298">
        <v>6.35</v>
      </c>
      <c r="AQ21" s="299">
        <v>2.93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101.1</v>
      </c>
      <c r="AP22" s="303">
        <v>98.8</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916777</v>
      </c>
      <c r="AP32" s="312">
        <v>5267</v>
      </c>
      <c r="AQ32" s="313">
        <v>3983</v>
      </c>
      <c r="AR32" s="314">
        <v>32.200000000000003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528</v>
      </c>
      <c r="AP33" s="312" t="s">
        <v>528</v>
      </c>
      <c r="AQ33" s="313" t="s">
        <v>528</v>
      </c>
      <c r="AR33" s="314" t="s">
        <v>528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v>163990</v>
      </c>
      <c r="AP34" s="312">
        <v>942</v>
      </c>
      <c r="AQ34" s="313">
        <v>394</v>
      </c>
      <c r="AR34" s="314">
        <v>139.1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t="s">
        <v>528</v>
      </c>
      <c r="AP35" s="312" t="s">
        <v>528</v>
      </c>
      <c r="AQ35" s="313">
        <v>20</v>
      </c>
      <c r="AR35" s="314" t="s">
        <v>528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62037</v>
      </c>
      <c r="AP36" s="312">
        <v>356</v>
      </c>
      <c r="AQ36" s="313">
        <v>299</v>
      </c>
      <c r="AR36" s="314">
        <v>19.100000000000001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1172713</v>
      </c>
      <c r="AP37" s="312">
        <v>6737</v>
      </c>
      <c r="AQ37" s="313">
        <v>1748</v>
      </c>
      <c r="AR37" s="314">
        <v>285.39999999999998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528</v>
      </c>
      <c r="AP38" s="315" t="s">
        <v>528</v>
      </c>
      <c r="AQ38" s="316" t="s">
        <v>528</v>
      </c>
      <c r="AR38" s="304" t="s">
        <v>528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t="s">
        <v>528</v>
      </c>
      <c r="AP39" s="312" t="s">
        <v>528</v>
      </c>
      <c r="AQ39" s="313">
        <v>-12</v>
      </c>
      <c r="AR39" s="314" t="s">
        <v>528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-1504595</v>
      </c>
      <c r="AP40" s="312">
        <v>-8643</v>
      </c>
      <c r="AQ40" s="313">
        <v>-13579</v>
      </c>
      <c r="AR40" s="314">
        <v>-36.4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309</v>
      </c>
      <c r="AL41" s="1127"/>
      <c r="AM41" s="1127"/>
      <c r="AN41" s="1128"/>
      <c r="AO41" s="312">
        <v>810922</v>
      </c>
      <c r="AP41" s="312">
        <v>4658</v>
      </c>
      <c r="AQ41" s="313">
        <v>-7147</v>
      </c>
      <c r="AR41" s="314">
        <v>-165.2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16889408</v>
      </c>
      <c r="AN51" s="334">
        <v>103934</v>
      </c>
      <c r="AO51" s="335">
        <v>-37</v>
      </c>
      <c r="AP51" s="336">
        <v>49796</v>
      </c>
      <c r="AQ51" s="337">
        <v>6.7</v>
      </c>
      <c r="AR51" s="338">
        <v>-43.7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13059676</v>
      </c>
      <c r="AN52" s="342">
        <v>80366</v>
      </c>
      <c r="AO52" s="343">
        <v>0</v>
      </c>
      <c r="AP52" s="344">
        <v>37281</v>
      </c>
      <c r="AQ52" s="345">
        <v>14.4</v>
      </c>
      <c r="AR52" s="346">
        <v>-14.4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26994117</v>
      </c>
      <c r="AN53" s="334">
        <v>160335</v>
      </c>
      <c r="AO53" s="335">
        <v>54.3</v>
      </c>
      <c r="AP53" s="336">
        <v>51681</v>
      </c>
      <c r="AQ53" s="337">
        <v>3.8</v>
      </c>
      <c r="AR53" s="338">
        <v>50.5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19879249</v>
      </c>
      <c r="AN54" s="342">
        <v>118075</v>
      </c>
      <c r="AO54" s="343">
        <v>46.9</v>
      </c>
      <c r="AP54" s="344">
        <v>37226</v>
      </c>
      <c r="AQ54" s="345">
        <v>-0.1</v>
      </c>
      <c r="AR54" s="346">
        <v>47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34992531</v>
      </c>
      <c r="AN55" s="334">
        <v>205135</v>
      </c>
      <c r="AO55" s="335">
        <v>27.9</v>
      </c>
      <c r="AP55" s="336">
        <v>50465</v>
      </c>
      <c r="AQ55" s="337">
        <v>-2.4</v>
      </c>
      <c r="AR55" s="338">
        <v>30.3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16713492</v>
      </c>
      <c r="AN56" s="342">
        <v>97979</v>
      </c>
      <c r="AO56" s="343">
        <v>-17</v>
      </c>
      <c r="AP56" s="344">
        <v>34193</v>
      </c>
      <c r="AQ56" s="345">
        <v>-8.1</v>
      </c>
      <c r="AR56" s="346">
        <v>-8.9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45090576</v>
      </c>
      <c r="AN57" s="334">
        <v>263043</v>
      </c>
      <c r="AO57" s="335">
        <v>28.2</v>
      </c>
      <c r="AP57" s="336">
        <v>51679</v>
      </c>
      <c r="AQ57" s="337">
        <v>2.4</v>
      </c>
      <c r="AR57" s="338">
        <v>25.8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28674800</v>
      </c>
      <c r="AN58" s="342">
        <v>167279</v>
      </c>
      <c r="AO58" s="343">
        <v>70.7</v>
      </c>
      <c r="AP58" s="344">
        <v>35132</v>
      </c>
      <c r="AQ58" s="345">
        <v>2.7</v>
      </c>
      <c r="AR58" s="346">
        <v>68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42697500</v>
      </c>
      <c r="AN59" s="334">
        <v>245284</v>
      </c>
      <c r="AO59" s="335">
        <v>-6.8</v>
      </c>
      <c r="AP59" s="336">
        <v>49665</v>
      </c>
      <c r="AQ59" s="337">
        <v>-3.9</v>
      </c>
      <c r="AR59" s="338">
        <v>-2.9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22456195</v>
      </c>
      <c r="AN60" s="342">
        <v>129004</v>
      </c>
      <c r="AO60" s="343">
        <v>-22.9</v>
      </c>
      <c r="AP60" s="344">
        <v>34678</v>
      </c>
      <c r="AQ60" s="345">
        <v>-1.3</v>
      </c>
      <c r="AR60" s="346">
        <v>-21.6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33332826</v>
      </c>
      <c r="AN61" s="349">
        <v>195546</v>
      </c>
      <c r="AO61" s="350">
        <v>13.3</v>
      </c>
      <c r="AP61" s="351">
        <v>50657</v>
      </c>
      <c r="AQ61" s="352">
        <v>1.3</v>
      </c>
      <c r="AR61" s="338">
        <v>12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20156682</v>
      </c>
      <c r="AN62" s="342">
        <v>118541</v>
      </c>
      <c r="AO62" s="343">
        <v>15.5</v>
      </c>
      <c r="AP62" s="344">
        <v>35702</v>
      </c>
      <c r="AQ62" s="345">
        <v>1.5</v>
      </c>
      <c r="AR62" s="346">
        <v>14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k9XM3wE5Xn+O7swM0MscArvqucR1n1aSGLcFvkLJ+b6ifzCaV0Pit2SGMcHEqO7pvPiQ2KG8nqZeMLqidWljg==" saltValue="OEvAFbSF8CwAjFU1Lpgq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0" spans="125:125" ht="13.5" hidden="1" customHeight="1" x14ac:dyDescent="0.2"/>
    <row r="121" spans="125:125" ht="13.5" hidden="1" customHeight="1" x14ac:dyDescent="0.2">
      <c r="DU121" s="259"/>
    </row>
  </sheetData>
  <sheetProtection algorithmName="SHA-512" hashValue="FAQTUqLR4N6StQk6fjABWU1QfQvEnPK+q1pk5ftLSp7s23gEBYko/OwQ9SyoGRsmdgk9s0G8Mtct2X1nwYhbOA==" saltValue="oZeTK10dOlwpe1coFNtM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8sZepqnV9wZ0Vdmkj27QkiqGJAp9fIsGQAiXLdOMMWrqaQLv3iLhYDW6QAdHBJfmO8t6QAhYFZBOGJ07TqcAWw==" saltValue="QRhNSpWdTf7g9UwCPnDz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42.98</v>
      </c>
      <c r="G47" s="12">
        <v>46.02</v>
      </c>
      <c r="H47" s="12">
        <v>52.43</v>
      </c>
      <c r="I47" s="12">
        <v>46.3</v>
      </c>
      <c r="J47" s="13">
        <v>47.14</v>
      </c>
    </row>
    <row r="48" spans="2:10" ht="57.75" customHeight="1" x14ac:dyDescent="0.2">
      <c r="B48" s="14"/>
      <c r="C48" s="1141" t="s">
        <v>4</v>
      </c>
      <c r="D48" s="1141"/>
      <c r="E48" s="1142"/>
      <c r="F48" s="15">
        <v>4.74</v>
      </c>
      <c r="G48" s="16">
        <v>4.2699999999999996</v>
      </c>
      <c r="H48" s="16">
        <v>3.13</v>
      </c>
      <c r="I48" s="16">
        <v>3.19</v>
      </c>
      <c r="J48" s="17">
        <v>3.33</v>
      </c>
    </row>
    <row r="49" spans="2:10" ht="57.75" customHeight="1" thickBot="1" x14ac:dyDescent="0.25">
      <c r="B49" s="18"/>
      <c r="C49" s="1143" t="s">
        <v>5</v>
      </c>
      <c r="D49" s="1143"/>
      <c r="E49" s="1144"/>
      <c r="F49" s="19">
        <v>8.99</v>
      </c>
      <c r="G49" s="20">
        <v>0.63</v>
      </c>
      <c r="H49" s="20">
        <v>5.96</v>
      </c>
      <c r="I49" s="20" t="s">
        <v>575</v>
      </c>
      <c r="J49" s="21">
        <v>4.43</v>
      </c>
    </row>
    <row r="50" spans="2:10" ht="13.2" x14ac:dyDescent="0.2"/>
  </sheetData>
  <sheetProtection algorithmName="SHA-512" hashValue="kPpjvtVczJaRrFlSQg3YGLTHRpp8NSWau/yyLUZRWfVvs9wFxzQVpv1xV+yf+Pe7YzOqZJFJCaqp9sszAlFFvA==" saltValue="/JNyxnejJOnPd/xAvk2y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2024-03-07T09:11:27Z</cp:lastPrinted>
  <dcterms:created xsi:type="dcterms:W3CDTF">2024-02-05T00:50:00Z</dcterms:created>
  <dcterms:modified xsi:type="dcterms:W3CDTF">2024-03-15T10:19:05Z</dcterms:modified>
  <cp:category/>
</cp:coreProperties>
</file>