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26.61.9\zaiseichousa\03_決算\令和４年度　決算統計\38 財政状況資料集の公表\1回目\05 最終版\"/>
    </mc:Choice>
  </mc:AlternateContent>
  <bookViews>
    <workbookView xWindow="0" yWindow="0" windowWidth="15360" windowHeight="7632" tabRatio="821"/>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alcMode="manual"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W40" i="10"/>
  <c r="BE40" i="10"/>
  <c r="AM40" i="10"/>
  <c r="U40" i="10"/>
  <c r="C40" i="10"/>
  <c r="BE39" i="10"/>
  <c r="AM39" i="10"/>
  <c r="U39" i="10"/>
  <c r="C39" i="10"/>
  <c r="BE38" i="10"/>
  <c r="AM38" i="10"/>
  <c r="U38" i="10"/>
  <c r="C38" i="10"/>
  <c r="BE37" i="10"/>
  <c r="AM37" i="10"/>
  <c r="U37" i="10"/>
  <c r="C37" i="10"/>
  <c r="BE36" i="10"/>
  <c r="AM36" i="10"/>
  <c r="C36" i="10"/>
  <c r="BE35" i="10"/>
  <c r="AM35" i="10"/>
  <c r="C35" i="10"/>
  <c r="BE34" i="10"/>
  <c r="AM34" i="10"/>
  <c r="C34" i="10"/>
  <c r="U34" i="10" s="1"/>
  <c r="U35" i="10" l="1"/>
  <c r="U36" i="10" s="1"/>
  <c r="BW34" i="10"/>
  <c r="BW35" i="10" s="1"/>
  <c r="BW36" i="10" s="1"/>
  <c r="BW37" i="10" s="1"/>
  <c r="BW38" i="10" s="1"/>
  <c r="BW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 r="CO40" i="10" s="1"/>
  <c r="CO41" i="10" s="1"/>
</calcChain>
</file>

<file path=xl/sharedStrings.xml><?xml version="1.0" encoding="utf-8"?>
<sst xmlns="http://schemas.openxmlformats.org/spreadsheetml/2006/main" count="1147" uniqueCount="605">
  <si>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</si>
  <si>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</si>
  <si>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</si>
  <si>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</si>
  <si>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</si>
  <si>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</si>
  <si>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</si>
  <si>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</si>
  <si>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</si>
  <si>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</si>
  <si>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</si>
  <si>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</si>
  <si>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</si>
  <si>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</si>
  <si>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</si>
  <si>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</si>
  <si>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</si>
  <si>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</si>
  <si>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</si>
  <si>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</si>
  <si>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</si>
  <si>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</si>
  <si>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</si>
  <si>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</si>
  <si>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</si>
  <si>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</si>
  <si>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</si>
  <si>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</si>
  <si>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</si>
  <si>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</si>
  <si>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</si>
  <si>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</si>
  <si>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</si>
  <si>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</si>
  <si>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</si>
  <si>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</si>
  <si>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</si>
  <si>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</si>
  <si>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</si>
  <si>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</si>
  <si>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</si>
  <si>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</si>
  <si>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</si>
  <si>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</si>
  <si>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</si>
  <si>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</si>
  <si>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</si>
  <si>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</si>
  <si>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</si>
  <si>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</si>
  <si>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</si>
  <si>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</si>
  <si>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</si>
  <si>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</si>
  <si>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</si>
  <si>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</si>
  <si>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</si>
  <si>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</si>
  <si>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</si>
  <si>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</si>
  <si>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</si>
  <si>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</si>
  <si>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</si>
  <si>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</si>
  <si>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</si>
  <si>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</si>
  <si>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</si>
  <si>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</si>
  <si>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</si>
  <si>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</si>
  <si>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</si>
  <si>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</si>
  <si>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</si>
  <si>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</si>
  <si>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</si>
  <si>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</si>
  <si>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</si>
  <si>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</si>
  <si>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</si>
  <si>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</si>
  <si>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</si>
  <si>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</si>
  <si>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</si>
  <si>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</si>
  <si>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</si>
  <si>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</si>
  <si>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</si>
  <si>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</si>
  <si>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</si>
  <si>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</si>
  <si>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</si>
  <si>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</si>
  <si>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</si>
  <si>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</si>
  <si>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</si>
  <si>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</si>
  <si>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</si>
  <si>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</si>
  <si>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</si>
  <si>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大田区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</si>
  <si>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</si>
  <si>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</si>
  <si>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</si>
  <si>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</si>
  <si>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</si>
  <si>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</si>
  <si>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</si>
  <si>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</si>
  <si>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</si>
  <si>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</si>
  <si>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</si>
  <si>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</si>
  <si>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</si>
  <si>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</si>
  <si>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</si>
  <si>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</si>
  <si>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</si>
  <si>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</si>
  <si>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</si>
  <si>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</si>
  <si>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</si>
  <si>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</si>
  <si>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</si>
  <si>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</si>
  <si>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</si>
  <si>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</si>
  <si>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</si>
  <si>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</si>
  <si>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</si>
  <si>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</si>
  <si>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</si>
  <si>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</si>
  <si>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</si>
  <si>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</si>
  <si>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</si>
  <si>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</si>
  <si>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</si>
  <si>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</si>
  <si>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</si>
  <si>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</si>
  <si>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</si>
  <si>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</si>
  <si>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</si>
  <si>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</si>
  <si>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</si>
  <si>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</si>
  <si>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</si>
  <si>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</si>
  <si>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</si>
  <si>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</si>
  <si>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</si>
  <si>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</si>
  <si>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</si>
  <si>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</si>
  <si>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</si>
  <si>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</si>
  <si>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</si>
  <si>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</si>
  <si>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</si>
  <si>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</si>
  <si>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</si>
  <si>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</si>
  <si>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</si>
  <si>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</si>
  <si>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</si>
  <si>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</si>
  <si>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</si>
  <si>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</si>
  <si>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</si>
  <si>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</si>
  <si>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</si>
  <si>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</si>
  <si>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</si>
  <si>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</si>
  <si>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</si>
  <si>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</si>
  <si>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</si>
  <si>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</si>
  <si>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</si>
  <si>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</si>
  <si>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</si>
  <si>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</si>
  <si>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</si>
  <si>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</si>
  <si>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</si>
  <si>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</si>
  <si>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</si>
  <si>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</si>
  <si>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</si>
  <si>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</si>
  <si>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</si>
  <si>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</si>
  <si>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</si>
  <si>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</si>
  <si>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</si>
  <si>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</si>
  <si>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</si>
  <si>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</si>
  <si>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</si>
  <si>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</si>
  <si>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</si>
  <si>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</si>
  <si>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</si>
  <si>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</si>
  <si>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</si>
  <si>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</si>
  <si>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</si>
  <si>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</si>
  <si>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</si>
  <si>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</si>
  <si>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</si>
  <si>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</si>
  <si>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</si>
  <si>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</si>
  <si>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</si>
  <si>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</si>
  <si>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</si>
  <si>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東京都大田区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</si>
  <si>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</si>
  <si>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</si>
  <si>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</si>
  <si>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</si>
  <si>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</si>
  <si>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</si>
  <si>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</si>
  <si>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</si>
  <si>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</si>
  <si>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</si>
  <si>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</si>
  <si>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</si>
  <si>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</si>
  <si>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</si>
  <si>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</si>
  <si>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</si>
  <si>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</si>
  <si>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</si>
  <si>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</si>
  <si>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</si>
  <si>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</si>
  <si>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</si>
  <si>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</si>
  <si>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</si>
  <si>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</si>
  <si>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</si>
  <si>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</si>
  <si>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</si>
  <si>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</si>
  <si>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</si>
  <si>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</si>
  <si>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</si>
  <si>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</si>
  <si>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</si>
  <si>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</si>
  <si>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t>
    <phoneticPr fontId="5"/>
  </si>
  <si>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</si>
  <si>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</si>
  <si>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</si>
  <si>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</si>
  <si>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</si>
  <si>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</si>
  <si>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</si>
  <si>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</si>
  <si>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</si>
  <si>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</si>
  <si>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</si>
  <si>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</si>
  <si>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</si>
  <si>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</si>
  <si>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</si>
  <si>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</si>
  <si>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</si>
  <si>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</si>
  <si>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</si>
  <si>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</si>
  <si>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</si>
  <si>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</si>
  <si>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</si>
  <si>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</si>
  <si>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</si>
  <si>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</si>
  <si>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</si>
  <si>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</si>
  <si>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</si>
  <si>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</si>
  <si>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</si>
  <si>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</si>
  <si>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</si>
  <si>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</si>
  <si>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</si>
  <si>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</si>
  <si>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</si>
  <si>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</si>
  <si>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</si>
  <si>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</si>
  <si>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</si>
  <si>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</si>
  <si>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</si>
  <si>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</si>
  <si>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</si>
  <si>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</si>
  <si>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</si>
  <si>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</si>
  <si>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</si>
  <si>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</si>
  <si>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</si>
  <si>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</si>
  <si>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</si>
  <si>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</si>
  <si>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</si>
  <si>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</si>
  <si>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</si>
  <si>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</si>
  <si>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</si>
  <si>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</si>
  <si>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</si>
  <si>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</si>
  <si>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</si>
  <si>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</si>
  <si>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</si>
  <si>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</si>
  <si>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</si>
  <si>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</si>
  <si>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</si>
  <si>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</si>
  <si>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</si>
  <si>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</si>
  <si>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</si>
  <si>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</si>
  <si>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</si>
  <si>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</si>
  <si>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</si>
  <si>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</si>
  <si>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</si>
  <si>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</si>
  <si>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</si>
  <si>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</si>
  <si>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</si>
  <si>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介護サービス</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</si>
  <si>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</si>
  <si>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</si>
  <si>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</si>
  <si>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</si>
  <si>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</si>
  <si>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</si>
  <si>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</si>
  <si>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</si>
  <si>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</si>
  <si>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</si>
  <si>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</si>
  <si>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</si>
  <si>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</si>
  <si>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</si>
  <si>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</si>
  <si>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</si>
  <si>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</si>
  <si>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</si>
  <si>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</si>
  <si>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</si>
  <si>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</si>
  <si>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</si>
  <si>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</si>
  <si>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</si>
  <si>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</si>
  <si>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</si>
  <si>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</si>
  <si>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</si>
  <si>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</si>
  <si>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</si>
  <si>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</si>
  <si>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</si>
  <si>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</si>
  <si>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</si>
  <si>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東京都大田区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</si>
  <si>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</si>
  <si>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</si>
  <si>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</si>
  <si>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</si>
  <si>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</si>
  <si>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</si>
  <si>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</si>
  <si>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</si>
  <si>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</si>
  <si>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</si>
  <si>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</si>
  <si>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</si>
  <si>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</si>
  <si>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</si>
  <si>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</si>
  <si>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</si>
  <si>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</si>
  <si>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</si>
  <si>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</si>
  <si>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</si>
  <si>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</si>
  <si>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</si>
  <si>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</si>
  <si>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</si>
  <si>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</si>
  <si>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</si>
  <si>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</si>
  <si>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</si>
  <si>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</si>
  <si>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</si>
  <si>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</si>
  <si>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</si>
  <si>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</si>
  <si>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</si>
  <si>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</si>
  <si>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</si>
  <si>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</si>
  <si>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</si>
  <si>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</si>
  <si>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</si>
  <si>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</si>
  <si>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</si>
  <si>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</si>
  <si>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</si>
  <si>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</si>
  <si>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</si>
  <si>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</si>
  <si>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</si>
  <si>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</si>
  <si>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</si>
  <si>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</si>
  <si>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</si>
  <si>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</si>
  <si>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</si>
  <si>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</si>
  <si>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</si>
  <si>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</si>
  <si>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</si>
  <si>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</si>
  <si>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</si>
  <si>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</si>
  <si>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</si>
  <si>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</si>
  <si>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</si>
  <si>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</si>
  <si>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</si>
  <si>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</si>
  <si>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</si>
  <si>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</si>
  <si>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</si>
  <si>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</si>
  <si>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</si>
  <si>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</si>
  <si>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</si>
  <si>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</si>
  <si>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</si>
  <si>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</si>
  <si>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</si>
  <si>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</si>
  <si>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</si>
  <si>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</si>
  <si>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</si>
  <si>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</si>
  <si>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</si>
  <si>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</si>
  <si>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</si>
  <si>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</si>
  <si>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</si>
  <si>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</si>
  <si>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</si>
  <si>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</si>
  <si>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</si>
  <si>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</si>
  <si>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</si>
  <si>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</si>
  <si>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</si>
  <si>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</si>
  <si>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</si>
  <si>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</si>
  <si>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</si>
  <si>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</si>
  <si>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</si>
  <si>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t>
    <phoneticPr fontId="5"/>
  </si>
  <si>
    <t>(Ｆ)</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</si>
  <si>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</si>
  <si>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</si>
  <si>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</si>
  <si>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</si>
  <si>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</si>
  <si>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</si>
  <si>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</si>
  <si>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</si>
  <si>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</si>
  <si>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</si>
  <si>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</si>
  <si>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</si>
  <si>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</si>
  <si>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</si>
  <si>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</si>
  <si>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</si>
  <si>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</si>
  <si>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</si>
  <si>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</si>
  <si>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</si>
  <si>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</si>
  <si>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</si>
  <si>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</si>
  <si>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</si>
  <si>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</si>
  <si>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</si>
  <si>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</si>
  <si>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</si>
  <si>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</si>
  <si>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</si>
  <si>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</si>
  <si>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</si>
  <si>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</si>
  <si>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</si>
  <si>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</si>
  <si>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</si>
  <si>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</si>
  <si>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</si>
  <si>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</si>
  <si>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</si>
  <si>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</si>
  <si>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</si>
  <si>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</si>
  <si>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</si>
  <si>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</si>
  <si>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</si>
  <si>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</si>
  <si>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</si>
  <si>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</si>
  <si>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</si>
  <si>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</si>
  <si>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</si>
  <si>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</si>
  <si>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</si>
  <si>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</si>
  <si>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</si>
  <si>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</si>
  <si>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</si>
  <si>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</si>
  <si>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</si>
  <si>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</si>
  <si>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</si>
  <si>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</si>
  <si>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</si>
  <si>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</si>
  <si>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</si>
  <si>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</si>
  <si>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</si>
  <si>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</si>
  <si>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</si>
  <si>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</si>
  <si>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</si>
  <si>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</si>
  <si>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</si>
  <si>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</si>
  <si>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</si>
  <si>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</si>
  <si>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</si>
  <si>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</si>
  <si>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</si>
  <si>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</si>
  <si>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</si>
  <si>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</si>
  <si>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</si>
  <si>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</si>
  <si>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</si>
  <si>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</si>
  <si>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</si>
  <si>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</si>
  <si>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</si>
  <si>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5.32</t>
  </si>
  <si>
    <t>▲ 7.28</t>
  </si>
  <si>
    <t>▲ 2.87</t>
  </si>
  <si>
    <t>▲ 6.28</t>
  </si>
  <si>
    <t>一般会計</t>
  </si>
  <si>
    <t>国民健康保険事業特別会計</t>
  </si>
  <si>
    <t>介護保険特別会計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</si>
  <si>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</si>
  <si>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</si>
  <si>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</si>
  <si>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</si>
  <si>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</si>
  <si>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</si>
  <si>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</si>
  <si>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</si>
  <si>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</si>
  <si>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公共施設整備資金積立基金</t>
  </si>
  <si>
    <t>防災対策基金</t>
    <rPh sb="0" eb="2">
      <t>ボウサイ</t>
    </rPh>
    <rPh sb="2" eb="4">
      <t>タイサク</t>
    </rPh>
    <rPh sb="4" eb="6">
      <t>キキン</t>
    </rPh>
    <phoneticPr fontId="2"/>
  </si>
  <si>
    <t>羽田空港対策積立基金</t>
  </si>
  <si>
    <t>大田区文化振興協会</t>
    <rPh sb="0" eb="3">
      <t>オオタク</t>
    </rPh>
    <rPh sb="3" eb="5">
      <t>ブンカ</t>
    </rPh>
    <rPh sb="5" eb="7">
      <t>シンコウ</t>
    </rPh>
    <rPh sb="7" eb="9">
      <t>キョウカイ</t>
    </rPh>
    <phoneticPr fontId="2"/>
  </si>
  <si>
    <t>大田区産業振興協会</t>
    <rPh sb="0" eb="3">
      <t>オオタク</t>
    </rPh>
    <rPh sb="3" eb="5">
      <t>サンギョウ</t>
    </rPh>
    <rPh sb="5" eb="7">
      <t>シンコウ</t>
    </rPh>
    <rPh sb="7" eb="9">
      <t>キョウカイ</t>
    </rPh>
    <phoneticPr fontId="2"/>
  </si>
  <si>
    <t>大田区スポーツ協会</t>
    <rPh sb="0" eb="3">
      <t>オオタク</t>
    </rPh>
    <rPh sb="7" eb="9">
      <t>キョウカイ</t>
    </rPh>
    <phoneticPr fontId="2"/>
  </si>
  <si>
    <t>大田区土地開発公社</t>
    <rPh sb="0" eb="3">
      <t>オオタク</t>
    </rPh>
    <rPh sb="3" eb="5">
      <t>トチ</t>
    </rPh>
    <rPh sb="5" eb="7">
      <t>カイハツ</t>
    </rPh>
    <rPh sb="7" eb="9">
      <t>コウシャ</t>
    </rPh>
    <phoneticPr fontId="2"/>
  </si>
  <si>
    <t>大田まちづくり公社</t>
    <rPh sb="0" eb="2">
      <t>オオタ</t>
    </rPh>
    <rPh sb="7" eb="9">
      <t>コウシャ</t>
    </rPh>
    <phoneticPr fontId="2"/>
  </si>
  <si>
    <t>大田区環境公社</t>
    <rPh sb="0" eb="3">
      <t>オオタク</t>
    </rPh>
    <rPh sb="3" eb="5">
      <t>カンキョウ</t>
    </rPh>
    <rPh sb="5" eb="7">
      <t>コウシャ</t>
    </rPh>
    <phoneticPr fontId="2"/>
  </si>
  <si>
    <t>国際都市おおた協会</t>
    <rPh sb="0" eb="2">
      <t>コクサイ</t>
    </rPh>
    <rPh sb="2" eb="4">
      <t>トシ</t>
    </rPh>
    <rPh sb="7" eb="9">
      <t>キョウカイ</t>
    </rPh>
    <phoneticPr fontId="2"/>
  </si>
  <si>
    <t>羽田エアポートライン株式会社</t>
    <rPh sb="0" eb="2">
      <t>ハネダ</t>
    </rPh>
    <rPh sb="10" eb="14">
      <t>カブシキガイシャ</t>
    </rPh>
    <phoneticPr fontId="2"/>
  </si>
  <si>
    <t>○</t>
  </si>
  <si>
    <t>特別区人事・厚生事務組合</t>
    <rPh sb="0" eb="2">
      <t>トクベツ</t>
    </rPh>
    <rPh sb="2" eb="3">
      <t>ク</t>
    </rPh>
    <rPh sb="3" eb="5">
      <t>ジンジ</t>
    </rPh>
    <rPh sb="6" eb="8">
      <t>コウセイ</t>
    </rPh>
    <rPh sb="8" eb="10">
      <t>ジム</t>
    </rPh>
    <rPh sb="10" eb="12">
      <t>クミアイ</t>
    </rPh>
    <phoneticPr fontId="6"/>
  </si>
  <si>
    <t>特別区競馬組合</t>
    <rPh sb="0" eb="2">
      <t>トクベツ</t>
    </rPh>
    <rPh sb="2" eb="3">
      <t>ク</t>
    </rPh>
    <rPh sb="3" eb="5">
      <t>ケイバ</t>
    </rPh>
    <rPh sb="5" eb="7">
      <t>クミアイ</t>
    </rPh>
    <phoneticPr fontId="6"/>
  </si>
  <si>
    <t>臨海部広域斎場組合</t>
    <rPh sb="0" eb="2">
      <t>リンカイ</t>
    </rPh>
    <rPh sb="2" eb="3">
      <t>ブ</t>
    </rPh>
    <rPh sb="3" eb="5">
      <t>コウイキ</t>
    </rPh>
    <rPh sb="5" eb="7">
      <t>サイジョウ</t>
    </rPh>
    <rPh sb="7" eb="9">
      <t>クミアイ</t>
    </rPh>
    <phoneticPr fontId="6"/>
  </si>
  <si>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6"/>
  </si>
  <si>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</si>
  <si>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</si>
  <si>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法適用</t>
    <rPh sb="0" eb="1">
      <t>ホウ</t>
    </rPh>
    <rPh sb="1" eb="3">
      <t>テキヨウ</t>
    </rPh>
    <phoneticPr fontId="6"/>
  </si>
  <si>
    <t>新型コロナウイルス感染症対策利子補給基金</t>
    <rPh sb="0" eb="2">
      <t>シンガタ</t>
    </rPh>
    <rPh sb="9" eb="12">
      <t>カンセンショウ</t>
    </rPh>
    <rPh sb="12" eb="14">
      <t>タイサク</t>
    </rPh>
    <rPh sb="14" eb="16">
      <t>リシ</t>
    </rPh>
    <rPh sb="16" eb="18">
      <t>ホキュウ</t>
    </rPh>
    <rPh sb="18" eb="20">
      <t>キキン</t>
    </rPh>
    <phoneticPr fontId="2"/>
  </si>
  <si>
    <t>新空港線整備資金積立基金</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</si>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</sst>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49796</c:v>
                </c:pt>
                <c:pt idx="1">
                  <c:v>51681</c:v>
                </c:pt>
                <c:pt idx="2">
                  <c:v>50465</c:v>
                </c:pt>
                <c:pt idx="3">
                  <c:v>51679</c:v>
                </c:pt>
                <c:pt idx="4">
                  <c:v>49665</c:v>
                </c:pt>
              </c:numCache>
            </c:numRef>
          </c:val>
          <c:smooth val="0"/>
          <c:extLst>
            <c:ext xmlns:c16="http://schemas.microsoft.com/office/drawing/2014/chart" uri="{C3380CC4-5D6E-409C-BE32-E72D297353CC}">
              <c16:uniqueId val="{00000000-4670-4B32-BB57-055897D5D4B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65762</c:v>
                </c:pt>
                <c:pt idx="1">
                  <c:v>34721</c:v>
                </c:pt>
                <c:pt idx="2">
                  <c:v>38176</c:v>
                </c:pt>
                <c:pt idx="3">
                  <c:v>37372</c:v>
                </c:pt>
                <c:pt idx="4">
                  <c:v>35355</c:v>
                </c:pt>
              </c:numCache>
            </c:numRef>
          </c:val>
          <c:smooth val="0"/>
          <c:extLst>
            <c:ext xmlns:c16="http://schemas.microsoft.com/office/drawing/2014/chart" uri="{C3380CC4-5D6E-409C-BE32-E72D297353CC}">
              <c16:uniqueId val="{00000001-4670-4B32-BB57-055897D5D4B4}"/>
            </c:ext>
          </c:extLst>
        </c:ser>
        <c:dLbls>
          <c:showLegendKey val="0"/>
          <c:showVal val="0"/>
          <c:showCatName val="0"/>
          <c:showSerName val="0"/>
          <c:showPercent val="0"/>
          <c:showBubbleSize val="0"/>
        </c:dLbls>
        <c:marker val="1"/>
        <c:smooth val="0"/>
        <c:axId val="397494640"/>
        <c:axId val="397498952"/>
      </c:lineChart>
      <c:catAx>
        <c:axId val="3974946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7498952"/>
        <c:crosses val="autoZero"/>
        <c:auto val="1"/>
        <c:lblAlgn val="ctr"/>
        <c:lblOffset val="100"/>
        <c:tickLblSkip val="1"/>
        <c:tickMarkSkip val="1"/>
        <c:noMultiLvlLbl val="0"/>
      </c:catAx>
      <c:valAx>
        <c:axId val="39749895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74946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2.79</c:v>
                </c:pt>
                <c:pt idx="1">
                  <c:v>2.16</c:v>
                </c:pt>
                <c:pt idx="2">
                  <c:v>4.3600000000000003</c:v>
                </c:pt>
                <c:pt idx="3">
                  <c:v>5.7</c:v>
                </c:pt>
                <c:pt idx="4">
                  <c:v>1.55</c:v>
                </c:pt>
              </c:numCache>
            </c:numRef>
          </c:val>
          <c:extLst>
            <c:ext xmlns:c16="http://schemas.microsoft.com/office/drawing/2014/chart" uri="{C3380CC4-5D6E-409C-BE32-E72D297353CC}">
              <c16:uniqueId val="{00000000-7D0F-4DD9-A884-8B191D92560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39.909999999999997</c:v>
                </c:pt>
                <c:pt idx="1">
                  <c:v>33.6</c:v>
                </c:pt>
                <c:pt idx="2">
                  <c:v>30.5</c:v>
                </c:pt>
                <c:pt idx="3">
                  <c:v>31.82</c:v>
                </c:pt>
                <c:pt idx="4">
                  <c:v>31.48</c:v>
                </c:pt>
              </c:numCache>
            </c:numRef>
          </c:val>
          <c:extLst>
            <c:ext xmlns:c16="http://schemas.microsoft.com/office/drawing/2014/chart" uri="{C3380CC4-5D6E-409C-BE32-E72D297353CC}">
              <c16:uniqueId val="{00000001-7D0F-4DD9-A884-8B191D925600}"/>
            </c:ext>
          </c:extLst>
        </c:ser>
        <c:dLbls>
          <c:showLegendKey val="0"/>
          <c:showVal val="0"/>
          <c:showCatName val="0"/>
          <c:showSerName val="0"/>
          <c:showPercent val="0"/>
          <c:showBubbleSize val="0"/>
        </c:dLbls>
        <c:gapWidth val="250"/>
        <c:overlap val="100"/>
        <c:axId val="397498168"/>
        <c:axId val="3974958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-5.32</c:v>
                </c:pt>
                <c:pt idx="1">
                  <c:v>-7.28</c:v>
                </c:pt>
                <c:pt idx="2">
                  <c:v>-2.87</c:v>
                </c:pt>
                <c:pt idx="3">
                  <c:v>1.46</c:v>
                </c:pt>
                <c:pt idx="4">
                  <c:v>-6.28</c:v>
                </c:pt>
              </c:numCache>
            </c:numRef>
          </c:val>
          <c:smooth val="0"/>
          <c:extLst>
            <c:ext xmlns:c16="http://schemas.microsoft.com/office/drawing/2014/chart" uri="{C3380CC4-5D6E-409C-BE32-E72D297353CC}">
              <c16:uniqueId val="{00000002-7D0F-4DD9-A884-8B191D925600}"/>
            </c:ext>
          </c:extLst>
        </c:ser>
        <c:dLbls>
          <c:showLegendKey val="0"/>
          <c:showVal val="0"/>
          <c:showCatName val="0"/>
          <c:showSerName val="0"/>
          <c:showPercent val="0"/>
          <c:showBubbleSize val="0"/>
        </c:dLbls>
        <c:marker val="1"/>
        <c:smooth val="0"/>
        <c:axId val="397498168"/>
        <c:axId val="397495816"/>
      </c:lineChart>
      <c:catAx>
        <c:axId val="397498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7495816"/>
        <c:crosses val="autoZero"/>
        <c:auto val="1"/>
        <c:lblAlgn val="ctr"/>
        <c:lblOffset val="100"/>
        <c:tickLblSkip val="1"/>
        <c:tickMarkSkip val="1"/>
        <c:noMultiLvlLbl val="0"/>
      </c:catAx>
      <c:valAx>
        <c:axId val="397495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7498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2CD-42B3-A3BC-5FE632641BE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2CD-42B3-A3BC-5FE632641BE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2CD-42B3-A3BC-5FE632641BE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2CD-42B3-A3BC-5FE632641BEA}"/>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A2CD-42B3-A3BC-5FE632641BEA}"/>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A2CD-42B3-A3BC-5FE632641BEA}"/>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0.06</c:v>
                </c:pt>
                <c:pt idx="2">
                  <c:v>#N/A</c:v>
                </c:pt>
                <c:pt idx="3">
                  <c:v>7.0000000000000007E-2</c:v>
                </c:pt>
                <c:pt idx="4">
                  <c:v>#N/A</c:v>
                </c:pt>
                <c:pt idx="5">
                  <c:v>0.11</c:v>
                </c:pt>
                <c:pt idx="6">
                  <c:v>#N/A</c:v>
                </c:pt>
                <c:pt idx="7">
                  <c:v>0.14000000000000001</c:v>
                </c:pt>
                <c:pt idx="8">
                  <c:v>#N/A</c:v>
                </c:pt>
                <c:pt idx="9">
                  <c:v>0.09</c:v>
                </c:pt>
              </c:numCache>
            </c:numRef>
          </c:val>
          <c:extLst>
            <c:ext xmlns:c16="http://schemas.microsoft.com/office/drawing/2014/chart" uri="{C3380CC4-5D6E-409C-BE32-E72D297353CC}">
              <c16:uniqueId val="{00000006-A2CD-42B3-A3BC-5FE632641BEA}"/>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1.07</c:v>
                </c:pt>
                <c:pt idx="2">
                  <c:v>#N/A</c:v>
                </c:pt>
                <c:pt idx="3">
                  <c:v>1.26</c:v>
                </c:pt>
                <c:pt idx="4">
                  <c:v>#N/A</c:v>
                </c:pt>
                <c:pt idx="5">
                  <c:v>1.0900000000000001</c:v>
                </c:pt>
                <c:pt idx="6">
                  <c:v>#N/A</c:v>
                </c:pt>
                <c:pt idx="7">
                  <c:v>0.78</c:v>
                </c:pt>
                <c:pt idx="8">
                  <c:v>#N/A</c:v>
                </c:pt>
                <c:pt idx="9">
                  <c:v>0.49</c:v>
                </c:pt>
              </c:numCache>
            </c:numRef>
          </c:val>
          <c:extLst>
            <c:ext xmlns:c16="http://schemas.microsoft.com/office/drawing/2014/chart" uri="{C3380CC4-5D6E-409C-BE32-E72D297353CC}">
              <c16:uniqueId val="{00000007-A2CD-42B3-A3BC-5FE632641BEA}"/>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0.61</c:v>
                </c:pt>
                <c:pt idx="2">
                  <c:v>#N/A</c:v>
                </c:pt>
                <c:pt idx="3">
                  <c:v>0.57999999999999996</c:v>
                </c:pt>
                <c:pt idx="4">
                  <c:v>#N/A</c:v>
                </c:pt>
                <c:pt idx="5">
                  <c:v>0.63</c:v>
                </c:pt>
                <c:pt idx="6">
                  <c:v>#N/A</c:v>
                </c:pt>
                <c:pt idx="7">
                  <c:v>0.65</c:v>
                </c:pt>
                <c:pt idx="8">
                  <c:v>#N/A</c:v>
                </c:pt>
                <c:pt idx="9">
                  <c:v>0.51</c:v>
                </c:pt>
              </c:numCache>
            </c:numRef>
          </c:val>
          <c:extLst>
            <c:ext xmlns:c16="http://schemas.microsoft.com/office/drawing/2014/chart" uri="{C3380CC4-5D6E-409C-BE32-E72D297353CC}">
              <c16:uniqueId val="{00000008-A2CD-42B3-A3BC-5FE632641BE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2.79</c:v>
                </c:pt>
                <c:pt idx="2">
                  <c:v>#N/A</c:v>
                </c:pt>
                <c:pt idx="3">
                  <c:v>2.15</c:v>
                </c:pt>
                <c:pt idx="4">
                  <c:v>#N/A</c:v>
                </c:pt>
                <c:pt idx="5">
                  <c:v>4.3600000000000003</c:v>
                </c:pt>
                <c:pt idx="6">
                  <c:v>#N/A</c:v>
                </c:pt>
                <c:pt idx="7">
                  <c:v>5.7</c:v>
                </c:pt>
                <c:pt idx="8">
                  <c:v>#N/A</c:v>
                </c:pt>
                <c:pt idx="9">
                  <c:v>1.54</c:v>
                </c:pt>
              </c:numCache>
            </c:numRef>
          </c:val>
          <c:extLst>
            <c:ext xmlns:c16="http://schemas.microsoft.com/office/drawing/2014/chart" uri="{C3380CC4-5D6E-409C-BE32-E72D297353CC}">
              <c16:uniqueId val="{00000009-A2CD-42B3-A3BC-5FE632641BEA}"/>
            </c:ext>
          </c:extLst>
        </c:ser>
        <c:dLbls>
          <c:showLegendKey val="0"/>
          <c:showVal val="0"/>
          <c:showCatName val="0"/>
          <c:showSerName val="0"/>
          <c:showPercent val="0"/>
          <c:showBubbleSize val="0"/>
        </c:dLbls>
        <c:gapWidth val="150"/>
        <c:overlap val="100"/>
        <c:axId val="397496992"/>
        <c:axId val="397497384"/>
      </c:barChart>
      <c:catAx>
        <c:axId val="397496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7497384"/>
        <c:crosses val="autoZero"/>
        <c:auto val="1"/>
        <c:lblAlgn val="ctr"/>
        <c:lblOffset val="100"/>
        <c:tickLblSkip val="1"/>
        <c:tickMarkSkip val="1"/>
        <c:noMultiLvlLbl val="0"/>
      </c:catAx>
      <c:valAx>
        <c:axId val="397497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74969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11976</c:v>
                </c:pt>
                <c:pt idx="5">
                  <c:v>11694</c:v>
                </c:pt>
                <c:pt idx="8">
                  <c:v>11469</c:v>
                </c:pt>
                <c:pt idx="11">
                  <c:v>11050</c:v>
                </c:pt>
                <c:pt idx="14">
                  <c:v>10541</c:v>
                </c:pt>
              </c:numCache>
            </c:numRef>
          </c:val>
          <c:extLst>
            <c:ext xmlns:c16="http://schemas.microsoft.com/office/drawing/2014/chart" uri="{C3380CC4-5D6E-409C-BE32-E72D297353CC}">
              <c16:uniqueId val="{00000000-20B8-4C07-A89A-C9639EBEF49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0B8-4C07-A89A-C9639EBEF49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1741</c:v>
                </c:pt>
                <c:pt idx="3">
                  <c:v>2732</c:v>
                </c:pt>
                <c:pt idx="6">
                  <c:v>3521</c:v>
                </c:pt>
                <c:pt idx="9">
                  <c:v>6665</c:v>
                </c:pt>
                <c:pt idx="12">
                  <c:v>2368</c:v>
                </c:pt>
              </c:numCache>
            </c:numRef>
          </c:val>
          <c:extLst>
            <c:ext xmlns:c16="http://schemas.microsoft.com/office/drawing/2014/chart" uri="{C3380CC4-5D6E-409C-BE32-E72D297353CC}">
              <c16:uniqueId val="{00000002-20B8-4C07-A89A-C9639EBEF49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301</c:v>
                </c:pt>
                <c:pt idx="3">
                  <c:v>189</c:v>
                </c:pt>
                <c:pt idx="6">
                  <c:v>211</c:v>
                </c:pt>
                <c:pt idx="9">
                  <c:v>208</c:v>
                </c:pt>
                <c:pt idx="12">
                  <c:v>203</c:v>
                </c:pt>
              </c:numCache>
            </c:numRef>
          </c:val>
          <c:extLst>
            <c:ext xmlns:c16="http://schemas.microsoft.com/office/drawing/2014/chart" uri="{C3380CC4-5D6E-409C-BE32-E72D297353CC}">
              <c16:uniqueId val="{00000003-20B8-4C07-A89A-C9639EBEF49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0B8-4C07-A89A-C9639EBEF49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138</c:v>
                </c:pt>
                <c:pt idx="3">
                  <c:v>138</c:v>
                </c:pt>
                <c:pt idx="6">
                  <c:v>138</c:v>
                </c:pt>
                <c:pt idx="9">
                  <c:v>75</c:v>
                </c:pt>
                <c:pt idx="12">
                  <c:v>75</c:v>
                </c:pt>
              </c:numCache>
            </c:numRef>
          </c:val>
          <c:extLst>
            <c:ext xmlns:c16="http://schemas.microsoft.com/office/drawing/2014/chart" uri="{C3380CC4-5D6E-409C-BE32-E72D297353CC}">
              <c16:uniqueId val="{00000005-20B8-4C07-A89A-C9639EBEF49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0B8-4C07-A89A-C9639EBEF49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3270</c:v>
                </c:pt>
                <c:pt idx="3">
                  <c:v>2950</c:v>
                </c:pt>
                <c:pt idx="6">
                  <c:v>2493</c:v>
                </c:pt>
                <c:pt idx="9">
                  <c:v>2333</c:v>
                </c:pt>
                <c:pt idx="12">
                  <c:v>1885</c:v>
                </c:pt>
              </c:numCache>
            </c:numRef>
          </c:val>
          <c:extLst>
            <c:ext xmlns:c16="http://schemas.microsoft.com/office/drawing/2014/chart" uri="{C3380CC4-5D6E-409C-BE32-E72D297353CC}">
              <c16:uniqueId val="{00000007-20B8-4C07-A89A-C9639EBEF498}"/>
            </c:ext>
          </c:extLst>
        </c:ser>
        <c:dLbls>
          <c:showLegendKey val="0"/>
          <c:showVal val="0"/>
          <c:showCatName val="0"/>
          <c:showSerName val="0"/>
          <c:showPercent val="0"/>
          <c:showBubbleSize val="0"/>
        </c:dLbls>
        <c:gapWidth val="100"/>
        <c:overlap val="100"/>
        <c:axId val="401484488"/>
        <c:axId val="4014786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-6526</c:v>
                </c:pt>
                <c:pt idx="2">
                  <c:v>#N/A</c:v>
                </c:pt>
                <c:pt idx="3">
                  <c:v>#N/A</c:v>
                </c:pt>
                <c:pt idx="4">
                  <c:v>-5685</c:v>
                </c:pt>
                <c:pt idx="5">
                  <c:v>#N/A</c:v>
                </c:pt>
                <c:pt idx="6">
                  <c:v>#N/A</c:v>
                </c:pt>
                <c:pt idx="7">
                  <c:v>-5106</c:v>
                </c:pt>
                <c:pt idx="8">
                  <c:v>#N/A</c:v>
                </c:pt>
                <c:pt idx="9">
                  <c:v>#N/A</c:v>
                </c:pt>
                <c:pt idx="10">
                  <c:v>-1769</c:v>
                </c:pt>
                <c:pt idx="11">
                  <c:v>#N/A</c:v>
                </c:pt>
                <c:pt idx="12">
                  <c:v>#N/A</c:v>
                </c:pt>
                <c:pt idx="13">
                  <c:v>-6010</c:v>
                </c:pt>
                <c:pt idx="14">
                  <c:v>#N/A</c:v>
                </c:pt>
              </c:numCache>
            </c:numRef>
          </c:val>
          <c:smooth val="0"/>
          <c:extLst>
            <c:ext xmlns:c16="http://schemas.microsoft.com/office/drawing/2014/chart" uri="{C3380CC4-5D6E-409C-BE32-E72D297353CC}">
              <c16:uniqueId val="{00000008-20B8-4C07-A89A-C9639EBEF498}"/>
            </c:ext>
          </c:extLst>
        </c:ser>
        <c:dLbls>
          <c:showLegendKey val="0"/>
          <c:showVal val="0"/>
          <c:showCatName val="0"/>
          <c:showSerName val="0"/>
          <c:showPercent val="0"/>
          <c:showBubbleSize val="0"/>
        </c:dLbls>
        <c:marker val="1"/>
        <c:smooth val="0"/>
        <c:axId val="401484488"/>
        <c:axId val="401478608"/>
      </c:lineChart>
      <c:catAx>
        <c:axId val="401484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1478608"/>
        <c:crosses val="autoZero"/>
        <c:auto val="1"/>
        <c:lblAlgn val="ctr"/>
        <c:lblOffset val="100"/>
        <c:tickLblSkip val="1"/>
        <c:tickMarkSkip val="1"/>
        <c:noMultiLvlLbl val="0"/>
      </c:catAx>
      <c:valAx>
        <c:axId val="401478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1484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106011</c:v>
                </c:pt>
                <c:pt idx="5">
                  <c:v>95602</c:v>
                </c:pt>
                <c:pt idx="8">
                  <c:v>86068</c:v>
                </c:pt>
                <c:pt idx="11">
                  <c:v>80890</c:v>
                </c:pt>
                <c:pt idx="14">
                  <c:v>71602</c:v>
                </c:pt>
              </c:numCache>
            </c:numRef>
          </c:val>
          <c:extLst>
            <c:ext xmlns:c16="http://schemas.microsoft.com/office/drawing/2014/chart" uri="{C3380CC4-5D6E-409C-BE32-E72D297353CC}">
              <c16:uniqueId val="{00000000-26DC-499D-8BF6-EF47DBA0DE1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26DC-499D-8BF6-EF47DBA0DE1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123212</c:v>
                </c:pt>
                <c:pt idx="5">
                  <c:v>122391</c:v>
                </c:pt>
                <c:pt idx="8">
                  <c:v>118073</c:v>
                </c:pt>
                <c:pt idx="11">
                  <c:v>126055</c:v>
                </c:pt>
                <c:pt idx="14">
                  <c:v>129875</c:v>
                </c:pt>
              </c:numCache>
            </c:numRef>
          </c:val>
          <c:extLst>
            <c:ext xmlns:c16="http://schemas.microsoft.com/office/drawing/2014/chart" uri="{C3380CC4-5D6E-409C-BE32-E72D297353CC}">
              <c16:uniqueId val="{00000002-26DC-499D-8BF6-EF47DBA0DE1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6DC-499D-8BF6-EF47DBA0DE1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6DC-499D-8BF6-EF47DBA0DE1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c:v>
                </c:pt>
                <c:pt idx="3">
                  <c:v>1</c:v>
                </c:pt>
                <c:pt idx="6">
                  <c:v>1</c:v>
                </c:pt>
                <c:pt idx="9">
                  <c:v>1</c:v>
                </c:pt>
                <c:pt idx="12">
                  <c:v>2</c:v>
                </c:pt>
              </c:numCache>
            </c:numRef>
          </c:val>
          <c:extLst>
            <c:ext xmlns:c16="http://schemas.microsoft.com/office/drawing/2014/chart" uri="{C3380CC4-5D6E-409C-BE32-E72D297353CC}">
              <c16:uniqueId val="{00000005-26DC-499D-8BF6-EF47DBA0DE1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30713</c:v>
                </c:pt>
                <c:pt idx="3">
                  <c:v>31082</c:v>
                </c:pt>
                <c:pt idx="6">
                  <c:v>29627</c:v>
                </c:pt>
                <c:pt idx="9">
                  <c:v>27478</c:v>
                </c:pt>
                <c:pt idx="12">
                  <c:v>27032</c:v>
                </c:pt>
              </c:numCache>
            </c:numRef>
          </c:val>
          <c:extLst>
            <c:ext xmlns:c16="http://schemas.microsoft.com/office/drawing/2014/chart" uri="{C3380CC4-5D6E-409C-BE32-E72D297353CC}">
              <c16:uniqueId val="{00000006-26DC-499D-8BF6-EF47DBA0DE1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2308</c:v>
                </c:pt>
                <c:pt idx="3">
                  <c:v>2354</c:v>
                </c:pt>
                <c:pt idx="6">
                  <c:v>2794</c:v>
                </c:pt>
                <c:pt idx="9">
                  <c:v>3170</c:v>
                </c:pt>
                <c:pt idx="12">
                  <c:v>3878</c:v>
                </c:pt>
              </c:numCache>
            </c:numRef>
          </c:val>
          <c:extLst>
            <c:ext xmlns:c16="http://schemas.microsoft.com/office/drawing/2014/chart" uri="{C3380CC4-5D6E-409C-BE32-E72D297353CC}">
              <c16:uniqueId val="{00000007-26DC-499D-8BF6-EF47DBA0DE1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26DC-499D-8BF6-EF47DBA0DE1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12304</c:v>
                </c:pt>
                <c:pt idx="3">
                  <c:v>10863</c:v>
                </c:pt>
                <c:pt idx="6">
                  <c:v>10695</c:v>
                </c:pt>
                <c:pt idx="9">
                  <c:v>8565</c:v>
                </c:pt>
                <c:pt idx="12">
                  <c:v>8546</c:v>
                </c:pt>
              </c:numCache>
            </c:numRef>
          </c:val>
          <c:extLst>
            <c:ext xmlns:c16="http://schemas.microsoft.com/office/drawing/2014/chart" uri="{C3380CC4-5D6E-409C-BE32-E72D297353CC}">
              <c16:uniqueId val="{00000009-26DC-499D-8BF6-EF47DBA0DE1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23920</c:v>
                </c:pt>
                <c:pt idx="3">
                  <c:v>21681</c:v>
                </c:pt>
                <c:pt idx="6">
                  <c:v>18277</c:v>
                </c:pt>
                <c:pt idx="9">
                  <c:v>17150</c:v>
                </c:pt>
                <c:pt idx="12">
                  <c:v>14865</c:v>
                </c:pt>
              </c:numCache>
            </c:numRef>
          </c:val>
          <c:extLst>
            <c:ext xmlns:c16="http://schemas.microsoft.com/office/drawing/2014/chart" uri="{C3380CC4-5D6E-409C-BE32-E72D297353CC}">
              <c16:uniqueId val="{0000000A-26DC-499D-8BF6-EF47DBA0DE16}"/>
            </c:ext>
          </c:extLst>
        </c:ser>
        <c:dLbls>
          <c:showLegendKey val="0"/>
          <c:showVal val="0"/>
          <c:showCatName val="0"/>
          <c:showSerName val="0"/>
          <c:showPercent val="0"/>
          <c:showBubbleSize val="0"/>
        </c:dLbls>
        <c:gapWidth val="100"/>
        <c:overlap val="100"/>
        <c:axId val="401484096"/>
        <c:axId val="4014778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6DC-499D-8BF6-EF47DBA0DE16}"/>
            </c:ext>
          </c:extLst>
        </c:ser>
        <c:dLbls>
          <c:showLegendKey val="0"/>
          <c:showVal val="0"/>
          <c:showCatName val="0"/>
          <c:showSerName val="0"/>
          <c:showPercent val="0"/>
          <c:showBubbleSize val="0"/>
        </c:dLbls>
        <c:marker val="1"/>
        <c:smooth val="0"/>
        <c:axId val="401484096"/>
        <c:axId val="401477824"/>
      </c:lineChart>
      <c:catAx>
        <c:axId val="401484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1477824"/>
        <c:crosses val="autoZero"/>
        <c:auto val="1"/>
        <c:lblAlgn val="ctr"/>
        <c:lblOffset val="100"/>
        <c:tickLblSkip val="1"/>
        <c:tickMarkSkip val="1"/>
        <c:noMultiLvlLbl val="0"/>
      </c:catAx>
      <c:valAx>
        <c:axId val="401477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1484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50470</c:v>
                </c:pt>
                <c:pt idx="1">
                  <c:v>54093</c:v>
                </c:pt>
                <c:pt idx="2">
                  <c:v>54965</c:v>
                </c:pt>
              </c:numCache>
            </c:numRef>
          </c:val>
          <c:extLst>
            <c:ext xmlns:c16="http://schemas.microsoft.com/office/drawing/2014/chart" uri="{C3380CC4-5D6E-409C-BE32-E72D297353CC}">
              <c16:uniqueId val="{00000000-E88F-4E22-810D-23C553FB845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1245</c:v>
                </c:pt>
                <c:pt idx="1">
                  <c:v>1</c:v>
                </c:pt>
                <c:pt idx="2">
                  <c:v>0</c:v>
                </c:pt>
              </c:numCache>
            </c:numRef>
          </c:val>
          <c:extLst>
            <c:ext xmlns:c16="http://schemas.microsoft.com/office/drawing/2014/chart" uri="{C3380CC4-5D6E-409C-BE32-E72D297353CC}">
              <c16:uniqueId val="{00000001-E88F-4E22-810D-23C553FB845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60156</c:v>
                </c:pt>
                <c:pt idx="1">
                  <c:v>64264</c:v>
                </c:pt>
                <c:pt idx="2">
                  <c:v>69051</c:v>
                </c:pt>
              </c:numCache>
            </c:numRef>
          </c:val>
          <c:extLst>
            <c:ext xmlns:c16="http://schemas.microsoft.com/office/drawing/2014/chart" uri="{C3380CC4-5D6E-409C-BE32-E72D297353CC}">
              <c16:uniqueId val="{00000002-E88F-4E22-810D-23C553FB845C}"/>
            </c:ext>
          </c:extLst>
        </c:ser>
        <c:dLbls>
          <c:showLegendKey val="0"/>
          <c:showVal val="0"/>
          <c:showCatName val="0"/>
          <c:showSerName val="0"/>
          <c:showPercent val="0"/>
          <c:showBubbleSize val="0"/>
        </c:dLbls>
        <c:gapWidth val="120"/>
        <c:overlap val="100"/>
        <c:axId val="401479000"/>
        <c:axId val="401478216"/>
      </c:barChart>
      <c:catAx>
        <c:axId val="401479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1478216"/>
        <c:crosses val="autoZero"/>
        <c:auto val="1"/>
        <c:lblAlgn val="ctr"/>
        <c:lblOffset val="100"/>
        <c:tickLblSkip val="1"/>
        <c:tickMarkSkip val="1"/>
        <c:noMultiLvlLbl val="0"/>
      </c:catAx>
      <c:valAx>
        <c:axId val="4014782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1479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東京都大田区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令和４年度は元利償還金及び債務負担行為に基づく支出額が減となったものの、３か年平均による算出のため令和３年度決算額の影響を受け、実質公債費比率は前年度同の△</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今後、公共施設や、道路・橋梁等の都市基盤施設についても、維持・更新に係る経費の増加が見込まれ、地方債による資金調達が増加することも想定されるが、財政基盤の健全性が維持されるよう、長期的視点に立った財政運営を行う。</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特別区債発行の抑制や、順調な償還により、減債基金残高は近年減少傾向にある。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東京都大田区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地方債の現在高については近年の起債抑制、地方債の順調な償還等により減少傾向を保持しているものの、今後は公共施設の維持・更新に係る整備費用により増加に転じるものと想定される。</a:t>
          </a:r>
        </a:p>
        <a:p>
          <a:r>
            <a:rPr kumimoji="1" lang="ja-JP" altLang="en-US" sz="1400">
              <a:latin typeface="ＭＳ ゴシック" pitchFamily="49" charset="-128"/>
              <a:ea typeface="ＭＳ ゴシック" pitchFamily="49" charset="-128"/>
            </a:rPr>
            <a:t>　また、組合等負担等見込額については、東京二十三区清掃一部事務組合の負担等見込額が増となったものの、退職手当負担見込額は前年度から減となり、適正な職員定数の配置等により減少傾向は継続しており、前年度に引き続き将来負担比率は発生していない。</a:t>
          </a:r>
        </a:p>
        <a:p>
          <a:r>
            <a:rPr kumimoji="1" lang="ja-JP" altLang="en-US" sz="1400">
              <a:latin typeface="ＭＳ ゴシック" pitchFamily="49" charset="-128"/>
              <a:ea typeface="ＭＳ ゴシック" pitchFamily="49" charset="-128"/>
            </a:rPr>
            <a:t>　算定上控除される基準財政需要額算入見込額については、実質的な区負担となることを踏まえ、引き続き、区の将来負担を把握し、安定した財政基盤の構築に努めていく。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東京都大田区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設置目的を踏まえた増減が生じている。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個別の増減については下記のとおり。</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基金の設置目的に留意し、適切な残高を踏まえ積立、繰入をする。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①公共施設整備資金積立基金：公共施設・インフラの更新のための基金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②防災対策基金：防災対策のための基金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③新空港線整備資金積立基金：新空港線「蒲蒲線」整備の事業化に係る基金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④羽田空港対策積立基金：羽田空港周辺の防災施設、公共施設等の整備等のための基金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⑤新型コロナウイルス感染症対策利子補給基金：新型コロナウイルス対策特別資金の融資に係る利子補給金への充当のための基金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①公共施設・インフラの更新等経費の平準化に備えた積立による増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②財政調整基金からの積立による増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③整備費用の平準化のための積立による増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④羽田空港周辺の防災施設、公共施設等の整備等の平準化に備えた積立による増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⑤新型コロナウイルス対策特別資金の融資に係る利子補給金への充当による減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①特別区債の発行額とのバランスに留意し、一定額を積み立て、進捗状況に応じて事業に充当する。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②その時々の必要性や財政状況を勘案し、積立方法等を検討し、進捗状況に応じて事業に充当する。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③その時々の必要性や財政状況を勘案し、積立方法等を検討し、進捗状況に応じて事業に充当する。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④その時々の必要性や財政状況を勘案し、積立方法等を検討し、進捗状況に応じて事業に充当する。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⑤資金計画に基づき、事業に充当する。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令和４年度予算の執行の精査により生じた剰余金の処分による増。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令和４年度予算の執行で生じた一般財源の不足に対応するための取崩し等による減。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扶助費や投資的経費等の行政需要の増に対応するため、残高に留意しつつ繰入するとともに、景気の変動等による年度間の財源変動に対応する。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満期一括債の完済による減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特別区債を計画的に償還するため、適正な残高確保に努めることとしてきたが、令和６年度予算では積み立ては行わないこととした。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728,425
703,391
61.86
305,342,225
301,311,510
2,700,592
174,592,560
14,864,852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ここ数年、類似団体平均と近い指数で推移しており、類似団体内の順位は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位となっている。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44450</xdr:rowOff>
    </xdr:to>
    <xdr:cxnSp macro="">
      <xdr:nvCxnSpPr>
        <xdr:cNvPr id="66" name="直線コネクタ 65"/>
        <xdr:cNvCxnSpPr/>
      </xdr:nvCxnSpPr>
      <xdr:spPr>
        <a:xfrm flipV="1">
          <a:off x="4514850" y="5989864"/>
          <a:ext cx="0" cy="1430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7" name="財政力最小値テキスト"/>
        <xdr:cNvSpPr txBox="1"/>
      </xdr:nvSpPr>
      <xdr:spPr>
        <a:xfrm>
          <a:off x="4584700" y="739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8" name="直線コネクタ 67"/>
        <xdr:cNvCxnSpPr/>
      </xdr:nvCxnSpPr>
      <xdr:spPr>
        <a:xfrm>
          <a:off x="4425950" y="74206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9" name="財政力最大値テキスト"/>
        <xdr:cNvSpPr txBox="1"/>
      </xdr:nvSpPr>
      <xdr:spPr>
        <a:xfrm>
          <a:off x="4584700" y="573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70" name="直線コネクタ 69"/>
        <xdr:cNvCxnSpPr/>
      </xdr:nvCxnSpPr>
      <xdr:spPr>
        <a:xfrm>
          <a:off x="4425950" y="59898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42635</xdr:rowOff>
    </xdr:from>
    <xdr:to>
      <xdr:col>23</xdr:col>
      <xdr:colOff>133350</xdr:colOff>
      <xdr:row>42</xdr:row>
      <xdr:rowOff>42635</xdr:rowOff>
    </xdr:to>
    <xdr:cxnSp macro="">
      <xdr:nvCxnSpPr>
        <xdr:cNvPr id="71" name="直線コネクタ 70"/>
        <xdr:cNvCxnSpPr/>
      </xdr:nvCxnSpPr>
      <xdr:spPr>
        <a:xfrm>
          <a:off x="3752850" y="7083515"/>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xdr:cNvSpPr txBox="1"/>
      </xdr:nvSpPr>
      <xdr:spPr>
        <a:xfrm>
          <a:off x="4584700" y="6833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464050" y="69848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42635</xdr:rowOff>
    </xdr:from>
    <xdr:to>
      <xdr:col>19</xdr:col>
      <xdr:colOff>133350</xdr:colOff>
      <xdr:row>42</xdr:row>
      <xdr:rowOff>59872</xdr:rowOff>
    </xdr:to>
    <xdr:cxnSp macro="">
      <xdr:nvCxnSpPr>
        <xdr:cNvPr id="74" name="直線コネクタ 73"/>
        <xdr:cNvCxnSpPr/>
      </xdr:nvCxnSpPr>
      <xdr:spPr>
        <a:xfrm flipV="1">
          <a:off x="2940050" y="7083515"/>
          <a:ext cx="8128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xdr:cNvSpPr/>
      </xdr:nvSpPr>
      <xdr:spPr>
        <a:xfrm>
          <a:off x="3702050" y="7002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69142</xdr:rowOff>
    </xdr:from>
    <xdr:ext cx="736600" cy="259045"/>
    <xdr:sp macro="" textlink="">
      <xdr:nvSpPr>
        <xdr:cNvPr id="76" name="テキスト ボックス 75"/>
        <xdr:cNvSpPr txBox="1"/>
      </xdr:nvSpPr>
      <xdr:spPr>
        <a:xfrm>
          <a:off x="3409950" y="6774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59872</xdr:rowOff>
    </xdr:from>
    <xdr:to>
      <xdr:col>15</xdr:col>
      <xdr:colOff>82550</xdr:colOff>
      <xdr:row>42</xdr:row>
      <xdr:rowOff>59872</xdr:rowOff>
    </xdr:to>
    <xdr:cxnSp macro="">
      <xdr:nvCxnSpPr>
        <xdr:cNvPr id="77" name="直線コネクタ 76"/>
        <xdr:cNvCxnSpPr/>
      </xdr:nvCxnSpPr>
      <xdr:spPr>
        <a:xfrm>
          <a:off x="2127250" y="7100752"/>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128815</xdr:rowOff>
    </xdr:from>
    <xdr:to>
      <xdr:col>15</xdr:col>
      <xdr:colOff>133350</xdr:colOff>
      <xdr:row>42</xdr:row>
      <xdr:rowOff>58965</xdr:rowOff>
    </xdr:to>
    <xdr:sp macro="" textlink="">
      <xdr:nvSpPr>
        <xdr:cNvPr id="78" name="フローチャート: 判断 77"/>
        <xdr:cNvSpPr/>
      </xdr:nvSpPr>
      <xdr:spPr>
        <a:xfrm>
          <a:off x="2889250" y="7002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69142</xdr:rowOff>
    </xdr:from>
    <xdr:ext cx="762000" cy="259045"/>
    <xdr:sp macro="" textlink="">
      <xdr:nvSpPr>
        <xdr:cNvPr id="79" name="テキスト ボックス 78"/>
        <xdr:cNvSpPr txBox="1"/>
      </xdr:nvSpPr>
      <xdr:spPr>
        <a:xfrm>
          <a:off x="2597150" y="677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59872</xdr:rowOff>
    </xdr:from>
    <xdr:to>
      <xdr:col>11</xdr:col>
      <xdr:colOff>31750</xdr:colOff>
      <xdr:row>42</xdr:row>
      <xdr:rowOff>59872</xdr:rowOff>
    </xdr:to>
    <xdr:cxnSp macro="">
      <xdr:nvCxnSpPr>
        <xdr:cNvPr id="80" name="直線コネクタ 79"/>
        <xdr:cNvCxnSpPr/>
      </xdr:nvCxnSpPr>
      <xdr:spPr>
        <a:xfrm>
          <a:off x="1333500" y="7100752"/>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111578</xdr:rowOff>
    </xdr:from>
    <xdr:to>
      <xdr:col>11</xdr:col>
      <xdr:colOff>82550</xdr:colOff>
      <xdr:row>42</xdr:row>
      <xdr:rowOff>41728</xdr:rowOff>
    </xdr:to>
    <xdr:sp macro="" textlink="">
      <xdr:nvSpPr>
        <xdr:cNvPr id="81" name="フローチャート: 判断 80"/>
        <xdr:cNvSpPr/>
      </xdr:nvSpPr>
      <xdr:spPr>
        <a:xfrm>
          <a:off x="2095500" y="698481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51905</xdr:rowOff>
    </xdr:from>
    <xdr:ext cx="762000" cy="259045"/>
    <xdr:sp macro="" textlink="">
      <xdr:nvSpPr>
        <xdr:cNvPr id="82" name="テキスト ボックス 81"/>
        <xdr:cNvSpPr txBox="1"/>
      </xdr:nvSpPr>
      <xdr:spPr>
        <a:xfrm>
          <a:off x="1784350" y="675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xdr:cNvSpPr/>
      </xdr:nvSpPr>
      <xdr:spPr>
        <a:xfrm>
          <a:off x="1282700" y="701929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4" name="テキスト ボックス 83"/>
        <xdr:cNvSpPr txBox="1"/>
      </xdr:nvSpPr>
      <xdr:spPr>
        <a:xfrm>
          <a:off x="97155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90" name="楕円 89"/>
        <xdr:cNvSpPr/>
      </xdr:nvSpPr>
      <xdr:spPr>
        <a:xfrm>
          <a:off x="4464050" y="70365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135362</xdr:rowOff>
    </xdr:from>
    <xdr:ext cx="762000" cy="259045"/>
    <xdr:sp macro="" textlink="">
      <xdr:nvSpPr>
        <xdr:cNvPr id="91" name="財政力該当値テキスト"/>
        <xdr:cNvSpPr txBox="1"/>
      </xdr:nvSpPr>
      <xdr:spPr>
        <a:xfrm>
          <a:off x="4584700" y="700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163285</xdr:rowOff>
    </xdr:from>
    <xdr:to>
      <xdr:col>19</xdr:col>
      <xdr:colOff>184150</xdr:colOff>
      <xdr:row>42</xdr:row>
      <xdr:rowOff>93435</xdr:rowOff>
    </xdr:to>
    <xdr:sp macro="" textlink="">
      <xdr:nvSpPr>
        <xdr:cNvPr id="92" name="楕円 91"/>
        <xdr:cNvSpPr/>
      </xdr:nvSpPr>
      <xdr:spPr>
        <a:xfrm>
          <a:off x="3702050" y="70365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78212</xdr:rowOff>
    </xdr:from>
    <xdr:ext cx="736600" cy="259045"/>
    <xdr:sp macro="" textlink="">
      <xdr:nvSpPr>
        <xdr:cNvPr id="93" name="テキスト ボックス 92"/>
        <xdr:cNvSpPr txBox="1"/>
      </xdr:nvSpPr>
      <xdr:spPr>
        <a:xfrm>
          <a:off x="3409950" y="711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9072</xdr:rowOff>
    </xdr:from>
    <xdr:to>
      <xdr:col>15</xdr:col>
      <xdr:colOff>133350</xdr:colOff>
      <xdr:row>42</xdr:row>
      <xdr:rowOff>110672</xdr:rowOff>
    </xdr:to>
    <xdr:sp macro="" textlink="">
      <xdr:nvSpPr>
        <xdr:cNvPr id="94" name="楕円 93"/>
        <xdr:cNvSpPr/>
      </xdr:nvSpPr>
      <xdr:spPr>
        <a:xfrm>
          <a:off x="2889250" y="704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95449</xdr:rowOff>
    </xdr:from>
    <xdr:ext cx="762000" cy="259045"/>
    <xdr:sp macro="" textlink="">
      <xdr:nvSpPr>
        <xdr:cNvPr id="95" name="テキスト ボックス 94"/>
        <xdr:cNvSpPr txBox="1"/>
      </xdr:nvSpPr>
      <xdr:spPr>
        <a:xfrm>
          <a:off x="2597150" y="713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9072</xdr:rowOff>
    </xdr:from>
    <xdr:to>
      <xdr:col>11</xdr:col>
      <xdr:colOff>82550</xdr:colOff>
      <xdr:row>42</xdr:row>
      <xdr:rowOff>110672</xdr:rowOff>
    </xdr:to>
    <xdr:sp macro="" textlink="">
      <xdr:nvSpPr>
        <xdr:cNvPr id="96" name="楕円 95"/>
        <xdr:cNvSpPr/>
      </xdr:nvSpPr>
      <xdr:spPr>
        <a:xfrm>
          <a:off x="2095500" y="704995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95449</xdr:rowOff>
    </xdr:from>
    <xdr:ext cx="762000" cy="259045"/>
    <xdr:sp macro="" textlink="">
      <xdr:nvSpPr>
        <xdr:cNvPr id="97" name="テキスト ボックス 96"/>
        <xdr:cNvSpPr txBox="1"/>
      </xdr:nvSpPr>
      <xdr:spPr>
        <a:xfrm>
          <a:off x="1784350" y="713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98" name="楕円 97"/>
        <xdr:cNvSpPr/>
      </xdr:nvSpPr>
      <xdr:spPr>
        <a:xfrm>
          <a:off x="1282700" y="704995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95449</xdr:rowOff>
    </xdr:from>
    <xdr:ext cx="762000" cy="259045"/>
    <xdr:sp macro="" textlink="">
      <xdr:nvSpPr>
        <xdr:cNvPr id="99" name="テキスト ボックス 98"/>
        <xdr:cNvSpPr txBox="1"/>
      </xdr:nvSpPr>
      <xdr:spPr>
        <a:xfrm>
          <a:off x="971550" y="713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令和４年度は、分子の経常的経費充当一般財源等は物件費、扶助費などが増となった一方で、分母の歳入経常一般財源等は財調交付金などの増が分子の増を上回ったため、結果として前年度に対し</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80.0</a:t>
          </a:r>
          <a:r>
            <a:rPr kumimoji="1" lang="ja-JP" altLang="en-US" sz="1300">
              <a:latin typeface="ＭＳ Ｐゴシック" panose="020B0600070205080204" pitchFamily="50" charset="-128"/>
              <a:ea typeface="ＭＳ Ｐゴシック" panose="020B0600070205080204" pitchFamily="50" charset="-128"/>
            </a:rPr>
            <a:t>％となり、類似団体内での順位は</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位となっている。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65</xdr:row>
      <xdr:rowOff>70612</xdr:rowOff>
    </xdr:to>
    <xdr:cxnSp macro="">
      <xdr:nvCxnSpPr>
        <xdr:cNvPr id="127" name="直線コネクタ 126"/>
        <xdr:cNvCxnSpPr/>
      </xdr:nvCxnSpPr>
      <xdr:spPr>
        <a:xfrm flipV="1">
          <a:off x="4514850" y="10064496"/>
          <a:ext cx="0" cy="902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42689</xdr:rowOff>
    </xdr:from>
    <xdr:ext cx="762000" cy="259045"/>
    <xdr:sp macro="" textlink="">
      <xdr:nvSpPr>
        <xdr:cNvPr id="128" name="財政構造の弾力性最小値テキスト"/>
        <xdr:cNvSpPr txBox="1"/>
      </xdr:nvSpPr>
      <xdr:spPr>
        <a:xfrm>
          <a:off x="4584700" y="1093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70612</xdr:rowOff>
    </xdr:from>
    <xdr:to>
      <xdr:col>24</xdr:col>
      <xdr:colOff>12700</xdr:colOff>
      <xdr:row>65</xdr:row>
      <xdr:rowOff>70612</xdr:rowOff>
    </xdr:to>
    <xdr:cxnSp macro="">
      <xdr:nvCxnSpPr>
        <xdr:cNvPr id="129" name="直線コネクタ 128"/>
        <xdr:cNvCxnSpPr/>
      </xdr:nvCxnSpPr>
      <xdr:spPr>
        <a:xfrm>
          <a:off x="4425950" y="109672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30" name="財政構造の弾力性最大値テキスト"/>
        <xdr:cNvSpPr txBox="1"/>
      </xdr:nvSpPr>
      <xdr:spPr>
        <a:xfrm>
          <a:off x="4584700" y="9815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1" name="直線コネクタ 130"/>
        <xdr:cNvCxnSpPr/>
      </xdr:nvCxnSpPr>
      <xdr:spPr>
        <a:xfrm>
          <a:off x="4425950" y="100644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63500</xdr:rowOff>
    </xdr:from>
    <xdr:to>
      <xdr:col>23</xdr:col>
      <xdr:colOff>133350</xdr:colOff>
      <xdr:row>65</xdr:row>
      <xdr:rowOff>12700</xdr:rowOff>
    </xdr:to>
    <xdr:cxnSp macro="">
      <xdr:nvCxnSpPr>
        <xdr:cNvPr id="132" name="直線コネクタ 131"/>
        <xdr:cNvCxnSpPr/>
      </xdr:nvCxnSpPr>
      <xdr:spPr>
        <a:xfrm flipV="1">
          <a:off x="3752850" y="10792460"/>
          <a:ext cx="762000" cy="1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41419</xdr:rowOff>
    </xdr:from>
    <xdr:ext cx="762000" cy="259045"/>
    <xdr:sp macro="" textlink="">
      <xdr:nvSpPr>
        <xdr:cNvPr id="133" name="財政構造の弾力性平均値テキスト"/>
        <xdr:cNvSpPr txBox="1"/>
      </xdr:nvSpPr>
      <xdr:spPr>
        <a:xfrm>
          <a:off x="4584700" y="10435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34" name="フローチャート: 判断 133"/>
        <xdr:cNvSpPr/>
      </xdr:nvSpPr>
      <xdr:spPr>
        <a:xfrm>
          <a:off x="4464050" y="1058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12700</xdr:rowOff>
    </xdr:from>
    <xdr:to>
      <xdr:col>19</xdr:col>
      <xdr:colOff>133350</xdr:colOff>
      <xdr:row>65</xdr:row>
      <xdr:rowOff>147828</xdr:rowOff>
    </xdr:to>
    <xdr:cxnSp macro="">
      <xdr:nvCxnSpPr>
        <xdr:cNvPr id="135" name="直線コネクタ 134"/>
        <xdr:cNvCxnSpPr/>
      </xdr:nvCxnSpPr>
      <xdr:spPr>
        <a:xfrm flipV="1">
          <a:off x="2940050" y="10909300"/>
          <a:ext cx="8128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126238</xdr:rowOff>
    </xdr:from>
    <xdr:to>
      <xdr:col>19</xdr:col>
      <xdr:colOff>184150</xdr:colOff>
      <xdr:row>64</xdr:row>
      <xdr:rowOff>56388</xdr:rowOff>
    </xdr:to>
    <xdr:sp macro="" textlink="">
      <xdr:nvSpPr>
        <xdr:cNvPr id="136" name="フローチャート: 判断 135"/>
        <xdr:cNvSpPr/>
      </xdr:nvSpPr>
      <xdr:spPr>
        <a:xfrm>
          <a:off x="3702050" y="106875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66565</xdr:rowOff>
    </xdr:from>
    <xdr:ext cx="736600" cy="259045"/>
    <xdr:sp macro="" textlink="">
      <xdr:nvSpPr>
        <xdr:cNvPr id="137" name="テキスト ボックス 136"/>
        <xdr:cNvSpPr txBox="1"/>
      </xdr:nvSpPr>
      <xdr:spPr>
        <a:xfrm>
          <a:off x="3409950" y="1046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147828</xdr:rowOff>
    </xdr:from>
    <xdr:to>
      <xdr:col>15</xdr:col>
      <xdr:colOff>82550</xdr:colOff>
      <xdr:row>66</xdr:row>
      <xdr:rowOff>5334</xdr:rowOff>
    </xdr:to>
    <xdr:cxnSp macro="">
      <xdr:nvCxnSpPr>
        <xdr:cNvPr id="138" name="直線コネクタ 137"/>
        <xdr:cNvCxnSpPr/>
      </xdr:nvCxnSpPr>
      <xdr:spPr>
        <a:xfrm flipV="1">
          <a:off x="2127250" y="11044428"/>
          <a:ext cx="8128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114046</xdr:rowOff>
    </xdr:from>
    <xdr:to>
      <xdr:col>15</xdr:col>
      <xdr:colOff>133350</xdr:colOff>
      <xdr:row>65</xdr:row>
      <xdr:rowOff>44196</xdr:rowOff>
    </xdr:to>
    <xdr:sp macro="" textlink="">
      <xdr:nvSpPr>
        <xdr:cNvPr id="139" name="フローチャート: 判断 138"/>
        <xdr:cNvSpPr/>
      </xdr:nvSpPr>
      <xdr:spPr>
        <a:xfrm>
          <a:off x="2889250" y="108430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54373</xdr:rowOff>
    </xdr:from>
    <xdr:ext cx="762000" cy="259045"/>
    <xdr:sp macro="" textlink="">
      <xdr:nvSpPr>
        <xdr:cNvPr id="140" name="テキスト ボックス 139"/>
        <xdr:cNvSpPr txBox="1"/>
      </xdr:nvSpPr>
      <xdr:spPr>
        <a:xfrm>
          <a:off x="2597150" y="1061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51308</xdr:rowOff>
    </xdr:from>
    <xdr:to>
      <xdr:col>11</xdr:col>
      <xdr:colOff>31750</xdr:colOff>
      <xdr:row>66</xdr:row>
      <xdr:rowOff>5334</xdr:rowOff>
    </xdr:to>
    <xdr:cxnSp macro="">
      <xdr:nvCxnSpPr>
        <xdr:cNvPr id="141" name="直線コネクタ 140"/>
        <xdr:cNvCxnSpPr/>
      </xdr:nvCxnSpPr>
      <xdr:spPr>
        <a:xfrm>
          <a:off x="1333500" y="10947908"/>
          <a:ext cx="793750" cy="12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140716</xdr:rowOff>
    </xdr:from>
    <xdr:to>
      <xdr:col>11</xdr:col>
      <xdr:colOff>82550</xdr:colOff>
      <xdr:row>64</xdr:row>
      <xdr:rowOff>70866</xdr:rowOff>
    </xdr:to>
    <xdr:sp macro="" textlink="">
      <xdr:nvSpPr>
        <xdr:cNvPr id="142" name="フローチャート: 判断 141"/>
        <xdr:cNvSpPr/>
      </xdr:nvSpPr>
      <xdr:spPr>
        <a:xfrm>
          <a:off x="2095500" y="1070203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81043</xdr:rowOff>
    </xdr:from>
    <xdr:ext cx="762000" cy="259045"/>
    <xdr:sp macro="" textlink="">
      <xdr:nvSpPr>
        <xdr:cNvPr id="143" name="テキスト ボックス 142"/>
        <xdr:cNvSpPr txBox="1"/>
      </xdr:nvSpPr>
      <xdr:spPr>
        <a:xfrm>
          <a:off x="1784350" y="1047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150368</xdr:rowOff>
    </xdr:from>
    <xdr:to>
      <xdr:col>7</xdr:col>
      <xdr:colOff>31750</xdr:colOff>
      <xdr:row>64</xdr:row>
      <xdr:rowOff>80518</xdr:rowOff>
    </xdr:to>
    <xdr:sp macro="" textlink="">
      <xdr:nvSpPr>
        <xdr:cNvPr id="144" name="フローチャート: 判断 143"/>
        <xdr:cNvSpPr/>
      </xdr:nvSpPr>
      <xdr:spPr>
        <a:xfrm>
          <a:off x="1282700" y="1071168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90695</xdr:rowOff>
    </xdr:from>
    <xdr:ext cx="762000" cy="259045"/>
    <xdr:sp macro="" textlink="">
      <xdr:nvSpPr>
        <xdr:cNvPr id="145" name="テキスト ボックス 144"/>
        <xdr:cNvSpPr txBox="1"/>
      </xdr:nvSpPr>
      <xdr:spPr>
        <a:xfrm>
          <a:off x="971550" y="1048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12700</xdr:rowOff>
    </xdr:from>
    <xdr:to>
      <xdr:col>23</xdr:col>
      <xdr:colOff>184150</xdr:colOff>
      <xdr:row>64</xdr:row>
      <xdr:rowOff>114300</xdr:rowOff>
    </xdr:to>
    <xdr:sp macro="" textlink="">
      <xdr:nvSpPr>
        <xdr:cNvPr id="151" name="楕円 150"/>
        <xdr:cNvSpPr/>
      </xdr:nvSpPr>
      <xdr:spPr>
        <a:xfrm>
          <a:off x="4464050" y="1074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156227</xdr:rowOff>
    </xdr:from>
    <xdr:ext cx="762000" cy="259045"/>
    <xdr:sp macro="" textlink="">
      <xdr:nvSpPr>
        <xdr:cNvPr id="152" name="財政構造の弾力性該当値テキスト"/>
        <xdr:cNvSpPr txBox="1"/>
      </xdr:nvSpPr>
      <xdr:spPr>
        <a:xfrm>
          <a:off x="4584700" y="1071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133350</xdr:rowOff>
    </xdr:from>
    <xdr:to>
      <xdr:col>19</xdr:col>
      <xdr:colOff>184150</xdr:colOff>
      <xdr:row>65</xdr:row>
      <xdr:rowOff>63500</xdr:rowOff>
    </xdr:to>
    <xdr:sp macro="" textlink="">
      <xdr:nvSpPr>
        <xdr:cNvPr id="153" name="楕円 152"/>
        <xdr:cNvSpPr/>
      </xdr:nvSpPr>
      <xdr:spPr>
        <a:xfrm>
          <a:off x="3702050" y="10862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48277</xdr:rowOff>
    </xdr:from>
    <xdr:ext cx="736600" cy="259045"/>
    <xdr:sp macro="" textlink="">
      <xdr:nvSpPr>
        <xdr:cNvPr id="154" name="テキスト ボックス 153"/>
        <xdr:cNvSpPr txBox="1"/>
      </xdr:nvSpPr>
      <xdr:spPr>
        <a:xfrm>
          <a:off x="3409950" y="1094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97028</xdr:rowOff>
    </xdr:from>
    <xdr:to>
      <xdr:col>15</xdr:col>
      <xdr:colOff>133350</xdr:colOff>
      <xdr:row>66</xdr:row>
      <xdr:rowOff>27178</xdr:rowOff>
    </xdr:to>
    <xdr:sp macro="" textlink="">
      <xdr:nvSpPr>
        <xdr:cNvPr id="155" name="楕円 154"/>
        <xdr:cNvSpPr/>
      </xdr:nvSpPr>
      <xdr:spPr>
        <a:xfrm>
          <a:off x="2889250" y="109936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11955</xdr:rowOff>
    </xdr:from>
    <xdr:ext cx="762000" cy="259045"/>
    <xdr:sp macro="" textlink="">
      <xdr:nvSpPr>
        <xdr:cNvPr id="156" name="テキスト ボックス 155"/>
        <xdr:cNvSpPr txBox="1"/>
      </xdr:nvSpPr>
      <xdr:spPr>
        <a:xfrm>
          <a:off x="2597150" y="11076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125984</xdr:rowOff>
    </xdr:from>
    <xdr:to>
      <xdr:col>11</xdr:col>
      <xdr:colOff>82550</xdr:colOff>
      <xdr:row>66</xdr:row>
      <xdr:rowOff>56134</xdr:rowOff>
    </xdr:to>
    <xdr:sp macro="" textlink="">
      <xdr:nvSpPr>
        <xdr:cNvPr id="157" name="楕円 156"/>
        <xdr:cNvSpPr/>
      </xdr:nvSpPr>
      <xdr:spPr>
        <a:xfrm>
          <a:off x="2095500" y="1102258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40911</xdr:rowOff>
    </xdr:from>
    <xdr:ext cx="762000" cy="259045"/>
    <xdr:sp macro="" textlink="">
      <xdr:nvSpPr>
        <xdr:cNvPr id="158" name="テキスト ボックス 157"/>
        <xdr:cNvSpPr txBox="1"/>
      </xdr:nvSpPr>
      <xdr:spPr>
        <a:xfrm>
          <a:off x="1784350" y="11105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508</xdr:rowOff>
    </xdr:from>
    <xdr:to>
      <xdr:col>7</xdr:col>
      <xdr:colOff>31750</xdr:colOff>
      <xdr:row>65</xdr:row>
      <xdr:rowOff>102108</xdr:rowOff>
    </xdr:to>
    <xdr:sp macro="" textlink="">
      <xdr:nvSpPr>
        <xdr:cNvPr id="159" name="楕円 158"/>
        <xdr:cNvSpPr/>
      </xdr:nvSpPr>
      <xdr:spPr>
        <a:xfrm>
          <a:off x="1282700" y="1089710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86885</xdr:rowOff>
    </xdr:from>
    <xdr:ext cx="762000" cy="259045"/>
    <xdr:sp macro="" textlink="">
      <xdr:nvSpPr>
        <xdr:cNvPr id="160" name="テキスト ボックス 159"/>
        <xdr:cNvSpPr txBox="1"/>
      </xdr:nvSpPr>
      <xdr:spPr>
        <a:xfrm>
          <a:off x="971550" y="1098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[142,878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類似団体内の順位は</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位であり、ここ数年平均を下回って推移している。</a:t>
          </a:r>
        </a:p>
        <a:p>
          <a:r>
            <a:rPr kumimoji="1" lang="ja-JP" altLang="en-US" sz="1300">
              <a:latin typeface="ＭＳ Ｐゴシック" panose="020B0600070205080204" pitchFamily="50" charset="-128"/>
              <a:ea typeface="ＭＳ Ｐゴシック" panose="020B0600070205080204" pitchFamily="50" charset="-128"/>
            </a:rPr>
            <a:t>　人件費は減となった一方、物件費等が増となったことにより、前年度より</a:t>
          </a:r>
          <a:r>
            <a:rPr kumimoji="1" lang="en-US" altLang="ja-JP" sz="1300">
              <a:latin typeface="ＭＳ Ｐゴシック" panose="020B0600070205080204" pitchFamily="50" charset="-128"/>
              <a:ea typeface="ＭＳ Ｐゴシック" panose="020B0600070205080204" pitchFamily="50" charset="-128"/>
            </a:rPr>
            <a:t>676</a:t>
          </a:r>
          <a:r>
            <a:rPr kumimoji="1" lang="ja-JP" altLang="en-US" sz="1300">
              <a:latin typeface="ＭＳ Ｐゴシック" panose="020B0600070205080204" pitchFamily="50" charset="-128"/>
              <a:ea typeface="ＭＳ Ｐゴシック" panose="020B0600070205080204" pitchFamily="50" charset="-128"/>
            </a:rPr>
            <a:t>円の増となった。</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37007</xdr:rowOff>
    </xdr:from>
    <xdr:to>
      <xdr:col>23</xdr:col>
      <xdr:colOff>133350</xdr:colOff>
      <xdr:row>88</xdr:row>
      <xdr:rowOff>166288</xdr:rowOff>
    </xdr:to>
    <xdr:cxnSp macro="">
      <xdr:nvCxnSpPr>
        <xdr:cNvPr id="190" name="直線コネクタ 189"/>
        <xdr:cNvCxnSpPr/>
      </xdr:nvCxnSpPr>
      <xdr:spPr>
        <a:xfrm flipV="1">
          <a:off x="4514850" y="13615847"/>
          <a:ext cx="0" cy="1302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138365</xdr:rowOff>
    </xdr:from>
    <xdr:ext cx="762000" cy="259045"/>
    <xdr:sp macro="" textlink="">
      <xdr:nvSpPr>
        <xdr:cNvPr id="191" name="人件費・物件費等の状況最小値テキスト"/>
        <xdr:cNvSpPr txBox="1"/>
      </xdr:nvSpPr>
      <xdr:spPr>
        <a:xfrm>
          <a:off x="4584700" y="1489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166288</xdr:rowOff>
    </xdr:from>
    <xdr:to>
      <xdr:col>24</xdr:col>
      <xdr:colOff>12700</xdr:colOff>
      <xdr:row>88</xdr:row>
      <xdr:rowOff>166288</xdr:rowOff>
    </xdr:to>
    <xdr:cxnSp macro="">
      <xdr:nvCxnSpPr>
        <xdr:cNvPr id="192" name="直線コネクタ 191"/>
        <xdr:cNvCxnSpPr/>
      </xdr:nvCxnSpPr>
      <xdr:spPr>
        <a:xfrm>
          <a:off x="4425950" y="149186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123384</xdr:rowOff>
    </xdr:from>
    <xdr:ext cx="762000" cy="259045"/>
    <xdr:sp macro="" textlink="">
      <xdr:nvSpPr>
        <xdr:cNvPr id="193" name="人件費・物件費等の状況最大値テキスト"/>
        <xdr:cNvSpPr txBox="1"/>
      </xdr:nvSpPr>
      <xdr:spPr>
        <a:xfrm>
          <a:off x="4584700" y="13366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37007</xdr:rowOff>
    </xdr:from>
    <xdr:to>
      <xdr:col>24</xdr:col>
      <xdr:colOff>12700</xdr:colOff>
      <xdr:row>81</xdr:row>
      <xdr:rowOff>37007</xdr:rowOff>
    </xdr:to>
    <xdr:cxnSp macro="">
      <xdr:nvCxnSpPr>
        <xdr:cNvPr id="194" name="直線コネクタ 193"/>
        <xdr:cNvCxnSpPr/>
      </xdr:nvCxnSpPr>
      <xdr:spPr>
        <a:xfrm>
          <a:off x="4425950" y="136158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82939</xdr:rowOff>
    </xdr:from>
    <xdr:to>
      <xdr:col>23</xdr:col>
      <xdr:colOff>133350</xdr:colOff>
      <xdr:row>81</xdr:row>
      <xdr:rowOff>85658</xdr:rowOff>
    </xdr:to>
    <xdr:cxnSp macro="">
      <xdr:nvCxnSpPr>
        <xdr:cNvPr id="195" name="直線コネクタ 194"/>
        <xdr:cNvCxnSpPr/>
      </xdr:nvCxnSpPr>
      <xdr:spPr>
        <a:xfrm>
          <a:off x="3752850" y="13661779"/>
          <a:ext cx="762000" cy="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78432</xdr:rowOff>
    </xdr:from>
    <xdr:ext cx="762000" cy="259045"/>
    <xdr:sp macro="" textlink="">
      <xdr:nvSpPr>
        <xdr:cNvPr id="196" name="人件費・物件費等の状況平均値テキスト"/>
        <xdr:cNvSpPr txBox="1"/>
      </xdr:nvSpPr>
      <xdr:spPr>
        <a:xfrm>
          <a:off x="4584700" y="13657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106355</xdr:rowOff>
    </xdr:from>
    <xdr:to>
      <xdr:col>23</xdr:col>
      <xdr:colOff>184150</xdr:colOff>
      <xdr:row>82</xdr:row>
      <xdr:rowOff>36505</xdr:rowOff>
    </xdr:to>
    <xdr:sp macro="" textlink="">
      <xdr:nvSpPr>
        <xdr:cNvPr id="197" name="フローチャート: 判断 196"/>
        <xdr:cNvSpPr/>
      </xdr:nvSpPr>
      <xdr:spPr>
        <a:xfrm>
          <a:off x="4464050" y="136851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28116</xdr:rowOff>
    </xdr:from>
    <xdr:to>
      <xdr:col>19</xdr:col>
      <xdr:colOff>133350</xdr:colOff>
      <xdr:row>81</xdr:row>
      <xdr:rowOff>82939</xdr:rowOff>
    </xdr:to>
    <xdr:cxnSp macro="">
      <xdr:nvCxnSpPr>
        <xdr:cNvPr id="198" name="直線コネクタ 197"/>
        <xdr:cNvCxnSpPr/>
      </xdr:nvCxnSpPr>
      <xdr:spPr>
        <a:xfrm>
          <a:off x="2940050" y="13606956"/>
          <a:ext cx="812800" cy="5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82297</xdr:rowOff>
    </xdr:from>
    <xdr:to>
      <xdr:col>19</xdr:col>
      <xdr:colOff>184150</xdr:colOff>
      <xdr:row>82</xdr:row>
      <xdr:rowOff>12447</xdr:rowOff>
    </xdr:to>
    <xdr:sp macro="" textlink="">
      <xdr:nvSpPr>
        <xdr:cNvPr id="199" name="フローチャート: 判断 198"/>
        <xdr:cNvSpPr/>
      </xdr:nvSpPr>
      <xdr:spPr>
        <a:xfrm>
          <a:off x="3702050" y="136611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168674</xdr:rowOff>
    </xdr:from>
    <xdr:ext cx="736600" cy="259045"/>
    <xdr:sp macro="" textlink="">
      <xdr:nvSpPr>
        <xdr:cNvPr id="200" name="テキスト ボックス 199"/>
        <xdr:cNvSpPr txBox="1"/>
      </xdr:nvSpPr>
      <xdr:spPr>
        <a:xfrm>
          <a:off x="3409950" y="13747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22450</xdr:rowOff>
    </xdr:from>
    <xdr:to>
      <xdr:col>15</xdr:col>
      <xdr:colOff>82550</xdr:colOff>
      <xdr:row>81</xdr:row>
      <xdr:rowOff>28116</xdr:rowOff>
    </xdr:to>
    <xdr:cxnSp macro="">
      <xdr:nvCxnSpPr>
        <xdr:cNvPr id="201" name="直線コネクタ 200"/>
        <xdr:cNvCxnSpPr/>
      </xdr:nvCxnSpPr>
      <xdr:spPr>
        <a:xfrm>
          <a:off x="2127250" y="13601290"/>
          <a:ext cx="812800" cy="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21095</xdr:rowOff>
    </xdr:from>
    <xdr:to>
      <xdr:col>15</xdr:col>
      <xdr:colOff>133350</xdr:colOff>
      <xdr:row>81</xdr:row>
      <xdr:rowOff>122695</xdr:rowOff>
    </xdr:to>
    <xdr:sp macro="" textlink="">
      <xdr:nvSpPr>
        <xdr:cNvPr id="202" name="フローチャート: 判断 201"/>
        <xdr:cNvSpPr/>
      </xdr:nvSpPr>
      <xdr:spPr>
        <a:xfrm>
          <a:off x="2889250" y="1359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107472</xdr:rowOff>
    </xdr:from>
    <xdr:ext cx="762000" cy="259045"/>
    <xdr:sp macro="" textlink="">
      <xdr:nvSpPr>
        <xdr:cNvPr id="203" name="テキスト ボックス 202"/>
        <xdr:cNvSpPr txBox="1"/>
      </xdr:nvSpPr>
      <xdr:spPr>
        <a:xfrm>
          <a:off x="2597150" y="1368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159076</xdr:rowOff>
    </xdr:from>
    <xdr:to>
      <xdr:col>11</xdr:col>
      <xdr:colOff>31750</xdr:colOff>
      <xdr:row>81</xdr:row>
      <xdr:rowOff>22450</xdr:rowOff>
    </xdr:to>
    <xdr:cxnSp macro="">
      <xdr:nvCxnSpPr>
        <xdr:cNvPr id="204" name="直線コネクタ 203"/>
        <xdr:cNvCxnSpPr/>
      </xdr:nvCxnSpPr>
      <xdr:spPr>
        <a:xfrm>
          <a:off x="1333500" y="13570276"/>
          <a:ext cx="793750" cy="3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170157</xdr:rowOff>
    </xdr:from>
    <xdr:to>
      <xdr:col>11</xdr:col>
      <xdr:colOff>82550</xdr:colOff>
      <xdr:row>81</xdr:row>
      <xdr:rowOff>100307</xdr:rowOff>
    </xdr:to>
    <xdr:sp macro="" textlink="">
      <xdr:nvSpPr>
        <xdr:cNvPr id="205" name="フローチャート: 判断 204"/>
        <xdr:cNvSpPr/>
      </xdr:nvSpPr>
      <xdr:spPr>
        <a:xfrm>
          <a:off x="2095500" y="1358135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85084</xdr:rowOff>
    </xdr:from>
    <xdr:ext cx="762000" cy="259045"/>
    <xdr:sp macro="" textlink="">
      <xdr:nvSpPr>
        <xdr:cNvPr id="206" name="テキスト ボックス 205"/>
        <xdr:cNvSpPr txBox="1"/>
      </xdr:nvSpPr>
      <xdr:spPr>
        <a:xfrm>
          <a:off x="1784350" y="1366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139399</xdr:rowOff>
    </xdr:from>
    <xdr:to>
      <xdr:col>7</xdr:col>
      <xdr:colOff>31750</xdr:colOff>
      <xdr:row>81</xdr:row>
      <xdr:rowOff>69549</xdr:rowOff>
    </xdr:to>
    <xdr:sp macro="" textlink="">
      <xdr:nvSpPr>
        <xdr:cNvPr id="207" name="フローチャート: 判断 206"/>
        <xdr:cNvSpPr/>
      </xdr:nvSpPr>
      <xdr:spPr>
        <a:xfrm>
          <a:off x="1282700" y="1355059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54326</xdr:rowOff>
    </xdr:from>
    <xdr:ext cx="762000" cy="259045"/>
    <xdr:sp macro="" textlink="">
      <xdr:nvSpPr>
        <xdr:cNvPr id="208" name="テキスト ボックス 207"/>
        <xdr:cNvSpPr txBox="1"/>
      </xdr:nvSpPr>
      <xdr:spPr>
        <a:xfrm>
          <a:off x="971550" y="1363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34858</xdr:rowOff>
    </xdr:from>
    <xdr:to>
      <xdr:col>23</xdr:col>
      <xdr:colOff>184150</xdr:colOff>
      <xdr:row>81</xdr:row>
      <xdr:rowOff>136458</xdr:rowOff>
    </xdr:to>
    <xdr:sp macro="" textlink="">
      <xdr:nvSpPr>
        <xdr:cNvPr id="214" name="楕円 213"/>
        <xdr:cNvSpPr/>
      </xdr:nvSpPr>
      <xdr:spPr>
        <a:xfrm>
          <a:off x="4464050" y="1361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127585</xdr:rowOff>
    </xdr:from>
    <xdr:ext cx="762000" cy="259045"/>
    <xdr:sp macro="" textlink="">
      <xdr:nvSpPr>
        <xdr:cNvPr id="215" name="人件費・物件費等の状況該当値テキスト"/>
        <xdr:cNvSpPr txBox="1"/>
      </xdr:nvSpPr>
      <xdr:spPr>
        <a:xfrm>
          <a:off x="4584700" y="1353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32139</xdr:rowOff>
    </xdr:from>
    <xdr:to>
      <xdr:col>19</xdr:col>
      <xdr:colOff>184150</xdr:colOff>
      <xdr:row>81</xdr:row>
      <xdr:rowOff>133739</xdr:rowOff>
    </xdr:to>
    <xdr:sp macro="" textlink="">
      <xdr:nvSpPr>
        <xdr:cNvPr id="216" name="楕円 215"/>
        <xdr:cNvSpPr/>
      </xdr:nvSpPr>
      <xdr:spPr>
        <a:xfrm>
          <a:off x="3702050" y="1361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143916</xdr:rowOff>
    </xdr:from>
    <xdr:ext cx="736600" cy="259045"/>
    <xdr:sp macro="" textlink="">
      <xdr:nvSpPr>
        <xdr:cNvPr id="217" name="テキスト ボックス 216"/>
        <xdr:cNvSpPr txBox="1"/>
      </xdr:nvSpPr>
      <xdr:spPr>
        <a:xfrm>
          <a:off x="3409950" y="13387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148766</xdr:rowOff>
    </xdr:from>
    <xdr:to>
      <xdr:col>15</xdr:col>
      <xdr:colOff>133350</xdr:colOff>
      <xdr:row>81</xdr:row>
      <xdr:rowOff>78916</xdr:rowOff>
    </xdr:to>
    <xdr:sp macro="" textlink="">
      <xdr:nvSpPr>
        <xdr:cNvPr id="218" name="楕円 217"/>
        <xdr:cNvSpPr/>
      </xdr:nvSpPr>
      <xdr:spPr>
        <a:xfrm>
          <a:off x="2889250" y="135599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89093</xdr:rowOff>
    </xdr:from>
    <xdr:ext cx="762000" cy="259045"/>
    <xdr:sp macro="" textlink="">
      <xdr:nvSpPr>
        <xdr:cNvPr id="219" name="テキスト ボックス 218"/>
        <xdr:cNvSpPr txBox="1"/>
      </xdr:nvSpPr>
      <xdr:spPr>
        <a:xfrm>
          <a:off x="2597150" y="1333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143100</xdr:rowOff>
    </xdr:from>
    <xdr:to>
      <xdr:col>11</xdr:col>
      <xdr:colOff>82550</xdr:colOff>
      <xdr:row>81</xdr:row>
      <xdr:rowOff>73250</xdr:rowOff>
    </xdr:to>
    <xdr:sp macro="" textlink="">
      <xdr:nvSpPr>
        <xdr:cNvPr id="220" name="楕円 219"/>
        <xdr:cNvSpPr/>
      </xdr:nvSpPr>
      <xdr:spPr>
        <a:xfrm>
          <a:off x="2095500" y="1355430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83427</xdr:rowOff>
    </xdr:from>
    <xdr:ext cx="762000" cy="259045"/>
    <xdr:sp macro="" textlink="">
      <xdr:nvSpPr>
        <xdr:cNvPr id="221" name="テキスト ボックス 220"/>
        <xdr:cNvSpPr txBox="1"/>
      </xdr:nvSpPr>
      <xdr:spPr>
        <a:xfrm>
          <a:off x="1784350" y="1332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108276</xdr:rowOff>
    </xdr:from>
    <xdr:to>
      <xdr:col>7</xdr:col>
      <xdr:colOff>31750</xdr:colOff>
      <xdr:row>81</xdr:row>
      <xdr:rowOff>38426</xdr:rowOff>
    </xdr:to>
    <xdr:sp macro="" textlink="">
      <xdr:nvSpPr>
        <xdr:cNvPr id="222" name="楕円 221"/>
        <xdr:cNvSpPr/>
      </xdr:nvSpPr>
      <xdr:spPr>
        <a:xfrm>
          <a:off x="1282700" y="1351947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48603</xdr:rowOff>
    </xdr:from>
    <xdr:ext cx="762000" cy="259045"/>
    <xdr:sp macro="" textlink="">
      <xdr:nvSpPr>
        <xdr:cNvPr id="223" name="テキスト ボックス 222"/>
        <xdr:cNvSpPr txBox="1"/>
      </xdr:nvSpPr>
      <xdr:spPr>
        <a:xfrm>
          <a:off x="971550" y="1329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a:t>
          </a:r>
          <a:r>
            <a:rPr kumimoji="1" lang="en-US" altLang="ja-JP" sz="1300">
              <a:latin typeface="ＭＳ Ｐゴシック" panose="020B0600070205080204" pitchFamily="50" charset="-128"/>
              <a:ea typeface="ＭＳ Ｐゴシック" panose="020B0600070205080204" pitchFamily="50" charset="-128"/>
            </a:rPr>
            <a:t>100.4</a:t>
          </a:r>
          <a:r>
            <a:rPr kumimoji="1" lang="ja-JP" altLang="en-US" sz="1300">
              <a:latin typeface="ＭＳ Ｐゴシック" panose="020B0600070205080204" pitchFamily="50" charset="-128"/>
              <a:ea typeface="ＭＳ Ｐゴシック" panose="020B0600070205080204" pitchFamily="50" charset="-128"/>
            </a:rPr>
            <a:t>であり、前年度より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ポイント減となっている。</a:t>
          </a:r>
        </a:p>
        <a:p>
          <a:r>
            <a:rPr kumimoji="1" lang="ja-JP" altLang="en-US" sz="1300">
              <a:latin typeface="ＭＳ Ｐゴシック" panose="020B0600070205080204" pitchFamily="50" charset="-128"/>
              <a:ea typeface="ＭＳ Ｐゴシック" panose="020B0600070205080204" pitchFamily="50" charset="-128"/>
            </a:rPr>
            <a:t>　類似団体内の順位については、前年度より変動がないものの、ここ数年類似団体平均と比較して、高い水準にある。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xdr:cNvCxnSpPr/>
      </xdr:nvCxnSpPr>
      <xdr:spPr>
        <a:xfrm>
          <a:off x="11664950" y="149898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xdr:cNvSpPr txBox="1"/>
      </xdr:nvSpPr>
      <xdr:spPr>
        <a:xfrm>
          <a:off x="10979150" y="1485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xdr:cNvCxnSpPr/>
      </xdr:nvCxnSpPr>
      <xdr:spPr>
        <a:xfrm>
          <a:off x="11664950" y="145186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xdr:cNvSpPr txBox="1"/>
      </xdr:nvSpPr>
      <xdr:spPr>
        <a:xfrm>
          <a:off x="10979150" y="1438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xdr:cNvCxnSpPr/>
      </xdr:nvCxnSpPr>
      <xdr:spPr>
        <a:xfrm>
          <a:off x="11664950" y="140474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xdr:cNvSpPr txBox="1"/>
      </xdr:nvSpPr>
      <xdr:spPr>
        <a:xfrm>
          <a:off x="1097915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xdr:cNvCxnSpPr/>
      </xdr:nvCxnSpPr>
      <xdr:spPr>
        <a:xfrm>
          <a:off x="11664950" y="13576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xdr:cNvSpPr txBox="1"/>
      </xdr:nvSpPr>
      <xdr:spPr>
        <a:xfrm>
          <a:off x="1097915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17780</xdr:rowOff>
    </xdr:from>
    <xdr:to>
      <xdr:col>81</xdr:col>
      <xdr:colOff>44450</xdr:colOff>
      <xdr:row>88</xdr:row>
      <xdr:rowOff>24130</xdr:rowOff>
    </xdr:to>
    <xdr:cxnSp macro="">
      <xdr:nvCxnSpPr>
        <xdr:cNvPr id="250" name="直線コネクタ 249"/>
        <xdr:cNvCxnSpPr/>
      </xdr:nvCxnSpPr>
      <xdr:spPr>
        <a:xfrm flipV="1">
          <a:off x="15474950" y="13596620"/>
          <a:ext cx="0" cy="11798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167657</xdr:rowOff>
    </xdr:from>
    <xdr:ext cx="762000" cy="259045"/>
    <xdr:sp macro="" textlink="">
      <xdr:nvSpPr>
        <xdr:cNvPr id="251" name="給与水準   （国との比較）最小値テキスト"/>
        <xdr:cNvSpPr txBox="1"/>
      </xdr:nvSpPr>
      <xdr:spPr>
        <a:xfrm>
          <a:off x="15563850" y="1475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24130</xdr:rowOff>
    </xdr:from>
    <xdr:to>
      <xdr:col>81</xdr:col>
      <xdr:colOff>133350</xdr:colOff>
      <xdr:row>88</xdr:row>
      <xdr:rowOff>24130</xdr:rowOff>
    </xdr:to>
    <xdr:cxnSp macro="">
      <xdr:nvCxnSpPr>
        <xdr:cNvPr id="252" name="直線コネクタ 251"/>
        <xdr:cNvCxnSpPr/>
      </xdr:nvCxnSpPr>
      <xdr:spPr>
        <a:xfrm>
          <a:off x="15405100" y="14776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104157</xdr:rowOff>
    </xdr:from>
    <xdr:ext cx="762000" cy="259045"/>
    <xdr:sp macro="" textlink="">
      <xdr:nvSpPr>
        <xdr:cNvPr id="253" name="給与水準   （国との比較）最大値テキスト"/>
        <xdr:cNvSpPr txBox="1"/>
      </xdr:nvSpPr>
      <xdr:spPr>
        <a:xfrm>
          <a:off x="15563850" y="1334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17780</xdr:rowOff>
    </xdr:from>
    <xdr:to>
      <xdr:col>81</xdr:col>
      <xdr:colOff>133350</xdr:colOff>
      <xdr:row>81</xdr:row>
      <xdr:rowOff>17780</xdr:rowOff>
    </xdr:to>
    <xdr:cxnSp macro="">
      <xdr:nvCxnSpPr>
        <xdr:cNvPr id="254" name="直線コネクタ 253"/>
        <xdr:cNvCxnSpPr/>
      </xdr:nvCxnSpPr>
      <xdr:spPr>
        <a:xfrm>
          <a:off x="15405100" y="13596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26670</xdr:rowOff>
    </xdr:from>
    <xdr:to>
      <xdr:col>81</xdr:col>
      <xdr:colOff>44450</xdr:colOff>
      <xdr:row>87</xdr:row>
      <xdr:rowOff>74930</xdr:rowOff>
    </xdr:to>
    <xdr:cxnSp macro="">
      <xdr:nvCxnSpPr>
        <xdr:cNvPr id="255" name="直線コネクタ 254"/>
        <xdr:cNvCxnSpPr/>
      </xdr:nvCxnSpPr>
      <xdr:spPr>
        <a:xfrm flipV="1">
          <a:off x="14712950" y="14611350"/>
          <a:ext cx="762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120666</xdr:rowOff>
    </xdr:from>
    <xdr:ext cx="762000" cy="259045"/>
    <xdr:sp macro="" textlink="">
      <xdr:nvSpPr>
        <xdr:cNvPr id="256" name="給与水準   （国との比較）平均値テキスト"/>
        <xdr:cNvSpPr txBox="1"/>
      </xdr:nvSpPr>
      <xdr:spPr>
        <a:xfrm>
          <a:off x="15563850" y="14034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57" name="フローチャート: 判断 256"/>
        <xdr:cNvSpPr/>
      </xdr:nvSpPr>
      <xdr:spPr>
        <a:xfrm>
          <a:off x="15427960" y="1418589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74930</xdr:rowOff>
    </xdr:from>
    <xdr:to>
      <xdr:col>77</xdr:col>
      <xdr:colOff>44450</xdr:colOff>
      <xdr:row>87</xdr:row>
      <xdr:rowOff>74930</xdr:rowOff>
    </xdr:to>
    <xdr:cxnSp macro="">
      <xdr:nvCxnSpPr>
        <xdr:cNvPr id="258" name="直線コネクタ 257"/>
        <xdr:cNvCxnSpPr/>
      </xdr:nvCxnSpPr>
      <xdr:spPr>
        <a:xfrm>
          <a:off x="13903960" y="14659610"/>
          <a:ext cx="8089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128270</xdr:rowOff>
    </xdr:from>
    <xdr:to>
      <xdr:col>77</xdr:col>
      <xdr:colOff>95250</xdr:colOff>
      <xdr:row>85</xdr:row>
      <xdr:rowOff>58420</xdr:rowOff>
    </xdr:to>
    <xdr:sp macro="" textlink="">
      <xdr:nvSpPr>
        <xdr:cNvPr id="259" name="フローチャート: 判断 258"/>
        <xdr:cNvSpPr/>
      </xdr:nvSpPr>
      <xdr:spPr>
        <a:xfrm>
          <a:off x="14665960" y="1421003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68597</xdr:rowOff>
    </xdr:from>
    <xdr:ext cx="736600" cy="259045"/>
    <xdr:sp macro="" textlink="">
      <xdr:nvSpPr>
        <xdr:cNvPr id="260" name="テキスト ボックス 259"/>
        <xdr:cNvSpPr txBox="1"/>
      </xdr:nvSpPr>
      <xdr:spPr>
        <a:xfrm>
          <a:off x="14370050" y="13982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74930</xdr:rowOff>
    </xdr:from>
    <xdr:to>
      <xdr:col>72</xdr:col>
      <xdr:colOff>203200</xdr:colOff>
      <xdr:row>88</xdr:row>
      <xdr:rowOff>72389</xdr:rowOff>
    </xdr:to>
    <xdr:cxnSp macro="">
      <xdr:nvCxnSpPr>
        <xdr:cNvPr id="261" name="直線コネクタ 260"/>
        <xdr:cNvCxnSpPr/>
      </xdr:nvCxnSpPr>
      <xdr:spPr>
        <a:xfrm flipV="1">
          <a:off x="13106400" y="14659610"/>
          <a:ext cx="797560" cy="16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5080</xdr:rowOff>
    </xdr:from>
    <xdr:to>
      <xdr:col>73</xdr:col>
      <xdr:colOff>44450</xdr:colOff>
      <xdr:row>85</xdr:row>
      <xdr:rowOff>106680</xdr:rowOff>
    </xdr:to>
    <xdr:sp macro="" textlink="">
      <xdr:nvSpPr>
        <xdr:cNvPr id="262" name="フローチャート: 判断 261"/>
        <xdr:cNvSpPr/>
      </xdr:nvSpPr>
      <xdr:spPr>
        <a:xfrm>
          <a:off x="13868400" y="142544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116857</xdr:rowOff>
    </xdr:from>
    <xdr:ext cx="762000" cy="259045"/>
    <xdr:sp macro="" textlink="">
      <xdr:nvSpPr>
        <xdr:cNvPr id="263" name="テキスト ボックス 262"/>
        <xdr:cNvSpPr txBox="1"/>
      </xdr:nvSpPr>
      <xdr:spPr>
        <a:xfrm>
          <a:off x="13557250" y="1403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72389</xdr:rowOff>
    </xdr:from>
    <xdr:to>
      <xdr:col>68</xdr:col>
      <xdr:colOff>152400</xdr:colOff>
      <xdr:row>88</xdr:row>
      <xdr:rowOff>72389</xdr:rowOff>
    </xdr:to>
    <xdr:cxnSp macro="">
      <xdr:nvCxnSpPr>
        <xdr:cNvPr id="264" name="直線コネクタ 263"/>
        <xdr:cNvCxnSpPr/>
      </xdr:nvCxnSpPr>
      <xdr:spPr>
        <a:xfrm>
          <a:off x="12293600" y="14824709"/>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65" name="フローチャート: 判断 264"/>
        <xdr:cNvSpPr/>
      </xdr:nvSpPr>
      <xdr:spPr>
        <a:xfrm>
          <a:off x="13055600" y="14419579"/>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66" name="テキスト ボックス 265"/>
        <xdr:cNvSpPr txBox="1"/>
      </xdr:nvSpPr>
      <xdr:spPr>
        <a:xfrm>
          <a:off x="12763500" y="1419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74930</xdr:rowOff>
    </xdr:from>
    <xdr:to>
      <xdr:col>64</xdr:col>
      <xdr:colOff>152400</xdr:colOff>
      <xdr:row>87</xdr:row>
      <xdr:rowOff>5080</xdr:rowOff>
    </xdr:to>
    <xdr:sp macro="" textlink="">
      <xdr:nvSpPr>
        <xdr:cNvPr id="267" name="フローチャート: 判断 266"/>
        <xdr:cNvSpPr/>
      </xdr:nvSpPr>
      <xdr:spPr>
        <a:xfrm>
          <a:off x="12242800" y="14491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15257</xdr:rowOff>
    </xdr:from>
    <xdr:ext cx="762000" cy="259045"/>
    <xdr:sp macro="" textlink="">
      <xdr:nvSpPr>
        <xdr:cNvPr id="268" name="テキスト ボックス 267"/>
        <xdr:cNvSpPr txBox="1"/>
      </xdr:nvSpPr>
      <xdr:spPr>
        <a:xfrm>
          <a:off x="11950700" y="1426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74" name="楕円 273"/>
        <xdr:cNvSpPr/>
      </xdr:nvSpPr>
      <xdr:spPr>
        <a:xfrm>
          <a:off x="15427960" y="1456436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119397</xdr:rowOff>
    </xdr:from>
    <xdr:ext cx="762000" cy="259045"/>
    <xdr:sp macro="" textlink="">
      <xdr:nvSpPr>
        <xdr:cNvPr id="275" name="給与水準   （国との比較）該当値テキスト"/>
        <xdr:cNvSpPr txBox="1"/>
      </xdr:nvSpPr>
      <xdr:spPr>
        <a:xfrm>
          <a:off x="15563850" y="1453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24130</xdr:rowOff>
    </xdr:from>
    <xdr:to>
      <xdr:col>77</xdr:col>
      <xdr:colOff>95250</xdr:colOff>
      <xdr:row>87</xdr:row>
      <xdr:rowOff>125730</xdr:rowOff>
    </xdr:to>
    <xdr:sp macro="" textlink="">
      <xdr:nvSpPr>
        <xdr:cNvPr id="276" name="楕円 275"/>
        <xdr:cNvSpPr/>
      </xdr:nvSpPr>
      <xdr:spPr>
        <a:xfrm>
          <a:off x="14665960" y="1460881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110507</xdr:rowOff>
    </xdr:from>
    <xdr:ext cx="736600" cy="259045"/>
    <xdr:sp macro="" textlink="">
      <xdr:nvSpPr>
        <xdr:cNvPr id="277" name="テキスト ボックス 276"/>
        <xdr:cNvSpPr txBox="1"/>
      </xdr:nvSpPr>
      <xdr:spPr>
        <a:xfrm>
          <a:off x="14370050" y="14695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24130</xdr:rowOff>
    </xdr:from>
    <xdr:to>
      <xdr:col>73</xdr:col>
      <xdr:colOff>44450</xdr:colOff>
      <xdr:row>87</xdr:row>
      <xdr:rowOff>125730</xdr:rowOff>
    </xdr:to>
    <xdr:sp macro="" textlink="">
      <xdr:nvSpPr>
        <xdr:cNvPr id="278" name="楕円 277"/>
        <xdr:cNvSpPr/>
      </xdr:nvSpPr>
      <xdr:spPr>
        <a:xfrm>
          <a:off x="13868400" y="146088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110507</xdr:rowOff>
    </xdr:from>
    <xdr:ext cx="762000" cy="259045"/>
    <xdr:sp macro="" textlink="">
      <xdr:nvSpPr>
        <xdr:cNvPr id="279" name="テキスト ボックス 278"/>
        <xdr:cNvSpPr txBox="1"/>
      </xdr:nvSpPr>
      <xdr:spPr>
        <a:xfrm>
          <a:off x="13557250" y="1469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21589</xdr:rowOff>
    </xdr:from>
    <xdr:to>
      <xdr:col>68</xdr:col>
      <xdr:colOff>203200</xdr:colOff>
      <xdr:row>88</xdr:row>
      <xdr:rowOff>123189</xdr:rowOff>
    </xdr:to>
    <xdr:sp macro="" textlink="">
      <xdr:nvSpPr>
        <xdr:cNvPr id="280" name="楕円 279"/>
        <xdr:cNvSpPr/>
      </xdr:nvSpPr>
      <xdr:spPr>
        <a:xfrm>
          <a:off x="13055600" y="14773909"/>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107966</xdr:rowOff>
    </xdr:from>
    <xdr:ext cx="762000" cy="259045"/>
    <xdr:sp macro="" textlink="">
      <xdr:nvSpPr>
        <xdr:cNvPr id="281" name="テキスト ボックス 280"/>
        <xdr:cNvSpPr txBox="1"/>
      </xdr:nvSpPr>
      <xdr:spPr>
        <a:xfrm>
          <a:off x="12763500" y="1486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21589</xdr:rowOff>
    </xdr:from>
    <xdr:to>
      <xdr:col>64</xdr:col>
      <xdr:colOff>152400</xdr:colOff>
      <xdr:row>88</xdr:row>
      <xdr:rowOff>123189</xdr:rowOff>
    </xdr:to>
    <xdr:sp macro="" textlink="">
      <xdr:nvSpPr>
        <xdr:cNvPr id="282" name="楕円 281"/>
        <xdr:cNvSpPr/>
      </xdr:nvSpPr>
      <xdr:spPr>
        <a:xfrm>
          <a:off x="12242800" y="1477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107966</xdr:rowOff>
    </xdr:from>
    <xdr:ext cx="762000" cy="259045"/>
    <xdr:sp macro="" textlink="">
      <xdr:nvSpPr>
        <xdr:cNvPr id="283" name="テキスト ボックス 282"/>
        <xdr:cNvSpPr txBox="1"/>
      </xdr:nvSpPr>
      <xdr:spPr>
        <a:xfrm>
          <a:off x="11950700" y="1486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人減少となり、適正な職員定数の配置により、類似団体と比較しても少ない数値を保ち推移している。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17599</xdr:rowOff>
    </xdr:from>
    <xdr:to>
      <xdr:col>81</xdr:col>
      <xdr:colOff>44450</xdr:colOff>
      <xdr:row>67</xdr:row>
      <xdr:rowOff>55880</xdr:rowOff>
    </xdr:to>
    <xdr:cxnSp macro="">
      <xdr:nvCxnSpPr>
        <xdr:cNvPr id="315" name="直線コネクタ 314"/>
        <xdr:cNvCxnSpPr/>
      </xdr:nvCxnSpPr>
      <xdr:spPr>
        <a:xfrm flipV="1">
          <a:off x="15474950" y="9908359"/>
          <a:ext cx="0" cy="1379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6" name="定員管理の状況最小値テキスト"/>
        <xdr:cNvSpPr txBox="1"/>
      </xdr:nvSpPr>
      <xdr:spPr>
        <a:xfrm>
          <a:off x="15563850" y="1125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7" name="直線コネクタ 316"/>
        <xdr:cNvCxnSpPr/>
      </xdr:nvCxnSpPr>
      <xdr:spPr>
        <a:xfrm>
          <a:off x="15405100" y="11287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103976</xdr:rowOff>
    </xdr:from>
    <xdr:ext cx="762000" cy="259045"/>
    <xdr:sp macro="" textlink="">
      <xdr:nvSpPr>
        <xdr:cNvPr id="318" name="定員管理の状況最大値テキスト"/>
        <xdr:cNvSpPr txBox="1"/>
      </xdr:nvSpPr>
      <xdr:spPr>
        <a:xfrm>
          <a:off x="15563850" y="965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17599</xdr:rowOff>
    </xdr:from>
    <xdr:to>
      <xdr:col>81</xdr:col>
      <xdr:colOff>133350</xdr:colOff>
      <xdr:row>59</xdr:row>
      <xdr:rowOff>17599</xdr:rowOff>
    </xdr:to>
    <xdr:cxnSp macro="">
      <xdr:nvCxnSpPr>
        <xdr:cNvPr id="319" name="直線コネクタ 318"/>
        <xdr:cNvCxnSpPr/>
      </xdr:nvCxnSpPr>
      <xdr:spPr>
        <a:xfrm>
          <a:off x="15405100" y="99083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119864</xdr:rowOff>
    </xdr:from>
    <xdr:to>
      <xdr:col>81</xdr:col>
      <xdr:colOff>44450</xdr:colOff>
      <xdr:row>59</xdr:row>
      <xdr:rowOff>126758</xdr:rowOff>
    </xdr:to>
    <xdr:cxnSp macro="">
      <xdr:nvCxnSpPr>
        <xdr:cNvPr id="320" name="直線コネクタ 319"/>
        <xdr:cNvCxnSpPr/>
      </xdr:nvCxnSpPr>
      <xdr:spPr>
        <a:xfrm flipV="1">
          <a:off x="14712950" y="10010624"/>
          <a:ext cx="762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123872</xdr:rowOff>
    </xdr:from>
    <xdr:ext cx="762000" cy="259045"/>
    <xdr:sp macro="" textlink="">
      <xdr:nvSpPr>
        <xdr:cNvPr id="321" name="定員管理の状況平均値テキスト"/>
        <xdr:cNvSpPr txBox="1"/>
      </xdr:nvSpPr>
      <xdr:spPr>
        <a:xfrm>
          <a:off x="15563850" y="1001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151795</xdr:rowOff>
    </xdr:from>
    <xdr:to>
      <xdr:col>81</xdr:col>
      <xdr:colOff>95250</xdr:colOff>
      <xdr:row>60</xdr:row>
      <xdr:rowOff>81945</xdr:rowOff>
    </xdr:to>
    <xdr:sp macro="" textlink="">
      <xdr:nvSpPr>
        <xdr:cNvPr id="322" name="フローチャート: 判断 321"/>
        <xdr:cNvSpPr/>
      </xdr:nvSpPr>
      <xdr:spPr>
        <a:xfrm>
          <a:off x="15427960" y="1004255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122162</xdr:rowOff>
    </xdr:from>
    <xdr:to>
      <xdr:col>77</xdr:col>
      <xdr:colOff>44450</xdr:colOff>
      <xdr:row>59</xdr:row>
      <xdr:rowOff>126758</xdr:rowOff>
    </xdr:to>
    <xdr:cxnSp macro="">
      <xdr:nvCxnSpPr>
        <xdr:cNvPr id="323" name="直線コネクタ 322"/>
        <xdr:cNvCxnSpPr/>
      </xdr:nvCxnSpPr>
      <xdr:spPr>
        <a:xfrm>
          <a:off x="13903960" y="10012922"/>
          <a:ext cx="80899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146050</xdr:rowOff>
    </xdr:from>
    <xdr:to>
      <xdr:col>77</xdr:col>
      <xdr:colOff>95250</xdr:colOff>
      <xdr:row>60</xdr:row>
      <xdr:rowOff>76200</xdr:rowOff>
    </xdr:to>
    <xdr:sp macro="" textlink="">
      <xdr:nvSpPr>
        <xdr:cNvPr id="324" name="フローチャート: 判断 323"/>
        <xdr:cNvSpPr/>
      </xdr:nvSpPr>
      <xdr:spPr>
        <a:xfrm>
          <a:off x="14665960" y="1003681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60977</xdr:rowOff>
    </xdr:from>
    <xdr:ext cx="736600" cy="259045"/>
    <xdr:sp macro="" textlink="">
      <xdr:nvSpPr>
        <xdr:cNvPr id="325" name="テキスト ボックス 324"/>
        <xdr:cNvSpPr txBox="1"/>
      </xdr:nvSpPr>
      <xdr:spPr>
        <a:xfrm>
          <a:off x="14370050" y="1011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118714</xdr:rowOff>
    </xdr:from>
    <xdr:to>
      <xdr:col>72</xdr:col>
      <xdr:colOff>203200</xdr:colOff>
      <xdr:row>59</xdr:row>
      <xdr:rowOff>122162</xdr:rowOff>
    </xdr:to>
    <xdr:cxnSp macro="">
      <xdr:nvCxnSpPr>
        <xdr:cNvPr id="326" name="直線コネクタ 325"/>
        <xdr:cNvCxnSpPr/>
      </xdr:nvCxnSpPr>
      <xdr:spPr>
        <a:xfrm>
          <a:off x="13106400" y="10009474"/>
          <a:ext cx="79756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142603</xdr:rowOff>
    </xdr:from>
    <xdr:to>
      <xdr:col>73</xdr:col>
      <xdr:colOff>44450</xdr:colOff>
      <xdr:row>60</xdr:row>
      <xdr:rowOff>72753</xdr:rowOff>
    </xdr:to>
    <xdr:sp macro="" textlink="">
      <xdr:nvSpPr>
        <xdr:cNvPr id="327" name="フローチャート: 判断 326"/>
        <xdr:cNvSpPr/>
      </xdr:nvSpPr>
      <xdr:spPr>
        <a:xfrm>
          <a:off x="13868400" y="1003336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57530</xdr:rowOff>
    </xdr:from>
    <xdr:ext cx="762000" cy="259045"/>
    <xdr:sp macro="" textlink="">
      <xdr:nvSpPr>
        <xdr:cNvPr id="328" name="テキスト ボックス 327"/>
        <xdr:cNvSpPr txBox="1"/>
      </xdr:nvSpPr>
      <xdr:spPr>
        <a:xfrm>
          <a:off x="13557250" y="10115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114119</xdr:rowOff>
    </xdr:from>
    <xdr:to>
      <xdr:col>68</xdr:col>
      <xdr:colOff>152400</xdr:colOff>
      <xdr:row>59</xdr:row>
      <xdr:rowOff>118714</xdr:rowOff>
    </xdr:to>
    <xdr:cxnSp macro="">
      <xdr:nvCxnSpPr>
        <xdr:cNvPr id="329" name="直線コネクタ 328"/>
        <xdr:cNvCxnSpPr/>
      </xdr:nvCxnSpPr>
      <xdr:spPr>
        <a:xfrm>
          <a:off x="12293600" y="10004879"/>
          <a:ext cx="8128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146050</xdr:rowOff>
    </xdr:from>
    <xdr:to>
      <xdr:col>68</xdr:col>
      <xdr:colOff>203200</xdr:colOff>
      <xdr:row>60</xdr:row>
      <xdr:rowOff>76200</xdr:rowOff>
    </xdr:to>
    <xdr:sp macro="" textlink="">
      <xdr:nvSpPr>
        <xdr:cNvPr id="330" name="フローチャート: 判断 329"/>
        <xdr:cNvSpPr/>
      </xdr:nvSpPr>
      <xdr:spPr>
        <a:xfrm>
          <a:off x="13055600" y="1003681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60977</xdr:rowOff>
    </xdr:from>
    <xdr:ext cx="762000" cy="259045"/>
    <xdr:sp macro="" textlink="">
      <xdr:nvSpPr>
        <xdr:cNvPr id="331" name="テキスト ボックス 330"/>
        <xdr:cNvSpPr txBox="1"/>
      </xdr:nvSpPr>
      <xdr:spPr>
        <a:xfrm>
          <a:off x="127635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138006</xdr:rowOff>
    </xdr:from>
    <xdr:to>
      <xdr:col>64</xdr:col>
      <xdr:colOff>152400</xdr:colOff>
      <xdr:row>60</xdr:row>
      <xdr:rowOff>68156</xdr:rowOff>
    </xdr:to>
    <xdr:sp macro="" textlink="">
      <xdr:nvSpPr>
        <xdr:cNvPr id="332" name="フローチャート: 判断 331"/>
        <xdr:cNvSpPr/>
      </xdr:nvSpPr>
      <xdr:spPr>
        <a:xfrm>
          <a:off x="12242800" y="100287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52933</xdr:rowOff>
    </xdr:from>
    <xdr:ext cx="762000" cy="259045"/>
    <xdr:sp macro="" textlink="">
      <xdr:nvSpPr>
        <xdr:cNvPr id="333" name="テキスト ボックス 332"/>
        <xdr:cNvSpPr txBox="1"/>
      </xdr:nvSpPr>
      <xdr:spPr>
        <a:xfrm>
          <a:off x="11950700" y="101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69064</xdr:rowOff>
    </xdr:from>
    <xdr:to>
      <xdr:col>81</xdr:col>
      <xdr:colOff>95250</xdr:colOff>
      <xdr:row>59</xdr:row>
      <xdr:rowOff>170664</xdr:rowOff>
    </xdr:to>
    <xdr:sp macro="" textlink="">
      <xdr:nvSpPr>
        <xdr:cNvPr id="339" name="楕円 338"/>
        <xdr:cNvSpPr/>
      </xdr:nvSpPr>
      <xdr:spPr>
        <a:xfrm>
          <a:off x="15427960" y="995982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161791</xdr:rowOff>
    </xdr:from>
    <xdr:ext cx="762000" cy="259045"/>
    <xdr:sp macro="" textlink="">
      <xdr:nvSpPr>
        <xdr:cNvPr id="340" name="定員管理の状況該当値テキスト"/>
        <xdr:cNvSpPr txBox="1"/>
      </xdr:nvSpPr>
      <xdr:spPr>
        <a:xfrm>
          <a:off x="15563850" y="988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75958</xdr:rowOff>
    </xdr:from>
    <xdr:to>
      <xdr:col>77</xdr:col>
      <xdr:colOff>95250</xdr:colOff>
      <xdr:row>60</xdr:row>
      <xdr:rowOff>6108</xdr:rowOff>
    </xdr:to>
    <xdr:sp macro="" textlink="">
      <xdr:nvSpPr>
        <xdr:cNvPr id="341" name="楕円 340"/>
        <xdr:cNvSpPr/>
      </xdr:nvSpPr>
      <xdr:spPr>
        <a:xfrm>
          <a:off x="14665960" y="996671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16285</xdr:rowOff>
    </xdr:from>
    <xdr:ext cx="736600" cy="259045"/>
    <xdr:sp macro="" textlink="">
      <xdr:nvSpPr>
        <xdr:cNvPr id="342" name="テキスト ボックス 341"/>
        <xdr:cNvSpPr txBox="1"/>
      </xdr:nvSpPr>
      <xdr:spPr>
        <a:xfrm>
          <a:off x="14370050" y="9739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71362</xdr:rowOff>
    </xdr:from>
    <xdr:to>
      <xdr:col>73</xdr:col>
      <xdr:colOff>44450</xdr:colOff>
      <xdr:row>60</xdr:row>
      <xdr:rowOff>1512</xdr:rowOff>
    </xdr:to>
    <xdr:sp macro="" textlink="">
      <xdr:nvSpPr>
        <xdr:cNvPr id="343" name="楕円 342"/>
        <xdr:cNvSpPr/>
      </xdr:nvSpPr>
      <xdr:spPr>
        <a:xfrm>
          <a:off x="13868400" y="996212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11689</xdr:rowOff>
    </xdr:from>
    <xdr:ext cx="762000" cy="259045"/>
    <xdr:sp macro="" textlink="">
      <xdr:nvSpPr>
        <xdr:cNvPr id="344" name="テキスト ボックス 343"/>
        <xdr:cNvSpPr txBox="1"/>
      </xdr:nvSpPr>
      <xdr:spPr>
        <a:xfrm>
          <a:off x="13557250" y="973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67914</xdr:rowOff>
    </xdr:from>
    <xdr:to>
      <xdr:col>68</xdr:col>
      <xdr:colOff>203200</xdr:colOff>
      <xdr:row>59</xdr:row>
      <xdr:rowOff>169514</xdr:rowOff>
    </xdr:to>
    <xdr:sp macro="" textlink="">
      <xdr:nvSpPr>
        <xdr:cNvPr id="345" name="楕円 344"/>
        <xdr:cNvSpPr/>
      </xdr:nvSpPr>
      <xdr:spPr>
        <a:xfrm>
          <a:off x="13055600" y="9958674"/>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8241</xdr:rowOff>
    </xdr:from>
    <xdr:ext cx="762000" cy="259045"/>
    <xdr:sp macro="" textlink="">
      <xdr:nvSpPr>
        <xdr:cNvPr id="346" name="テキスト ボックス 345"/>
        <xdr:cNvSpPr txBox="1"/>
      </xdr:nvSpPr>
      <xdr:spPr>
        <a:xfrm>
          <a:off x="12763500" y="9731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63319</xdr:rowOff>
    </xdr:from>
    <xdr:to>
      <xdr:col>64</xdr:col>
      <xdr:colOff>152400</xdr:colOff>
      <xdr:row>59</xdr:row>
      <xdr:rowOff>164919</xdr:rowOff>
    </xdr:to>
    <xdr:sp macro="" textlink="">
      <xdr:nvSpPr>
        <xdr:cNvPr id="347" name="楕円 346"/>
        <xdr:cNvSpPr/>
      </xdr:nvSpPr>
      <xdr:spPr>
        <a:xfrm>
          <a:off x="12242800" y="995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3646</xdr:rowOff>
    </xdr:from>
    <xdr:ext cx="762000" cy="259045"/>
    <xdr:sp macro="" textlink="">
      <xdr:nvSpPr>
        <xdr:cNvPr id="348" name="テキスト ボックス 347"/>
        <xdr:cNvSpPr txBox="1"/>
      </xdr:nvSpPr>
      <xdr:spPr>
        <a:xfrm>
          <a:off x="11950700" y="972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令和４年度は元利償還金が減となったものの、３か年平均による算出のため令和３年度決算額の影響を受け、前年度同の△</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％となった。類似団体内での順位は前年度から</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つ順位が上がり、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位となっている。</a:t>
          </a:r>
        </a:p>
        <a:p>
          <a:r>
            <a:rPr kumimoji="1" lang="ja-JP" altLang="en-US" sz="1300">
              <a:latin typeface="ＭＳ Ｐゴシック" panose="020B0600070205080204" pitchFamily="50" charset="-128"/>
              <a:ea typeface="ＭＳ Ｐゴシック" panose="020B0600070205080204" pitchFamily="50" charset="-128"/>
            </a:rPr>
            <a:t>　今後も財政基盤の健全性が維持されるよう、長期的視点に立った財政運営を行っていく。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43</xdr:row>
      <xdr:rowOff>135467</xdr:rowOff>
    </xdr:to>
    <xdr:cxnSp macro="">
      <xdr:nvCxnSpPr>
        <xdr:cNvPr id="374" name="直線コネクタ 373"/>
        <xdr:cNvCxnSpPr/>
      </xdr:nvCxnSpPr>
      <xdr:spPr>
        <a:xfrm flipV="1">
          <a:off x="15474950" y="6123940"/>
          <a:ext cx="0" cy="12200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107544</xdr:rowOff>
    </xdr:from>
    <xdr:ext cx="762000" cy="259045"/>
    <xdr:sp macro="" textlink="">
      <xdr:nvSpPr>
        <xdr:cNvPr id="375" name="公債費負担の状況最小値テキスト"/>
        <xdr:cNvSpPr txBox="1"/>
      </xdr:nvSpPr>
      <xdr:spPr>
        <a:xfrm>
          <a:off x="15563850" y="731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135467</xdr:rowOff>
    </xdr:from>
    <xdr:to>
      <xdr:col>81</xdr:col>
      <xdr:colOff>133350</xdr:colOff>
      <xdr:row>43</xdr:row>
      <xdr:rowOff>135467</xdr:rowOff>
    </xdr:to>
    <xdr:cxnSp macro="">
      <xdr:nvCxnSpPr>
        <xdr:cNvPr id="376" name="直線コネクタ 375"/>
        <xdr:cNvCxnSpPr/>
      </xdr:nvCxnSpPr>
      <xdr:spPr>
        <a:xfrm>
          <a:off x="15405100" y="73439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77" name="公債費負担の状況最大値テキスト"/>
        <xdr:cNvSpPr txBox="1"/>
      </xdr:nvSpPr>
      <xdr:spPr>
        <a:xfrm>
          <a:off x="15563850" y="587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78" name="直線コネクタ 377"/>
        <xdr:cNvCxnSpPr/>
      </xdr:nvCxnSpPr>
      <xdr:spPr>
        <a:xfrm>
          <a:off x="15405100" y="61239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6350</xdr:rowOff>
    </xdr:from>
    <xdr:to>
      <xdr:col>81</xdr:col>
      <xdr:colOff>44450</xdr:colOff>
      <xdr:row>40</xdr:row>
      <xdr:rowOff>6350</xdr:rowOff>
    </xdr:to>
    <xdr:cxnSp macro="">
      <xdr:nvCxnSpPr>
        <xdr:cNvPr id="379" name="直線コネクタ 378"/>
        <xdr:cNvCxnSpPr/>
      </xdr:nvCxnSpPr>
      <xdr:spPr>
        <a:xfrm>
          <a:off x="14712950" y="671195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42985</xdr:rowOff>
    </xdr:from>
    <xdr:ext cx="762000" cy="259045"/>
    <xdr:sp macro="" textlink="">
      <xdr:nvSpPr>
        <xdr:cNvPr id="380" name="公債費負担の状況平均値テキスト"/>
        <xdr:cNvSpPr txBox="1"/>
      </xdr:nvSpPr>
      <xdr:spPr>
        <a:xfrm>
          <a:off x="15563850" y="6413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26458</xdr:rowOff>
    </xdr:from>
    <xdr:to>
      <xdr:col>81</xdr:col>
      <xdr:colOff>95250</xdr:colOff>
      <xdr:row>39</xdr:row>
      <xdr:rowOff>128058</xdr:rowOff>
    </xdr:to>
    <xdr:sp macro="" textlink="">
      <xdr:nvSpPr>
        <xdr:cNvPr id="381" name="フローチャート: 判断 380"/>
        <xdr:cNvSpPr/>
      </xdr:nvSpPr>
      <xdr:spPr>
        <a:xfrm>
          <a:off x="15427960" y="656441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128058</xdr:rowOff>
    </xdr:from>
    <xdr:to>
      <xdr:col>77</xdr:col>
      <xdr:colOff>44450</xdr:colOff>
      <xdr:row>40</xdr:row>
      <xdr:rowOff>6350</xdr:rowOff>
    </xdr:to>
    <xdr:cxnSp macro="">
      <xdr:nvCxnSpPr>
        <xdr:cNvPr id="382" name="直線コネクタ 381"/>
        <xdr:cNvCxnSpPr/>
      </xdr:nvCxnSpPr>
      <xdr:spPr>
        <a:xfrm>
          <a:off x="13903960" y="6498378"/>
          <a:ext cx="808990" cy="21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6350</xdr:rowOff>
    </xdr:from>
    <xdr:to>
      <xdr:col>77</xdr:col>
      <xdr:colOff>95250</xdr:colOff>
      <xdr:row>39</xdr:row>
      <xdr:rowOff>107950</xdr:rowOff>
    </xdr:to>
    <xdr:sp macro="" textlink="">
      <xdr:nvSpPr>
        <xdr:cNvPr id="383" name="フローチャート: 判断 382"/>
        <xdr:cNvSpPr/>
      </xdr:nvSpPr>
      <xdr:spPr>
        <a:xfrm>
          <a:off x="14665960" y="654431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384" name="テキスト ボックス 383"/>
        <xdr:cNvSpPr txBox="1"/>
      </xdr:nvSpPr>
      <xdr:spPr>
        <a:xfrm>
          <a:off x="14370050" y="6320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67733</xdr:rowOff>
    </xdr:from>
    <xdr:to>
      <xdr:col>72</xdr:col>
      <xdr:colOff>203200</xdr:colOff>
      <xdr:row>38</xdr:row>
      <xdr:rowOff>128058</xdr:rowOff>
    </xdr:to>
    <xdr:cxnSp macro="">
      <xdr:nvCxnSpPr>
        <xdr:cNvPr id="385" name="直線コネクタ 384"/>
        <xdr:cNvCxnSpPr/>
      </xdr:nvCxnSpPr>
      <xdr:spPr>
        <a:xfrm>
          <a:off x="13106400" y="6438053"/>
          <a:ext cx="79756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137583</xdr:rowOff>
    </xdr:from>
    <xdr:to>
      <xdr:col>73</xdr:col>
      <xdr:colOff>44450</xdr:colOff>
      <xdr:row>39</xdr:row>
      <xdr:rowOff>67733</xdr:rowOff>
    </xdr:to>
    <xdr:sp macro="" textlink="">
      <xdr:nvSpPr>
        <xdr:cNvPr id="386" name="フローチャート: 判断 385"/>
        <xdr:cNvSpPr/>
      </xdr:nvSpPr>
      <xdr:spPr>
        <a:xfrm>
          <a:off x="13868400" y="650790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52510</xdr:rowOff>
    </xdr:from>
    <xdr:ext cx="762000" cy="259045"/>
    <xdr:sp macro="" textlink="">
      <xdr:nvSpPr>
        <xdr:cNvPr id="387" name="テキスト ボックス 386"/>
        <xdr:cNvSpPr txBox="1"/>
      </xdr:nvSpPr>
      <xdr:spPr>
        <a:xfrm>
          <a:off x="13557250" y="6590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67733</xdr:rowOff>
    </xdr:from>
    <xdr:to>
      <xdr:col>68</xdr:col>
      <xdr:colOff>152400</xdr:colOff>
      <xdr:row>38</xdr:row>
      <xdr:rowOff>87842</xdr:rowOff>
    </xdr:to>
    <xdr:cxnSp macro="">
      <xdr:nvCxnSpPr>
        <xdr:cNvPr id="388" name="直線コネクタ 387"/>
        <xdr:cNvCxnSpPr/>
      </xdr:nvCxnSpPr>
      <xdr:spPr>
        <a:xfrm flipV="1">
          <a:off x="12293600" y="6438053"/>
          <a:ext cx="8128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117475</xdr:rowOff>
    </xdr:from>
    <xdr:to>
      <xdr:col>68</xdr:col>
      <xdr:colOff>203200</xdr:colOff>
      <xdr:row>39</xdr:row>
      <xdr:rowOff>47625</xdr:rowOff>
    </xdr:to>
    <xdr:sp macro="" textlink="">
      <xdr:nvSpPr>
        <xdr:cNvPr id="389" name="フローチャート: 判断 388"/>
        <xdr:cNvSpPr/>
      </xdr:nvSpPr>
      <xdr:spPr>
        <a:xfrm>
          <a:off x="13055600" y="648779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32402</xdr:rowOff>
    </xdr:from>
    <xdr:ext cx="762000" cy="259045"/>
    <xdr:sp macro="" textlink="">
      <xdr:nvSpPr>
        <xdr:cNvPr id="390" name="テキスト ボックス 389"/>
        <xdr:cNvSpPr txBox="1"/>
      </xdr:nvSpPr>
      <xdr:spPr>
        <a:xfrm>
          <a:off x="12763500" y="657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137583</xdr:rowOff>
    </xdr:from>
    <xdr:to>
      <xdr:col>64</xdr:col>
      <xdr:colOff>152400</xdr:colOff>
      <xdr:row>39</xdr:row>
      <xdr:rowOff>67733</xdr:rowOff>
    </xdr:to>
    <xdr:sp macro="" textlink="">
      <xdr:nvSpPr>
        <xdr:cNvPr id="391" name="フローチャート: 判断 390"/>
        <xdr:cNvSpPr/>
      </xdr:nvSpPr>
      <xdr:spPr>
        <a:xfrm>
          <a:off x="12242800" y="65079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52510</xdr:rowOff>
    </xdr:from>
    <xdr:ext cx="762000" cy="259045"/>
    <xdr:sp macro="" textlink="">
      <xdr:nvSpPr>
        <xdr:cNvPr id="392" name="テキスト ボックス 391"/>
        <xdr:cNvSpPr txBox="1"/>
      </xdr:nvSpPr>
      <xdr:spPr>
        <a:xfrm>
          <a:off x="11950700" y="6590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98" name="楕円 397"/>
        <xdr:cNvSpPr/>
      </xdr:nvSpPr>
      <xdr:spPr>
        <a:xfrm>
          <a:off x="15427960" y="666496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99077</xdr:rowOff>
    </xdr:from>
    <xdr:ext cx="762000" cy="259045"/>
    <xdr:sp macro="" textlink="">
      <xdr:nvSpPr>
        <xdr:cNvPr id="399" name="公債費負担の状況該当値テキスト"/>
        <xdr:cNvSpPr txBox="1"/>
      </xdr:nvSpPr>
      <xdr:spPr>
        <a:xfrm>
          <a:off x="15563850" y="663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127000</xdr:rowOff>
    </xdr:from>
    <xdr:to>
      <xdr:col>77</xdr:col>
      <xdr:colOff>95250</xdr:colOff>
      <xdr:row>40</xdr:row>
      <xdr:rowOff>57150</xdr:rowOff>
    </xdr:to>
    <xdr:sp macro="" textlink="">
      <xdr:nvSpPr>
        <xdr:cNvPr id="400" name="楕円 399"/>
        <xdr:cNvSpPr/>
      </xdr:nvSpPr>
      <xdr:spPr>
        <a:xfrm>
          <a:off x="14665960" y="666496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41927</xdr:rowOff>
    </xdr:from>
    <xdr:ext cx="736600" cy="259045"/>
    <xdr:sp macro="" textlink="">
      <xdr:nvSpPr>
        <xdr:cNvPr id="401" name="テキスト ボックス 400"/>
        <xdr:cNvSpPr txBox="1"/>
      </xdr:nvSpPr>
      <xdr:spPr>
        <a:xfrm>
          <a:off x="14370050" y="6747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77258</xdr:rowOff>
    </xdr:from>
    <xdr:to>
      <xdr:col>73</xdr:col>
      <xdr:colOff>44450</xdr:colOff>
      <xdr:row>39</xdr:row>
      <xdr:rowOff>7408</xdr:rowOff>
    </xdr:to>
    <xdr:sp macro="" textlink="">
      <xdr:nvSpPr>
        <xdr:cNvPr id="402" name="楕円 401"/>
        <xdr:cNvSpPr/>
      </xdr:nvSpPr>
      <xdr:spPr>
        <a:xfrm>
          <a:off x="13868400" y="644757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17585</xdr:rowOff>
    </xdr:from>
    <xdr:ext cx="762000" cy="259045"/>
    <xdr:sp macro="" textlink="">
      <xdr:nvSpPr>
        <xdr:cNvPr id="403" name="テキスト ボックス 402"/>
        <xdr:cNvSpPr txBox="1"/>
      </xdr:nvSpPr>
      <xdr:spPr>
        <a:xfrm>
          <a:off x="13557250" y="622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16933</xdr:rowOff>
    </xdr:from>
    <xdr:to>
      <xdr:col>68</xdr:col>
      <xdr:colOff>203200</xdr:colOff>
      <xdr:row>38</xdr:row>
      <xdr:rowOff>118533</xdr:rowOff>
    </xdr:to>
    <xdr:sp macro="" textlink="">
      <xdr:nvSpPr>
        <xdr:cNvPr id="404" name="楕円 403"/>
        <xdr:cNvSpPr/>
      </xdr:nvSpPr>
      <xdr:spPr>
        <a:xfrm>
          <a:off x="13055600" y="6387253"/>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128710</xdr:rowOff>
    </xdr:from>
    <xdr:ext cx="762000" cy="259045"/>
    <xdr:sp macro="" textlink="">
      <xdr:nvSpPr>
        <xdr:cNvPr id="405" name="テキスト ボックス 404"/>
        <xdr:cNvSpPr txBox="1"/>
      </xdr:nvSpPr>
      <xdr:spPr>
        <a:xfrm>
          <a:off x="12763500" y="6163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37042</xdr:rowOff>
    </xdr:from>
    <xdr:to>
      <xdr:col>64</xdr:col>
      <xdr:colOff>152400</xdr:colOff>
      <xdr:row>38</xdr:row>
      <xdr:rowOff>138642</xdr:rowOff>
    </xdr:to>
    <xdr:sp macro="" textlink="">
      <xdr:nvSpPr>
        <xdr:cNvPr id="406" name="楕円 405"/>
        <xdr:cNvSpPr/>
      </xdr:nvSpPr>
      <xdr:spPr>
        <a:xfrm>
          <a:off x="12242800" y="640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148819</xdr:rowOff>
    </xdr:from>
    <xdr:ext cx="762000" cy="259045"/>
    <xdr:sp macro="" textlink="">
      <xdr:nvSpPr>
        <xdr:cNvPr id="407" name="テキスト ボックス 406"/>
        <xdr:cNvSpPr txBox="1"/>
      </xdr:nvSpPr>
      <xdr:spPr>
        <a:xfrm>
          <a:off x="11950700" y="6183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過去の起債抑制、地方債の順調な償還等により起債残高が減少したため、前年度に引き続き将来負担比率は発生していない。</a:t>
          </a:r>
        </a:p>
        <a:p>
          <a:r>
            <a:rPr kumimoji="1" lang="ja-JP" altLang="en-US" sz="1300">
              <a:latin typeface="ＭＳ Ｐゴシック" panose="020B0600070205080204" pitchFamily="50" charset="-128"/>
              <a:ea typeface="ＭＳ Ｐゴシック" panose="020B0600070205080204" pitchFamily="50" charset="-128"/>
            </a:rPr>
            <a:t>　引き続き、実質的な区の将来負担を把握し、安定した財政基盤の構築に努めていく。</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28" name="直線コネクタ 427"/>
        <xdr:cNvCxnSpPr/>
      </xdr:nvCxnSpPr>
      <xdr:spPr>
        <a:xfrm>
          <a:off x="15474950" y="310642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29" name="将来負担の状況最小値テキスト"/>
        <xdr:cNvSpPr txBox="1"/>
      </xdr:nvSpPr>
      <xdr:spPr>
        <a:xfrm>
          <a:off x="1556385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0" name="直線コネクタ 429"/>
        <xdr:cNvCxnSpPr/>
      </xdr:nvCxnSpPr>
      <xdr:spPr>
        <a:xfrm>
          <a:off x="15405100" y="3106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1" name="将来負担の状況最大値テキスト"/>
        <xdr:cNvSpPr txBox="1"/>
      </xdr:nvSpPr>
      <xdr:spPr>
        <a:xfrm>
          <a:off x="1556385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2" name="直線コネクタ 431"/>
        <xdr:cNvCxnSpPr/>
      </xdr:nvCxnSpPr>
      <xdr:spPr>
        <a:xfrm>
          <a:off x="15405100" y="3106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3" name="将来負担の状況平均値テキスト"/>
        <xdr:cNvSpPr txBox="1"/>
      </xdr:nvSpPr>
      <xdr:spPr>
        <a:xfrm>
          <a:off x="15563850" y="3027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4" name="フローチャート: 判断 433"/>
        <xdr:cNvSpPr/>
      </xdr:nvSpPr>
      <xdr:spPr>
        <a:xfrm>
          <a:off x="15427960" y="305562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5" name="フローチャート: 判断 434"/>
        <xdr:cNvSpPr/>
      </xdr:nvSpPr>
      <xdr:spPr>
        <a:xfrm>
          <a:off x="14665960" y="305562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6" name="テキスト ボックス 435"/>
        <xdr:cNvSpPr txBox="1"/>
      </xdr:nvSpPr>
      <xdr:spPr>
        <a:xfrm>
          <a:off x="14370050" y="283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7" name="フローチャート: 判断 436"/>
        <xdr:cNvSpPr/>
      </xdr:nvSpPr>
      <xdr:spPr>
        <a:xfrm>
          <a:off x="13868400" y="30556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38" name="テキスト ボックス 437"/>
        <xdr:cNvSpPr txBox="1"/>
      </xdr:nvSpPr>
      <xdr:spPr>
        <a:xfrm>
          <a:off x="1355725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39" name="フローチャート: 判断 438"/>
        <xdr:cNvSpPr/>
      </xdr:nvSpPr>
      <xdr:spPr>
        <a:xfrm>
          <a:off x="13055600" y="305562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0" name="テキスト ボックス 439"/>
        <xdr:cNvSpPr txBox="1"/>
      </xdr:nvSpPr>
      <xdr:spPr>
        <a:xfrm>
          <a:off x="127635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1" name="フローチャート: 判断 440"/>
        <xdr:cNvSpPr/>
      </xdr:nvSpPr>
      <xdr:spPr>
        <a:xfrm>
          <a:off x="12242800" y="305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2" name="テキスト ボックス 441"/>
        <xdr:cNvSpPr txBox="1"/>
      </xdr:nvSpPr>
      <xdr:spPr>
        <a:xfrm>
          <a:off x="119507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728,425
703,391
61.86
305,342,225
301,311,510
2,700,592
174,592,560
14,864,852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　「大田区職員定数基本計画」に基づき、職員定数を管理している。令和４年度人件費は、常勤職員人件費に係る経費の減などにより、前年度と比較して減少し、人件費に係る経常収支比率は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ポイントの減となった。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152400</xdr:rowOff>
    </xdr:from>
    <xdr:to>
      <xdr:col>24</xdr:col>
      <xdr:colOff>25400</xdr:colOff>
      <xdr:row>41</xdr:row>
      <xdr:rowOff>31750</xdr:rowOff>
    </xdr:to>
    <xdr:cxnSp macro="">
      <xdr:nvCxnSpPr>
        <xdr:cNvPr id="61" name="直線コネクタ 60"/>
        <xdr:cNvCxnSpPr/>
      </xdr:nvCxnSpPr>
      <xdr:spPr>
        <a:xfrm flipV="1">
          <a:off x="4826000" y="56388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67327</xdr:rowOff>
    </xdr:from>
    <xdr:ext cx="762000" cy="259045"/>
    <xdr:sp macro="" textlink="">
      <xdr:nvSpPr>
        <xdr:cNvPr id="64" name="人件費最大値テキスト"/>
        <xdr:cNvSpPr txBox="1"/>
      </xdr:nvSpPr>
      <xdr:spPr>
        <a:xfrm>
          <a:off x="4914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152400</xdr:rowOff>
    </xdr:from>
    <xdr:to>
      <xdr:col>24</xdr:col>
      <xdr:colOff>114300</xdr:colOff>
      <xdr:row>32</xdr:row>
      <xdr:rowOff>152400</xdr:rowOff>
    </xdr:to>
    <xdr:cxnSp macro="">
      <xdr:nvCxnSpPr>
        <xdr:cNvPr id="65" name="直線コネクタ 64"/>
        <xdr:cNvCxnSpPr/>
      </xdr:nvCxnSpPr>
      <xdr:spPr>
        <a:xfrm>
          <a:off x="4737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114300</xdr:rowOff>
    </xdr:from>
    <xdr:to>
      <xdr:col>24</xdr:col>
      <xdr:colOff>25400</xdr:colOff>
      <xdr:row>37</xdr:row>
      <xdr:rowOff>69850</xdr:rowOff>
    </xdr:to>
    <xdr:cxnSp macro="">
      <xdr:nvCxnSpPr>
        <xdr:cNvPr id="66" name="直線コネクタ 65"/>
        <xdr:cNvCxnSpPr/>
      </xdr:nvCxnSpPr>
      <xdr:spPr>
        <a:xfrm flipV="1">
          <a:off x="3987800" y="62865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111777</xdr:rowOff>
    </xdr:from>
    <xdr:ext cx="762000" cy="259045"/>
    <xdr:sp macro="" textlink="">
      <xdr:nvSpPr>
        <xdr:cNvPr id="67" name="人件費平均値テキスト"/>
        <xdr:cNvSpPr txBox="1"/>
      </xdr:nvSpPr>
      <xdr:spPr>
        <a:xfrm>
          <a:off x="4914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139700</xdr:rowOff>
    </xdr:from>
    <xdr:to>
      <xdr:col>24</xdr:col>
      <xdr:colOff>76200</xdr:colOff>
      <xdr:row>37</xdr:row>
      <xdr:rowOff>69850</xdr:rowOff>
    </xdr:to>
    <xdr:sp macro="" textlink="">
      <xdr:nvSpPr>
        <xdr:cNvPr id="68" name="フローチャート: 判断 67"/>
        <xdr:cNvSpPr/>
      </xdr:nvSpPr>
      <xdr:spPr>
        <a:xfrm>
          <a:off x="4775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38</xdr:row>
      <xdr:rowOff>88900</xdr:rowOff>
    </xdr:to>
    <xdr:cxnSp macro="">
      <xdr:nvCxnSpPr>
        <xdr:cNvPr id="69" name="直線コネクタ 68"/>
        <xdr:cNvCxnSpPr/>
      </xdr:nvCxnSpPr>
      <xdr:spPr>
        <a:xfrm flipV="1">
          <a:off x="3098800" y="6413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120650</xdr:rowOff>
    </xdr:from>
    <xdr:to>
      <xdr:col>20</xdr:col>
      <xdr:colOff>38100</xdr:colOff>
      <xdr:row>38</xdr:row>
      <xdr:rowOff>50800</xdr:rowOff>
    </xdr:to>
    <xdr:sp macro="" textlink="">
      <xdr:nvSpPr>
        <xdr:cNvPr id="70" name="フローチャート: 判断 69"/>
        <xdr:cNvSpPr/>
      </xdr:nvSpPr>
      <xdr:spPr>
        <a:xfrm>
          <a:off x="39370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35577</xdr:rowOff>
    </xdr:from>
    <xdr:ext cx="736600" cy="259045"/>
    <xdr:sp macro="" textlink="">
      <xdr:nvSpPr>
        <xdr:cNvPr id="71" name="テキスト ボックス 70"/>
        <xdr:cNvSpPr txBox="1"/>
      </xdr:nvSpPr>
      <xdr:spPr>
        <a:xfrm>
          <a:off x="3606800" y="655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38100</xdr:rowOff>
    </xdr:from>
    <xdr:to>
      <xdr:col>15</xdr:col>
      <xdr:colOff>98425</xdr:colOff>
      <xdr:row>38</xdr:row>
      <xdr:rowOff>88900</xdr:rowOff>
    </xdr:to>
    <xdr:cxnSp macro="">
      <xdr:nvCxnSpPr>
        <xdr:cNvPr id="72" name="直線コネクタ 71"/>
        <xdr:cNvCxnSpPr/>
      </xdr:nvCxnSpPr>
      <xdr:spPr>
        <a:xfrm>
          <a:off x="2209800" y="6553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139700</xdr:rowOff>
    </xdr:from>
    <xdr:to>
      <xdr:col>15</xdr:col>
      <xdr:colOff>149225</xdr:colOff>
      <xdr:row>39</xdr:row>
      <xdr:rowOff>69850</xdr:rowOff>
    </xdr:to>
    <xdr:sp macro="" textlink="">
      <xdr:nvSpPr>
        <xdr:cNvPr id="73" name="フローチャート: 判断 72"/>
        <xdr:cNvSpPr/>
      </xdr:nvSpPr>
      <xdr:spPr>
        <a:xfrm>
          <a:off x="3048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54627</xdr:rowOff>
    </xdr:from>
    <xdr:ext cx="762000" cy="259045"/>
    <xdr:sp macro="" textlink="">
      <xdr:nvSpPr>
        <xdr:cNvPr id="74" name="テキスト ボックス 73"/>
        <xdr:cNvSpPr txBox="1"/>
      </xdr:nvSpPr>
      <xdr:spPr>
        <a:xfrm>
          <a:off x="27178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0</xdr:rowOff>
    </xdr:from>
    <xdr:to>
      <xdr:col>11</xdr:col>
      <xdr:colOff>9525</xdr:colOff>
      <xdr:row>38</xdr:row>
      <xdr:rowOff>38100</xdr:rowOff>
    </xdr:to>
    <xdr:cxnSp macro="">
      <xdr:nvCxnSpPr>
        <xdr:cNvPr id="75" name="直線コネクタ 74"/>
        <xdr:cNvCxnSpPr/>
      </xdr:nvCxnSpPr>
      <xdr:spPr>
        <a:xfrm>
          <a:off x="1320800" y="6515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146050</xdr:rowOff>
    </xdr:from>
    <xdr:to>
      <xdr:col>11</xdr:col>
      <xdr:colOff>60325</xdr:colOff>
      <xdr:row>38</xdr:row>
      <xdr:rowOff>76200</xdr:rowOff>
    </xdr:to>
    <xdr:sp macro="" textlink="">
      <xdr:nvSpPr>
        <xdr:cNvPr id="76" name="フローチャート: 判断 75"/>
        <xdr:cNvSpPr/>
      </xdr:nvSpPr>
      <xdr:spPr>
        <a:xfrm>
          <a:off x="2159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86377</xdr:rowOff>
    </xdr:from>
    <xdr:ext cx="762000" cy="259045"/>
    <xdr:sp macro="" textlink="">
      <xdr:nvSpPr>
        <xdr:cNvPr id="77" name="テキスト ボックス 76"/>
        <xdr:cNvSpPr txBox="1"/>
      </xdr:nvSpPr>
      <xdr:spPr>
        <a:xfrm>
          <a:off x="1828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50800</xdr:rowOff>
    </xdr:from>
    <xdr:to>
      <xdr:col>6</xdr:col>
      <xdr:colOff>171450</xdr:colOff>
      <xdr:row>38</xdr:row>
      <xdr:rowOff>152400</xdr:rowOff>
    </xdr:to>
    <xdr:sp macro="" textlink="">
      <xdr:nvSpPr>
        <xdr:cNvPr id="78" name="フローチャート: 判断 77"/>
        <xdr:cNvSpPr/>
      </xdr:nvSpPr>
      <xdr:spPr>
        <a:xfrm>
          <a:off x="1270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137177</xdr:rowOff>
    </xdr:from>
    <xdr:ext cx="762000" cy="259045"/>
    <xdr:sp macro="" textlink="">
      <xdr:nvSpPr>
        <xdr:cNvPr id="79" name="テキスト ボックス 78"/>
        <xdr:cNvSpPr txBox="1"/>
      </xdr:nvSpPr>
      <xdr:spPr>
        <a:xfrm>
          <a:off x="9398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63500</xdr:rowOff>
    </xdr:from>
    <xdr:to>
      <xdr:col>24</xdr:col>
      <xdr:colOff>76200</xdr:colOff>
      <xdr:row>36</xdr:row>
      <xdr:rowOff>165100</xdr:rowOff>
    </xdr:to>
    <xdr:sp macro="" textlink="">
      <xdr:nvSpPr>
        <xdr:cNvPr id="85" name="楕円 84"/>
        <xdr:cNvSpPr/>
      </xdr:nvSpPr>
      <xdr:spPr>
        <a:xfrm>
          <a:off x="47752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80027</xdr:rowOff>
    </xdr:from>
    <xdr:ext cx="762000" cy="259045"/>
    <xdr:sp macro="" textlink="">
      <xdr:nvSpPr>
        <xdr:cNvPr id="86" name="人件費該当値テキスト"/>
        <xdr:cNvSpPr txBox="1"/>
      </xdr:nvSpPr>
      <xdr:spPr>
        <a:xfrm>
          <a:off x="49149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7" name="楕円 86"/>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130827</xdr:rowOff>
    </xdr:from>
    <xdr:ext cx="736600" cy="259045"/>
    <xdr:sp macro="" textlink="">
      <xdr:nvSpPr>
        <xdr:cNvPr id="88" name="テキスト ボックス 87"/>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38100</xdr:rowOff>
    </xdr:from>
    <xdr:to>
      <xdr:col>15</xdr:col>
      <xdr:colOff>149225</xdr:colOff>
      <xdr:row>38</xdr:row>
      <xdr:rowOff>139700</xdr:rowOff>
    </xdr:to>
    <xdr:sp macro="" textlink="">
      <xdr:nvSpPr>
        <xdr:cNvPr id="89" name="楕円 88"/>
        <xdr:cNvSpPr/>
      </xdr:nvSpPr>
      <xdr:spPr>
        <a:xfrm>
          <a:off x="3048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149877</xdr:rowOff>
    </xdr:from>
    <xdr:ext cx="762000" cy="259045"/>
    <xdr:sp macro="" textlink="">
      <xdr:nvSpPr>
        <xdr:cNvPr id="90" name="テキスト ボックス 89"/>
        <xdr:cNvSpPr txBox="1"/>
      </xdr:nvSpPr>
      <xdr:spPr>
        <a:xfrm>
          <a:off x="2717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158750</xdr:rowOff>
    </xdr:from>
    <xdr:to>
      <xdr:col>11</xdr:col>
      <xdr:colOff>60325</xdr:colOff>
      <xdr:row>38</xdr:row>
      <xdr:rowOff>88900</xdr:rowOff>
    </xdr:to>
    <xdr:sp macro="" textlink="">
      <xdr:nvSpPr>
        <xdr:cNvPr id="91" name="楕円 90"/>
        <xdr:cNvSpPr/>
      </xdr:nvSpPr>
      <xdr:spPr>
        <a:xfrm>
          <a:off x="21590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73677</xdr:rowOff>
    </xdr:from>
    <xdr:ext cx="762000" cy="259045"/>
    <xdr:sp macro="" textlink="">
      <xdr:nvSpPr>
        <xdr:cNvPr id="92" name="テキスト ボックス 91"/>
        <xdr:cNvSpPr txBox="1"/>
      </xdr:nvSpPr>
      <xdr:spPr>
        <a:xfrm>
          <a:off x="1828800" y="65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120650</xdr:rowOff>
    </xdr:from>
    <xdr:to>
      <xdr:col>6</xdr:col>
      <xdr:colOff>171450</xdr:colOff>
      <xdr:row>38</xdr:row>
      <xdr:rowOff>50800</xdr:rowOff>
    </xdr:to>
    <xdr:sp macro="" textlink="">
      <xdr:nvSpPr>
        <xdr:cNvPr id="93" name="楕円 92"/>
        <xdr:cNvSpPr/>
      </xdr:nvSpPr>
      <xdr:spPr>
        <a:xfrm>
          <a:off x="12700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60977</xdr:rowOff>
    </xdr:from>
    <xdr:ext cx="762000" cy="259045"/>
    <xdr:sp macro="" textlink="">
      <xdr:nvSpPr>
        <xdr:cNvPr id="94" name="テキスト ボックス 93"/>
        <xdr:cNvSpPr txBox="1"/>
      </xdr:nvSpPr>
      <xdr:spPr>
        <a:xfrm>
          <a:off x="939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令和４年度は小中学校の維持管理・施設維持の増などにより、前年度に対して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ポイントの増となり、類似団体内順位は同となった。</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20</xdr:row>
      <xdr:rowOff>165100</xdr:rowOff>
    </xdr:to>
    <xdr:cxnSp macro="">
      <xdr:nvCxnSpPr>
        <xdr:cNvPr id="122" name="直線コネクタ 121"/>
        <xdr:cNvCxnSpPr/>
      </xdr:nvCxnSpPr>
      <xdr:spPr>
        <a:xfrm flipV="1">
          <a:off x="16510000" y="2197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3"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4" name="直線コネクタ 123"/>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5" name="物件費最大値テキスト"/>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6" name="直線コネクタ 125"/>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82550</xdr:rowOff>
    </xdr:from>
    <xdr:to>
      <xdr:col>82</xdr:col>
      <xdr:colOff>107950</xdr:colOff>
      <xdr:row>15</xdr:row>
      <xdr:rowOff>95250</xdr:rowOff>
    </xdr:to>
    <xdr:cxnSp macro="">
      <xdr:nvCxnSpPr>
        <xdr:cNvPr id="127" name="直線コネクタ 126"/>
        <xdr:cNvCxnSpPr/>
      </xdr:nvCxnSpPr>
      <xdr:spPr>
        <a:xfrm>
          <a:off x="15671800" y="2654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41927</xdr:rowOff>
    </xdr:from>
    <xdr:ext cx="762000" cy="259045"/>
    <xdr:sp macro="" textlink="">
      <xdr:nvSpPr>
        <xdr:cNvPr id="128" name="物件費平均値テキスト"/>
        <xdr:cNvSpPr txBox="1"/>
      </xdr:nvSpPr>
      <xdr:spPr>
        <a:xfrm>
          <a:off x="16598900" y="261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29" name="フローチャート: 判断 128"/>
        <xdr:cNvSpPr/>
      </xdr:nvSpPr>
      <xdr:spPr>
        <a:xfrm>
          <a:off x="16459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82550</xdr:rowOff>
    </xdr:from>
    <xdr:to>
      <xdr:col>78</xdr:col>
      <xdr:colOff>69850</xdr:colOff>
      <xdr:row>15</xdr:row>
      <xdr:rowOff>158750</xdr:rowOff>
    </xdr:to>
    <xdr:cxnSp macro="">
      <xdr:nvCxnSpPr>
        <xdr:cNvPr id="130" name="直線コネクタ 129"/>
        <xdr:cNvCxnSpPr/>
      </xdr:nvCxnSpPr>
      <xdr:spPr>
        <a:xfrm flipV="1">
          <a:off x="14782800" y="2654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31750</xdr:rowOff>
    </xdr:from>
    <xdr:to>
      <xdr:col>78</xdr:col>
      <xdr:colOff>120650</xdr:colOff>
      <xdr:row>15</xdr:row>
      <xdr:rowOff>133350</xdr:rowOff>
    </xdr:to>
    <xdr:sp macro="" textlink="">
      <xdr:nvSpPr>
        <xdr:cNvPr id="131" name="フローチャート: 判断 130"/>
        <xdr:cNvSpPr/>
      </xdr:nvSpPr>
      <xdr:spPr>
        <a:xfrm>
          <a:off x="15621000" y="260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143527</xdr:rowOff>
    </xdr:from>
    <xdr:ext cx="736600" cy="259045"/>
    <xdr:sp macro="" textlink="">
      <xdr:nvSpPr>
        <xdr:cNvPr id="132" name="テキスト ボックス 131"/>
        <xdr:cNvSpPr txBox="1"/>
      </xdr:nvSpPr>
      <xdr:spPr>
        <a:xfrm>
          <a:off x="15290800" y="237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120650</xdr:rowOff>
    </xdr:from>
    <xdr:to>
      <xdr:col>73</xdr:col>
      <xdr:colOff>180975</xdr:colOff>
      <xdr:row>15</xdr:row>
      <xdr:rowOff>158750</xdr:rowOff>
    </xdr:to>
    <xdr:cxnSp macro="">
      <xdr:nvCxnSpPr>
        <xdr:cNvPr id="133" name="直線コネクタ 132"/>
        <xdr:cNvCxnSpPr/>
      </xdr:nvCxnSpPr>
      <xdr:spPr>
        <a:xfrm>
          <a:off x="13893800" y="2692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95250</xdr:rowOff>
    </xdr:from>
    <xdr:to>
      <xdr:col>74</xdr:col>
      <xdr:colOff>31750</xdr:colOff>
      <xdr:row>16</xdr:row>
      <xdr:rowOff>25400</xdr:rowOff>
    </xdr:to>
    <xdr:sp macro="" textlink="">
      <xdr:nvSpPr>
        <xdr:cNvPr id="134" name="フローチャート: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35577</xdr:rowOff>
    </xdr:from>
    <xdr:ext cx="762000" cy="259045"/>
    <xdr:sp macro="" textlink="">
      <xdr:nvSpPr>
        <xdr:cNvPr id="135" name="テキスト ボックス 134"/>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31750</xdr:rowOff>
    </xdr:from>
    <xdr:to>
      <xdr:col>69</xdr:col>
      <xdr:colOff>92075</xdr:colOff>
      <xdr:row>15</xdr:row>
      <xdr:rowOff>120650</xdr:rowOff>
    </xdr:to>
    <xdr:cxnSp macro="">
      <xdr:nvCxnSpPr>
        <xdr:cNvPr id="136" name="直線コネクタ 135"/>
        <xdr:cNvCxnSpPr/>
      </xdr:nvCxnSpPr>
      <xdr:spPr>
        <a:xfrm>
          <a:off x="13004800" y="2603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6350</xdr:rowOff>
    </xdr:from>
    <xdr:to>
      <xdr:col>69</xdr:col>
      <xdr:colOff>142875</xdr:colOff>
      <xdr:row>15</xdr:row>
      <xdr:rowOff>107950</xdr:rowOff>
    </xdr:to>
    <xdr:sp macro="" textlink="">
      <xdr:nvSpPr>
        <xdr:cNvPr id="137" name="フローチャート: 判断 136"/>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118127</xdr:rowOff>
    </xdr:from>
    <xdr:ext cx="762000" cy="259045"/>
    <xdr:sp macro="" textlink="">
      <xdr:nvSpPr>
        <xdr:cNvPr id="138" name="テキスト ボックス 137"/>
        <xdr:cNvSpPr txBox="1"/>
      </xdr:nvSpPr>
      <xdr:spPr>
        <a:xfrm>
          <a:off x="13512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50800</xdr:rowOff>
    </xdr:from>
    <xdr:to>
      <xdr:col>65</xdr:col>
      <xdr:colOff>53975</xdr:colOff>
      <xdr:row>14</xdr:row>
      <xdr:rowOff>152400</xdr:rowOff>
    </xdr:to>
    <xdr:sp macro="" textlink="">
      <xdr:nvSpPr>
        <xdr:cNvPr id="139" name="フローチャート: 判断 138"/>
        <xdr:cNvSpPr/>
      </xdr:nvSpPr>
      <xdr:spPr>
        <a:xfrm>
          <a:off x="12954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162577</xdr:rowOff>
    </xdr:from>
    <xdr:ext cx="762000" cy="259045"/>
    <xdr:sp macro="" textlink="">
      <xdr:nvSpPr>
        <xdr:cNvPr id="140" name="テキスト ボックス 139"/>
        <xdr:cNvSpPr txBox="1"/>
      </xdr:nvSpPr>
      <xdr:spPr>
        <a:xfrm>
          <a:off x="126238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44450</xdr:rowOff>
    </xdr:from>
    <xdr:to>
      <xdr:col>82</xdr:col>
      <xdr:colOff>158750</xdr:colOff>
      <xdr:row>15</xdr:row>
      <xdr:rowOff>146050</xdr:rowOff>
    </xdr:to>
    <xdr:sp macro="" textlink="">
      <xdr:nvSpPr>
        <xdr:cNvPr id="146" name="楕円 145"/>
        <xdr:cNvSpPr/>
      </xdr:nvSpPr>
      <xdr:spPr>
        <a:xfrm>
          <a:off x="164592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60977</xdr:rowOff>
    </xdr:from>
    <xdr:ext cx="762000" cy="259045"/>
    <xdr:sp macro="" textlink="">
      <xdr:nvSpPr>
        <xdr:cNvPr id="147" name="物件費該当値テキスト"/>
        <xdr:cNvSpPr txBox="1"/>
      </xdr:nvSpPr>
      <xdr:spPr>
        <a:xfrm>
          <a:off x="165989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31750</xdr:rowOff>
    </xdr:from>
    <xdr:to>
      <xdr:col>78</xdr:col>
      <xdr:colOff>120650</xdr:colOff>
      <xdr:row>15</xdr:row>
      <xdr:rowOff>133350</xdr:rowOff>
    </xdr:to>
    <xdr:sp macro="" textlink="">
      <xdr:nvSpPr>
        <xdr:cNvPr id="148" name="楕円 147"/>
        <xdr:cNvSpPr/>
      </xdr:nvSpPr>
      <xdr:spPr>
        <a:xfrm>
          <a:off x="15621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118127</xdr:rowOff>
    </xdr:from>
    <xdr:ext cx="736600" cy="259045"/>
    <xdr:sp macro="" textlink="">
      <xdr:nvSpPr>
        <xdr:cNvPr id="149" name="テキスト ボックス 148"/>
        <xdr:cNvSpPr txBox="1"/>
      </xdr:nvSpPr>
      <xdr:spPr>
        <a:xfrm>
          <a:off x="15290800" y="268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107950</xdr:rowOff>
    </xdr:from>
    <xdr:to>
      <xdr:col>74</xdr:col>
      <xdr:colOff>31750</xdr:colOff>
      <xdr:row>16</xdr:row>
      <xdr:rowOff>38100</xdr:rowOff>
    </xdr:to>
    <xdr:sp macro="" textlink="">
      <xdr:nvSpPr>
        <xdr:cNvPr id="150" name="楕円 149"/>
        <xdr:cNvSpPr/>
      </xdr:nvSpPr>
      <xdr:spPr>
        <a:xfrm>
          <a:off x="14732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22877</xdr:rowOff>
    </xdr:from>
    <xdr:ext cx="762000" cy="259045"/>
    <xdr:sp macro="" textlink="">
      <xdr:nvSpPr>
        <xdr:cNvPr id="151" name="テキスト ボックス 150"/>
        <xdr:cNvSpPr txBox="1"/>
      </xdr:nvSpPr>
      <xdr:spPr>
        <a:xfrm>
          <a:off x="14401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69850</xdr:rowOff>
    </xdr:from>
    <xdr:to>
      <xdr:col>69</xdr:col>
      <xdr:colOff>142875</xdr:colOff>
      <xdr:row>16</xdr:row>
      <xdr:rowOff>0</xdr:rowOff>
    </xdr:to>
    <xdr:sp macro="" textlink="">
      <xdr:nvSpPr>
        <xdr:cNvPr id="152" name="楕円 151"/>
        <xdr:cNvSpPr/>
      </xdr:nvSpPr>
      <xdr:spPr>
        <a:xfrm>
          <a:off x="13843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156227</xdr:rowOff>
    </xdr:from>
    <xdr:ext cx="762000" cy="259045"/>
    <xdr:sp macro="" textlink="">
      <xdr:nvSpPr>
        <xdr:cNvPr id="153" name="テキスト ボックス 152"/>
        <xdr:cNvSpPr txBox="1"/>
      </xdr:nvSpPr>
      <xdr:spPr>
        <a:xfrm>
          <a:off x="13512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4" name="楕円 153"/>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67327</xdr:rowOff>
    </xdr:from>
    <xdr:ext cx="762000" cy="259045"/>
    <xdr:sp macro="" textlink="">
      <xdr:nvSpPr>
        <xdr:cNvPr id="155" name="テキスト ボックス 154"/>
        <xdr:cNvSpPr txBox="1"/>
      </xdr:nvSpPr>
      <xdr:spPr>
        <a:xfrm>
          <a:off x="12623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令和４年度扶助費は、児童手当給付金の減などにより、前年度に比べ、</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ポイントの減少となったが、　類似団体内順位は前年度と同となった。</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24130</xdr:rowOff>
    </xdr:to>
    <xdr:cxnSp macro="">
      <xdr:nvCxnSpPr>
        <xdr:cNvPr id="183" name="直線コネクタ 182"/>
        <xdr:cNvCxnSpPr/>
      </xdr:nvCxnSpPr>
      <xdr:spPr>
        <a:xfrm flipV="1">
          <a:off x="4826000" y="933196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167657</xdr:rowOff>
    </xdr:from>
    <xdr:ext cx="762000" cy="259045"/>
    <xdr:sp macro="" textlink="">
      <xdr:nvSpPr>
        <xdr:cNvPr id="184" name="扶助費最小値テキスト"/>
        <xdr:cNvSpPr txBox="1"/>
      </xdr:nvSpPr>
      <xdr:spPr>
        <a:xfrm>
          <a:off x="4914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24130</xdr:rowOff>
    </xdr:from>
    <xdr:to>
      <xdr:col>24</xdr:col>
      <xdr:colOff>114300</xdr:colOff>
      <xdr:row>61</xdr:row>
      <xdr:rowOff>24130</xdr:rowOff>
    </xdr:to>
    <xdr:cxnSp macro="">
      <xdr:nvCxnSpPr>
        <xdr:cNvPr id="185" name="直線コネクタ 184"/>
        <xdr:cNvCxnSpPr/>
      </xdr:nvCxnSpPr>
      <xdr:spPr>
        <a:xfrm>
          <a:off x="4737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160037</xdr:rowOff>
    </xdr:from>
    <xdr:ext cx="762000" cy="259045"/>
    <xdr:sp macro="" textlink="">
      <xdr:nvSpPr>
        <xdr:cNvPr id="186" name="扶助費最大値テキスト"/>
        <xdr:cNvSpPr txBox="1"/>
      </xdr:nvSpPr>
      <xdr:spPr>
        <a:xfrm>
          <a:off x="4914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87" name="直線コネクタ 186"/>
        <xdr:cNvCxnSpPr/>
      </xdr:nvCxnSpPr>
      <xdr:spPr>
        <a:xfrm>
          <a:off x="4737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58420</xdr:rowOff>
    </xdr:from>
    <xdr:to>
      <xdr:col>24</xdr:col>
      <xdr:colOff>25400</xdr:colOff>
      <xdr:row>60</xdr:row>
      <xdr:rowOff>119380</xdr:rowOff>
    </xdr:to>
    <xdr:cxnSp macro="">
      <xdr:nvCxnSpPr>
        <xdr:cNvPr id="188" name="直線コネクタ 187"/>
        <xdr:cNvCxnSpPr/>
      </xdr:nvCxnSpPr>
      <xdr:spPr>
        <a:xfrm flipV="1">
          <a:off x="3987800" y="103454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130827</xdr:rowOff>
    </xdr:from>
    <xdr:ext cx="762000" cy="259045"/>
    <xdr:sp macro="" textlink="">
      <xdr:nvSpPr>
        <xdr:cNvPr id="189" name="扶助費平均値テキスト"/>
        <xdr:cNvSpPr txBox="1"/>
      </xdr:nvSpPr>
      <xdr:spPr>
        <a:xfrm>
          <a:off x="4914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114300</xdr:rowOff>
    </xdr:from>
    <xdr:to>
      <xdr:col>24</xdr:col>
      <xdr:colOff>76200</xdr:colOff>
      <xdr:row>59</xdr:row>
      <xdr:rowOff>44450</xdr:rowOff>
    </xdr:to>
    <xdr:sp macro="" textlink="">
      <xdr:nvSpPr>
        <xdr:cNvPr id="190" name="フローチャート: 判断 189"/>
        <xdr:cNvSpPr/>
      </xdr:nvSpPr>
      <xdr:spPr>
        <a:xfrm>
          <a:off x="47752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73660</xdr:rowOff>
    </xdr:from>
    <xdr:to>
      <xdr:col>19</xdr:col>
      <xdr:colOff>187325</xdr:colOff>
      <xdr:row>60</xdr:row>
      <xdr:rowOff>119380</xdr:rowOff>
    </xdr:to>
    <xdr:cxnSp macro="">
      <xdr:nvCxnSpPr>
        <xdr:cNvPr id="191" name="直線コネクタ 190"/>
        <xdr:cNvCxnSpPr/>
      </xdr:nvCxnSpPr>
      <xdr:spPr>
        <a:xfrm>
          <a:off x="3098800" y="10360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167640</xdr:rowOff>
    </xdr:from>
    <xdr:to>
      <xdr:col>20</xdr:col>
      <xdr:colOff>38100</xdr:colOff>
      <xdr:row>59</xdr:row>
      <xdr:rowOff>97790</xdr:rowOff>
    </xdr:to>
    <xdr:sp macro="" textlink="">
      <xdr:nvSpPr>
        <xdr:cNvPr id="192" name="フローチャート: 判断 191"/>
        <xdr:cNvSpPr/>
      </xdr:nvSpPr>
      <xdr:spPr>
        <a:xfrm>
          <a:off x="39370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107967</xdr:rowOff>
    </xdr:from>
    <xdr:ext cx="736600" cy="259045"/>
    <xdr:sp macro="" textlink="">
      <xdr:nvSpPr>
        <xdr:cNvPr id="193" name="テキスト ボックス 192"/>
        <xdr:cNvSpPr txBox="1"/>
      </xdr:nvSpPr>
      <xdr:spPr>
        <a:xfrm>
          <a:off x="3606800" y="988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73660</xdr:rowOff>
    </xdr:from>
    <xdr:to>
      <xdr:col>15</xdr:col>
      <xdr:colOff>98425</xdr:colOff>
      <xdr:row>60</xdr:row>
      <xdr:rowOff>119380</xdr:rowOff>
    </xdr:to>
    <xdr:cxnSp macro="">
      <xdr:nvCxnSpPr>
        <xdr:cNvPr id="194" name="直線コネクタ 193"/>
        <xdr:cNvCxnSpPr/>
      </xdr:nvCxnSpPr>
      <xdr:spPr>
        <a:xfrm flipV="1">
          <a:off x="2209800" y="10360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41910</xdr:rowOff>
    </xdr:from>
    <xdr:to>
      <xdr:col>15</xdr:col>
      <xdr:colOff>149225</xdr:colOff>
      <xdr:row>59</xdr:row>
      <xdr:rowOff>143510</xdr:rowOff>
    </xdr:to>
    <xdr:sp macro="" textlink="">
      <xdr:nvSpPr>
        <xdr:cNvPr id="195" name="フローチャート: 判断 194"/>
        <xdr:cNvSpPr/>
      </xdr:nvSpPr>
      <xdr:spPr>
        <a:xfrm>
          <a:off x="3048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153687</xdr:rowOff>
    </xdr:from>
    <xdr:ext cx="762000" cy="259045"/>
    <xdr:sp macro="" textlink="">
      <xdr:nvSpPr>
        <xdr:cNvPr id="196" name="テキスト ボックス 195"/>
        <xdr:cNvSpPr txBox="1"/>
      </xdr:nvSpPr>
      <xdr:spPr>
        <a:xfrm>
          <a:off x="2717800" y="992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43180</xdr:rowOff>
    </xdr:from>
    <xdr:to>
      <xdr:col>11</xdr:col>
      <xdr:colOff>9525</xdr:colOff>
      <xdr:row>60</xdr:row>
      <xdr:rowOff>119380</xdr:rowOff>
    </xdr:to>
    <xdr:cxnSp macro="">
      <xdr:nvCxnSpPr>
        <xdr:cNvPr id="197" name="直線コネクタ 196"/>
        <xdr:cNvCxnSpPr/>
      </xdr:nvCxnSpPr>
      <xdr:spPr>
        <a:xfrm>
          <a:off x="1320800" y="103301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11430</xdr:rowOff>
    </xdr:from>
    <xdr:to>
      <xdr:col>11</xdr:col>
      <xdr:colOff>60325</xdr:colOff>
      <xdr:row>59</xdr:row>
      <xdr:rowOff>113030</xdr:rowOff>
    </xdr:to>
    <xdr:sp macro="" textlink="">
      <xdr:nvSpPr>
        <xdr:cNvPr id="198" name="フローチャート: 判断 197"/>
        <xdr:cNvSpPr/>
      </xdr:nvSpPr>
      <xdr:spPr>
        <a:xfrm>
          <a:off x="21590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123207</xdr:rowOff>
    </xdr:from>
    <xdr:ext cx="762000" cy="259045"/>
    <xdr:sp macro="" textlink="">
      <xdr:nvSpPr>
        <xdr:cNvPr id="199" name="テキスト ボックス 198"/>
        <xdr:cNvSpPr txBox="1"/>
      </xdr:nvSpPr>
      <xdr:spPr>
        <a:xfrm>
          <a:off x="1828800" y="989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26670</xdr:rowOff>
    </xdr:from>
    <xdr:to>
      <xdr:col>6</xdr:col>
      <xdr:colOff>171450</xdr:colOff>
      <xdr:row>59</xdr:row>
      <xdr:rowOff>128270</xdr:rowOff>
    </xdr:to>
    <xdr:sp macro="" textlink="">
      <xdr:nvSpPr>
        <xdr:cNvPr id="200" name="フローチャート: 判断 199"/>
        <xdr:cNvSpPr/>
      </xdr:nvSpPr>
      <xdr:spPr>
        <a:xfrm>
          <a:off x="1270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138447</xdr:rowOff>
    </xdr:from>
    <xdr:ext cx="762000" cy="259045"/>
    <xdr:sp macro="" textlink="">
      <xdr:nvSpPr>
        <xdr:cNvPr id="201" name="テキスト ボックス 200"/>
        <xdr:cNvSpPr txBox="1"/>
      </xdr:nvSpPr>
      <xdr:spPr>
        <a:xfrm>
          <a:off x="9398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7620</xdr:rowOff>
    </xdr:from>
    <xdr:to>
      <xdr:col>24</xdr:col>
      <xdr:colOff>76200</xdr:colOff>
      <xdr:row>60</xdr:row>
      <xdr:rowOff>109220</xdr:rowOff>
    </xdr:to>
    <xdr:sp macro="" textlink="">
      <xdr:nvSpPr>
        <xdr:cNvPr id="207" name="楕円 206"/>
        <xdr:cNvSpPr/>
      </xdr:nvSpPr>
      <xdr:spPr>
        <a:xfrm>
          <a:off x="47752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151147</xdr:rowOff>
    </xdr:from>
    <xdr:ext cx="762000" cy="259045"/>
    <xdr:sp macro="" textlink="">
      <xdr:nvSpPr>
        <xdr:cNvPr id="208" name="扶助費該当値テキスト"/>
        <xdr:cNvSpPr txBox="1"/>
      </xdr:nvSpPr>
      <xdr:spPr>
        <a:xfrm>
          <a:off x="49149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68580</xdr:rowOff>
    </xdr:from>
    <xdr:to>
      <xdr:col>20</xdr:col>
      <xdr:colOff>38100</xdr:colOff>
      <xdr:row>60</xdr:row>
      <xdr:rowOff>170180</xdr:rowOff>
    </xdr:to>
    <xdr:sp macro="" textlink="">
      <xdr:nvSpPr>
        <xdr:cNvPr id="209" name="楕円 208"/>
        <xdr:cNvSpPr/>
      </xdr:nvSpPr>
      <xdr:spPr>
        <a:xfrm>
          <a:off x="3937000" y="103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154957</xdr:rowOff>
    </xdr:from>
    <xdr:ext cx="736600" cy="259045"/>
    <xdr:sp macro="" textlink="">
      <xdr:nvSpPr>
        <xdr:cNvPr id="210" name="テキスト ボックス 209"/>
        <xdr:cNvSpPr txBox="1"/>
      </xdr:nvSpPr>
      <xdr:spPr>
        <a:xfrm>
          <a:off x="3606800" y="1044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22860</xdr:rowOff>
    </xdr:from>
    <xdr:to>
      <xdr:col>15</xdr:col>
      <xdr:colOff>149225</xdr:colOff>
      <xdr:row>60</xdr:row>
      <xdr:rowOff>124460</xdr:rowOff>
    </xdr:to>
    <xdr:sp macro="" textlink="">
      <xdr:nvSpPr>
        <xdr:cNvPr id="211" name="楕円 210"/>
        <xdr:cNvSpPr/>
      </xdr:nvSpPr>
      <xdr:spPr>
        <a:xfrm>
          <a:off x="3048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109237</xdr:rowOff>
    </xdr:from>
    <xdr:ext cx="762000" cy="259045"/>
    <xdr:sp macro="" textlink="">
      <xdr:nvSpPr>
        <xdr:cNvPr id="212" name="テキスト ボックス 211"/>
        <xdr:cNvSpPr txBox="1"/>
      </xdr:nvSpPr>
      <xdr:spPr>
        <a:xfrm>
          <a:off x="2717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68580</xdr:rowOff>
    </xdr:from>
    <xdr:to>
      <xdr:col>11</xdr:col>
      <xdr:colOff>60325</xdr:colOff>
      <xdr:row>60</xdr:row>
      <xdr:rowOff>170180</xdr:rowOff>
    </xdr:to>
    <xdr:sp macro="" textlink="">
      <xdr:nvSpPr>
        <xdr:cNvPr id="213" name="楕円 212"/>
        <xdr:cNvSpPr/>
      </xdr:nvSpPr>
      <xdr:spPr>
        <a:xfrm>
          <a:off x="2159000" y="103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154957</xdr:rowOff>
    </xdr:from>
    <xdr:ext cx="762000" cy="259045"/>
    <xdr:sp macro="" textlink="">
      <xdr:nvSpPr>
        <xdr:cNvPr id="214" name="テキスト ボックス 213"/>
        <xdr:cNvSpPr txBox="1"/>
      </xdr:nvSpPr>
      <xdr:spPr>
        <a:xfrm>
          <a:off x="1828800" y="1044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163830</xdr:rowOff>
    </xdr:from>
    <xdr:to>
      <xdr:col>6</xdr:col>
      <xdr:colOff>171450</xdr:colOff>
      <xdr:row>60</xdr:row>
      <xdr:rowOff>93980</xdr:rowOff>
    </xdr:to>
    <xdr:sp macro="" textlink="">
      <xdr:nvSpPr>
        <xdr:cNvPr id="215" name="楕円 214"/>
        <xdr:cNvSpPr/>
      </xdr:nvSpPr>
      <xdr:spPr>
        <a:xfrm>
          <a:off x="1270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78757</xdr:rowOff>
    </xdr:from>
    <xdr:ext cx="762000" cy="259045"/>
    <xdr:sp macro="" textlink="">
      <xdr:nvSpPr>
        <xdr:cNvPr id="216" name="テキスト ボックス 215"/>
        <xdr:cNvSpPr txBox="1"/>
      </xdr:nvSpPr>
      <xdr:spPr>
        <a:xfrm>
          <a:off x="939800" y="1036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令和４年度は維持補修費などの経常収支比率が減少した結果、前年度に対して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ポイントの減となった。近年、類似団体内の平均を上回って推移している。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60</xdr:row>
      <xdr:rowOff>12700</xdr:rowOff>
    </xdr:to>
    <xdr:cxnSp macro="">
      <xdr:nvCxnSpPr>
        <xdr:cNvPr id="246" name="直線コネクタ 245"/>
        <xdr:cNvCxnSpPr/>
      </xdr:nvCxnSpPr>
      <xdr:spPr>
        <a:xfrm flipV="1">
          <a:off x="16510000" y="9156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156227</xdr:rowOff>
    </xdr:from>
    <xdr:ext cx="762000" cy="259045"/>
    <xdr:sp macro="" textlink="">
      <xdr:nvSpPr>
        <xdr:cNvPr id="247" name="その他最小値テキスト"/>
        <xdr:cNvSpPr txBox="1"/>
      </xdr:nvSpPr>
      <xdr:spPr>
        <a:xfrm>
          <a:off x="16598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xdr:rowOff>
    </xdr:from>
    <xdr:to>
      <xdr:col>82</xdr:col>
      <xdr:colOff>196850</xdr:colOff>
      <xdr:row>60</xdr:row>
      <xdr:rowOff>12700</xdr:rowOff>
    </xdr:to>
    <xdr:cxnSp macro="">
      <xdr:nvCxnSpPr>
        <xdr:cNvPr id="248" name="直線コネクタ 247"/>
        <xdr:cNvCxnSpPr/>
      </xdr:nvCxnSpPr>
      <xdr:spPr>
        <a:xfrm>
          <a:off x="16421100" y="1029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12700</xdr:rowOff>
    </xdr:from>
    <xdr:to>
      <xdr:col>82</xdr:col>
      <xdr:colOff>107950</xdr:colOff>
      <xdr:row>60</xdr:row>
      <xdr:rowOff>29028</xdr:rowOff>
    </xdr:to>
    <xdr:cxnSp macro="">
      <xdr:nvCxnSpPr>
        <xdr:cNvPr id="251" name="直線コネクタ 250"/>
        <xdr:cNvCxnSpPr/>
      </xdr:nvCxnSpPr>
      <xdr:spPr>
        <a:xfrm flipV="1">
          <a:off x="15671800" y="102997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117220</xdr:rowOff>
    </xdr:from>
    <xdr:ext cx="762000" cy="259045"/>
    <xdr:sp macro="" textlink="">
      <xdr:nvSpPr>
        <xdr:cNvPr id="252" name="その他平均値テキスト"/>
        <xdr:cNvSpPr txBox="1"/>
      </xdr:nvSpPr>
      <xdr:spPr>
        <a:xfrm>
          <a:off x="16598900" y="9718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100693</xdr:rowOff>
    </xdr:from>
    <xdr:to>
      <xdr:col>82</xdr:col>
      <xdr:colOff>158750</xdr:colOff>
      <xdr:row>58</xdr:row>
      <xdr:rowOff>30843</xdr:rowOff>
    </xdr:to>
    <xdr:sp macro="" textlink="">
      <xdr:nvSpPr>
        <xdr:cNvPr id="253" name="フローチャート: 判断 252"/>
        <xdr:cNvSpPr/>
      </xdr:nvSpPr>
      <xdr:spPr>
        <a:xfrm>
          <a:off x="16459200" y="987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29028</xdr:rowOff>
    </xdr:from>
    <xdr:to>
      <xdr:col>78</xdr:col>
      <xdr:colOff>69850</xdr:colOff>
      <xdr:row>61</xdr:row>
      <xdr:rowOff>4535</xdr:rowOff>
    </xdr:to>
    <xdr:cxnSp macro="">
      <xdr:nvCxnSpPr>
        <xdr:cNvPr id="254" name="直線コネクタ 253"/>
        <xdr:cNvCxnSpPr/>
      </xdr:nvCxnSpPr>
      <xdr:spPr>
        <a:xfrm flipV="1">
          <a:off x="14782800" y="1031602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133350</xdr:rowOff>
    </xdr:from>
    <xdr:to>
      <xdr:col>78</xdr:col>
      <xdr:colOff>120650</xdr:colOff>
      <xdr:row>58</xdr:row>
      <xdr:rowOff>63500</xdr:rowOff>
    </xdr:to>
    <xdr:sp macro="" textlink="">
      <xdr:nvSpPr>
        <xdr:cNvPr id="255" name="フローチャート: 判断 254"/>
        <xdr:cNvSpPr/>
      </xdr:nvSpPr>
      <xdr:spPr>
        <a:xfrm>
          <a:off x="15621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56" name="テキスト ボックス 255"/>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4535</xdr:rowOff>
    </xdr:from>
    <xdr:to>
      <xdr:col>73</xdr:col>
      <xdr:colOff>180975</xdr:colOff>
      <xdr:row>61</xdr:row>
      <xdr:rowOff>102507</xdr:rowOff>
    </xdr:to>
    <xdr:cxnSp macro="">
      <xdr:nvCxnSpPr>
        <xdr:cNvPr id="257" name="直線コネクタ 256"/>
        <xdr:cNvCxnSpPr/>
      </xdr:nvCxnSpPr>
      <xdr:spPr>
        <a:xfrm flipV="1">
          <a:off x="13893800" y="104629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59872</xdr:rowOff>
    </xdr:from>
    <xdr:to>
      <xdr:col>74</xdr:col>
      <xdr:colOff>31750</xdr:colOff>
      <xdr:row>58</xdr:row>
      <xdr:rowOff>161472</xdr:rowOff>
    </xdr:to>
    <xdr:sp macro="" textlink="">
      <xdr:nvSpPr>
        <xdr:cNvPr id="258" name="フローチャート: 判断 257"/>
        <xdr:cNvSpPr/>
      </xdr:nvSpPr>
      <xdr:spPr>
        <a:xfrm>
          <a:off x="14732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199</xdr:rowOff>
    </xdr:from>
    <xdr:ext cx="762000" cy="259045"/>
    <xdr:sp macro="" textlink="">
      <xdr:nvSpPr>
        <xdr:cNvPr id="259" name="テキスト ボックス 258"/>
        <xdr:cNvSpPr txBox="1"/>
      </xdr:nvSpPr>
      <xdr:spPr>
        <a:xfrm>
          <a:off x="14401800" y="977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94343</xdr:rowOff>
    </xdr:from>
    <xdr:to>
      <xdr:col>69</xdr:col>
      <xdr:colOff>92075</xdr:colOff>
      <xdr:row>61</xdr:row>
      <xdr:rowOff>102507</xdr:rowOff>
    </xdr:to>
    <xdr:cxnSp macro="">
      <xdr:nvCxnSpPr>
        <xdr:cNvPr id="260" name="直線コネクタ 259"/>
        <xdr:cNvCxnSpPr/>
      </xdr:nvCxnSpPr>
      <xdr:spPr>
        <a:xfrm>
          <a:off x="13004800" y="10381343"/>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61" name="フローチャート: 判断 260"/>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90005</xdr:rowOff>
    </xdr:from>
    <xdr:ext cx="762000" cy="259045"/>
    <xdr:sp macro="" textlink="">
      <xdr:nvSpPr>
        <xdr:cNvPr id="262" name="テキスト ボックス 261"/>
        <xdr:cNvSpPr txBox="1"/>
      </xdr:nvSpPr>
      <xdr:spPr>
        <a:xfrm>
          <a:off x="13512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xdr:rowOff>
    </xdr:from>
    <xdr:to>
      <xdr:col>65</xdr:col>
      <xdr:colOff>53975</xdr:colOff>
      <xdr:row>58</xdr:row>
      <xdr:rowOff>112485</xdr:rowOff>
    </xdr:to>
    <xdr:sp macro="" textlink="">
      <xdr:nvSpPr>
        <xdr:cNvPr id="263" name="フローチャート: 判断 262"/>
        <xdr:cNvSpPr/>
      </xdr:nvSpPr>
      <xdr:spPr>
        <a:xfrm>
          <a:off x="12954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122662</xdr:rowOff>
    </xdr:from>
    <xdr:ext cx="762000" cy="259045"/>
    <xdr:sp macro="" textlink="">
      <xdr:nvSpPr>
        <xdr:cNvPr id="264" name="テキスト ボックス 263"/>
        <xdr:cNvSpPr txBox="1"/>
      </xdr:nvSpPr>
      <xdr:spPr>
        <a:xfrm>
          <a:off x="12623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133350</xdr:rowOff>
    </xdr:from>
    <xdr:to>
      <xdr:col>82</xdr:col>
      <xdr:colOff>158750</xdr:colOff>
      <xdr:row>60</xdr:row>
      <xdr:rowOff>63500</xdr:rowOff>
    </xdr:to>
    <xdr:sp macro="" textlink="">
      <xdr:nvSpPr>
        <xdr:cNvPr id="270" name="楕円 269"/>
        <xdr:cNvSpPr/>
      </xdr:nvSpPr>
      <xdr:spPr>
        <a:xfrm>
          <a:off x="16459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41927</xdr:rowOff>
    </xdr:from>
    <xdr:ext cx="762000" cy="259045"/>
    <xdr:sp macro="" textlink="">
      <xdr:nvSpPr>
        <xdr:cNvPr id="271" name="その他該当値テキスト"/>
        <xdr:cNvSpPr txBox="1"/>
      </xdr:nvSpPr>
      <xdr:spPr>
        <a:xfrm>
          <a:off x="165989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149678</xdr:rowOff>
    </xdr:from>
    <xdr:to>
      <xdr:col>78</xdr:col>
      <xdr:colOff>120650</xdr:colOff>
      <xdr:row>60</xdr:row>
      <xdr:rowOff>79828</xdr:rowOff>
    </xdr:to>
    <xdr:sp macro="" textlink="">
      <xdr:nvSpPr>
        <xdr:cNvPr id="272" name="楕円 271"/>
        <xdr:cNvSpPr/>
      </xdr:nvSpPr>
      <xdr:spPr>
        <a:xfrm>
          <a:off x="15621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64605</xdr:rowOff>
    </xdr:from>
    <xdr:ext cx="736600" cy="259045"/>
    <xdr:sp macro="" textlink="">
      <xdr:nvSpPr>
        <xdr:cNvPr id="273" name="テキスト ボックス 272"/>
        <xdr:cNvSpPr txBox="1"/>
      </xdr:nvSpPr>
      <xdr:spPr>
        <a:xfrm>
          <a:off x="15290800" y="1035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125185</xdr:rowOff>
    </xdr:from>
    <xdr:to>
      <xdr:col>74</xdr:col>
      <xdr:colOff>31750</xdr:colOff>
      <xdr:row>61</xdr:row>
      <xdr:rowOff>55335</xdr:rowOff>
    </xdr:to>
    <xdr:sp macro="" textlink="">
      <xdr:nvSpPr>
        <xdr:cNvPr id="274" name="楕円 273"/>
        <xdr:cNvSpPr/>
      </xdr:nvSpPr>
      <xdr:spPr>
        <a:xfrm>
          <a:off x="14732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40112</xdr:rowOff>
    </xdr:from>
    <xdr:ext cx="762000" cy="259045"/>
    <xdr:sp macro="" textlink="">
      <xdr:nvSpPr>
        <xdr:cNvPr id="275" name="テキスト ボックス 274"/>
        <xdr:cNvSpPr txBox="1"/>
      </xdr:nvSpPr>
      <xdr:spPr>
        <a:xfrm>
          <a:off x="14401800" y="104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51707</xdr:rowOff>
    </xdr:from>
    <xdr:to>
      <xdr:col>69</xdr:col>
      <xdr:colOff>142875</xdr:colOff>
      <xdr:row>61</xdr:row>
      <xdr:rowOff>153307</xdr:rowOff>
    </xdr:to>
    <xdr:sp macro="" textlink="">
      <xdr:nvSpPr>
        <xdr:cNvPr id="276" name="楕円 275"/>
        <xdr:cNvSpPr/>
      </xdr:nvSpPr>
      <xdr:spPr>
        <a:xfrm>
          <a:off x="13843000" y="105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138084</xdr:rowOff>
    </xdr:from>
    <xdr:ext cx="762000" cy="259045"/>
    <xdr:sp macro="" textlink="">
      <xdr:nvSpPr>
        <xdr:cNvPr id="277" name="テキスト ボックス 276"/>
        <xdr:cNvSpPr txBox="1"/>
      </xdr:nvSpPr>
      <xdr:spPr>
        <a:xfrm>
          <a:off x="13512800" y="1059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43543</xdr:rowOff>
    </xdr:from>
    <xdr:to>
      <xdr:col>65</xdr:col>
      <xdr:colOff>53975</xdr:colOff>
      <xdr:row>60</xdr:row>
      <xdr:rowOff>145143</xdr:rowOff>
    </xdr:to>
    <xdr:sp macro="" textlink="">
      <xdr:nvSpPr>
        <xdr:cNvPr id="278" name="楕円 277"/>
        <xdr:cNvSpPr/>
      </xdr:nvSpPr>
      <xdr:spPr>
        <a:xfrm>
          <a:off x="12954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129920</xdr:rowOff>
    </xdr:from>
    <xdr:ext cx="762000" cy="259045"/>
    <xdr:sp macro="" textlink="">
      <xdr:nvSpPr>
        <xdr:cNvPr id="279" name="テキスト ボックス 278"/>
        <xdr:cNvSpPr txBox="1"/>
      </xdr:nvSpPr>
      <xdr:spPr>
        <a:xfrm>
          <a:off x="12623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令和４年度は大田区産業振興協会等の公益財団法人への補助などの減により、前年度に対して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ポイントの減となり、類似団体内順位は</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つ上がった。</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69850</xdr:rowOff>
    </xdr:to>
    <xdr:cxnSp macro="">
      <xdr:nvCxnSpPr>
        <xdr:cNvPr id="307" name="直線コネクタ 306"/>
        <xdr:cNvCxnSpPr/>
      </xdr:nvCxnSpPr>
      <xdr:spPr>
        <a:xfrm flipV="1">
          <a:off x="16510000" y="5842000"/>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41927</xdr:rowOff>
    </xdr:from>
    <xdr:ext cx="762000" cy="259045"/>
    <xdr:sp macro="" textlink="">
      <xdr:nvSpPr>
        <xdr:cNvPr id="308" name="補助費等最小値テキスト"/>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309" name="直線コネクタ 308"/>
        <xdr:cNvCxnSpPr/>
      </xdr:nvCxnSpPr>
      <xdr:spPr>
        <a:xfrm>
          <a:off x="16421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10"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11" name="直線コネクタ 310"/>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50800</xdr:rowOff>
    </xdr:from>
    <xdr:to>
      <xdr:col>82</xdr:col>
      <xdr:colOff>107950</xdr:colOff>
      <xdr:row>35</xdr:row>
      <xdr:rowOff>107950</xdr:rowOff>
    </xdr:to>
    <xdr:cxnSp macro="">
      <xdr:nvCxnSpPr>
        <xdr:cNvPr id="312" name="直線コネクタ 311"/>
        <xdr:cNvCxnSpPr/>
      </xdr:nvCxnSpPr>
      <xdr:spPr>
        <a:xfrm flipV="1">
          <a:off x="15671800" y="60515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48277</xdr:rowOff>
    </xdr:from>
    <xdr:ext cx="762000" cy="259045"/>
    <xdr:sp macro="" textlink="">
      <xdr:nvSpPr>
        <xdr:cNvPr id="313" name="補助費等平均値テキスト"/>
        <xdr:cNvSpPr txBox="1"/>
      </xdr:nvSpPr>
      <xdr:spPr>
        <a:xfrm>
          <a:off x="16598900" y="6049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76200</xdr:rowOff>
    </xdr:from>
    <xdr:to>
      <xdr:col>82</xdr:col>
      <xdr:colOff>158750</xdr:colOff>
      <xdr:row>36</xdr:row>
      <xdr:rowOff>6350</xdr:rowOff>
    </xdr:to>
    <xdr:sp macro="" textlink="">
      <xdr:nvSpPr>
        <xdr:cNvPr id="314" name="フローチャート: 判断 313"/>
        <xdr:cNvSpPr/>
      </xdr:nvSpPr>
      <xdr:spPr>
        <a:xfrm>
          <a:off x="164592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107950</xdr:rowOff>
    </xdr:from>
    <xdr:to>
      <xdr:col>78</xdr:col>
      <xdr:colOff>69850</xdr:colOff>
      <xdr:row>35</xdr:row>
      <xdr:rowOff>146050</xdr:rowOff>
    </xdr:to>
    <xdr:cxnSp macro="">
      <xdr:nvCxnSpPr>
        <xdr:cNvPr id="315" name="直線コネクタ 314"/>
        <xdr:cNvCxnSpPr/>
      </xdr:nvCxnSpPr>
      <xdr:spPr>
        <a:xfrm flipV="1">
          <a:off x="14782800" y="610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38100</xdr:rowOff>
    </xdr:from>
    <xdr:to>
      <xdr:col>78</xdr:col>
      <xdr:colOff>120650</xdr:colOff>
      <xdr:row>35</xdr:row>
      <xdr:rowOff>139700</xdr:rowOff>
    </xdr:to>
    <xdr:sp macro="" textlink="">
      <xdr:nvSpPr>
        <xdr:cNvPr id="316" name="フローチャート: 判断 315"/>
        <xdr:cNvSpPr/>
      </xdr:nvSpPr>
      <xdr:spPr>
        <a:xfrm>
          <a:off x="15621000" y="603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149877</xdr:rowOff>
    </xdr:from>
    <xdr:ext cx="736600" cy="259045"/>
    <xdr:sp macro="" textlink="">
      <xdr:nvSpPr>
        <xdr:cNvPr id="317" name="テキスト ボックス 316"/>
        <xdr:cNvSpPr txBox="1"/>
      </xdr:nvSpPr>
      <xdr:spPr>
        <a:xfrm>
          <a:off x="15290800" y="580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107950</xdr:rowOff>
    </xdr:from>
    <xdr:to>
      <xdr:col>73</xdr:col>
      <xdr:colOff>180975</xdr:colOff>
      <xdr:row>35</xdr:row>
      <xdr:rowOff>146050</xdr:rowOff>
    </xdr:to>
    <xdr:cxnSp macro="">
      <xdr:nvCxnSpPr>
        <xdr:cNvPr id="318" name="直線コネクタ 317"/>
        <xdr:cNvCxnSpPr/>
      </xdr:nvCxnSpPr>
      <xdr:spPr>
        <a:xfrm>
          <a:off x="13893800" y="610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95250</xdr:rowOff>
    </xdr:from>
    <xdr:to>
      <xdr:col>74</xdr:col>
      <xdr:colOff>31750</xdr:colOff>
      <xdr:row>36</xdr:row>
      <xdr:rowOff>25400</xdr:rowOff>
    </xdr:to>
    <xdr:sp macro="" textlink="">
      <xdr:nvSpPr>
        <xdr:cNvPr id="319" name="フローチャート: 判断 318"/>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35577</xdr:rowOff>
    </xdr:from>
    <xdr:ext cx="762000" cy="259045"/>
    <xdr:sp macro="" textlink="">
      <xdr:nvSpPr>
        <xdr:cNvPr id="320" name="テキスト ボックス 319"/>
        <xdr:cNvSpPr txBox="1"/>
      </xdr:nvSpPr>
      <xdr:spPr>
        <a:xfrm>
          <a:off x="14401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107950</xdr:rowOff>
    </xdr:from>
    <xdr:to>
      <xdr:col>69</xdr:col>
      <xdr:colOff>92075</xdr:colOff>
      <xdr:row>35</xdr:row>
      <xdr:rowOff>165100</xdr:rowOff>
    </xdr:to>
    <xdr:cxnSp macro="">
      <xdr:nvCxnSpPr>
        <xdr:cNvPr id="321" name="直線コネクタ 320"/>
        <xdr:cNvCxnSpPr/>
      </xdr:nvCxnSpPr>
      <xdr:spPr>
        <a:xfrm flipV="1">
          <a:off x="13004800" y="6108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76200</xdr:rowOff>
    </xdr:from>
    <xdr:to>
      <xdr:col>69</xdr:col>
      <xdr:colOff>142875</xdr:colOff>
      <xdr:row>36</xdr:row>
      <xdr:rowOff>6350</xdr:rowOff>
    </xdr:to>
    <xdr:sp macro="" textlink="">
      <xdr:nvSpPr>
        <xdr:cNvPr id="322" name="フローチャート: 判断 321"/>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162577</xdr:rowOff>
    </xdr:from>
    <xdr:ext cx="762000" cy="259045"/>
    <xdr:sp macro="" textlink="">
      <xdr:nvSpPr>
        <xdr:cNvPr id="323" name="テキスト ボックス 322"/>
        <xdr:cNvSpPr txBox="1"/>
      </xdr:nvSpPr>
      <xdr:spPr>
        <a:xfrm>
          <a:off x="13512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76200</xdr:rowOff>
    </xdr:from>
    <xdr:to>
      <xdr:col>65</xdr:col>
      <xdr:colOff>53975</xdr:colOff>
      <xdr:row>36</xdr:row>
      <xdr:rowOff>6350</xdr:rowOff>
    </xdr:to>
    <xdr:sp macro="" textlink="">
      <xdr:nvSpPr>
        <xdr:cNvPr id="324" name="フローチャート: 判断 323"/>
        <xdr:cNvSpPr/>
      </xdr:nvSpPr>
      <xdr:spPr>
        <a:xfrm>
          <a:off x="12954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16527</xdr:rowOff>
    </xdr:from>
    <xdr:ext cx="762000" cy="259045"/>
    <xdr:sp macro="" textlink="">
      <xdr:nvSpPr>
        <xdr:cNvPr id="325" name="テキスト ボックス 324"/>
        <xdr:cNvSpPr txBox="1"/>
      </xdr:nvSpPr>
      <xdr:spPr>
        <a:xfrm>
          <a:off x="12623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0</xdr:rowOff>
    </xdr:from>
    <xdr:to>
      <xdr:col>82</xdr:col>
      <xdr:colOff>158750</xdr:colOff>
      <xdr:row>35</xdr:row>
      <xdr:rowOff>101600</xdr:rowOff>
    </xdr:to>
    <xdr:sp macro="" textlink="">
      <xdr:nvSpPr>
        <xdr:cNvPr id="331" name="楕円 330"/>
        <xdr:cNvSpPr/>
      </xdr:nvSpPr>
      <xdr:spPr>
        <a:xfrm>
          <a:off x="164592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16527</xdr:rowOff>
    </xdr:from>
    <xdr:ext cx="762000" cy="259045"/>
    <xdr:sp macro="" textlink="">
      <xdr:nvSpPr>
        <xdr:cNvPr id="332" name="補助費等該当値テキスト"/>
        <xdr:cNvSpPr txBox="1"/>
      </xdr:nvSpPr>
      <xdr:spPr>
        <a:xfrm>
          <a:off x="165989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57150</xdr:rowOff>
    </xdr:from>
    <xdr:to>
      <xdr:col>78</xdr:col>
      <xdr:colOff>120650</xdr:colOff>
      <xdr:row>35</xdr:row>
      <xdr:rowOff>158750</xdr:rowOff>
    </xdr:to>
    <xdr:sp macro="" textlink="">
      <xdr:nvSpPr>
        <xdr:cNvPr id="333" name="楕円 332"/>
        <xdr:cNvSpPr/>
      </xdr:nvSpPr>
      <xdr:spPr>
        <a:xfrm>
          <a:off x="15621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143527</xdr:rowOff>
    </xdr:from>
    <xdr:ext cx="736600" cy="259045"/>
    <xdr:sp macro="" textlink="">
      <xdr:nvSpPr>
        <xdr:cNvPr id="334" name="テキスト ボックス 333"/>
        <xdr:cNvSpPr txBox="1"/>
      </xdr:nvSpPr>
      <xdr:spPr>
        <a:xfrm>
          <a:off x="15290800" y="614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95250</xdr:rowOff>
    </xdr:from>
    <xdr:to>
      <xdr:col>74</xdr:col>
      <xdr:colOff>31750</xdr:colOff>
      <xdr:row>36</xdr:row>
      <xdr:rowOff>25400</xdr:rowOff>
    </xdr:to>
    <xdr:sp macro="" textlink="">
      <xdr:nvSpPr>
        <xdr:cNvPr id="335" name="楕円 334"/>
        <xdr:cNvSpPr/>
      </xdr:nvSpPr>
      <xdr:spPr>
        <a:xfrm>
          <a:off x="14732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10177</xdr:rowOff>
    </xdr:from>
    <xdr:ext cx="762000" cy="259045"/>
    <xdr:sp macro="" textlink="">
      <xdr:nvSpPr>
        <xdr:cNvPr id="336" name="テキスト ボックス 335"/>
        <xdr:cNvSpPr txBox="1"/>
      </xdr:nvSpPr>
      <xdr:spPr>
        <a:xfrm>
          <a:off x="14401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57150</xdr:rowOff>
    </xdr:from>
    <xdr:to>
      <xdr:col>69</xdr:col>
      <xdr:colOff>142875</xdr:colOff>
      <xdr:row>35</xdr:row>
      <xdr:rowOff>158750</xdr:rowOff>
    </xdr:to>
    <xdr:sp macro="" textlink="">
      <xdr:nvSpPr>
        <xdr:cNvPr id="337" name="楕円 336"/>
        <xdr:cNvSpPr/>
      </xdr:nvSpPr>
      <xdr:spPr>
        <a:xfrm>
          <a:off x="13843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168927</xdr:rowOff>
    </xdr:from>
    <xdr:ext cx="762000" cy="259045"/>
    <xdr:sp macro="" textlink="">
      <xdr:nvSpPr>
        <xdr:cNvPr id="338" name="テキスト ボックス 337"/>
        <xdr:cNvSpPr txBox="1"/>
      </xdr:nvSpPr>
      <xdr:spPr>
        <a:xfrm>
          <a:off x="13512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114300</xdr:rowOff>
    </xdr:from>
    <xdr:to>
      <xdr:col>65</xdr:col>
      <xdr:colOff>53975</xdr:colOff>
      <xdr:row>36</xdr:row>
      <xdr:rowOff>44450</xdr:rowOff>
    </xdr:to>
    <xdr:sp macro="" textlink="">
      <xdr:nvSpPr>
        <xdr:cNvPr id="339" name="楕円 338"/>
        <xdr:cNvSpPr/>
      </xdr:nvSpPr>
      <xdr:spPr>
        <a:xfrm>
          <a:off x="12954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29227</xdr:rowOff>
    </xdr:from>
    <xdr:ext cx="762000" cy="259045"/>
    <xdr:sp macro="" textlink="">
      <xdr:nvSpPr>
        <xdr:cNvPr id="340" name="テキスト ボックス 339"/>
        <xdr:cNvSpPr txBox="1"/>
      </xdr:nvSpPr>
      <xdr:spPr>
        <a:xfrm>
          <a:off x="12623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近年の起債抑制によって残高が順調に減少している。令和４年度は、償還額が減少したことなどにより、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ポイントの減となった。</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5" name="直線コネクタ 364"/>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6" name="公債費最小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7" name="直線コネクタ 366"/>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8"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9" name="直線コネクタ 368"/>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127000</xdr:rowOff>
    </xdr:from>
    <xdr:to>
      <xdr:col>24</xdr:col>
      <xdr:colOff>25400</xdr:colOff>
      <xdr:row>75</xdr:row>
      <xdr:rowOff>46990</xdr:rowOff>
    </xdr:to>
    <xdr:cxnSp macro="">
      <xdr:nvCxnSpPr>
        <xdr:cNvPr id="370" name="直線コネクタ 369"/>
        <xdr:cNvCxnSpPr/>
      </xdr:nvCxnSpPr>
      <xdr:spPr>
        <a:xfrm flipV="1">
          <a:off x="3987800" y="128143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82566</xdr:rowOff>
    </xdr:from>
    <xdr:ext cx="762000" cy="259045"/>
    <xdr:sp macro="" textlink="">
      <xdr:nvSpPr>
        <xdr:cNvPr id="371" name="公債費平均値テキスト"/>
        <xdr:cNvSpPr txBox="1"/>
      </xdr:nvSpPr>
      <xdr:spPr>
        <a:xfrm>
          <a:off x="4914900" y="12941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110490</xdr:rowOff>
    </xdr:from>
    <xdr:to>
      <xdr:col>24</xdr:col>
      <xdr:colOff>76200</xdr:colOff>
      <xdr:row>76</xdr:row>
      <xdr:rowOff>40639</xdr:rowOff>
    </xdr:to>
    <xdr:sp macro="" textlink="">
      <xdr:nvSpPr>
        <xdr:cNvPr id="372" name="フローチャート: 判断 371"/>
        <xdr:cNvSpPr/>
      </xdr:nvSpPr>
      <xdr:spPr>
        <a:xfrm>
          <a:off x="4775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46990</xdr:rowOff>
    </xdr:from>
    <xdr:to>
      <xdr:col>19</xdr:col>
      <xdr:colOff>187325</xdr:colOff>
      <xdr:row>75</xdr:row>
      <xdr:rowOff>92710</xdr:rowOff>
    </xdr:to>
    <xdr:cxnSp macro="">
      <xdr:nvCxnSpPr>
        <xdr:cNvPr id="373" name="直線コネクタ 372"/>
        <xdr:cNvCxnSpPr/>
      </xdr:nvCxnSpPr>
      <xdr:spPr>
        <a:xfrm flipV="1">
          <a:off x="3098800" y="12905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74" name="フローチャート: 判断 373"/>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139716</xdr:rowOff>
    </xdr:from>
    <xdr:ext cx="736600" cy="259045"/>
    <xdr:sp macro="" textlink="">
      <xdr:nvSpPr>
        <xdr:cNvPr id="375" name="テキスト ボックス 374"/>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92710</xdr:rowOff>
    </xdr:from>
    <xdr:to>
      <xdr:col>15</xdr:col>
      <xdr:colOff>98425</xdr:colOff>
      <xdr:row>75</xdr:row>
      <xdr:rowOff>161289</xdr:rowOff>
    </xdr:to>
    <xdr:cxnSp macro="">
      <xdr:nvCxnSpPr>
        <xdr:cNvPr id="376" name="直線コネクタ 375"/>
        <xdr:cNvCxnSpPr/>
      </xdr:nvCxnSpPr>
      <xdr:spPr>
        <a:xfrm flipV="1">
          <a:off x="2209800" y="12951460"/>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xdr:rowOff>
    </xdr:from>
    <xdr:to>
      <xdr:col>15</xdr:col>
      <xdr:colOff>149225</xdr:colOff>
      <xdr:row>76</xdr:row>
      <xdr:rowOff>109220</xdr:rowOff>
    </xdr:to>
    <xdr:sp macro="" textlink="">
      <xdr:nvSpPr>
        <xdr:cNvPr id="377" name="フローチャート: 判断 376"/>
        <xdr:cNvSpPr/>
      </xdr:nvSpPr>
      <xdr:spPr>
        <a:xfrm>
          <a:off x="3048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93997</xdr:rowOff>
    </xdr:from>
    <xdr:ext cx="762000" cy="259045"/>
    <xdr:sp macro="" textlink="">
      <xdr:nvSpPr>
        <xdr:cNvPr id="378" name="テキスト ボックス 377"/>
        <xdr:cNvSpPr txBox="1"/>
      </xdr:nvSpPr>
      <xdr:spPr>
        <a:xfrm>
          <a:off x="2717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161289</xdr:rowOff>
    </xdr:from>
    <xdr:to>
      <xdr:col>11</xdr:col>
      <xdr:colOff>9525</xdr:colOff>
      <xdr:row>76</xdr:row>
      <xdr:rowOff>35561</xdr:rowOff>
    </xdr:to>
    <xdr:cxnSp macro="">
      <xdr:nvCxnSpPr>
        <xdr:cNvPr id="379" name="直線コネクタ 378"/>
        <xdr:cNvCxnSpPr/>
      </xdr:nvCxnSpPr>
      <xdr:spPr>
        <a:xfrm flipV="1">
          <a:off x="1320800" y="130200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7620</xdr:rowOff>
    </xdr:from>
    <xdr:to>
      <xdr:col>11</xdr:col>
      <xdr:colOff>60325</xdr:colOff>
      <xdr:row>76</xdr:row>
      <xdr:rowOff>109220</xdr:rowOff>
    </xdr:to>
    <xdr:sp macro="" textlink="">
      <xdr:nvSpPr>
        <xdr:cNvPr id="380" name="フローチャート: 判断 379"/>
        <xdr:cNvSpPr/>
      </xdr:nvSpPr>
      <xdr:spPr>
        <a:xfrm>
          <a:off x="2159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93997</xdr:rowOff>
    </xdr:from>
    <xdr:ext cx="762000" cy="259045"/>
    <xdr:sp macro="" textlink="">
      <xdr:nvSpPr>
        <xdr:cNvPr id="381" name="テキスト ボックス 380"/>
        <xdr:cNvSpPr txBox="1"/>
      </xdr:nvSpPr>
      <xdr:spPr>
        <a:xfrm>
          <a:off x="1828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2" name="フローチャート: 判断 381"/>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139716</xdr:rowOff>
    </xdr:from>
    <xdr:ext cx="762000" cy="259045"/>
    <xdr:sp macro="" textlink="">
      <xdr:nvSpPr>
        <xdr:cNvPr id="383" name="テキスト ボックス 382"/>
        <xdr:cNvSpPr txBox="1"/>
      </xdr:nvSpPr>
      <xdr:spPr>
        <a:xfrm>
          <a:off x="939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76200</xdr:rowOff>
    </xdr:from>
    <xdr:to>
      <xdr:col>24</xdr:col>
      <xdr:colOff>76200</xdr:colOff>
      <xdr:row>75</xdr:row>
      <xdr:rowOff>6350</xdr:rowOff>
    </xdr:to>
    <xdr:sp macro="" textlink="">
      <xdr:nvSpPr>
        <xdr:cNvPr id="389" name="楕円 388"/>
        <xdr:cNvSpPr/>
      </xdr:nvSpPr>
      <xdr:spPr>
        <a:xfrm>
          <a:off x="4775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92727</xdr:rowOff>
    </xdr:from>
    <xdr:ext cx="762000" cy="259045"/>
    <xdr:sp macro="" textlink="">
      <xdr:nvSpPr>
        <xdr:cNvPr id="390" name="公債費該当値テキスト"/>
        <xdr:cNvSpPr txBox="1"/>
      </xdr:nvSpPr>
      <xdr:spPr>
        <a:xfrm>
          <a:off x="49149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167640</xdr:rowOff>
    </xdr:from>
    <xdr:to>
      <xdr:col>20</xdr:col>
      <xdr:colOff>38100</xdr:colOff>
      <xdr:row>75</xdr:row>
      <xdr:rowOff>97790</xdr:rowOff>
    </xdr:to>
    <xdr:sp macro="" textlink="">
      <xdr:nvSpPr>
        <xdr:cNvPr id="391" name="楕円 390"/>
        <xdr:cNvSpPr/>
      </xdr:nvSpPr>
      <xdr:spPr>
        <a:xfrm>
          <a:off x="3937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107967</xdr:rowOff>
    </xdr:from>
    <xdr:ext cx="736600" cy="259045"/>
    <xdr:sp macro="" textlink="">
      <xdr:nvSpPr>
        <xdr:cNvPr id="392" name="テキスト ボックス 391"/>
        <xdr:cNvSpPr txBox="1"/>
      </xdr:nvSpPr>
      <xdr:spPr>
        <a:xfrm>
          <a:off x="3606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41910</xdr:rowOff>
    </xdr:from>
    <xdr:to>
      <xdr:col>15</xdr:col>
      <xdr:colOff>149225</xdr:colOff>
      <xdr:row>75</xdr:row>
      <xdr:rowOff>143510</xdr:rowOff>
    </xdr:to>
    <xdr:sp macro="" textlink="">
      <xdr:nvSpPr>
        <xdr:cNvPr id="393" name="楕円 392"/>
        <xdr:cNvSpPr/>
      </xdr:nvSpPr>
      <xdr:spPr>
        <a:xfrm>
          <a:off x="3048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153687</xdr:rowOff>
    </xdr:from>
    <xdr:ext cx="762000" cy="259045"/>
    <xdr:sp macro="" textlink="">
      <xdr:nvSpPr>
        <xdr:cNvPr id="394" name="テキスト ボックス 393"/>
        <xdr:cNvSpPr txBox="1"/>
      </xdr:nvSpPr>
      <xdr:spPr>
        <a:xfrm>
          <a:off x="2717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110490</xdr:rowOff>
    </xdr:from>
    <xdr:to>
      <xdr:col>11</xdr:col>
      <xdr:colOff>60325</xdr:colOff>
      <xdr:row>76</xdr:row>
      <xdr:rowOff>40639</xdr:rowOff>
    </xdr:to>
    <xdr:sp macro="" textlink="">
      <xdr:nvSpPr>
        <xdr:cNvPr id="395" name="楕円 394"/>
        <xdr:cNvSpPr/>
      </xdr:nvSpPr>
      <xdr:spPr>
        <a:xfrm>
          <a:off x="2159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50817</xdr:rowOff>
    </xdr:from>
    <xdr:ext cx="762000" cy="259045"/>
    <xdr:sp macro="" textlink="">
      <xdr:nvSpPr>
        <xdr:cNvPr id="396" name="テキスト ボックス 395"/>
        <xdr:cNvSpPr txBox="1"/>
      </xdr:nvSpPr>
      <xdr:spPr>
        <a:xfrm>
          <a:off x="1828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156211</xdr:rowOff>
    </xdr:from>
    <xdr:to>
      <xdr:col>6</xdr:col>
      <xdr:colOff>171450</xdr:colOff>
      <xdr:row>76</xdr:row>
      <xdr:rowOff>86361</xdr:rowOff>
    </xdr:to>
    <xdr:sp macro="" textlink="">
      <xdr:nvSpPr>
        <xdr:cNvPr id="397" name="楕円 396"/>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96537</xdr:rowOff>
    </xdr:from>
    <xdr:ext cx="762000" cy="259045"/>
    <xdr:sp macro="" textlink="">
      <xdr:nvSpPr>
        <xdr:cNvPr id="398" name="テキスト ボックス 397"/>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公債費を除いた比率は、前年度に対して</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最も減少幅の大きいのは人件費であり、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ポイントの減となっている。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35560</xdr:rowOff>
    </xdr:from>
    <xdr:to>
      <xdr:col>82</xdr:col>
      <xdr:colOff>107950</xdr:colOff>
      <xdr:row>79</xdr:row>
      <xdr:rowOff>19558</xdr:rowOff>
    </xdr:to>
    <xdr:cxnSp macro="">
      <xdr:nvCxnSpPr>
        <xdr:cNvPr id="424" name="直線コネクタ 423"/>
        <xdr:cNvCxnSpPr/>
      </xdr:nvCxnSpPr>
      <xdr:spPr>
        <a:xfrm flipV="1">
          <a:off x="16510000" y="12722860"/>
          <a:ext cx="0" cy="841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163085</xdr:rowOff>
    </xdr:from>
    <xdr:ext cx="762000" cy="259045"/>
    <xdr:sp macro="" textlink="">
      <xdr:nvSpPr>
        <xdr:cNvPr id="425" name="公債費以外最小値テキスト"/>
        <xdr:cNvSpPr txBox="1"/>
      </xdr:nvSpPr>
      <xdr:spPr>
        <a:xfrm>
          <a:off x="16598900" y="1353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19558</xdr:rowOff>
    </xdr:from>
    <xdr:to>
      <xdr:col>82</xdr:col>
      <xdr:colOff>196850</xdr:colOff>
      <xdr:row>79</xdr:row>
      <xdr:rowOff>19558</xdr:rowOff>
    </xdr:to>
    <xdr:cxnSp macro="">
      <xdr:nvCxnSpPr>
        <xdr:cNvPr id="426" name="直線コネクタ 425"/>
        <xdr:cNvCxnSpPr/>
      </xdr:nvCxnSpPr>
      <xdr:spPr>
        <a:xfrm>
          <a:off x="16421100" y="1356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121937</xdr:rowOff>
    </xdr:from>
    <xdr:ext cx="762000" cy="259045"/>
    <xdr:sp macro="" textlink="">
      <xdr:nvSpPr>
        <xdr:cNvPr id="427"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35560</xdr:rowOff>
    </xdr:from>
    <xdr:to>
      <xdr:col>82</xdr:col>
      <xdr:colOff>196850</xdr:colOff>
      <xdr:row>74</xdr:row>
      <xdr:rowOff>35560</xdr:rowOff>
    </xdr:to>
    <xdr:cxnSp macro="">
      <xdr:nvCxnSpPr>
        <xdr:cNvPr id="428" name="直線コネクタ 427"/>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81280</xdr:rowOff>
    </xdr:from>
    <xdr:to>
      <xdr:col>82</xdr:col>
      <xdr:colOff>107950</xdr:colOff>
      <xdr:row>79</xdr:row>
      <xdr:rowOff>5842</xdr:rowOff>
    </xdr:to>
    <xdr:cxnSp macro="">
      <xdr:nvCxnSpPr>
        <xdr:cNvPr id="429" name="直線コネクタ 428"/>
        <xdr:cNvCxnSpPr/>
      </xdr:nvCxnSpPr>
      <xdr:spPr>
        <a:xfrm flipV="1">
          <a:off x="15671800" y="1345438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26433</xdr:rowOff>
    </xdr:from>
    <xdr:ext cx="762000" cy="259045"/>
    <xdr:sp macro="" textlink="">
      <xdr:nvSpPr>
        <xdr:cNvPr id="430" name="公債費以外平均値テキスト"/>
        <xdr:cNvSpPr txBox="1"/>
      </xdr:nvSpPr>
      <xdr:spPr>
        <a:xfrm>
          <a:off x="16598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31" name="フローチャート: 判断 430"/>
        <xdr:cNvSpPr/>
      </xdr:nvSpPr>
      <xdr:spPr>
        <a:xfrm>
          <a:off x="16459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5842</xdr:rowOff>
    </xdr:from>
    <xdr:to>
      <xdr:col>78</xdr:col>
      <xdr:colOff>69850</xdr:colOff>
      <xdr:row>79</xdr:row>
      <xdr:rowOff>124713</xdr:rowOff>
    </xdr:to>
    <xdr:cxnSp macro="">
      <xdr:nvCxnSpPr>
        <xdr:cNvPr id="432" name="直線コネクタ 431"/>
        <xdr:cNvCxnSpPr/>
      </xdr:nvCxnSpPr>
      <xdr:spPr>
        <a:xfrm flipV="1">
          <a:off x="14782800" y="13550392"/>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3" name="フローチャート: 判断 432"/>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4" name="テキスト ボックス 433"/>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124713</xdr:rowOff>
    </xdr:from>
    <xdr:to>
      <xdr:col>73</xdr:col>
      <xdr:colOff>180975</xdr:colOff>
      <xdr:row>79</xdr:row>
      <xdr:rowOff>138430</xdr:rowOff>
    </xdr:to>
    <xdr:cxnSp macro="">
      <xdr:nvCxnSpPr>
        <xdr:cNvPr id="435" name="直線コネクタ 434"/>
        <xdr:cNvCxnSpPr/>
      </xdr:nvCxnSpPr>
      <xdr:spPr>
        <a:xfrm flipV="1">
          <a:off x="13893800" y="136692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71628</xdr:rowOff>
    </xdr:from>
    <xdr:to>
      <xdr:col>74</xdr:col>
      <xdr:colOff>31750</xdr:colOff>
      <xdr:row>79</xdr:row>
      <xdr:rowOff>1778</xdr:rowOff>
    </xdr:to>
    <xdr:sp macro="" textlink="">
      <xdr:nvSpPr>
        <xdr:cNvPr id="436" name="フローチャート: 判断 435"/>
        <xdr:cNvSpPr/>
      </xdr:nvSpPr>
      <xdr:spPr>
        <a:xfrm>
          <a:off x="14732000" y="1344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11955</xdr:rowOff>
    </xdr:from>
    <xdr:ext cx="762000" cy="259045"/>
    <xdr:sp macro="" textlink="">
      <xdr:nvSpPr>
        <xdr:cNvPr id="437" name="テキスト ボックス 436"/>
        <xdr:cNvSpPr txBox="1"/>
      </xdr:nvSpPr>
      <xdr:spPr>
        <a:xfrm>
          <a:off x="14401800" y="1321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10413</xdr:rowOff>
    </xdr:from>
    <xdr:to>
      <xdr:col>69</xdr:col>
      <xdr:colOff>92075</xdr:colOff>
      <xdr:row>79</xdr:row>
      <xdr:rowOff>138430</xdr:rowOff>
    </xdr:to>
    <xdr:cxnSp macro="">
      <xdr:nvCxnSpPr>
        <xdr:cNvPr id="438" name="直線コネクタ 437"/>
        <xdr:cNvCxnSpPr/>
      </xdr:nvCxnSpPr>
      <xdr:spPr>
        <a:xfrm>
          <a:off x="13004800" y="13554963"/>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39" name="フローチャート: 判断 438"/>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46245</xdr:rowOff>
    </xdr:from>
    <xdr:ext cx="762000" cy="259045"/>
    <xdr:sp macro="" textlink="">
      <xdr:nvSpPr>
        <xdr:cNvPr id="440" name="テキスト ボックス 439"/>
        <xdr:cNvSpPr txBox="1"/>
      </xdr:nvSpPr>
      <xdr:spPr>
        <a:xfrm>
          <a:off x="13512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41" name="フローチャート: 判断 440"/>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46245</xdr:rowOff>
    </xdr:from>
    <xdr:ext cx="762000" cy="259045"/>
    <xdr:sp macro="" textlink="">
      <xdr:nvSpPr>
        <xdr:cNvPr id="442" name="テキスト ボックス 441"/>
        <xdr:cNvSpPr txBox="1"/>
      </xdr:nvSpPr>
      <xdr:spPr>
        <a:xfrm>
          <a:off x="12623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30480</xdr:rowOff>
    </xdr:from>
    <xdr:to>
      <xdr:col>82</xdr:col>
      <xdr:colOff>158750</xdr:colOff>
      <xdr:row>78</xdr:row>
      <xdr:rowOff>132080</xdr:rowOff>
    </xdr:to>
    <xdr:sp macro="" textlink="">
      <xdr:nvSpPr>
        <xdr:cNvPr id="448" name="楕円 447"/>
        <xdr:cNvSpPr/>
      </xdr:nvSpPr>
      <xdr:spPr>
        <a:xfrm>
          <a:off x="16459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110507</xdr:rowOff>
    </xdr:from>
    <xdr:ext cx="762000" cy="259045"/>
    <xdr:sp macro="" textlink="">
      <xdr:nvSpPr>
        <xdr:cNvPr id="449" name="公債費以外該当値テキスト"/>
        <xdr:cNvSpPr txBox="1"/>
      </xdr:nvSpPr>
      <xdr:spPr>
        <a:xfrm>
          <a:off x="16598900" y="13312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126492</xdr:rowOff>
    </xdr:from>
    <xdr:to>
      <xdr:col>78</xdr:col>
      <xdr:colOff>120650</xdr:colOff>
      <xdr:row>79</xdr:row>
      <xdr:rowOff>56642</xdr:rowOff>
    </xdr:to>
    <xdr:sp macro="" textlink="">
      <xdr:nvSpPr>
        <xdr:cNvPr id="450" name="楕円 449"/>
        <xdr:cNvSpPr/>
      </xdr:nvSpPr>
      <xdr:spPr>
        <a:xfrm>
          <a:off x="15621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41419</xdr:rowOff>
    </xdr:from>
    <xdr:ext cx="736600" cy="259045"/>
    <xdr:sp macro="" textlink="">
      <xdr:nvSpPr>
        <xdr:cNvPr id="451" name="テキスト ボックス 450"/>
        <xdr:cNvSpPr txBox="1"/>
      </xdr:nvSpPr>
      <xdr:spPr>
        <a:xfrm>
          <a:off x="15290800" y="13585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73913</xdr:rowOff>
    </xdr:from>
    <xdr:to>
      <xdr:col>74</xdr:col>
      <xdr:colOff>31750</xdr:colOff>
      <xdr:row>80</xdr:row>
      <xdr:rowOff>4063</xdr:rowOff>
    </xdr:to>
    <xdr:sp macro="" textlink="">
      <xdr:nvSpPr>
        <xdr:cNvPr id="452" name="楕円 451"/>
        <xdr:cNvSpPr/>
      </xdr:nvSpPr>
      <xdr:spPr>
        <a:xfrm>
          <a:off x="14732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160290</xdr:rowOff>
    </xdr:from>
    <xdr:ext cx="762000" cy="259045"/>
    <xdr:sp macro="" textlink="">
      <xdr:nvSpPr>
        <xdr:cNvPr id="453" name="テキスト ボックス 452"/>
        <xdr:cNvSpPr txBox="1"/>
      </xdr:nvSpPr>
      <xdr:spPr>
        <a:xfrm>
          <a:off x="14401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87630</xdr:rowOff>
    </xdr:from>
    <xdr:to>
      <xdr:col>69</xdr:col>
      <xdr:colOff>142875</xdr:colOff>
      <xdr:row>80</xdr:row>
      <xdr:rowOff>17780</xdr:rowOff>
    </xdr:to>
    <xdr:sp macro="" textlink="">
      <xdr:nvSpPr>
        <xdr:cNvPr id="454" name="楕円 453"/>
        <xdr:cNvSpPr/>
      </xdr:nvSpPr>
      <xdr:spPr>
        <a:xfrm>
          <a:off x="13843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2557</xdr:rowOff>
    </xdr:from>
    <xdr:ext cx="762000" cy="259045"/>
    <xdr:sp macro="" textlink="">
      <xdr:nvSpPr>
        <xdr:cNvPr id="455" name="テキスト ボックス 454"/>
        <xdr:cNvSpPr txBox="1"/>
      </xdr:nvSpPr>
      <xdr:spPr>
        <a:xfrm>
          <a:off x="13512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131063</xdr:rowOff>
    </xdr:from>
    <xdr:to>
      <xdr:col>65</xdr:col>
      <xdr:colOff>53975</xdr:colOff>
      <xdr:row>79</xdr:row>
      <xdr:rowOff>61213</xdr:rowOff>
    </xdr:to>
    <xdr:sp macro="" textlink="">
      <xdr:nvSpPr>
        <xdr:cNvPr id="456" name="楕円 455"/>
        <xdr:cNvSpPr/>
      </xdr:nvSpPr>
      <xdr:spPr>
        <a:xfrm>
          <a:off x="12954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45990</xdr:rowOff>
    </xdr:from>
    <xdr:ext cx="762000" cy="259045"/>
    <xdr:sp macro="" textlink="">
      <xdr:nvSpPr>
        <xdr:cNvPr id="457" name="テキスト ボックス 456"/>
        <xdr:cNvSpPr txBox="1"/>
      </xdr:nvSpPr>
      <xdr:spPr>
        <a:xfrm>
          <a:off x="12623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62</xdr:rowOff>
    </xdr:from>
    <xdr:to>
      <xdr:col>29</xdr:col>
      <xdr:colOff>127000</xdr:colOff>
      <xdr:row>19</xdr:row>
      <xdr:rowOff>100885</xdr:rowOff>
    </xdr:to>
    <xdr:cxnSp macro="">
      <xdr:nvCxnSpPr>
        <xdr:cNvPr id="47" name="直線コネクタ 46"/>
        <xdr:cNvCxnSpPr/>
      </xdr:nvCxnSpPr>
      <xdr:spPr bwMode="auto">
        <a:xfrm flipV="1">
          <a:off x="5651500" y="2105087"/>
          <a:ext cx="0" cy="13009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72962</xdr:rowOff>
    </xdr:from>
    <xdr:ext cx="762000" cy="259045"/>
    <xdr:sp macro="" textlink="">
      <xdr:nvSpPr>
        <xdr:cNvPr id="48" name="人口1人当たり決算額の推移最小値テキスト130"/>
        <xdr:cNvSpPr txBox="1"/>
      </xdr:nvSpPr>
      <xdr:spPr>
        <a:xfrm>
          <a:off x="5740400" y="337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100885</xdr:rowOff>
    </xdr:from>
    <xdr:to>
      <xdr:col>30</xdr:col>
      <xdr:colOff>25400</xdr:colOff>
      <xdr:row>19</xdr:row>
      <xdr:rowOff>100885</xdr:rowOff>
    </xdr:to>
    <xdr:cxnSp macro="">
      <xdr:nvCxnSpPr>
        <xdr:cNvPr id="49" name="直線コネクタ 48"/>
        <xdr:cNvCxnSpPr/>
      </xdr:nvCxnSpPr>
      <xdr:spPr bwMode="auto">
        <a:xfrm>
          <a:off x="5562600" y="34060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86439</xdr:rowOff>
    </xdr:from>
    <xdr:ext cx="762000" cy="259045"/>
    <xdr:sp macro="" textlink="">
      <xdr:nvSpPr>
        <xdr:cNvPr id="50" name="人口1人当たり決算額の推移最大値テキスト130"/>
        <xdr:cNvSpPr txBox="1"/>
      </xdr:nvSpPr>
      <xdr:spPr>
        <a:xfrm>
          <a:off x="5740400" y="1848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62</xdr:rowOff>
    </xdr:from>
    <xdr:to>
      <xdr:col>30</xdr:col>
      <xdr:colOff>25400</xdr:colOff>
      <xdr:row>12</xdr:row>
      <xdr:rowOff>62</xdr:rowOff>
    </xdr:to>
    <xdr:cxnSp macro="">
      <xdr:nvCxnSpPr>
        <xdr:cNvPr id="51" name="直線コネクタ 50"/>
        <xdr:cNvCxnSpPr/>
      </xdr:nvCxnSpPr>
      <xdr:spPr bwMode="auto">
        <a:xfrm>
          <a:off x="5562600" y="2105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28702</xdr:rowOff>
    </xdr:from>
    <xdr:to>
      <xdr:col>29</xdr:col>
      <xdr:colOff>127000</xdr:colOff>
      <xdr:row>19</xdr:row>
      <xdr:rowOff>36594</xdr:rowOff>
    </xdr:to>
    <xdr:cxnSp macro="">
      <xdr:nvCxnSpPr>
        <xdr:cNvPr id="52" name="直線コネクタ 51"/>
        <xdr:cNvCxnSpPr/>
      </xdr:nvCxnSpPr>
      <xdr:spPr bwMode="auto">
        <a:xfrm>
          <a:off x="5003800" y="3333877"/>
          <a:ext cx="647700" cy="7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61278</xdr:rowOff>
    </xdr:from>
    <xdr:ext cx="762000" cy="259045"/>
    <xdr:sp macro="" textlink="">
      <xdr:nvSpPr>
        <xdr:cNvPr id="53" name="人口1人当たり決算額の推移平均値テキスト130"/>
        <xdr:cNvSpPr txBox="1"/>
      </xdr:nvSpPr>
      <xdr:spPr>
        <a:xfrm>
          <a:off x="5740400" y="30235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44751</xdr:rowOff>
    </xdr:from>
    <xdr:to>
      <xdr:col>29</xdr:col>
      <xdr:colOff>177800</xdr:colOff>
      <xdr:row>18</xdr:row>
      <xdr:rowOff>146351</xdr:rowOff>
    </xdr:to>
    <xdr:sp macro="" textlink="">
      <xdr:nvSpPr>
        <xdr:cNvPr id="54" name="フローチャート: 判断 53"/>
        <xdr:cNvSpPr/>
      </xdr:nvSpPr>
      <xdr:spPr bwMode="auto">
        <a:xfrm>
          <a:off x="5600700" y="3178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24424</xdr:rowOff>
    </xdr:from>
    <xdr:to>
      <xdr:col>26</xdr:col>
      <xdr:colOff>50800</xdr:colOff>
      <xdr:row>19</xdr:row>
      <xdr:rowOff>28702</xdr:rowOff>
    </xdr:to>
    <xdr:cxnSp macro="">
      <xdr:nvCxnSpPr>
        <xdr:cNvPr id="55" name="直線コネクタ 54"/>
        <xdr:cNvCxnSpPr/>
      </xdr:nvCxnSpPr>
      <xdr:spPr bwMode="auto">
        <a:xfrm>
          <a:off x="4305300" y="3329599"/>
          <a:ext cx="698500" cy="4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47298</xdr:rowOff>
    </xdr:from>
    <xdr:to>
      <xdr:col>26</xdr:col>
      <xdr:colOff>101600</xdr:colOff>
      <xdr:row>18</xdr:row>
      <xdr:rowOff>148899</xdr:rowOff>
    </xdr:to>
    <xdr:sp macro="" textlink="">
      <xdr:nvSpPr>
        <xdr:cNvPr id="56" name="フローチャート: 判断 55"/>
        <xdr:cNvSpPr/>
      </xdr:nvSpPr>
      <xdr:spPr bwMode="auto">
        <a:xfrm>
          <a:off x="4953000" y="3181023"/>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159075</xdr:rowOff>
    </xdr:from>
    <xdr:ext cx="736600" cy="259045"/>
    <xdr:sp macro="" textlink="">
      <xdr:nvSpPr>
        <xdr:cNvPr id="57" name="テキスト ボックス 56"/>
        <xdr:cNvSpPr txBox="1"/>
      </xdr:nvSpPr>
      <xdr:spPr>
        <a:xfrm>
          <a:off x="4622800" y="2949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24424</xdr:rowOff>
    </xdr:from>
    <xdr:to>
      <xdr:col>22</xdr:col>
      <xdr:colOff>114300</xdr:colOff>
      <xdr:row>19</xdr:row>
      <xdr:rowOff>34417</xdr:rowOff>
    </xdr:to>
    <xdr:cxnSp macro="">
      <xdr:nvCxnSpPr>
        <xdr:cNvPr id="58" name="直線コネクタ 57"/>
        <xdr:cNvCxnSpPr/>
      </xdr:nvCxnSpPr>
      <xdr:spPr bwMode="auto">
        <a:xfrm flipV="1">
          <a:off x="3606800" y="3329599"/>
          <a:ext cx="698500" cy="9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48235</xdr:rowOff>
    </xdr:from>
    <xdr:to>
      <xdr:col>22</xdr:col>
      <xdr:colOff>165100</xdr:colOff>
      <xdr:row>18</xdr:row>
      <xdr:rowOff>149835</xdr:rowOff>
    </xdr:to>
    <xdr:sp macro="" textlink="">
      <xdr:nvSpPr>
        <xdr:cNvPr id="59" name="フローチャート: 判断 58"/>
        <xdr:cNvSpPr/>
      </xdr:nvSpPr>
      <xdr:spPr bwMode="auto">
        <a:xfrm>
          <a:off x="42545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160012</xdr:rowOff>
    </xdr:from>
    <xdr:ext cx="762000" cy="259045"/>
    <xdr:sp macro="" textlink="">
      <xdr:nvSpPr>
        <xdr:cNvPr id="60" name="テキスト ボックス 59"/>
        <xdr:cNvSpPr txBox="1"/>
      </xdr:nvSpPr>
      <xdr:spPr>
        <a:xfrm>
          <a:off x="3924300" y="29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33840</xdr:rowOff>
    </xdr:from>
    <xdr:to>
      <xdr:col>18</xdr:col>
      <xdr:colOff>177800</xdr:colOff>
      <xdr:row>19</xdr:row>
      <xdr:rowOff>34417</xdr:rowOff>
    </xdr:to>
    <xdr:cxnSp macro="">
      <xdr:nvCxnSpPr>
        <xdr:cNvPr id="61" name="直線コネクタ 60"/>
        <xdr:cNvCxnSpPr/>
      </xdr:nvCxnSpPr>
      <xdr:spPr bwMode="auto">
        <a:xfrm>
          <a:off x="2908300" y="3339015"/>
          <a:ext cx="698500" cy="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64509</xdr:rowOff>
    </xdr:from>
    <xdr:to>
      <xdr:col>19</xdr:col>
      <xdr:colOff>38100</xdr:colOff>
      <xdr:row>18</xdr:row>
      <xdr:rowOff>166108</xdr:rowOff>
    </xdr:to>
    <xdr:sp macro="" textlink="">
      <xdr:nvSpPr>
        <xdr:cNvPr id="62" name="フローチャート: 判断 61"/>
        <xdr:cNvSpPr/>
      </xdr:nvSpPr>
      <xdr:spPr bwMode="auto">
        <a:xfrm>
          <a:off x="35560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4836</xdr:rowOff>
    </xdr:from>
    <xdr:ext cx="762000" cy="259045"/>
    <xdr:sp macro="" textlink="">
      <xdr:nvSpPr>
        <xdr:cNvPr id="63" name="テキスト ボックス 62"/>
        <xdr:cNvSpPr txBox="1"/>
      </xdr:nvSpPr>
      <xdr:spPr>
        <a:xfrm>
          <a:off x="3225800" y="29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69952</xdr:rowOff>
    </xdr:from>
    <xdr:to>
      <xdr:col>15</xdr:col>
      <xdr:colOff>101600</xdr:colOff>
      <xdr:row>19</xdr:row>
      <xdr:rowOff>102</xdr:rowOff>
    </xdr:to>
    <xdr:sp macro="" textlink="">
      <xdr:nvSpPr>
        <xdr:cNvPr id="64" name="フローチャート: 判断 63"/>
        <xdr:cNvSpPr/>
      </xdr:nvSpPr>
      <xdr:spPr bwMode="auto">
        <a:xfrm>
          <a:off x="28575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10279</xdr:rowOff>
    </xdr:from>
    <xdr:ext cx="762000" cy="259045"/>
    <xdr:sp macro="" textlink="">
      <xdr:nvSpPr>
        <xdr:cNvPr id="65" name="テキスト ボックス 64"/>
        <xdr:cNvSpPr txBox="1"/>
      </xdr:nvSpPr>
      <xdr:spPr>
        <a:xfrm>
          <a:off x="2527300" y="29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157244</xdr:rowOff>
    </xdr:from>
    <xdr:to>
      <xdr:col>29</xdr:col>
      <xdr:colOff>177800</xdr:colOff>
      <xdr:row>19</xdr:row>
      <xdr:rowOff>87394</xdr:rowOff>
    </xdr:to>
    <xdr:sp macro="" textlink="">
      <xdr:nvSpPr>
        <xdr:cNvPr id="71" name="楕円 70"/>
        <xdr:cNvSpPr/>
      </xdr:nvSpPr>
      <xdr:spPr bwMode="auto">
        <a:xfrm>
          <a:off x="5600700" y="3290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65821</xdr:rowOff>
    </xdr:from>
    <xdr:ext cx="762000" cy="259045"/>
    <xdr:sp macro="" textlink="">
      <xdr:nvSpPr>
        <xdr:cNvPr id="72" name="人口1人当たり決算額の推移該当値テキスト130"/>
        <xdr:cNvSpPr txBox="1"/>
      </xdr:nvSpPr>
      <xdr:spPr>
        <a:xfrm>
          <a:off x="5740400" y="3199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149352</xdr:rowOff>
    </xdr:from>
    <xdr:to>
      <xdr:col>26</xdr:col>
      <xdr:colOff>101600</xdr:colOff>
      <xdr:row>19</xdr:row>
      <xdr:rowOff>79502</xdr:rowOff>
    </xdr:to>
    <xdr:sp macro="" textlink="">
      <xdr:nvSpPr>
        <xdr:cNvPr id="73" name="楕円 72"/>
        <xdr:cNvSpPr/>
      </xdr:nvSpPr>
      <xdr:spPr bwMode="auto">
        <a:xfrm>
          <a:off x="4953000" y="3283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64279</xdr:rowOff>
    </xdr:from>
    <xdr:ext cx="736600" cy="259045"/>
    <xdr:sp macro="" textlink="">
      <xdr:nvSpPr>
        <xdr:cNvPr id="74" name="テキスト ボックス 73"/>
        <xdr:cNvSpPr txBox="1"/>
      </xdr:nvSpPr>
      <xdr:spPr>
        <a:xfrm>
          <a:off x="4622800" y="3369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145074</xdr:rowOff>
    </xdr:from>
    <xdr:to>
      <xdr:col>22</xdr:col>
      <xdr:colOff>165100</xdr:colOff>
      <xdr:row>19</xdr:row>
      <xdr:rowOff>75224</xdr:rowOff>
    </xdr:to>
    <xdr:sp macro="" textlink="">
      <xdr:nvSpPr>
        <xdr:cNvPr id="75" name="楕円 74"/>
        <xdr:cNvSpPr/>
      </xdr:nvSpPr>
      <xdr:spPr bwMode="auto">
        <a:xfrm>
          <a:off x="4254500" y="3278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60001</xdr:rowOff>
    </xdr:from>
    <xdr:ext cx="762000" cy="259045"/>
    <xdr:sp macro="" textlink="">
      <xdr:nvSpPr>
        <xdr:cNvPr id="76" name="テキスト ボックス 75"/>
        <xdr:cNvSpPr txBox="1"/>
      </xdr:nvSpPr>
      <xdr:spPr>
        <a:xfrm>
          <a:off x="3924300" y="3365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155067</xdr:rowOff>
    </xdr:from>
    <xdr:to>
      <xdr:col>19</xdr:col>
      <xdr:colOff>38100</xdr:colOff>
      <xdr:row>19</xdr:row>
      <xdr:rowOff>85217</xdr:rowOff>
    </xdr:to>
    <xdr:sp macro="" textlink="">
      <xdr:nvSpPr>
        <xdr:cNvPr id="77" name="楕円 76"/>
        <xdr:cNvSpPr/>
      </xdr:nvSpPr>
      <xdr:spPr bwMode="auto">
        <a:xfrm>
          <a:off x="3556000" y="3288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69994</xdr:rowOff>
    </xdr:from>
    <xdr:ext cx="762000" cy="259045"/>
    <xdr:sp macro="" textlink="">
      <xdr:nvSpPr>
        <xdr:cNvPr id="78" name="テキスト ボックス 77"/>
        <xdr:cNvSpPr txBox="1"/>
      </xdr:nvSpPr>
      <xdr:spPr>
        <a:xfrm>
          <a:off x="3225800" y="337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154490</xdr:rowOff>
    </xdr:from>
    <xdr:to>
      <xdr:col>15</xdr:col>
      <xdr:colOff>101600</xdr:colOff>
      <xdr:row>19</xdr:row>
      <xdr:rowOff>84640</xdr:rowOff>
    </xdr:to>
    <xdr:sp macro="" textlink="">
      <xdr:nvSpPr>
        <xdr:cNvPr id="79" name="楕円 78"/>
        <xdr:cNvSpPr/>
      </xdr:nvSpPr>
      <xdr:spPr bwMode="auto">
        <a:xfrm>
          <a:off x="2857500" y="3288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69417</xdr:rowOff>
    </xdr:from>
    <xdr:ext cx="762000" cy="259045"/>
    <xdr:sp macro="" textlink="">
      <xdr:nvSpPr>
        <xdr:cNvPr id="80" name="テキスト ボックス 79"/>
        <xdr:cNvSpPr txBox="1"/>
      </xdr:nvSpPr>
      <xdr:spPr>
        <a:xfrm>
          <a:off x="2527300" y="337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134010</xdr:rowOff>
    </xdr:from>
    <xdr:to>
      <xdr:col>29</xdr:col>
      <xdr:colOff>127000</xdr:colOff>
      <xdr:row>37</xdr:row>
      <xdr:rowOff>263627</xdr:rowOff>
    </xdr:to>
    <xdr:cxnSp macro="">
      <xdr:nvCxnSpPr>
        <xdr:cNvPr id="106" name="直線コネクタ 105"/>
        <xdr:cNvCxnSpPr/>
      </xdr:nvCxnSpPr>
      <xdr:spPr bwMode="auto">
        <a:xfrm flipV="1">
          <a:off x="5651500" y="6058560"/>
          <a:ext cx="0" cy="13297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235704</xdr:rowOff>
    </xdr:from>
    <xdr:ext cx="762000" cy="259045"/>
    <xdr:sp macro="" textlink="">
      <xdr:nvSpPr>
        <xdr:cNvPr id="107" name="人口1人当たり決算額の推移最小値テキスト445"/>
        <xdr:cNvSpPr txBox="1"/>
      </xdr:nvSpPr>
      <xdr:spPr>
        <a:xfrm>
          <a:off x="5740400" y="7360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263627</xdr:rowOff>
    </xdr:from>
    <xdr:to>
      <xdr:col>30</xdr:col>
      <xdr:colOff>25400</xdr:colOff>
      <xdr:row>37</xdr:row>
      <xdr:rowOff>263627</xdr:rowOff>
    </xdr:to>
    <xdr:cxnSp macro="">
      <xdr:nvCxnSpPr>
        <xdr:cNvPr id="108" name="直線コネクタ 107"/>
        <xdr:cNvCxnSpPr/>
      </xdr:nvCxnSpPr>
      <xdr:spPr bwMode="auto">
        <a:xfrm>
          <a:off x="5562600" y="7388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48937</xdr:rowOff>
    </xdr:from>
    <xdr:ext cx="762000" cy="259045"/>
    <xdr:sp macro="" textlink="">
      <xdr:nvSpPr>
        <xdr:cNvPr id="109" name="人口1人当たり決算額の推移最大値テキスト445"/>
        <xdr:cNvSpPr txBox="1"/>
      </xdr:nvSpPr>
      <xdr:spPr>
        <a:xfrm>
          <a:off x="5740400" y="58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134010</xdr:rowOff>
    </xdr:from>
    <xdr:to>
      <xdr:col>30</xdr:col>
      <xdr:colOff>25400</xdr:colOff>
      <xdr:row>33</xdr:row>
      <xdr:rowOff>134010</xdr:rowOff>
    </xdr:to>
    <xdr:cxnSp macro="">
      <xdr:nvCxnSpPr>
        <xdr:cNvPr id="110" name="直線コネクタ 109"/>
        <xdr:cNvCxnSpPr/>
      </xdr:nvCxnSpPr>
      <xdr:spPr bwMode="auto">
        <a:xfrm>
          <a:off x="5562600" y="60585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330988</xdr:rowOff>
    </xdr:from>
    <xdr:to>
      <xdr:col>29</xdr:col>
      <xdr:colOff>127000</xdr:colOff>
      <xdr:row>36</xdr:row>
      <xdr:rowOff>88824</xdr:rowOff>
    </xdr:to>
    <xdr:cxnSp macro="">
      <xdr:nvCxnSpPr>
        <xdr:cNvPr id="111" name="直線コネクタ 110"/>
        <xdr:cNvCxnSpPr/>
      </xdr:nvCxnSpPr>
      <xdr:spPr bwMode="auto">
        <a:xfrm>
          <a:off x="5003800" y="6598438"/>
          <a:ext cx="647700" cy="443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142029</xdr:rowOff>
    </xdr:from>
    <xdr:ext cx="762000" cy="259045"/>
    <xdr:sp macro="" textlink="">
      <xdr:nvSpPr>
        <xdr:cNvPr id="112" name="人口1人当たり決算額の推移平均値テキスト445"/>
        <xdr:cNvSpPr txBox="1"/>
      </xdr:nvSpPr>
      <xdr:spPr>
        <a:xfrm>
          <a:off x="5740400" y="67523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296952</xdr:rowOff>
    </xdr:from>
    <xdr:to>
      <xdr:col>29</xdr:col>
      <xdr:colOff>177800</xdr:colOff>
      <xdr:row>36</xdr:row>
      <xdr:rowOff>55652</xdr:rowOff>
    </xdr:to>
    <xdr:sp macro="" textlink="">
      <xdr:nvSpPr>
        <xdr:cNvPr id="113" name="フローチャート: 判断 112"/>
        <xdr:cNvSpPr/>
      </xdr:nvSpPr>
      <xdr:spPr bwMode="auto">
        <a:xfrm>
          <a:off x="5600700" y="69073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330988</xdr:rowOff>
    </xdr:from>
    <xdr:to>
      <xdr:col>26</xdr:col>
      <xdr:colOff>50800</xdr:colOff>
      <xdr:row>35</xdr:row>
      <xdr:rowOff>333502</xdr:rowOff>
    </xdr:to>
    <xdr:cxnSp macro="">
      <xdr:nvCxnSpPr>
        <xdr:cNvPr id="114" name="直線コネクタ 113"/>
        <xdr:cNvCxnSpPr/>
      </xdr:nvCxnSpPr>
      <xdr:spPr bwMode="auto">
        <a:xfrm flipV="1">
          <a:off x="4305300" y="6598438"/>
          <a:ext cx="698500" cy="345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322021</xdr:rowOff>
    </xdr:from>
    <xdr:to>
      <xdr:col>26</xdr:col>
      <xdr:colOff>101600</xdr:colOff>
      <xdr:row>36</xdr:row>
      <xdr:rowOff>80721</xdr:rowOff>
    </xdr:to>
    <xdr:sp macro="" textlink="">
      <xdr:nvSpPr>
        <xdr:cNvPr id="115" name="フローチャート: 判断 114"/>
        <xdr:cNvSpPr/>
      </xdr:nvSpPr>
      <xdr:spPr bwMode="auto">
        <a:xfrm>
          <a:off x="4953000" y="69323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65498</xdr:rowOff>
    </xdr:from>
    <xdr:ext cx="736600" cy="259045"/>
    <xdr:sp macro="" textlink="">
      <xdr:nvSpPr>
        <xdr:cNvPr id="116" name="テキスト ボックス 115"/>
        <xdr:cNvSpPr txBox="1"/>
      </xdr:nvSpPr>
      <xdr:spPr>
        <a:xfrm>
          <a:off x="4622800" y="7018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333502</xdr:rowOff>
    </xdr:from>
    <xdr:to>
      <xdr:col>22</xdr:col>
      <xdr:colOff>114300</xdr:colOff>
      <xdr:row>36</xdr:row>
      <xdr:rowOff>50114</xdr:rowOff>
    </xdr:to>
    <xdr:cxnSp macro="">
      <xdr:nvCxnSpPr>
        <xdr:cNvPr id="117" name="直線コネクタ 116"/>
        <xdr:cNvCxnSpPr/>
      </xdr:nvCxnSpPr>
      <xdr:spPr bwMode="auto">
        <a:xfrm flipV="1">
          <a:off x="3606800" y="6943852"/>
          <a:ext cx="698500" cy="59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335280</xdr:rowOff>
    </xdr:from>
    <xdr:to>
      <xdr:col>22</xdr:col>
      <xdr:colOff>165100</xdr:colOff>
      <xdr:row>36</xdr:row>
      <xdr:rowOff>93980</xdr:rowOff>
    </xdr:to>
    <xdr:sp macro="" textlink="">
      <xdr:nvSpPr>
        <xdr:cNvPr id="118" name="フローチャート: 判断 117"/>
        <xdr:cNvSpPr/>
      </xdr:nvSpPr>
      <xdr:spPr bwMode="auto">
        <a:xfrm>
          <a:off x="42545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78757</xdr:rowOff>
    </xdr:from>
    <xdr:ext cx="762000" cy="259045"/>
    <xdr:sp macro="" textlink="">
      <xdr:nvSpPr>
        <xdr:cNvPr id="119" name="テキスト ボックス 118"/>
        <xdr:cNvSpPr txBox="1"/>
      </xdr:nvSpPr>
      <xdr:spPr>
        <a:xfrm>
          <a:off x="3924300" y="703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50114</xdr:rowOff>
    </xdr:from>
    <xdr:to>
      <xdr:col>18</xdr:col>
      <xdr:colOff>177800</xdr:colOff>
      <xdr:row>36</xdr:row>
      <xdr:rowOff>141936</xdr:rowOff>
    </xdr:to>
    <xdr:cxnSp macro="">
      <xdr:nvCxnSpPr>
        <xdr:cNvPr id="120" name="直線コネクタ 119"/>
        <xdr:cNvCxnSpPr/>
      </xdr:nvCxnSpPr>
      <xdr:spPr bwMode="auto">
        <a:xfrm flipV="1">
          <a:off x="2908300" y="7003364"/>
          <a:ext cx="698500" cy="91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39395</xdr:rowOff>
    </xdr:from>
    <xdr:to>
      <xdr:col>19</xdr:col>
      <xdr:colOff>38100</xdr:colOff>
      <xdr:row>36</xdr:row>
      <xdr:rowOff>140995</xdr:rowOff>
    </xdr:to>
    <xdr:sp macro="" textlink="">
      <xdr:nvSpPr>
        <xdr:cNvPr id="121" name="フローチャート: 判断 120"/>
        <xdr:cNvSpPr/>
      </xdr:nvSpPr>
      <xdr:spPr bwMode="auto">
        <a:xfrm>
          <a:off x="35560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125772</xdr:rowOff>
    </xdr:from>
    <xdr:ext cx="762000" cy="259045"/>
    <xdr:sp macro="" textlink="">
      <xdr:nvSpPr>
        <xdr:cNvPr id="122" name="テキスト ボックス 121"/>
        <xdr:cNvSpPr txBox="1"/>
      </xdr:nvSpPr>
      <xdr:spPr>
        <a:xfrm>
          <a:off x="3225800" y="707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38176</xdr:rowOff>
    </xdr:from>
    <xdr:to>
      <xdr:col>15</xdr:col>
      <xdr:colOff>101600</xdr:colOff>
      <xdr:row>36</xdr:row>
      <xdr:rowOff>139776</xdr:rowOff>
    </xdr:to>
    <xdr:sp macro="" textlink="">
      <xdr:nvSpPr>
        <xdr:cNvPr id="123" name="フローチャート: 判断 122"/>
        <xdr:cNvSpPr/>
      </xdr:nvSpPr>
      <xdr:spPr bwMode="auto">
        <a:xfrm>
          <a:off x="28575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149953</xdr:rowOff>
    </xdr:from>
    <xdr:ext cx="762000" cy="259045"/>
    <xdr:sp macro="" textlink="">
      <xdr:nvSpPr>
        <xdr:cNvPr id="124" name="テキスト ボックス 123"/>
        <xdr:cNvSpPr txBox="1"/>
      </xdr:nvSpPr>
      <xdr:spPr>
        <a:xfrm>
          <a:off x="2527300" y="676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38024</xdr:rowOff>
    </xdr:from>
    <xdr:to>
      <xdr:col>29</xdr:col>
      <xdr:colOff>177800</xdr:colOff>
      <xdr:row>36</xdr:row>
      <xdr:rowOff>139624</xdr:rowOff>
    </xdr:to>
    <xdr:sp macro="" textlink="">
      <xdr:nvSpPr>
        <xdr:cNvPr id="130" name="楕円 129"/>
        <xdr:cNvSpPr/>
      </xdr:nvSpPr>
      <xdr:spPr bwMode="auto">
        <a:xfrm>
          <a:off x="5600700" y="6991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10101</xdr:rowOff>
    </xdr:from>
    <xdr:ext cx="762000" cy="259045"/>
    <xdr:sp macro="" textlink="">
      <xdr:nvSpPr>
        <xdr:cNvPr id="131" name="人口1人当たり決算額の推移該当値テキスト445"/>
        <xdr:cNvSpPr txBox="1"/>
      </xdr:nvSpPr>
      <xdr:spPr>
        <a:xfrm>
          <a:off x="5740400" y="696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280188</xdr:rowOff>
    </xdr:from>
    <xdr:to>
      <xdr:col>26</xdr:col>
      <xdr:colOff>101600</xdr:colOff>
      <xdr:row>35</xdr:row>
      <xdr:rowOff>38888</xdr:rowOff>
    </xdr:to>
    <xdr:sp macro="" textlink="">
      <xdr:nvSpPr>
        <xdr:cNvPr id="132" name="楕円 131"/>
        <xdr:cNvSpPr/>
      </xdr:nvSpPr>
      <xdr:spPr bwMode="auto">
        <a:xfrm>
          <a:off x="4953000" y="6547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49065</xdr:rowOff>
    </xdr:from>
    <xdr:ext cx="736600" cy="259045"/>
    <xdr:sp macro="" textlink="">
      <xdr:nvSpPr>
        <xdr:cNvPr id="133" name="テキスト ボックス 132"/>
        <xdr:cNvSpPr txBox="1"/>
      </xdr:nvSpPr>
      <xdr:spPr>
        <a:xfrm>
          <a:off x="4622800" y="6316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282702</xdr:rowOff>
    </xdr:from>
    <xdr:to>
      <xdr:col>22</xdr:col>
      <xdr:colOff>165100</xdr:colOff>
      <xdr:row>36</xdr:row>
      <xdr:rowOff>41402</xdr:rowOff>
    </xdr:to>
    <xdr:sp macro="" textlink="">
      <xdr:nvSpPr>
        <xdr:cNvPr id="134" name="楕円 133"/>
        <xdr:cNvSpPr/>
      </xdr:nvSpPr>
      <xdr:spPr bwMode="auto">
        <a:xfrm>
          <a:off x="4254500" y="6893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51579</xdr:rowOff>
    </xdr:from>
    <xdr:ext cx="762000" cy="259045"/>
    <xdr:sp macro="" textlink="">
      <xdr:nvSpPr>
        <xdr:cNvPr id="135" name="テキスト ボックス 134"/>
        <xdr:cNvSpPr txBox="1"/>
      </xdr:nvSpPr>
      <xdr:spPr>
        <a:xfrm>
          <a:off x="3924300" y="666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342214</xdr:rowOff>
    </xdr:from>
    <xdr:to>
      <xdr:col>19</xdr:col>
      <xdr:colOff>38100</xdr:colOff>
      <xdr:row>36</xdr:row>
      <xdr:rowOff>100914</xdr:rowOff>
    </xdr:to>
    <xdr:sp macro="" textlink="">
      <xdr:nvSpPr>
        <xdr:cNvPr id="136" name="楕円 135"/>
        <xdr:cNvSpPr/>
      </xdr:nvSpPr>
      <xdr:spPr bwMode="auto">
        <a:xfrm>
          <a:off x="3556000" y="6952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111091</xdr:rowOff>
    </xdr:from>
    <xdr:ext cx="762000" cy="259045"/>
    <xdr:sp macro="" textlink="">
      <xdr:nvSpPr>
        <xdr:cNvPr id="137" name="テキスト ボックス 136"/>
        <xdr:cNvSpPr txBox="1"/>
      </xdr:nvSpPr>
      <xdr:spPr>
        <a:xfrm>
          <a:off x="3225800" y="6721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91136</xdr:rowOff>
    </xdr:from>
    <xdr:to>
      <xdr:col>15</xdr:col>
      <xdr:colOff>101600</xdr:colOff>
      <xdr:row>37</xdr:row>
      <xdr:rowOff>21286</xdr:rowOff>
    </xdr:to>
    <xdr:sp macro="" textlink="">
      <xdr:nvSpPr>
        <xdr:cNvPr id="138" name="楕円 137"/>
        <xdr:cNvSpPr/>
      </xdr:nvSpPr>
      <xdr:spPr bwMode="auto">
        <a:xfrm>
          <a:off x="2857500" y="7044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6063</xdr:rowOff>
    </xdr:from>
    <xdr:ext cx="762000" cy="259045"/>
    <xdr:sp macro="" textlink="">
      <xdr:nvSpPr>
        <xdr:cNvPr id="139" name="テキスト ボックス 138"/>
        <xdr:cNvSpPr txBox="1"/>
      </xdr:nvSpPr>
      <xdr:spPr>
        <a:xfrm>
          <a:off x="2527300" y="713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728,425
703,391
61.86
305,342,225
301,311,510
2,700,592
174,592,560
14,864,852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121401</xdr:rowOff>
    </xdr:from>
    <xdr:to>
      <xdr:col>24</xdr:col>
      <xdr:colOff>62865</xdr:colOff>
      <xdr:row>38</xdr:row>
      <xdr:rowOff>64186</xdr:rowOff>
    </xdr:to>
    <xdr:cxnSp macro="">
      <xdr:nvCxnSpPr>
        <xdr:cNvPr id="58" name="直線コネクタ 57"/>
        <xdr:cNvCxnSpPr/>
      </xdr:nvCxnSpPr>
      <xdr:spPr>
        <a:xfrm flipV="1">
          <a:off x="4633595" y="5264901"/>
          <a:ext cx="1270" cy="1314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68013</xdr:rowOff>
    </xdr:from>
    <xdr:ext cx="534377" cy="259045"/>
    <xdr:sp macro="" textlink="">
      <xdr:nvSpPr>
        <xdr:cNvPr id="59" name="人件費最小値テキスト"/>
        <xdr:cNvSpPr txBox="1"/>
      </xdr:nvSpPr>
      <xdr:spPr>
        <a:xfrm>
          <a:off x="4686300" y="658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64186</xdr:rowOff>
    </xdr:from>
    <xdr:to>
      <xdr:col>24</xdr:col>
      <xdr:colOff>152400</xdr:colOff>
      <xdr:row>38</xdr:row>
      <xdr:rowOff>64186</xdr:rowOff>
    </xdr:to>
    <xdr:cxnSp macro="">
      <xdr:nvCxnSpPr>
        <xdr:cNvPr id="60" name="直線コネクタ 59"/>
        <xdr:cNvCxnSpPr/>
      </xdr:nvCxnSpPr>
      <xdr:spPr>
        <a:xfrm>
          <a:off x="4546600" y="657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68078</xdr:rowOff>
    </xdr:from>
    <xdr:ext cx="599010" cy="259045"/>
    <xdr:sp macro="" textlink="">
      <xdr:nvSpPr>
        <xdr:cNvPr id="61" name="人件費最大値テキスト"/>
        <xdr:cNvSpPr txBox="1"/>
      </xdr:nvSpPr>
      <xdr:spPr>
        <a:xfrm>
          <a:off x="4686300" y="504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121401</xdr:rowOff>
    </xdr:from>
    <xdr:to>
      <xdr:col>24</xdr:col>
      <xdr:colOff>152400</xdr:colOff>
      <xdr:row>30</xdr:row>
      <xdr:rowOff>121401</xdr:rowOff>
    </xdr:to>
    <xdr:cxnSp macro="">
      <xdr:nvCxnSpPr>
        <xdr:cNvPr id="62" name="直線コネクタ 61"/>
        <xdr:cNvCxnSpPr/>
      </xdr:nvCxnSpPr>
      <xdr:spPr>
        <a:xfrm>
          <a:off x="4546600" y="5264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154548</xdr:rowOff>
    </xdr:from>
    <xdr:to>
      <xdr:col>24</xdr:col>
      <xdr:colOff>63500</xdr:colOff>
      <xdr:row>37</xdr:row>
      <xdr:rowOff>170626</xdr:rowOff>
    </xdr:to>
    <xdr:cxnSp macro="">
      <xdr:nvCxnSpPr>
        <xdr:cNvPr id="63" name="直線コネクタ 62"/>
        <xdr:cNvCxnSpPr/>
      </xdr:nvCxnSpPr>
      <xdr:spPr>
        <a:xfrm>
          <a:off x="3797300" y="6498198"/>
          <a:ext cx="8382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32311</xdr:rowOff>
    </xdr:from>
    <xdr:ext cx="534377" cy="259045"/>
    <xdr:sp macro="" textlink="">
      <xdr:nvSpPr>
        <xdr:cNvPr id="64" name="人件費平均値テキスト"/>
        <xdr:cNvSpPr txBox="1"/>
      </xdr:nvSpPr>
      <xdr:spPr>
        <a:xfrm>
          <a:off x="4686300" y="6204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9434</xdr:rowOff>
    </xdr:from>
    <xdr:to>
      <xdr:col>24</xdr:col>
      <xdr:colOff>114300</xdr:colOff>
      <xdr:row>37</xdr:row>
      <xdr:rowOff>111034</xdr:rowOff>
    </xdr:to>
    <xdr:sp macro="" textlink="">
      <xdr:nvSpPr>
        <xdr:cNvPr id="65" name="フローチャート: 判断 64"/>
        <xdr:cNvSpPr/>
      </xdr:nvSpPr>
      <xdr:spPr>
        <a:xfrm>
          <a:off x="4584700" y="63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153383</xdr:rowOff>
    </xdr:from>
    <xdr:to>
      <xdr:col>19</xdr:col>
      <xdr:colOff>177800</xdr:colOff>
      <xdr:row>37</xdr:row>
      <xdr:rowOff>154548</xdr:rowOff>
    </xdr:to>
    <xdr:cxnSp macro="">
      <xdr:nvCxnSpPr>
        <xdr:cNvPr id="66" name="直線コネクタ 65"/>
        <xdr:cNvCxnSpPr/>
      </xdr:nvCxnSpPr>
      <xdr:spPr>
        <a:xfrm>
          <a:off x="2908300" y="6497033"/>
          <a:ext cx="889000" cy="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13462</xdr:rowOff>
    </xdr:from>
    <xdr:to>
      <xdr:col>20</xdr:col>
      <xdr:colOff>38100</xdr:colOff>
      <xdr:row>37</xdr:row>
      <xdr:rowOff>115062</xdr:rowOff>
    </xdr:to>
    <xdr:sp macro="" textlink="">
      <xdr:nvSpPr>
        <xdr:cNvPr id="67" name="フローチャート: 判断 66"/>
        <xdr:cNvSpPr/>
      </xdr:nvSpPr>
      <xdr:spPr>
        <a:xfrm>
          <a:off x="3746500" y="635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131589</xdr:rowOff>
    </xdr:from>
    <xdr:ext cx="534377" cy="259045"/>
    <xdr:sp macro="" textlink="">
      <xdr:nvSpPr>
        <xdr:cNvPr id="68" name="テキスト ボックス 67"/>
        <xdr:cNvSpPr txBox="1"/>
      </xdr:nvSpPr>
      <xdr:spPr>
        <a:xfrm>
          <a:off x="3530111" y="613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153383</xdr:rowOff>
    </xdr:from>
    <xdr:to>
      <xdr:col>15</xdr:col>
      <xdr:colOff>50800</xdr:colOff>
      <xdr:row>37</xdr:row>
      <xdr:rowOff>155266</xdr:rowOff>
    </xdr:to>
    <xdr:cxnSp macro="">
      <xdr:nvCxnSpPr>
        <xdr:cNvPr id="69" name="直線コネクタ 68"/>
        <xdr:cNvCxnSpPr/>
      </xdr:nvCxnSpPr>
      <xdr:spPr>
        <a:xfrm flipV="1">
          <a:off x="2019300" y="6497033"/>
          <a:ext cx="889000" cy="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10610</xdr:rowOff>
    </xdr:from>
    <xdr:to>
      <xdr:col>15</xdr:col>
      <xdr:colOff>101600</xdr:colOff>
      <xdr:row>37</xdr:row>
      <xdr:rowOff>112210</xdr:rowOff>
    </xdr:to>
    <xdr:sp macro="" textlink="">
      <xdr:nvSpPr>
        <xdr:cNvPr id="70" name="フローチャート: 判断 69"/>
        <xdr:cNvSpPr/>
      </xdr:nvSpPr>
      <xdr:spPr>
        <a:xfrm>
          <a:off x="28575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128737</xdr:rowOff>
    </xdr:from>
    <xdr:ext cx="534377" cy="259045"/>
    <xdr:sp macro="" textlink="">
      <xdr:nvSpPr>
        <xdr:cNvPr id="71" name="テキスト ボックス 70"/>
        <xdr:cNvSpPr txBox="1"/>
      </xdr:nvSpPr>
      <xdr:spPr>
        <a:xfrm>
          <a:off x="2641111" y="612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155266</xdr:rowOff>
    </xdr:from>
    <xdr:to>
      <xdr:col>10</xdr:col>
      <xdr:colOff>114300</xdr:colOff>
      <xdr:row>37</xdr:row>
      <xdr:rowOff>169897</xdr:rowOff>
    </xdr:to>
    <xdr:cxnSp macro="">
      <xdr:nvCxnSpPr>
        <xdr:cNvPr id="72" name="直線コネクタ 71"/>
        <xdr:cNvCxnSpPr/>
      </xdr:nvCxnSpPr>
      <xdr:spPr>
        <a:xfrm flipV="1">
          <a:off x="1130300" y="6498916"/>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35789</xdr:rowOff>
    </xdr:from>
    <xdr:to>
      <xdr:col>10</xdr:col>
      <xdr:colOff>165100</xdr:colOff>
      <xdr:row>37</xdr:row>
      <xdr:rowOff>137389</xdr:rowOff>
    </xdr:to>
    <xdr:sp macro="" textlink="">
      <xdr:nvSpPr>
        <xdr:cNvPr id="73" name="フローチャート: 判断 72"/>
        <xdr:cNvSpPr/>
      </xdr:nvSpPr>
      <xdr:spPr>
        <a:xfrm>
          <a:off x="1968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153916</xdr:rowOff>
    </xdr:from>
    <xdr:ext cx="534377" cy="259045"/>
    <xdr:sp macro="" textlink="">
      <xdr:nvSpPr>
        <xdr:cNvPr id="74" name="テキスト ボックス 73"/>
        <xdr:cNvSpPr txBox="1"/>
      </xdr:nvSpPr>
      <xdr:spPr>
        <a:xfrm>
          <a:off x="1752111" y="615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42657</xdr:rowOff>
    </xdr:from>
    <xdr:to>
      <xdr:col>6</xdr:col>
      <xdr:colOff>38100</xdr:colOff>
      <xdr:row>37</xdr:row>
      <xdr:rowOff>144257</xdr:rowOff>
    </xdr:to>
    <xdr:sp macro="" textlink="">
      <xdr:nvSpPr>
        <xdr:cNvPr id="75" name="フローチャート: 判断 74"/>
        <xdr:cNvSpPr/>
      </xdr:nvSpPr>
      <xdr:spPr>
        <a:xfrm>
          <a:off x="1079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160784</xdr:rowOff>
    </xdr:from>
    <xdr:ext cx="534377" cy="259045"/>
    <xdr:sp macro="" textlink="">
      <xdr:nvSpPr>
        <xdr:cNvPr id="76" name="テキスト ボックス 75"/>
        <xdr:cNvSpPr txBox="1"/>
      </xdr:nvSpPr>
      <xdr:spPr>
        <a:xfrm>
          <a:off x="863111" y="61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119826</xdr:rowOff>
    </xdr:from>
    <xdr:to>
      <xdr:col>24</xdr:col>
      <xdr:colOff>114300</xdr:colOff>
      <xdr:row>38</xdr:row>
      <xdr:rowOff>49977</xdr:rowOff>
    </xdr:to>
    <xdr:sp macro="" textlink="">
      <xdr:nvSpPr>
        <xdr:cNvPr id="82" name="楕円 81"/>
        <xdr:cNvSpPr/>
      </xdr:nvSpPr>
      <xdr:spPr>
        <a:xfrm>
          <a:off x="4584700" y="64634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34753</xdr:rowOff>
    </xdr:from>
    <xdr:ext cx="534377" cy="259045"/>
    <xdr:sp macro="" textlink="">
      <xdr:nvSpPr>
        <xdr:cNvPr id="83" name="人件費該当値テキスト"/>
        <xdr:cNvSpPr txBox="1"/>
      </xdr:nvSpPr>
      <xdr:spPr>
        <a:xfrm>
          <a:off x="4686300" y="637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103748</xdr:rowOff>
    </xdr:from>
    <xdr:to>
      <xdr:col>20</xdr:col>
      <xdr:colOff>38100</xdr:colOff>
      <xdr:row>38</xdr:row>
      <xdr:rowOff>33898</xdr:rowOff>
    </xdr:to>
    <xdr:sp macro="" textlink="">
      <xdr:nvSpPr>
        <xdr:cNvPr id="84" name="楕円 83"/>
        <xdr:cNvSpPr/>
      </xdr:nvSpPr>
      <xdr:spPr>
        <a:xfrm>
          <a:off x="3746500" y="644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25025</xdr:rowOff>
    </xdr:from>
    <xdr:ext cx="534377" cy="259045"/>
    <xdr:sp macro="" textlink="">
      <xdr:nvSpPr>
        <xdr:cNvPr id="85" name="テキスト ボックス 84"/>
        <xdr:cNvSpPr txBox="1"/>
      </xdr:nvSpPr>
      <xdr:spPr>
        <a:xfrm>
          <a:off x="3530111" y="6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102583</xdr:rowOff>
    </xdr:from>
    <xdr:to>
      <xdr:col>15</xdr:col>
      <xdr:colOff>101600</xdr:colOff>
      <xdr:row>38</xdr:row>
      <xdr:rowOff>32733</xdr:rowOff>
    </xdr:to>
    <xdr:sp macro="" textlink="">
      <xdr:nvSpPr>
        <xdr:cNvPr id="86" name="楕円 85"/>
        <xdr:cNvSpPr/>
      </xdr:nvSpPr>
      <xdr:spPr>
        <a:xfrm>
          <a:off x="2857500" y="644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23861</xdr:rowOff>
    </xdr:from>
    <xdr:ext cx="534377" cy="259045"/>
    <xdr:sp macro="" textlink="">
      <xdr:nvSpPr>
        <xdr:cNvPr id="87" name="テキスト ボックス 86"/>
        <xdr:cNvSpPr txBox="1"/>
      </xdr:nvSpPr>
      <xdr:spPr>
        <a:xfrm>
          <a:off x="2641111" y="65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104466</xdr:rowOff>
    </xdr:from>
    <xdr:to>
      <xdr:col>10</xdr:col>
      <xdr:colOff>165100</xdr:colOff>
      <xdr:row>38</xdr:row>
      <xdr:rowOff>34616</xdr:rowOff>
    </xdr:to>
    <xdr:sp macro="" textlink="">
      <xdr:nvSpPr>
        <xdr:cNvPr id="88" name="楕円 87"/>
        <xdr:cNvSpPr/>
      </xdr:nvSpPr>
      <xdr:spPr>
        <a:xfrm>
          <a:off x="1968500" y="644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25743</xdr:rowOff>
    </xdr:from>
    <xdr:ext cx="534377" cy="259045"/>
    <xdr:sp macro="" textlink="">
      <xdr:nvSpPr>
        <xdr:cNvPr id="89" name="テキスト ボックス 88"/>
        <xdr:cNvSpPr txBox="1"/>
      </xdr:nvSpPr>
      <xdr:spPr>
        <a:xfrm>
          <a:off x="1752111" y="654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119097</xdr:rowOff>
    </xdr:from>
    <xdr:to>
      <xdr:col>6</xdr:col>
      <xdr:colOff>38100</xdr:colOff>
      <xdr:row>38</xdr:row>
      <xdr:rowOff>49247</xdr:rowOff>
    </xdr:to>
    <xdr:sp macro="" textlink="">
      <xdr:nvSpPr>
        <xdr:cNvPr id="90" name="楕円 89"/>
        <xdr:cNvSpPr/>
      </xdr:nvSpPr>
      <xdr:spPr>
        <a:xfrm>
          <a:off x="1079500" y="646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40374</xdr:rowOff>
    </xdr:from>
    <xdr:ext cx="534377" cy="259045"/>
    <xdr:sp macro="" textlink="">
      <xdr:nvSpPr>
        <xdr:cNvPr id="91" name="テキスト ボックス 90"/>
        <xdr:cNvSpPr txBox="1"/>
      </xdr:nvSpPr>
      <xdr:spPr>
        <a:xfrm>
          <a:off x="863111" y="655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46134</xdr:rowOff>
    </xdr:from>
    <xdr:to>
      <xdr:col>24</xdr:col>
      <xdr:colOff>62865</xdr:colOff>
      <xdr:row>56</xdr:row>
      <xdr:rowOff>140765</xdr:rowOff>
    </xdr:to>
    <xdr:cxnSp macro="">
      <xdr:nvCxnSpPr>
        <xdr:cNvPr id="113" name="直線コネクタ 112"/>
        <xdr:cNvCxnSpPr/>
      </xdr:nvCxnSpPr>
      <xdr:spPr>
        <a:xfrm flipV="1">
          <a:off x="4633595" y="8790084"/>
          <a:ext cx="1270" cy="95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144592</xdr:rowOff>
    </xdr:from>
    <xdr:ext cx="534377" cy="259045"/>
    <xdr:sp macro="" textlink="">
      <xdr:nvSpPr>
        <xdr:cNvPr id="114" name="物件費最小値テキスト"/>
        <xdr:cNvSpPr txBox="1"/>
      </xdr:nvSpPr>
      <xdr:spPr>
        <a:xfrm>
          <a:off x="4686300" y="974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140765</xdr:rowOff>
    </xdr:from>
    <xdr:to>
      <xdr:col>24</xdr:col>
      <xdr:colOff>152400</xdr:colOff>
      <xdr:row>56</xdr:row>
      <xdr:rowOff>140765</xdr:rowOff>
    </xdr:to>
    <xdr:cxnSp macro="">
      <xdr:nvCxnSpPr>
        <xdr:cNvPr id="115" name="直線コネクタ 114"/>
        <xdr:cNvCxnSpPr/>
      </xdr:nvCxnSpPr>
      <xdr:spPr>
        <a:xfrm>
          <a:off x="4546600" y="9741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164261</xdr:rowOff>
    </xdr:from>
    <xdr:ext cx="599010" cy="259045"/>
    <xdr:sp macro="" textlink="">
      <xdr:nvSpPr>
        <xdr:cNvPr id="116" name="物件費最大値テキスト"/>
        <xdr:cNvSpPr txBox="1"/>
      </xdr:nvSpPr>
      <xdr:spPr>
        <a:xfrm>
          <a:off x="4686300" y="8565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46134</xdr:rowOff>
    </xdr:from>
    <xdr:to>
      <xdr:col>24</xdr:col>
      <xdr:colOff>152400</xdr:colOff>
      <xdr:row>51</xdr:row>
      <xdr:rowOff>46134</xdr:rowOff>
    </xdr:to>
    <xdr:cxnSp macro="">
      <xdr:nvCxnSpPr>
        <xdr:cNvPr id="117" name="直線コネクタ 116"/>
        <xdr:cNvCxnSpPr/>
      </xdr:nvCxnSpPr>
      <xdr:spPr>
        <a:xfrm>
          <a:off x="4546600" y="8790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97825</xdr:rowOff>
    </xdr:from>
    <xdr:to>
      <xdr:col>24</xdr:col>
      <xdr:colOff>63500</xdr:colOff>
      <xdr:row>56</xdr:row>
      <xdr:rowOff>105529</xdr:rowOff>
    </xdr:to>
    <xdr:cxnSp macro="">
      <xdr:nvCxnSpPr>
        <xdr:cNvPr id="118" name="直線コネクタ 117"/>
        <xdr:cNvCxnSpPr/>
      </xdr:nvCxnSpPr>
      <xdr:spPr>
        <a:xfrm flipV="1">
          <a:off x="3797300" y="9699025"/>
          <a:ext cx="838200" cy="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20145</xdr:rowOff>
    </xdr:from>
    <xdr:ext cx="534377" cy="259045"/>
    <xdr:sp macro="" textlink="">
      <xdr:nvSpPr>
        <xdr:cNvPr id="119" name="物件費平均値テキスト"/>
        <xdr:cNvSpPr txBox="1"/>
      </xdr:nvSpPr>
      <xdr:spPr>
        <a:xfrm>
          <a:off x="4686300" y="9449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168718</xdr:rowOff>
    </xdr:from>
    <xdr:to>
      <xdr:col>24</xdr:col>
      <xdr:colOff>114300</xdr:colOff>
      <xdr:row>56</xdr:row>
      <xdr:rowOff>98868</xdr:rowOff>
    </xdr:to>
    <xdr:sp macro="" textlink="">
      <xdr:nvSpPr>
        <xdr:cNvPr id="120" name="フローチャート: 判断 119"/>
        <xdr:cNvSpPr/>
      </xdr:nvSpPr>
      <xdr:spPr>
        <a:xfrm>
          <a:off x="4584700" y="959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105529</xdr:rowOff>
    </xdr:from>
    <xdr:to>
      <xdr:col>19</xdr:col>
      <xdr:colOff>177800</xdr:colOff>
      <xdr:row>57</xdr:row>
      <xdr:rowOff>286</xdr:rowOff>
    </xdr:to>
    <xdr:cxnSp macro="">
      <xdr:nvCxnSpPr>
        <xdr:cNvPr id="121" name="直線コネクタ 120"/>
        <xdr:cNvCxnSpPr/>
      </xdr:nvCxnSpPr>
      <xdr:spPr>
        <a:xfrm flipV="1">
          <a:off x="2908300" y="9706729"/>
          <a:ext cx="889000" cy="6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22830</xdr:rowOff>
    </xdr:from>
    <xdr:to>
      <xdr:col>20</xdr:col>
      <xdr:colOff>38100</xdr:colOff>
      <xdr:row>56</xdr:row>
      <xdr:rowOff>124430</xdr:rowOff>
    </xdr:to>
    <xdr:sp macro="" textlink="">
      <xdr:nvSpPr>
        <xdr:cNvPr id="122" name="フローチャート: 判断 121"/>
        <xdr:cNvSpPr/>
      </xdr:nvSpPr>
      <xdr:spPr>
        <a:xfrm>
          <a:off x="3746500" y="962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140957</xdr:rowOff>
    </xdr:from>
    <xdr:ext cx="534377" cy="259045"/>
    <xdr:sp macro="" textlink="">
      <xdr:nvSpPr>
        <xdr:cNvPr id="123" name="テキスト ボックス 122"/>
        <xdr:cNvSpPr txBox="1"/>
      </xdr:nvSpPr>
      <xdr:spPr>
        <a:xfrm>
          <a:off x="3530111" y="939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286</xdr:rowOff>
    </xdr:from>
    <xdr:to>
      <xdr:col>15</xdr:col>
      <xdr:colOff>50800</xdr:colOff>
      <xdr:row>57</xdr:row>
      <xdr:rowOff>16777</xdr:rowOff>
    </xdr:to>
    <xdr:cxnSp macro="">
      <xdr:nvCxnSpPr>
        <xdr:cNvPr id="124" name="直線コネクタ 123"/>
        <xdr:cNvCxnSpPr/>
      </xdr:nvCxnSpPr>
      <xdr:spPr>
        <a:xfrm flipV="1">
          <a:off x="2019300" y="9772936"/>
          <a:ext cx="889000" cy="1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93097</xdr:rowOff>
    </xdr:from>
    <xdr:to>
      <xdr:col>15</xdr:col>
      <xdr:colOff>101600</xdr:colOff>
      <xdr:row>57</xdr:row>
      <xdr:rowOff>23247</xdr:rowOff>
    </xdr:to>
    <xdr:sp macro="" textlink="">
      <xdr:nvSpPr>
        <xdr:cNvPr id="125" name="フローチャート: 判断 124"/>
        <xdr:cNvSpPr/>
      </xdr:nvSpPr>
      <xdr:spPr>
        <a:xfrm>
          <a:off x="2857500" y="969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39774</xdr:rowOff>
    </xdr:from>
    <xdr:ext cx="534377" cy="259045"/>
    <xdr:sp macro="" textlink="">
      <xdr:nvSpPr>
        <xdr:cNvPr id="126" name="テキスト ボックス 125"/>
        <xdr:cNvSpPr txBox="1"/>
      </xdr:nvSpPr>
      <xdr:spPr>
        <a:xfrm>
          <a:off x="2641111" y="946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16777</xdr:rowOff>
    </xdr:from>
    <xdr:to>
      <xdr:col>10</xdr:col>
      <xdr:colOff>114300</xdr:colOff>
      <xdr:row>57</xdr:row>
      <xdr:rowOff>41539</xdr:rowOff>
    </xdr:to>
    <xdr:cxnSp macro="">
      <xdr:nvCxnSpPr>
        <xdr:cNvPr id="127" name="直線コネクタ 126"/>
        <xdr:cNvCxnSpPr/>
      </xdr:nvCxnSpPr>
      <xdr:spPr>
        <a:xfrm flipV="1">
          <a:off x="1130300" y="9789427"/>
          <a:ext cx="889000" cy="2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108715</xdr:rowOff>
    </xdr:from>
    <xdr:to>
      <xdr:col>10</xdr:col>
      <xdr:colOff>165100</xdr:colOff>
      <xdr:row>57</xdr:row>
      <xdr:rowOff>38865</xdr:rowOff>
    </xdr:to>
    <xdr:sp macro="" textlink="">
      <xdr:nvSpPr>
        <xdr:cNvPr id="128" name="フローチャート: 判断 127"/>
        <xdr:cNvSpPr/>
      </xdr:nvSpPr>
      <xdr:spPr>
        <a:xfrm>
          <a:off x="1968500" y="970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55392</xdr:rowOff>
    </xdr:from>
    <xdr:ext cx="534377" cy="259045"/>
    <xdr:sp macro="" textlink="">
      <xdr:nvSpPr>
        <xdr:cNvPr id="129" name="テキスト ボックス 128"/>
        <xdr:cNvSpPr txBox="1"/>
      </xdr:nvSpPr>
      <xdr:spPr>
        <a:xfrm>
          <a:off x="1752111" y="948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139928</xdr:rowOff>
    </xdr:from>
    <xdr:to>
      <xdr:col>6</xdr:col>
      <xdr:colOff>38100</xdr:colOff>
      <xdr:row>57</xdr:row>
      <xdr:rowOff>70078</xdr:rowOff>
    </xdr:to>
    <xdr:sp macro="" textlink="">
      <xdr:nvSpPr>
        <xdr:cNvPr id="130" name="フローチャート: 判断 129"/>
        <xdr:cNvSpPr/>
      </xdr:nvSpPr>
      <xdr:spPr>
        <a:xfrm>
          <a:off x="1079500" y="974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86605</xdr:rowOff>
    </xdr:from>
    <xdr:ext cx="534377" cy="259045"/>
    <xdr:sp macro="" textlink="">
      <xdr:nvSpPr>
        <xdr:cNvPr id="131" name="テキスト ボックス 130"/>
        <xdr:cNvSpPr txBox="1"/>
      </xdr:nvSpPr>
      <xdr:spPr>
        <a:xfrm>
          <a:off x="863111" y="951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47025</xdr:rowOff>
    </xdr:from>
    <xdr:to>
      <xdr:col>24</xdr:col>
      <xdr:colOff>114300</xdr:colOff>
      <xdr:row>56</xdr:row>
      <xdr:rowOff>148625</xdr:rowOff>
    </xdr:to>
    <xdr:sp macro="" textlink="">
      <xdr:nvSpPr>
        <xdr:cNvPr id="137" name="楕円 136"/>
        <xdr:cNvSpPr/>
      </xdr:nvSpPr>
      <xdr:spPr>
        <a:xfrm>
          <a:off x="4584700" y="964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147145</xdr:rowOff>
    </xdr:from>
    <xdr:ext cx="534377" cy="259045"/>
    <xdr:sp macro="" textlink="">
      <xdr:nvSpPr>
        <xdr:cNvPr id="138" name="物件費該当値テキスト"/>
        <xdr:cNvSpPr txBox="1"/>
      </xdr:nvSpPr>
      <xdr:spPr>
        <a:xfrm>
          <a:off x="4686300" y="957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54729</xdr:rowOff>
    </xdr:from>
    <xdr:to>
      <xdr:col>20</xdr:col>
      <xdr:colOff>38100</xdr:colOff>
      <xdr:row>56</xdr:row>
      <xdr:rowOff>156329</xdr:rowOff>
    </xdr:to>
    <xdr:sp macro="" textlink="">
      <xdr:nvSpPr>
        <xdr:cNvPr id="139" name="楕円 138"/>
        <xdr:cNvSpPr/>
      </xdr:nvSpPr>
      <xdr:spPr>
        <a:xfrm>
          <a:off x="3746500" y="965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147456</xdr:rowOff>
    </xdr:from>
    <xdr:ext cx="534377" cy="259045"/>
    <xdr:sp macro="" textlink="">
      <xdr:nvSpPr>
        <xdr:cNvPr id="140" name="テキスト ボックス 139"/>
        <xdr:cNvSpPr txBox="1"/>
      </xdr:nvSpPr>
      <xdr:spPr>
        <a:xfrm>
          <a:off x="3530111" y="974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120936</xdr:rowOff>
    </xdr:from>
    <xdr:to>
      <xdr:col>15</xdr:col>
      <xdr:colOff>101600</xdr:colOff>
      <xdr:row>57</xdr:row>
      <xdr:rowOff>51086</xdr:rowOff>
    </xdr:to>
    <xdr:sp macro="" textlink="">
      <xdr:nvSpPr>
        <xdr:cNvPr id="141" name="楕円 140"/>
        <xdr:cNvSpPr/>
      </xdr:nvSpPr>
      <xdr:spPr>
        <a:xfrm>
          <a:off x="2857500" y="97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42213</xdr:rowOff>
    </xdr:from>
    <xdr:ext cx="534377" cy="259045"/>
    <xdr:sp macro="" textlink="">
      <xdr:nvSpPr>
        <xdr:cNvPr id="142" name="テキスト ボックス 141"/>
        <xdr:cNvSpPr txBox="1"/>
      </xdr:nvSpPr>
      <xdr:spPr>
        <a:xfrm>
          <a:off x="2641111" y="981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137427</xdr:rowOff>
    </xdr:from>
    <xdr:to>
      <xdr:col>10</xdr:col>
      <xdr:colOff>165100</xdr:colOff>
      <xdr:row>57</xdr:row>
      <xdr:rowOff>67577</xdr:rowOff>
    </xdr:to>
    <xdr:sp macro="" textlink="">
      <xdr:nvSpPr>
        <xdr:cNvPr id="143" name="楕円 142"/>
        <xdr:cNvSpPr/>
      </xdr:nvSpPr>
      <xdr:spPr>
        <a:xfrm>
          <a:off x="1968500" y="973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58704</xdr:rowOff>
    </xdr:from>
    <xdr:ext cx="534377" cy="259045"/>
    <xdr:sp macro="" textlink="">
      <xdr:nvSpPr>
        <xdr:cNvPr id="144" name="テキスト ボックス 143"/>
        <xdr:cNvSpPr txBox="1"/>
      </xdr:nvSpPr>
      <xdr:spPr>
        <a:xfrm>
          <a:off x="1752111" y="983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162189</xdr:rowOff>
    </xdr:from>
    <xdr:to>
      <xdr:col>6</xdr:col>
      <xdr:colOff>38100</xdr:colOff>
      <xdr:row>57</xdr:row>
      <xdr:rowOff>92339</xdr:rowOff>
    </xdr:to>
    <xdr:sp macro="" textlink="">
      <xdr:nvSpPr>
        <xdr:cNvPr id="145" name="楕円 144"/>
        <xdr:cNvSpPr/>
      </xdr:nvSpPr>
      <xdr:spPr>
        <a:xfrm>
          <a:off x="1079500" y="976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83466</xdr:rowOff>
    </xdr:from>
    <xdr:ext cx="534377" cy="259045"/>
    <xdr:sp macro="" textlink="">
      <xdr:nvSpPr>
        <xdr:cNvPr id="146" name="テキスト ボックス 145"/>
        <xdr:cNvSpPr txBox="1"/>
      </xdr:nvSpPr>
      <xdr:spPr>
        <a:xfrm>
          <a:off x="863111" y="985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0" name="テキスト ボックス 159"/>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144500</xdr:rowOff>
    </xdr:from>
    <xdr:to>
      <xdr:col>24</xdr:col>
      <xdr:colOff>62865</xdr:colOff>
      <xdr:row>79</xdr:row>
      <xdr:rowOff>3226</xdr:rowOff>
    </xdr:to>
    <xdr:cxnSp macro="">
      <xdr:nvCxnSpPr>
        <xdr:cNvPr id="170" name="直線コネクタ 169"/>
        <xdr:cNvCxnSpPr/>
      </xdr:nvCxnSpPr>
      <xdr:spPr>
        <a:xfrm flipV="1">
          <a:off x="4633595" y="12317450"/>
          <a:ext cx="1270" cy="1230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7053</xdr:rowOff>
    </xdr:from>
    <xdr:ext cx="378565" cy="259045"/>
    <xdr:sp macro="" textlink="">
      <xdr:nvSpPr>
        <xdr:cNvPr id="171" name="維持補修費最小値テキスト"/>
        <xdr:cNvSpPr txBox="1"/>
      </xdr:nvSpPr>
      <xdr:spPr>
        <a:xfrm>
          <a:off x="4686300" y="13551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3226</xdr:rowOff>
    </xdr:from>
    <xdr:to>
      <xdr:col>24</xdr:col>
      <xdr:colOff>152400</xdr:colOff>
      <xdr:row>79</xdr:row>
      <xdr:rowOff>3226</xdr:rowOff>
    </xdr:to>
    <xdr:cxnSp macro="">
      <xdr:nvCxnSpPr>
        <xdr:cNvPr id="172" name="直線コネクタ 171"/>
        <xdr:cNvCxnSpPr/>
      </xdr:nvCxnSpPr>
      <xdr:spPr>
        <a:xfrm>
          <a:off x="4546600" y="135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91177</xdr:rowOff>
    </xdr:from>
    <xdr:ext cx="534377" cy="259045"/>
    <xdr:sp macro="" textlink="">
      <xdr:nvSpPr>
        <xdr:cNvPr id="173" name="維持補修費最大値テキスト"/>
        <xdr:cNvSpPr txBox="1"/>
      </xdr:nvSpPr>
      <xdr:spPr>
        <a:xfrm>
          <a:off x="4686300" y="1209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144500</xdr:rowOff>
    </xdr:from>
    <xdr:to>
      <xdr:col>24</xdr:col>
      <xdr:colOff>152400</xdr:colOff>
      <xdr:row>71</xdr:row>
      <xdr:rowOff>144500</xdr:rowOff>
    </xdr:to>
    <xdr:cxnSp macro="">
      <xdr:nvCxnSpPr>
        <xdr:cNvPr id="174" name="直線コネクタ 173"/>
        <xdr:cNvCxnSpPr/>
      </xdr:nvCxnSpPr>
      <xdr:spPr>
        <a:xfrm>
          <a:off x="4546600" y="1231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38736</xdr:rowOff>
    </xdr:from>
    <xdr:to>
      <xdr:col>24</xdr:col>
      <xdr:colOff>63500</xdr:colOff>
      <xdr:row>76</xdr:row>
      <xdr:rowOff>53212</xdr:rowOff>
    </xdr:to>
    <xdr:cxnSp macro="">
      <xdr:nvCxnSpPr>
        <xdr:cNvPr id="175" name="直線コネクタ 174"/>
        <xdr:cNvCxnSpPr/>
      </xdr:nvCxnSpPr>
      <xdr:spPr>
        <a:xfrm>
          <a:off x="3797300" y="13068936"/>
          <a:ext cx="838200" cy="1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26027</xdr:rowOff>
    </xdr:from>
    <xdr:ext cx="469744" cy="259045"/>
    <xdr:sp macro="" textlink="">
      <xdr:nvSpPr>
        <xdr:cNvPr id="176" name="維持補修費平均値テキスト"/>
        <xdr:cNvSpPr txBox="1"/>
      </xdr:nvSpPr>
      <xdr:spPr>
        <a:xfrm>
          <a:off x="4686300" y="1322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47600</xdr:rowOff>
    </xdr:from>
    <xdr:to>
      <xdr:col>24</xdr:col>
      <xdr:colOff>114300</xdr:colOff>
      <xdr:row>77</xdr:row>
      <xdr:rowOff>149200</xdr:rowOff>
    </xdr:to>
    <xdr:sp macro="" textlink="">
      <xdr:nvSpPr>
        <xdr:cNvPr id="177" name="フローチャート: 判断 176"/>
        <xdr:cNvSpPr/>
      </xdr:nvSpPr>
      <xdr:spPr>
        <a:xfrm>
          <a:off x="4584700" y="132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10464</xdr:rowOff>
    </xdr:from>
    <xdr:to>
      <xdr:col>19</xdr:col>
      <xdr:colOff>177800</xdr:colOff>
      <xdr:row>76</xdr:row>
      <xdr:rowOff>38736</xdr:rowOff>
    </xdr:to>
    <xdr:cxnSp macro="">
      <xdr:nvCxnSpPr>
        <xdr:cNvPr id="178" name="直線コネクタ 177"/>
        <xdr:cNvCxnSpPr/>
      </xdr:nvCxnSpPr>
      <xdr:spPr>
        <a:xfrm>
          <a:off x="2908300" y="13040664"/>
          <a:ext cx="889000" cy="2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60249</xdr:rowOff>
    </xdr:from>
    <xdr:to>
      <xdr:col>20</xdr:col>
      <xdr:colOff>38100</xdr:colOff>
      <xdr:row>77</xdr:row>
      <xdr:rowOff>161849</xdr:rowOff>
    </xdr:to>
    <xdr:sp macro="" textlink="">
      <xdr:nvSpPr>
        <xdr:cNvPr id="179" name="フローチャート: 判断 178"/>
        <xdr:cNvSpPr/>
      </xdr:nvSpPr>
      <xdr:spPr>
        <a:xfrm>
          <a:off x="3746500" y="1326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152976</xdr:rowOff>
    </xdr:from>
    <xdr:ext cx="469744" cy="259045"/>
    <xdr:sp macro="" textlink="">
      <xdr:nvSpPr>
        <xdr:cNvPr id="180" name="テキスト ボックス 179"/>
        <xdr:cNvSpPr txBox="1"/>
      </xdr:nvSpPr>
      <xdr:spPr>
        <a:xfrm>
          <a:off x="3562428" y="13354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110134</xdr:rowOff>
    </xdr:from>
    <xdr:to>
      <xdr:col>15</xdr:col>
      <xdr:colOff>50800</xdr:colOff>
      <xdr:row>76</xdr:row>
      <xdr:rowOff>10464</xdr:rowOff>
    </xdr:to>
    <xdr:cxnSp macro="">
      <xdr:nvCxnSpPr>
        <xdr:cNvPr id="181" name="直線コネクタ 180"/>
        <xdr:cNvCxnSpPr/>
      </xdr:nvCxnSpPr>
      <xdr:spPr>
        <a:xfrm>
          <a:off x="2019300" y="12797434"/>
          <a:ext cx="889000" cy="24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38533</xdr:rowOff>
    </xdr:from>
    <xdr:to>
      <xdr:col>15</xdr:col>
      <xdr:colOff>101600</xdr:colOff>
      <xdr:row>77</xdr:row>
      <xdr:rowOff>140133</xdr:rowOff>
    </xdr:to>
    <xdr:sp macro="" textlink="">
      <xdr:nvSpPr>
        <xdr:cNvPr id="182" name="フローチャート: 判断 181"/>
        <xdr:cNvSpPr/>
      </xdr:nvSpPr>
      <xdr:spPr>
        <a:xfrm>
          <a:off x="2857500" y="1324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131260</xdr:rowOff>
    </xdr:from>
    <xdr:ext cx="469744" cy="259045"/>
    <xdr:sp macro="" textlink="">
      <xdr:nvSpPr>
        <xdr:cNvPr id="183" name="テキスト ボックス 182"/>
        <xdr:cNvSpPr txBox="1"/>
      </xdr:nvSpPr>
      <xdr:spPr>
        <a:xfrm>
          <a:off x="2673428" y="1333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110134</xdr:rowOff>
    </xdr:from>
    <xdr:to>
      <xdr:col>10</xdr:col>
      <xdr:colOff>114300</xdr:colOff>
      <xdr:row>75</xdr:row>
      <xdr:rowOff>165533</xdr:rowOff>
    </xdr:to>
    <xdr:cxnSp macro="">
      <xdr:nvCxnSpPr>
        <xdr:cNvPr id="184" name="直線コネクタ 183"/>
        <xdr:cNvCxnSpPr/>
      </xdr:nvCxnSpPr>
      <xdr:spPr>
        <a:xfrm flipV="1">
          <a:off x="1130300" y="12797434"/>
          <a:ext cx="889000" cy="22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19710</xdr:rowOff>
    </xdr:from>
    <xdr:to>
      <xdr:col>10</xdr:col>
      <xdr:colOff>165100</xdr:colOff>
      <xdr:row>77</xdr:row>
      <xdr:rowOff>121310</xdr:rowOff>
    </xdr:to>
    <xdr:sp macro="" textlink="">
      <xdr:nvSpPr>
        <xdr:cNvPr id="185" name="フローチャート: 判断 184"/>
        <xdr:cNvSpPr/>
      </xdr:nvSpPr>
      <xdr:spPr>
        <a:xfrm>
          <a:off x="1968500" y="132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112437</xdr:rowOff>
    </xdr:from>
    <xdr:ext cx="469744" cy="259045"/>
    <xdr:sp macro="" textlink="">
      <xdr:nvSpPr>
        <xdr:cNvPr id="186" name="テキスト ボックス 185"/>
        <xdr:cNvSpPr txBox="1"/>
      </xdr:nvSpPr>
      <xdr:spPr>
        <a:xfrm>
          <a:off x="1784428" y="1331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44628</xdr:rowOff>
    </xdr:from>
    <xdr:to>
      <xdr:col>6</xdr:col>
      <xdr:colOff>38100</xdr:colOff>
      <xdr:row>77</xdr:row>
      <xdr:rowOff>146228</xdr:rowOff>
    </xdr:to>
    <xdr:sp macro="" textlink="">
      <xdr:nvSpPr>
        <xdr:cNvPr id="187" name="フローチャート: 判断 186"/>
        <xdr:cNvSpPr/>
      </xdr:nvSpPr>
      <xdr:spPr>
        <a:xfrm>
          <a:off x="1079500" y="1324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137355</xdr:rowOff>
    </xdr:from>
    <xdr:ext cx="469744" cy="259045"/>
    <xdr:sp macro="" textlink="">
      <xdr:nvSpPr>
        <xdr:cNvPr id="188" name="テキスト ボックス 187"/>
        <xdr:cNvSpPr txBox="1"/>
      </xdr:nvSpPr>
      <xdr:spPr>
        <a:xfrm>
          <a:off x="895428" y="1333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2412</xdr:rowOff>
    </xdr:from>
    <xdr:to>
      <xdr:col>24</xdr:col>
      <xdr:colOff>114300</xdr:colOff>
      <xdr:row>76</xdr:row>
      <xdr:rowOff>104012</xdr:rowOff>
    </xdr:to>
    <xdr:sp macro="" textlink="">
      <xdr:nvSpPr>
        <xdr:cNvPr id="194" name="楕円 193"/>
        <xdr:cNvSpPr/>
      </xdr:nvSpPr>
      <xdr:spPr>
        <a:xfrm>
          <a:off x="4584700" y="1303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25290</xdr:rowOff>
    </xdr:from>
    <xdr:ext cx="469744" cy="259045"/>
    <xdr:sp macro="" textlink="">
      <xdr:nvSpPr>
        <xdr:cNvPr id="195" name="維持補修費該当値テキスト"/>
        <xdr:cNvSpPr txBox="1"/>
      </xdr:nvSpPr>
      <xdr:spPr>
        <a:xfrm>
          <a:off x="4686300" y="1288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159386</xdr:rowOff>
    </xdr:from>
    <xdr:to>
      <xdr:col>20</xdr:col>
      <xdr:colOff>38100</xdr:colOff>
      <xdr:row>76</xdr:row>
      <xdr:rowOff>89536</xdr:rowOff>
    </xdr:to>
    <xdr:sp macro="" textlink="">
      <xdr:nvSpPr>
        <xdr:cNvPr id="196" name="楕円 195"/>
        <xdr:cNvSpPr/>
      </xdr:nvSpPr>
      <xdr:spPr>
        <a:xfrm>
          <a:off x="3746500" y="1301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106062</xdr:rowOff>
    </xdr:from>
    <xdr:ext cx="469744" cy="259045"/>
    <xdr:sp macro="" textlink="">
      <xdr:nvSpPr>
        <xdr:cNvPr id="197" name="テキスト ボックス 196"/>
        <xdr:cNvSpPr txBox="1"/>
      </xdr:nvSpPr>
      <xdr:spPr>
        <a:xfrm>
          <a:off x="3562428" y="1279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131114</xdr:rowOff>
    </xdr:from>
    <xdr:to>
      <xdr:col>15</xdr:col>
      <xdr:colOff>101600</xdr:colOff>
      <xdr:row>76</xdr:row>
      <xdr:rowOff>61264</xdr:rowOff>
    </xdr:to>
    <xdr:sp macro="" textlink="">
      <xdr:nvSpPr>
        <xdr:cNvPr id="198" name="楕円 197"/>
        <xdr:cNvSpPr/>
      </xdr:nvSpPr>
      <xdr:spPr>
        <a:xfrm>
          <a:off x="2857500" y="1298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77791</xdr:rowOff>
    </xdr:from>
    <xdr:ext cx="469744" cy="259045"/>
    <xdr:sp macro="" textlink="">
      <xdr:nvSpPr>
        <xdr:cNvPr id="199" name="テキスト ボックス 198"/>
        <xdr:cNvSpPr txBox="1"/>
      </xdr:nvSpPr>
      <xdr:spPr>
        <a:xfrm>
          <a:off x="2673428" y="12765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59334</xdr:rowOff>
    </xdr:from>
    <xdr:to>
      <xdr:col>10</xdr:col>
      <xdr:colOff>165100</xdr:colOff>
      <xdr:row>74</xdr:row>
      <xdr:rowOff>160934</xdr:rowOff>
    </xdr:to>
    <xdr:sp macro="" textlink="">
      <xdr:nvSpPr>
        <xdr:cNvPr id="200" name="楕円 199"/>
        <xdr:cNvSpPr/>
      </xdr:nvSpPr>
      <xdr:spPr>
        <a:xfrm>
          <a:off x="1968500" y="1274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6011</xdr:rowOff>
    </xdr:from>
    <xdr:ext cx="534377" cy="259045"/>
    <xdr:sp macro="" textlink="">
      <xdr:nvSpPr>
        <xdr:cNvPr id="201" name="テキスト ボックス 200"/>
        <xdr:cNvSpPr txBox="1"/>
      </xdr:nvSpPr>
      <xdr:spPr>
        <a:xfrm>
          <a:off x="1752111" y="125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114732</xdr:rowOff>
    </xdr:from>
    <xdr:to>
      <xdr:col>6</xdr:col>
      <xdr:colOff>38100</xdr:colOff>
      <xdr:row>76</xdr:row>
      <xdr:rowOff>44881</xdr:rowOff>
    </xdr:to>
    <xdr:sp macro="" textlink="">
      <xdr:nvSpPr>
        <xdr:cNvPr id="202" name="楕円 201"/>
        <xdr:cNvSpPr/>
      </xdr:nvSpPr>
      <xdr:spPr>
        <a:xfrm>
          <a:off x="1079500" y="129734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61409</xdr:rowOff>
    </xdr:from>
    <xdr:ext cx="469744" cy="259045"/>
    <xdr:sp macro="" textlink="">
      <xdr:nvSpPr>
        <xdr:cNvPr id="203" name="テキスト ボックス 202"/>
        <xdr:cNvSpPr txBox="1"/>
      </xdr:nvSpPr>
      <xdr:spPr>
        <a:xfrm>
          <a:off x="895428" y="1274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100</xdr:row>
      <xdr:rowOff>111777</xdr:rowOff>
    </xdr:from>
    <xdr:ext cx="595419" cy="259045"/>
    <xdr:sp macro="" textlink="">
      <xdr:nvSpPr>
        <xdr:cNvPr id="214" name="テキスト ボックス 213"/>
        <xdr:cNvSpPr txBox="1"/>
      </xdr:nvSpPr>
      <xdr:spPr>
        <a:xfrm>
          <a:off x="166581" y="1725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97</xdr:row>
      <xdr:rowOff>168927</xdr:rowOff>
    </xdr:from>
    <xdr:ext cx="595419" cy="259045"/>
    <xdr:sp macro="" textlink="">
      <xdr:nvSpPr>
        <xdr:cNvPr id="216" name="テキスト ボックス 215"/>
        <xdr:cNvSpPr txBox="1"/>
      </xdr:nvSpPr>
      <xdr:spPr>
        <a:xfrm>
          <a:off x="166581" y="16799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2654</xdr:rowOff>
    </xdr:from>
    <xdr:to>
      <xdr:col>24</xdr:col>
      <xdr:colOff>62865</xdr:colOff>
      <xdr:row>99</xdr:row>
      <xdr:rowOff>71417</xdr:rowOff>
    </xdr:to>
    <xdr:cxnSp macro="">
      <xdr:nvCxnSpPr>
        <xdr:cNvPr id="226" name="直線コネクタ 225"/>
        <xdr:cNvCxnSpPr/>
      </xdr:nvCxnSpPr>
      <xdr:spPr>
        <a:xfrm flipV="1">
          <a:off x="4633595" y="15433154"/>
          <a:ext cx="1270" cy="161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75244</xdr:rowOff>
    </xdr:from>
    <xdr:ext cx="599010" cy="259045"/>
    <xdr:sp macro="" textlink="">
      <xdr:nvSpPr>
        <xdr:cNvPr id="227" name="扶助費最小値テキスト"/>
        <xdr:cNvSpPr txBox="1"/>
      </xdr:nvSpPr>
      <xdr:spPr>
        <a:xfrm>
          <a:off x="4686300" y="1704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71417</xdr:rowOff>
    </xdr:from>
    <xdr:to>
      <xdr:col>24</xdr:col>
      <xdr:colOff>152400</xdr:colOff>
      <xdr:row>99</xdr:row>
      <xdr:rowOff>71417</xdr:rowOff>
    </xdr:to>
    <xdr:cxnSp macro="">
      <xdr:nvCxnSpPr>
        <xdr:cNvPr id="228" name="直線コネクタ 227"/>
        <xdr:cNvCxnSpPr/>
      </xdr:nvCxnSpPr>
      <xdr:spPr>
        <a:xfrm>
          <a:off x="4546600" y="1704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120781</xdr:rowOff>
    </xdr:from>
    <xdr:ext cx="599010" cy="259045"/>
    <xdr:sp macro="" textlink="">
      <xdr:nvSpPr>
        <xdr:cNvPr id="229" name="扶助費最大値テキスト"/>
        <xdr:cNvSpPr txBox="1"/>
      </xdr:nvSpPr>
      <xdr:spPr>
        <a:xfrm>
          <a:off x="4686300" y="1520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2654</xdr:rowOff>
    </xdr:from>
    <xdr:to>
      <xdr:col>24</xdr:col>
      <xdr:colOff>152400</xdr:colOff>
      <xdr:row>90</xdr:row>
      <xdr:rowOff>2654</xdr:rowOff>
    </xdr:to>
    <xdr:cxnSp macro="">
      <xdr:nvCxnSpPr>
        <xdr:cNvPr id="230" name="直線コネクタ 229"/>
        <xdr:cNvCxnSpPr/>
      </xdr:nvCxnSpPr>
      <xdr:spPr>
        <a:xfrm>
          <a:off x="4546600" y="1543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57655</xdr:rowOff>
    </xdr:from>
    <xdr:to>
      <xdr:col>24</xdr:col>
      <xdr:colOff>63500</xdr:colOff>
      <xdr:row>94</xdr:row>
      <xdr:rowOff>34682</xdr:rowOff>
    </xdr:to>
    <xdr:cxnSp macro="">
      <xdr:nvCxnSpPr>
        <xdr:cNvPr id="231" name="直線コネクタ 230"/>
        <xdr:cNvCxnSpPr/>
      </xdr:nvCxnSpPr>
      <xdr:spPr>
        <a:xfrm>
          <a:off x="3797300" y="16002505"/>
          <a:ext cx="838200" cy="14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98142</xdr:rowOff>
    </xdr:from>
    <xdr:ext cx="599010" cy="259045"/>
    <xdr:sp macro="" textlink="">
      <xdr:nvSpPr>
        <xdr:cNvPr id="232" name="扶助費平均値テキスト"/>
        <xdr:cNvSpPr txBox="1"/>
      </xdr:nvSpPr>
      <xdr:spPr>
        <a:xfrm>
          <a:off x="4686300" y="16214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119715</xdr:rowOff>
    </xdr:from>
    <xdr:to>
      <xdr:col>24</xdr:col>
      <xdr:colOff>114300</xdr:colOff>
      <xdr:row>95</xdr:row>
      <xdr:rowOff>49865</xdr:rowOff>
    </xdr:to>
    <xdr:sp macro="" textlink="">
      <xdr:nvSpPr>
        <xdr:cNvPr id="233" name="フローチャート: 判断 232"/>
        <xdr:cNvSpPr/>
      </xdr:nvSpPr>
      <xdr:spPr>
        <a:xfrm>
          <a:off x="4584700" y="1623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57655</xdr:rowOff>
    </xdr:from>
    <xdr:to>
      <xdr:col>19</xdr:col>
      <xdr:colOff>177800</xdr:colOff>
      <xdr:row>96</xdr:row>
      <xdr:rowOff>58547</xdr:rowOff>
    </xdr:to>
    <xdr:cxnSp macro="">
      <xdr:nvCxnSpPr>
        <xdr:cNvPr id="234" name="直線コネクタ 233"/>
        <xdr:cNvCxnSpPr/>
      </xdr:nvCxnSpPr>
      <xdr:spPr>
        <a:xfrm flipV="1">
          <a:off x="2908300" y="16002505"/>
          <a:ext cx="889000" cy="51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103232</xdr:rowOff>
    </xdr:from>
    <xdr:to>
      <xdr:col>20</xdr:col>
      <xdr:colOff>38100</xdr:colOff>
      <xdr:row>94</xdr:row>
      <xdr:rowOff>33382</xdr:rowOff>
    </xdr:to>
    <xdr:sp macro="" textlink="">
      <xdr:nvSpPr>
        <xdr:cNvPr id="235" name="フローチャート: 判断 234"/>
        <xdr:cNvSpPr/>
      </xdr:nvSpPr>
      <xdr:spPr>
        <a:xfrm>
          <a:off x="3746500" y="1604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24509</xdr:rowOff>
    </xdr:from>
    <xdr:ext cx="599010" cy="259045"/>
    <xdr:sp macro="" textlink="">
      <xdr:nvSpPr>
        <xdr:cNvPr id="236" name="テキスト ボックス 235"/>
        <xdr:cNvSpPr txBox="1"/>
      </xdr:nvSpPr>
      <xdr:spPr>
        <a:xfrm>
          <a:off x="3497795" y="1614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58547</xdr:rowOff>
    </xdr:from>
    <xdr:to>
      <xdr:col>15</xdr:col>
      <xdr:colOff>50800</xdr:colOff>
      <xdr:row>97</xdr:row>
      <xdr:rowOff>31961</xdr:rowOff>
    </xdr:to>
    <xdr:cxnSp macro="">
      <xdr:nvCxnSpPr>
        <xdr:cNvPr id="237" name="直線コネクタ 236"/>
        <xdr:cNvCxnSpPr/>
      </xdr:nvCxnSpPr>
      <xdr:spPr>
        <a:xfrm flipV="1">
          <a:off x="2019300" y="16517747"/>
          <a:ext cx="889000" cy="14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82659</xdr:rowOff>
    </xdr:from>
    <xdr:to>
      <xdr:col>15</xdr:col>
      <xdr:colOff>101600</xdr:colOff>
      <xdr:row>97</xdr:row>
      <xdr:rowOff>12809</xdr:rowOff>
    </xdr:to>
    <xdr:sp macro="" textlink="">
      <xdr:nvSpPr>
        <xdr:cNvPr id="238" name="フローチャート: 判断 237"/>
        <xdr:cNvSpPr/>
      </xdr:nvSpPr>
      <xdr:spPr>
        <a:xfrm>
          <a:off x="2857500" y="16541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3936</xdr:rowOff>
    </xdr:from>
    <xdr:ext cx="599010" cy="259045"/>
    <xdr:sp macro="" textlink="">
      <xdr:nvSpPr>
        <xdr:cNvPr id="239" name="テキスト ボックス 238"/>
        <xdr:cNvSpPr txBox="1"/>
      </xdr:nvSpPr>
      <xdr:spPr>
        <a:xfrm>
          <a:off x="2608795" y="1663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31961</xdr:rowOff>
    </xdr:from>
    <xdr:to>
      <xdr:col>10</xdr:col>
      <xdr:colOff>114300</xdr:colOff>
      <xdr:row>98</xdr:row>
      <xdr:rowOff>35505</xdr:rowOff>
    </xdr:to>
    <xdr:cxnSp macro="">
      <xdr:nvCxnSpPr>
        <xdr:cNvPr id="240" name="直線コネクタ 239"/>
        <xdr:cNvCxnSpPr/>
      </xdr:nvCxnSpPr>
      <xdr:spPr>
        <a:xfrm flipV="1">
          <a:off x="1130300" y="16662611"/>
          <a:ext cx="889000" cy="17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75961</xdr:rowOff>
    </xdr:from>
    <xdr:to>
      <xdr:col>10</xdr:col>
      <xdr:colOff>165100</xdr:colOff>
      <xdr:row>98</xdr:row>
      <xdr:rowOff>6111</xdr:rowOff>
    </xdr:to>
    <xdr:sp macro="" textlink="">
      <xdr:nvSpPr>
        <xdr:cNvPr id="241" name="フローチャート: 判断 240"/>
        <xdr:cNvSpPr/>
      </xdr:nvSpPr>
      <xdr:spPr>
        <a:xfrm>
          <a:off x="1968500" y="1670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168688</xdr:rowOff>
    </xdr:from>
    <xdr:ext cx="599010" cy="259045"/>
    <xdr:sp macro="" textlink="">
      <xdr:nvSpPr>
        <xdr:cNvPr id="242" name="テキスト ボックス 241"/>
        <xdr:cNvSpPr txBox="1"/>
      </xdr:nvSpPr>
      <xdr:spPr>
        <a:xfrm>
          <a:off x="1719795" y="16799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2284</xdr:rowOff>
    </xdr:from>
    <xdr:to>
      <xdr:col>6</xdr:col>
      <xdr:colOff>38100</xdr:colOff>
      <xdr:row>98</xdr:row>
      <xdr:rowOff>103884</xdr:rowOff>
    </xdr:to>
    <xdr:sp macro="" textlink="">
      <xdr:nvSpPr>
        <xdr:cNvPr id="243" name="フローチャート: 判断 242"/>
        <xdr:cNvSpPr/>
      </xdr:nvSpPr>
      <xdr:spPr>
        <a:xfrm>
          <a:off x="1079500" y="168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95011</xdr:rowOff>
    </xdr:from>
    <xdr:ext cx="599010" cy="259045"/>
    <xdr:sp macro="" textlink="">
      <xdr:nvSpPr>
        <xdr:cNvPr id="244" name="テキスト ボックス 243"/>
        <xdr:cNvSpPr txBox="1"/>
      </xdr:nvSpPr>
      <xdr:spPr>
        <a:xfrm>
          <a:off x="830795" y="1689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155332</xdr:rowOff>
    </xdr:from>
    <xdr:to>
      <xdr:col>24</xdr:col>
      <xdr:colOff>114300</xdr:colOff>
      <xdr:row>94</xdr:row>
      <xdr:rowOff>85482</xdr:rowOff>
    </xdr:to>
    <xdr:sp macro="" textlink="">
      <xdr:nvSpPr>
        <xdr:cNvPr id="250" name="楕円 249"/>
        <xdr:cNvSpPr/>
      </xdr:nvSpPr>
      <xdr:spPr>
        <a:xfrm>
          <a:off x="4584700" y="1610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6759</xdr:rowOff>
    </xdr:from>
    <xdr:ext cx="599010" cy="259045"/>
    <xdr:sp macro="" textlink="">
      <xdr:nvSpPr>
        <xdr:cNvPr id="251" name="扶助費該当値テキスト"/>
        <xdr:cNvSpPr txBox="1"/>
      </xdr:nvSpPr>
      <xdr:spPr>
        <a:xfrm>
          <a:off x="4686300" y="1595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6855</xdr:rowOff>
    </xdr:from>
    <xdr:to>
      <xdr:col>20</xdr:col>
      <xdr:colOff>38100</xdr:colOff>
      <xdr:row>93</xdr:row>
      <xdr:rowOff>108455</xdr:rowOff>
    </xdr:to>
    <xdr:sp macro="" textlink="">
      <xdr:nvSpPr>
        <xdr:cNvPr id="252" name="楕円 251"/>
        <xdr:cNvSpPr/>
      </xdr:nvSpPr>
      <xdr:spPr>
        <a:xfrm>
          <a:off x="3746500" y="159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124982</xdr:rowOff>
    </xdr:from>
    <xdr:ext cx="599010" cy="259045"/>
    <xdr:sp macro="" textlink="">
      <xdr:nvSpPr>
        <xdr:cNvPr id="253" name="テキスト ボックス 252"/>
        <xdr:cNvSpPr txBox="1"/>
      </xdr:nvSpPr>
      <xdr:spPr>
        <a:xfrm>
          <a:off x="3497795" y="15726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7747</xdr:rowOff>
    </xdr:from>
    <xdr:to>
      <xdr:col>15</xdr:col>
      <xdr:colOff>101600</xdr:colOff>
      <xdr:row>96</xdr:row>
      <xdr:rowOff>109347</xdr:rowOff>
    </xdr:to>
    <xdr:sp macro="" textlink="">
      <xdr:nvSpPr>
        <xdr:cNvPr id="254" name="楕円 253"/>
        <xdr:cNvSpPr/>
      </xdr:nvSpPr>
      <xdr:spPr>
        <a:xfrm>
          <a:off x="2857500" y="1646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125874</xdr:rowOff>
    </xdr:from>
    <xdr:ext cx="599010" cy="259045"/>
    <xdr:sp macro="" textlink="">
      <xdr:nvSpPr>
        <xdr:cNvPr id="255" name="テキスト ボックス 254"/>
        <xdr:cNvSpPr txBox="1"/>
      </xdr:nvSpPr>
      <xdr:spPr>
        <a:xfrm>
          <a:off x="2608795" y="16242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152611</xdr:rowOff>
    </xdr:from>
    <xdr:to>
      <xdr:col>10</xdr:col>
      <xdr:colOff>165100</xdr:colOff>
      <xdr:row>97</xdr:row>
      <xdr:rowOff>82761</xdr:rowOff>
    </xdr:to>
    <xdr:sp macro="" textlink="">
      <xdr:nvSpPr>
        <xdr:cNvPr id="256" name="楕円 255"/>
        <xdr:cNvSpPr/>
      </xdr:nvSpPr>
      <xdr:spPr>
        <a:xfrm>
          <a:off x="1968500" y="1661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99288</xdr:rowOff>
    </xdr:from>
    <xdr:ext cx="599010" cy="259045"/>
    <xdr:sp macro="" textlink="">
      <xdr:nvSpPr>
        <xdr:cNvPr id="257" name="テキスト ボックス 256"/>
        <xdr:cNvSpPr txBox="1"/>
      </xdr:nvSpPr>
      <xdr:spPr>
        <a:xfrm>
          <a:off x="1719795" y="16387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156155</xdr:rowOff>
    </xdr:from>
    <xdr:to>
      <xdr:col>6</xdr:col>
      <xdr:colOff>38100</xdr:colOff>
      <xdr:row>98</xdr:row>
      <xdr:rowOff>86305</xdr:rowOff>
    </xdr:to>
    <xdr:sp macro="" textlink="">
      <xdr:nvSpPr>
        <xdr:cNvPr id="258" name="楕円 257"/>
        <xdr:cNvSpPr/>
      </xdr:nvSpPr>
      <xdr:spPr>
        <a:xfrm>
          <a:off x="1079500" y="167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102832</xdr:rowOff>
    </xdr:from>
    <xdr:ext cx="599010" cy="259045"/>
    <xdr:sp macro="" textlink="">
      <xdr:nvSpPr>
        <xdr:cNvPr id="259" name="テキスト ボックス 258"/>
        <xdr:cNvSpPr txBox="1"/>
      </xdr:nvSpPr>
      <xdr:spPr>
        <a:xfrm>
          <a:off x="830795" y="16562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7" name="テキスト ボックス 276"/>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89598</xdr:rowOff>
    </xdr:from>
    <xdr:to>
      <xdr:col>54</xdr:col>
      <xdr:colOff>189865</xdr:colOff>
      <xdr:row>37</xdr:row>
      <xdr:rowOff>78930</xdr:rowOff>
    </xdr:to>
    <xdr:cxnSp macro="">
      <xdr:nvCxnSpPr>
        <xdr:cNvPr id="283" name="直線コネクタ 282"/>
        <xdr:cNvCxnSpPr/>
      </xdr:nvCxnSpPr>
      <xdr:spPr>
        <a:xfrm flipV="1">
          <a:off x="10475595" y="5575998"/>
          <a:ext cx="1270" cy="84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82757</xdr:rowOff>
    </xdr:from>
    <xdr:ext cx="534377" cy="259045"/>
    <xdr:sp macro="" textlink="">
      <xdr:nvSpPr>
        <xdr:cNvPr id="284" name="補助費等最小値テキスト"/>
        <xdr:cNvSpPr txBox="1"/>
      </xdr:nvSpPr>
      <xdr:spPr>
        <a:xfrm>
          <a:off x="10528300" y="64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78930</xdr:rowOff>
    </xdr:from>
    <xdr:to>
      <xdr:col>55</xdr:col>
      <xdr:colOff>88900</xdr:colOff>
      <xdr:row>37</xdr:row>
      <xdr:rowOff>78930</xdr:rowOff>
    </xdr:to>
    <xdr:cxnSp macro="">
      <xdr:nvCxnSpPr>
        <xdr:cNvPr id="285" name="直線コネクタ 284"/>
        <xdr:cNvCxnSpPr/>
      </xdr:nvCxnSpPr>
      <xdr:spPr>
        <a:xfrm>
          <a:off x="10388600" y="642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36275</xdr:rowOff>
    </xdr:from>
    <xdr:ext cx="534377" cy="259045"/>
    <xdr:sp macro="" textlink="">
      <xdr:nvSpPr>
        <xdr:cNvPr id="286" name="補助費等最大値テキスト"/>
        <xdr:cNvSpPr txBox="1"/>
      </xdr:nvSpPr>
      <xdr:spPr>
        <a:xfrm>
          <a:off x="10528300" y="535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89598</xdr:rowOff>
    </xdr:from>
    <xdr:to>
      <xdr:col>55</xdr:col>
      <xdr:colOff>88900</xdr:colOff>
      <xdr:row>32</xdr:row>
      <xdr:rowOff>89598</xdr:rowOff>
    </xdr:to>
    <xdr:cxnSp macro="">
      <xdr:nvCxnSpPr>
        <xdr:cNvPr id="287" name="直線コネクタ 286"/>
        <xdr:cNvCxnSpPr/>
      </xdr:nvCxnSpPr>
      <xdr:spPr>
        <a:xfrm>
          <a:off x="10388600" y="5575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7264</xdr:rowOff>
    </xdr:from>
    <xdr:to>
      <xdr:col>55</xdr:col>
      <xdr:colOff>0</xdr:colOff>
      <xdr:row>37</xdr:row>
      <xdr:rowOff>84138</xdr:rowOff>
    </xdr:to>
    <xdr:cxnSp macro="">
      <xdr:nvCxnSpPr>
        <xdr:cNvPr id="288" name="直線コネクタ 287"/>
        <xdr:cNvCxnSpPr/>
      </xdr:nvCxnSpPr>
      <xdr:spPr>
        <a:xfrm flipV="1">
          <a:off x="9639300" y="6350914"/>
          <a:ext cx="838200" cy="7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83888</xdr:rowOff>
    </xdr:from>
    <xdr:ext cx="534377" cy="259045"/>
    <xdr:sp macro="" textlink="">
      <xdr:nvSpPr>
        <xdr:cNvPr id="289" name="補助費等平均値テキスト"/>
        <xdr:cNvSpPr txBox="1"/>
      </xdr:nvSpPr>
      <xdr:spPr>
        <a:xfrm>
          <a:off x="10528300" y="6084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61011</xdr:rowOff>
    </xdr:from>
    <xdr:to>
      <xdr:col>55</xdr:col>
      <xdr:colOff>50800</xdr:colOff>
      <xdr:row>36</xdr:row>
      <xdr:rowOff>162611</xdr:rowOff>
    </xdr:to>
    <xdr:sp macro="" textlink="">
      <xdr:nvSpPr>
        <xdr:cNvPr id="290" name="フローチャート: 判断 289"/>
        <xdr:cNvSpPr/>
      </xdr:nvSpPr>
      <xdr:spPr>
        <a:xfrm>
          <a:off x="10426700" y="623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37033</xdr:rowOff>
    </xdr:from>
    <xdr:to>
      <xdr:col>50</xdr:col>
      <xdr:colOff>114300</xdr:colOff>
      <xdr:row>37</xdr:row>
      <xdr:rowOff>84138</xdr:rowOff>
    </xdr:to>
    <xdr:cxnSp macro="">
      <xdr:nvCxnSpPr>
        <xdr:cNvPr id="291" name="直線コネクタ 290"/>
        <xdr:cNvCxnSpPr/>
      </xdr:nvCxnSpPr>
      <xdr:spPr>
        <a:xfrm>
          <a:off x="8750300" y="5180533"/>
          <a:ext cx="889000" cy="124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144729</xdr:rowOff>
    </xdr:from>
    <xdr:to>
      <xdr:col>50</xdr:col>
      <xdr:colOff>165100</xdr:colOff>
      <xdr:row>37</xdr:row>
      <xdr:rowOff>74879</xdr:rowOff>
    </xdr:to>
    <xdr:sp macro="" textlink="">
      <xdr:nvSpPr>
        <xdr:cNvPr id="292" name="フローチャート: 判断 291"/>
        <xdr:cNvSpPr/>
      </xdr:nvSpPr>
      <xdr:spPr>
        <a:xfrm>
          <a:off x="9588500" y="631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91406</xdr:rowOff>
    </xdr:from>
    <xdr:ext cx="534377" cy="259045"/>
    <xdr:sp macro="" textlink="">
      <xdr:nvSpPr>
        <xdr:cNvPr id="293" name="テキスト ボックス 292"/>
        <xdr:cNvSpPr txBox="1"/>
      </xdr:nvSpPr>
      <xdr:spPr>
        <a:xfrm>
          <a:off x="9372111" y="609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37033</xdr:rowOff>
    </xdr:from>
    <xdr:to>
      <xdr:col>45</xdr:col>
      <xdr:colOff>177800</xdr:colOff>
      <xdr:row>37</xdr:row>
      <xdr:rowOff>134557</xdr:rowOff>
    </xdr:to>
    <xdr:cxnSp macro="">
      <xdr:nvCxnSpPr>
        <xdr:cNvPr id="294" name="直線コネクタ 293"/>
        <xdr:cNvCxnSpPr/>
      </xdr:nvCxnSpPr>
      <xdr:spPr>
        <a:xfrm flipV="1">
          <a:off x="7861300" y="5180533"/>
          <a:ext cx="889000" cy="129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100736</xdr:rowOff>
    </xdr:from>
    <xdr:to>
      <xdr:col>46</xdr:col>
      <xdr:colOff>38100</xdr:colOff>
      <xdr:row>30</xdr:row>
      <xdr:rowOff>30886</xdr:rowOff>
    </xdr:to>
    <xdr:sp macro="" textlink="">
      <xdr:nvSpPr>
        <xdr:cNvPr id="295" name="フローチャート: 判断 294"/>
        <xdr:cNvSpPr/>
      </xdr:nvSpPr>
      <xdr:spPr>
        <a:xfrm>
          <a:off x="8699500" y="507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47413</xdr:rowOff>
    </xdr:from>
    <xdr:ext cx="599010" cy="259045"/>
    <xdr:sp macro="" textlink="">
      <xdr:nvSpPr>
        <xdr:cNvPr id="296" name="テキスト ボックス 295"/>
        <xdr:cNvSpPr txBox="1"/>
      </xdr:nvSpPr>
      <xdr:spPr>
        <a:xfrm>
          <a:off x="8450795" y="4848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126822</xdr:rowOff>
    </xdr:from>
    <xdr:to>
      <xdr:col>41</xdr:col>
      <xdr:colOff>50800</xdr:colOff>
      <xdr:row>37</xdr:row>
      <xdr:rowOff>134557</xdr:rowOff>
    </xdr:to>
    <xdr:cxnSp macro="">
      <xdr:nvCxnSpPr>
        <xdr:cNvPr id="297" name="直線コネクタ 296"/>
        <xdr:cNvCxnSpPr/>
      </xdr:nvCxnSpPr>
      <xdr:spPr>
        <a:xfrm>
          <a:off x="6972300" y="6470472"/>
          <a:ext cx="889000" cy="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47396</xdr:rowOff>
    </xdr:from>
    <xdr:to>
      <xdr:col>41</xdr:col>
      <xdr:colOff>101600</xdr:colOff>
      <xdr:row>37</xdr:row>
      <xdr:rowOff>148996</xdr:rowOff>
    </xdr:to>
    <xdr:sp macro="" textlink="">
      <xdr:nvSpPr>
        <xdr:cNvPr id="298" name="フローチャート: 判断 297"/>
        <xdr:cNvSpPr/>
      </xdr:nvSpPr>
      <xdr:spPr>
        <a:xfrm>
          <a:off x="7810500" y="63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165523</xdr:rowOff>
    </xdr:from>
    <xdr:ext cx="534377" cy="259045"/>
    <xdr:sp macro="" textlink="">
      <xdr:nvSpPr>
        <xdr:cNvPr id="299" name="テキスト ボックス 298"/>
        <xdr:cNvSpPr txBox="1"/>
      </xdr:nvSpPr>
      <xdr:spPr>
        <a:xfrm>
          <a:off x="7594111" y="616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72796</xdr:rowOff>
    </xdr:from>
    <xdr:to>
      <xdr:col>36</xdr:col>
      <xdr:colOff>165100</xdr:colOff>
      <xdr:row>38</xdr:row>
      <xdr:rowOff>2946</xdr:rowOff>
    </xdr:to>
    <xdr:sp macro="" textlink="">
      <xdr:nvSpPr>
        <xdr:cNvPr id="300" name="フローチャート: 判断 299"/>
        <xdr:cNvSpPr/>
      </xdr:nvSpPr>
      <xdr:spPr>
        <a:xfrm>
          <a:off x="6921500" y="641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19473</xdr:rowOff>
    </xdr:from>
    <xdr:ext cx="534377" cy="259045"/>
    <xdr:sp macro="" textlink="">
      <xdr:nvSpPr>
        <xdr:cNvPr id="301" name="テキスト ボックス 300"/>
        <xdr:cNvSpPr txBox="1"/>
      </xdr:nvSpPr>
      <xdr:spPr>
        <a:xfrm>
          <a:off x="6705111" y="619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127914</xdr:rowOff>
    </xdr:from>
    <xdr:to>
      <xdr:col>55</xdr:col>
      <xdr:colOff>50800</xdr:colOff>
      <xdr:row>37</xdr:row>
      <xdr:rowOff>58064</xdr:rowOff>
    </xdr:to>
    <xdr:sp macro="" textlink="">
      <xdr:nvSpPr>
        <xdr:cNvPr id="307" name="楕円 306"/>
        <xdr:cNvSpPr/>
      </xdr:nvSpPr>
      <xdr:spPr>
        <a:xfrm>
          <a:off x="10426700" y="630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42841</xdr:rowOff>
    </xdr:from>
    <xdr:ext cx="534377" cy="259045"/>
    <xdr:sp macro="" textlink="">
      <xdr:nvSpPr>
        <xdr:cNvPr id="308" name="補助費等該当値テキスト"/>
        <xdr:cNvSpPr txBox="1"/>
      </xdr:nvSpPr>
      <xdr:spPr>
        <a:xfrm>
          <a:off x="10528300" y="621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33338</xdr:rowOff>
    </xdr:from>
    <xdr:to>
      <xdr:col>50</xdr:col>
      <xdr:colOff>165100</xdr:colOff>
      <xdr:row>37</xdr:row>
      <xdr:rowOff>134938</xdr:rowOff>
    </xdr:to>
    <xdr:sp macro="" textlink="">
      <xdr:nvSpPr>
        <xdr:cNvPr id="309" name="楕円 308"/>
        <xdr:cNvSpPr/>
      </xdr:nvSpPr>
      <xdr:spPr>
        <a:xfrm>
          <a:off x="9588500" y="637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126065</xdr:rowOff>
    </xdr:from>
    <xdr:ext cx="534377" cy="259045"/>
    <xdr:sp macro="" textlink="">
      <xdr:nvSpPr>
        <xdr:cNvPr id="310" name="テキスト ボックス 309"/>
        <xdr:cNvSpPr txBox="1"/>
      </xdr:nvSpPr>
      <xdr:spPr>
        <a:xfrm>
          <a:off x="9372111" y="646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157683</xdr:rowOff>
    </xdr:from>
    <xdr:to>
      <xdr:col>46</xdr:col>
      <xdr:colOff>38100</xdr:colOff>
      <xdr:row>30</xdr:row>
      <xdr:rowOff>87833</xdr:rowOff>
    </xdr:to>
    <xdr:sp macro="" textlink="">
      <xdr:nvSpPr>
        <xdr:cNvPr id="311" name="楕円 310"/>
        <xdr:cNvSpPr/>
      </xdr:nvSpPr>
      <xdr:spPr>
        <a:xfrm>
          <a:off x="8699500" y="512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78960</xdr:rowOff>
    </xdr:from>
    <xdr:ext cx="599010" cy="259045"/>
    <xdr:sp macro="" textlink="">
      <xdr:nvSpPr>
        <xdr:cNvPr id="312" name="テキスト ボックス 311"/>
        <xdr:cNvSpPr txBox="1"/>
      </xdr:nvSpPr>
      <xdr:spPr>
        <a:xfrm>
          <a:off x="8450795" y="5222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83757</xdr:rowOff>
    </xdr:from>
    <xdr:to>
      <xdr:col>41</xdr:col>
      <xdr:colOff>101600</xdr:colOff>
      <xdr:row>38</xdr:row>
      <xdr:rowOff>13906</xdr:rowOff>
    </xdr:to>
    <xdr:sp macro="" textlink="">
      <xdr:nvSpPr>
        <xdr:cNvPr id="313" name="楕円 312"/>
        <xdr:cNvSpPr/>
      </xdr:nvSpPr>
      <xdr:spPr>
        <a:xfrm>
          <a:off x="7810500" y="64274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5033</xdr:rowOff>
    </xdr:from>
    <xdr:ext cx="534377" cy="259045"/>
    <xdr:sp macro="" textlink="">
      <xdr:nvSpPr>
        <xdr:cNvPr id="314" name="テキスト ボックス 313"/>
        <xdr:cNvSpPr txBox="1"/>
      </xdr:nvSpPr>
      <xdr:spPr>
        <a:xfrm>
          <a:off x="7594111" y="652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76022</xdr:rowOff>
    </xdr:from>
    <xdr:to>
      <xdr:col>36</xdr:col>
      <xdr:colOff>165100</xdr:colOff>
      <xdr:row>38</xdr:row>
      <xdr:rowOff>6172</xdr:rowOff>
    </xdr:to>
    <xdr:sp macro="" textlink="">
      <xdr:nvSpPr>
        <xdr:cNvPr id="315" name="楕円 314"/>
        <xdr:cNvSpPr/>
      </xdr:nvSpPr>
      <xdr:spPr>
        <a:xfrm>
          <a:off x="6921500" y="641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168749</xdr:rowOff>
    </xdr:from>
    <xdr:ext cx="534377" cy="259045"/>
    <xdr:sp macro="" textlink="">
      <xdr:nvSpPr>
        <xdr:cNvPr id="316" name="テキスト ボックス 315"/>
        <xdr:cNvSpPr txBox="1"/>
      </xdr:nvSpPr>
      <xdr:spPr>
        <a:xfrm>
          <a:off x="6705111" y="651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46961</xdr:rowOff>
    </xdr:from>
    <xdr:to>
      <xdr:col>54</xdr:col>
      <xdr:colOff>189865</xdr:colOff>
      <xdr:row>58</xdr:row>
      <xdr:rowOff>21679</xdr:rowOff>
    </xdr:to>
    <xdr:cxnSp macro="">
      <xdr:nvCxnSpPr>
        <xdr:cNvPr id="338" name="直線コネクタ 337"/>
        <xdr:cNvCxnSpPr/>
      </xdr:nvCxnSpPr>
      <xdr:spPr>
        <a:xfrm flipV="1">
          <a:off x="10475595" y="8962361"/>
          <a:ext cx="1270" cy="1003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25506</xdr:rowOff>
    </xdr:from>
    <xdr:ext cx="534377" cy="259045"/>
    <xdr:sp macro="" textlink="">
      <xdr:nvSpPr>
        <xdr:cNvPr id="339" name="普通建設事業費最小値テキスト"/>
        <xdr:cNvSpPr txBox="1"/>
      </xdr:nvSpPr>
      <xdr:spPr>
        <a:xfrm>
          <a:off x="10528300" y="996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21679</xdr:rowOff>
    </xdr:from>
    <xdr:to>
      <xdr:col>55</xdr:col>
      <xdr:colOff>88900</xdr:colOff>
      <xdr:row>58</xdr:row>
      <xdr:rowOff>21679</xdr:rowOff>
    </xdr:to>
    <xdr:cxnSp macro="">
      <xdr:nvCxnSpPr>
        <xdr:cNvPr id="340" name="直線コネクタ 339"/>
        <xdr:cNvCxnSpPr/>
      </xdr:nvCxnSpPr>
      <xdr:spPr>
        <a:xfrm>
          <a:off x="10388600" y="9965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165088</xdr:rowOff>
    </xdr:from>
    <xdr:ext cx="599010" cy="259045"/>
    <xdr:sp macro="" textlink="">
      <xdr:nvSpPr>
        <xdr:cNvPr id="341" name="普通建設事業費最大値テキスト"/>
        <xdr:cNvSpPr txBox="1"/>
      </xdr:nvSpPr>
      <xdr:spPr>
        <a:xfrm>
          <a:off x="10528300" y="873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46961</xdr:rowOff>
    </xdr:from>
    <xdr:to>
      <xdr:col>55</xdr:col>
      <xdr:colOff>88900</xdr:colOff>
      <xdr:row>52</xdr:row>
      <xdr:rowOff>46961</xdr:rowOff>
    </xdr:to>
    <xdr:cxnSp macro="">
      <xdr:nvCxnSpPr>
        <xdr:cNvPr id="342" name="直線コネクタ 341"/>
        <xdr:cNvCxnSpPr/>
      </xdr:nvCxnSpPr>
      <xdr:spPr>
        <a:xfrm>
          <a:off x="10388600" y="8962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140285</xdr:rowOff>
    </xdr:from>
    <xdr:to>
      <xdr:col>55</xdr:col>
      <xdr:colOff>0</xdr:colOff>
      <xdr:row>57</xdr:row>
      <xdr:rowOff>149507</xdr:rowOff>
    </xdr:to>
    <xdr:cxnSp macro="">
      <xdr:nvCxnSpPr>
        <xdr:cNvPr id="343" name="直線コネクタ 342"/>
        <xdr:cNvCxnSpPr/>
      </xdr:nvCxnSpPr>
      <xdr:spPr>
        <a:xfrm>
          <a:off x="9639300" y="9912935"/>
          <a:ext cx="838200" cy="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56159</xdr:rowOff>
    </xdr:from>
    <xdr:ext cx="534377" cy="259045"/>
    <xdr:sp macro="" textlink="">
      <xdr:nvSpPr>
        <xdr:cNvPr id="344" name="普通建設事業費平均値テキスト"/>
        <xdr:cNvSpPr txBox="1"/>
      </xdr:nvSpPr>
      <xdr:spPr>
        <a:xfrm>
          <a:off x="10528300" y="9657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33282</xdr:rowOff>
    </xdr:from>
    <xdr:to>
      <xdr:col>55</xdr:col>
      <xdr:colOff>50800</xdr:colOff>
      <xdr:row>57</xdr:row>
      <xdr:rowOff>134882</xdr:rowOff>
    </xdr:to>
    <xdr:sp macro="" textlink="">
      <xdr:nvSpPr>
        <xdr:cNvPr id="345" name="フローチャート: 判断 344"/>
        <xdr:cNvSpPr/>
      </xdr:nvSpPr>
      <xdr:spPr>
        <a:xfrm>
          <a:off x="10426700" y="98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136609</xdr:rowOff>
    </xdr:from>
    <xdr:to>
      <xdr:col>50</xdr:col>
      <xdr:colOff>114300</xdr:colOff>
      <xdr:row>57</xdr:row>
      <xdr:rowOff>140285</xdr:rowOff>
    </xdr:to>
    <xdr:cxnSp macro="">
      <xdr:nvCxnSpPr>
        <xdr:cNvPr id="346" name="直線コネクタ 345"/>
        <xdr:cNvCxnSpPr/>
      </xdr:nvCxnSpPr>
      <xdr:spPr>
        <a:xfrm>
          <a:off x="8750300" y="9909259"/>
          <a:ext cx="889000" cy="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24074</xdr:rowOff>
    </xdr:from>
    <xdr:to>
      <xdr:col>50</xdr:col>
      <xdr:colOff>165100</xdr:colOff>
      <xdr:row>57</xdr:row>
      <xdr:rowOff>125674</xdr:rowOff>
    </xdr:to>
    <xdr:sp macro="" textlink="">
      <xdr:nvSpPr>
        <xdr:cNvPr id="347" name="フローチャート: 判断 346"/>
        <xdr:cNvSpPr/>
      </xdr:nvSpPr>
      <xdr:spPr>
        <a:xfrm>
          <a:off x="9588500" y="979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142201</xdr:rowOff>
    </xdr:from>
    <xdr:ext cx="534377" cy="259045"/>
    <xdr:sp macro="" textlink="">
      <xdr:nvSpPr>
        <xdr:cNvPr id="348" name="テキスト ボックス 347"/>
        <xdr:cNvSpPr txBox="1"/>
      </xdr:nvSpPr>
      <xdr:spPr>
        <a:xfrm>
          <a:off x="9372111" y="957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136609</xdr:rowOff>
    </xdr:from>
    <xdr:to>
      <xdr:col>45</xdr:col>
      <xdr:colOff>177800</xdr:colOff>
      <xdr:row>57</xdr:row>
      <xdr:rowOff>152405</xdr:rowOff>
    </xdr:to>
    <xdr:cxnSp macro="">
      <xdr:nvCxnSpPr>
        <xdr:cNvPr id="349" name="直線コネクタ 348"/>
        <xdr:cNvCxnSpPr/>
      </xdr:nvCxnSpPr>
      <xdr:spPr>
        <a:xfrm flipV="1">
          <a:off x="7861300" y="9909259"/>
          <a:ext cx="889000" cy="1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29624</xdr:rowOff>
    </xdr:from>
    <xdr:to>
      <xdr:col>46</xdr:col>
      <xdr:colOff>38100</xdr:colOff>
      <xdr:row>57</xdr:row>
      <xdr:rowOff>131224</xdr:rowOff>
    </xdr:to>
    <xdr:sp macro="" textlink="">
      <xdr:nvSpPr>
        <xdr:cNvPr id="350" name="フローチャート: 判断 349"/>
        <xdr:cNvSpPr/>
      </xdr:nvSpPr>
      <xdr:spPr>
        <a:xfrm>
          <a:off x="8699500" y="980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147751</xdr:rowOff>
    </xdr:from>
    <xdr:ext cx="534377" cy="259045"/>
    <xdr:sp macro="" textlink="">
      <xdr:nvSpPr>
        <xdr:cNvPr id="351" name="テキスト ボックス 350"/>
        <xdr:cNvSpPr txBox="1"/>
      </xdr:nvSpPr>
      <xdr:spPr>
        <a:xfrm>
          <a:off x="8483111" y="957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10486</xdr:rowOff>
    </xdr:from>
    <xdr:to>
      <xdr:col>41</xdr:col>
      <xdr:colOff>50800</xdr:colOff>
      <xdr:row>57</xdr:row>
      <xdr:rowOff>152405</xdr:rowOff>
    </xdr:to>
    <xdr:cxnSp macro="">
      <xdr:nvCxnSpPr>
        <xdr:cNvPr id="352" name="直線コネクタ 351"/>
        <xdr:cNvCxnSpPr/>
      </xdr:nvCxnSpPr>
      <xdr:spPr>
        <a:xfrm>
          <a:off x="6972300" y="9783136"/>
          <a:ext cx="889000" cy="14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24064</xdr:rowOff>
    </xdr:from>
    <xdr:to>
      <xdr:col>41</xdr:col>
      <xdr:colOff>101600</xdr:colOff>
      <xdr:row>57</xdr:row>
      <xdr:rowOff>125664</xdr:rowOff>
    </xdr:to>
    <xdr:sp macro="" textlink="">
      <xdr:nvSpPr>
        <xdr:cNvPr id="353" name="フローチャート: 判断 352"/>
        <xdr:cNvSpPr/>
      </xdr:nvSpPr>
      <xdr:spPr>
        <a:xfrm>
          <a:off x="7810500" y="979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142191</xdr:rowOff>
    </xdr:from>
    <xdr:ext cx="534377" cy="259045"/>
    <xdr:sp macro="" textlink="">
      <xdr:nvSpPr>
        <xdr:cNvPr id="354" name="テキスト ボックス 353"/>
        <xdr:cNvSpPr txBox="1"/>
      </xdr:nvSpPr>
      <xdr:spPr>
        <a:xfrm>
          <a:off x="7594111" y="957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32683</xdr:rowOff>
    </xdr:from>
    <xdr:to>
      <xdr:col>36</xdr:col>
      <xdr:colOff>165100</xdr:colOff>
      <xdr:row>57</xdr:row>
      <xdr:rowOff>134283</xdr:rowOff>
    </xdr:to>
    <xdr:sp macro="" textlink="">
      <xdr:nvSpPr>
        <xdr:cNvPr id="355" name="フローチャート: 判断 354"/>
        <xdr:cNvSpPr/>
      </xdr:nvSpPr>
      <xdr:spPr>
        <a:xfrm>
          <a:off x="6921500" y="980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125410</xdr:rowOff>
    </xdr:from>
    <xdr:ext cx="534377" cy="259045"/>
    <xdr:sp macro="" textlink="">
      <xdr:nvSpPr>
        <xdr:cNvPr id="356" name="テキスト ボックス 355"/>
        <xdr:cNvSpPr txBox="1"/>
      </xdr:nvSpPr>
      <xdr:spPr>
        <a:xfrm>
          <a:off x="6705111" y="989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98707</xdr:rowOff>
    </xdr:from>
    <xdr:to>
      <xdr:col>55</xdr:col>
      <xdr:colOff>50800</xdr:colOff>
      <xdr:row>58</xdr:row>
      <xdr:rowOff>28857</xdr:rowOff>
    </xdr:to>
    <xdr:sp macro="" textlink="">
      <xdr:nvSpPr>
        <xdr:cNvPr id="362" name="楕円 361"/>
        <xdr:cNvSpPr/>
      </xdr:nvSpPr>
      <xdr:spPr>
        <a:xfrm>
          <a:off x="10426700" y="987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13634</xdr:rowOff>
    </xdr:from>
    <xdr:ext cx="534377" cy="259045"/>
    <xdr:sp macro="" textlink="">
      <xdr:nvSpPr>
        <xdr:cNvPr id="363" name="普通建設事業費該当値テキスト"/>
        <xdr:cNvSpPr txBox="1"/>
      </xdr:nvSpPr>
      <xdr:spPr>
        <a:xfrm>
          <a:off x="10528300" y="978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89485</xdr:rowOff>
    </xdr:from>
    <xdr:to>
      <xdr:col>50</xdr:col>
      <xdr:colOff>165100</xdr:colOff>
      <xdr:row>58</xdr:row>
      <xdr:rowOff>19635</xdr:rowOff>
    </xdr:to>
    <xdr:sp macro="" textlink="">
      <xdr:nvSpPr>
        <xdr:cNvPr id="364" name="楕円 363"/>
        <xdr:cNvSpPr/>
      </xdr:nvSpPr>
      <xdr:spPr>
        <a:xfrm>
          <a:off x="9588500" y="986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10762</xdr:rowOff>
    </xdr:from>
    <xdr:ext cx="534377" cy="259045"/>
    <xdr:sp macro="" textlink="">
      <xdr:nvSpPr>
        <xdr:cNvPr id="365" name="テキスト ボックス 364"/>
        <xdr:cNvSpPr txBox="1"/>
      </xdr:nvSpPr>
      <xdr:spPr>
        <a:xfrm>
          <a:off x="9372111" y="995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85809</xdr:rowOff>
    </xdr:from>
    <xdr:to>
      <xdr:col>46</xdr:col>
      <xdr:colOff>38100</xdr:colOff>
      <xdr:row>58</xdr:row>
      <xdr:rowOff>15959</xdr:rowOff>
    </xdr:to>
    <xdr:sp macro="" textlink="">
      <xdr:nvSpPr>
        <xdr:cNvPr id="366" name="楕円 365"/>
        <xdr:cNvSpPr/>
      </xdr:nvSpPr>
      <xdr:spPr>
        <a:xfrm>
          <a:off x="8699500" y="985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7086</xdr:rowOff>
    </xdr:from>
    <xdr:ext cx="534377" cy="259045"/>
    <xdr:sp macro="" textlink="">
      <xdr:nvSpPr>
        <xdr:cNvPr id="367" name="テキスト ボックス 366"/>
        <xdr:cNvSpPr txBox="1"/>
      </xdr:nvSpPr>
      <xdr:spPr>
        <a:xfrm>
          <a:off x="8483111" y="995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101605</xdr:rowOff>
    </xdr:from>
    <xdr:to>
      <xdr:col>41</xdr:col>
      <xdr:colOff>101600</xdr:colOff>
      <xdr:row>58</xdr:row>
      <xdr:rowOff>31755</xdr:rowOff>
    </xdr:to>
    <xdr:sp macro="" textlink="">
      <xdr:nvSpPr>
        <xdr:cNvPr id="368" name="楕円 367"/>
        <xdr:cNvSpPr/>
      </xdr:nvSpPr>
      <xdr:spPr>
        <a:xfrm>
          <a:off x="7810500" y="987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22882</xdr:rowOff>
    </xdr:from>
    <xdr:ext cx="534377" cy="259045"/>
    <xdr:sp macro="" textlink="">
      <xdr:nvSpPr>
        <xdr:cNvPr id="369" name="テキスト ボックス 368"/>
        <xdr:cNvSpPr txBox="1"/>
      </xdr:nvSpPr>
      <xdr:spPr>
        <a:xfrm>
          <a:off x="7594111" y="996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131136</xdr:rowOff>
    </xdr:from>
    <xdr:to>
      <xdr:col>36</xdr:col>
      <xdr:colOff>165100</xdr:colOff>
      <xdr:row>57</xdr:row>
      <xdr:rowOff>61286</xdr:rowOff>
    </xdr:to>
    <xdr:sp macro="" textlink="">
      <xdr:nvSpPr>
        <xdr:cNvPr id="370" name="楕円 369"/>
        <xdr:cNvSpPr/>
      </xdr:nvSpPr>
      <xdr:spPr>
        <a:xfrm>
          <a:off x="6921500" y="973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77813</xdr:rowOff>
    </xdr:from>
    <xdr:ext cx="534377" cy="259045"/>
    <xdr:sp macro="" textlink="">
      <xdr:nvSpPr>
        <xdr:cNvPr id="371" name="テキスト ボックス 370"/>
        <xdr:cNvSpPr txBox="1"/>
      </xdr:nvSpPr>
      <xdr:spPr>
        <a:xfrm>
          <a:off x="6705111" y="950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1" name="テキスト ボックス 39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16790</xdr:rowOff>
    </xdr:from>
    <xdr:to>
      <xdr:col>54</xdr:col>
      <xdr:colOff>189865</xdr:colOff>
      <xdr:row>79</xdr:row>
      <xdr:rowOff>40278</xdr:rowOff>
    </xdr:to>
    <xdr:cxnSp macro="">
      <xdr:nvCxnSpPr>
        <xdr:cNvPr id="395" name="直線コネクタ 394"/>
        <xdr:cNvCxnSpPr/>
      </xdr:nvCxnSpPr>
      <xdr:spPr>
        <a:xfrm flipV="1">
          <a:off x="10475595" y="12018290"/>
          <a:ext cx="1270" cy="156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44105</xdr:rowOff>
    </xdr:from>
    <xdr:ext cx="378565" cy="259045"/>
    <xdr:sp macro="" textlink="">
      <xdr:nvSpPr>
        <xdr:cNvPr id="396" name="普通建設事業費 （ うち新規整備　）最小値テキスト"/>
        <xdr:cNvSpPr txBox="1"/>
      </xdr:nvSpPr>
      <xdr:spPr>
        <a:xfrm>
          <a:off x="10528300" y="13588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40278</xdr:rowOff>
    </xdr:from>
    <xdr:to>
      <xdr:col>55</xdr:col>
      <xdr:colOff>88900</xdr:colOff>
      <xdr:row>79</xdr:row>
      <xdr:rowOff>40278</xdr:rowOff>
    </xdr:to>
    <xdr:cxnSp macro="">
      <xdr:nvCxnSpPr>
        <xdr:cNvPr id="397" name="直線コネクタ 396"/>
        <xdr:cNvCxnSpPr/>
      </xdr:nvCxnSpPr>
      <xdr:spPr>
        <a:xfrm>
          <a:off x="10388600" y="1358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134917</xdr:rowOff>
    </xdr:from>
    <xdr:ext cx="534377" cy="259045"/>
    <xdr:sp macro="" textlink="">
      <xdr:nvSpPr>
        <xdr:cNvPr id="398" name="普通建設事業費 （ うち新規整備　）最大値テキスト"/>
        <xdr:cNvSpPr txBox="1"/>
      </xdr:nvSpPr>
      <xdr:spPr>
        <a:xfrm>
          <a:off x="10528300" y="1179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16790</xdr:rowOff>
    </xdr:from>
    <xdr:to>
      <xdr:col>55</xdr:col>
      <xdr:colOff>88900</xdr:colOff>
      <xdr:row>70</xdr:row>
      <xdr:rowOff>16790</xdr:rowOff>
    </xdr:to>
    <xdr:cxnSp macro="">
      <xdr:nvCxnSpPr>
        <xdr:cNvPr id="399" name="直線コネクタ 398"/>
        <xdr:cNvCxnSpPr/>
      </xdr:nvCxnSpPr>
      <xdr:spPr>
        <a:xfrm>
          <a:off x="10388600" y="1201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32677</xdr:rowOff>
    </xdr:from>
    <xdr:to>
      <xdr:col>55</xdr:col>
      <xdr:colOff>0</xdr:colOff>
      <xdr:row>78</xdr:row>
      <xdr:rowOff>91218</xdr:rowOff>
    </xdr:to>
    <xdr:cxnSp macro="">
      <xdr:nvCxnSpPr>
        <xdr:cNvPr id="400" name="直線コネクタ 399"/>
        <xdr:cNvCxnSpPr/>
      </xdr:nvCxnSpPr>
      <xdr:spPr>
        <a:xfrm>
          <a:off x="9639300" y="13405777"/>
          <a:ext cx="838200" cy="5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46989</xdr:rowOff>
    </xdr:from>
    <xdr:ext cx="469744" cy="259045"/>
    <xdr:sp macro="" textlink="">
      <xdr:nvSpPr>
        <xdr:cNvPr id="401" name="普通建設事業費 （ うち新規整備　）平均値テキスト"/>
        <xdr:cNvSpPr txBox="1"/>
      </xdr:nvSpPr>
      <xdr:spPr>
        <a:xfrm>
          <a:off x="10528300" y="13248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24112</xdr:rowOff>
    </xdr:from>
    <xdr:to>
      <xdr:col>55</xdr:col>
      <xdr:colOff>50800</xdr:colOff>
      <xdr:row>78</xdr:row>
      <xdr:rowOff>125712</xdr:rowOff>
    </xdr:to>
    <xdr:sp macro="" textlink="">
      <xdr:nvSpPr>
        <xdr:cNvPr id="402" name="フローチャート: 判断 401"/>
        <xdr:cNvSpPr/>
      </xdr:nvSpPr>
      <xdr:spPr>
        <a:xfrm>
          <a:off x="10426700" y="13397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32677</xdr:rowOff>
    </xdr:from>
    <xdr:to>
      <xdr:col>50</xdr:col>
      <xdr:colOff>114300</xdr:colOff>
      <xdr:row>78</xdr:row>
      <xdr:rowOff>43002</xdr:rowOff>
    </xdr:to>
    <xdr:cxnSp macro="">
      <xdr:nvCxnSpPr>
        <xdr:cNvPr id="403" name="直線コネクタ 402"/>
        <xdr:cNvCxnSpPr/>
      </xdr:nvCxnSpPr>
      <xdr:spPr>
        <a:xfrm flipV="1">
          <a:off x="8750300" y="13405777"/>
          <a:ext cx="8890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147631</xdr:rowOff>
    </xdr:from>
    <xdr:to>
      <xdr:col>50</xdr:col>
      <xdr:colOff>165100</xdr:colOff>
      <xdr:row>78</xdr:row>
      <xdr:rowOff>77781</xdr:rowOff>
    </xdr:to>
    <xdr:sp macro="" textlink="">
      <xdr:nvSpPr>
        <xdr:cNvPr id="404" name="フローチャート: 判断 403"/>
        <xdr:cNvSpPr/>
      </xdr:nvSpPr>
      <xdr:spPr>
        <a:xfrm>
          <a:off x="9588500" y="1334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94308</xdr:rowOff>
    </xdr:from>
    <xdr:ext cx="469744" cy="259045"/>
    <xdr:sp macro="" textlink="">
      <xdr:nvSpPr>
        <xdr:cNvPr id="405" name="テキスト ボックス 404"/>
        <xdr:cNvSpPr txBox="1"/>
      </xdr:nvSpPr>
      <xdr:spPr>
        <a:xfrm>
          <a:off x="9404428" y="1312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43002</xdr:rowOff>
    </xdr:from>
    <xdr:to>
      <xdr:col>45</xdr:col>
      <xdr:colOff>177800</xdr:colOff>
      <xdr:row>78</xdr:row>
      <xdr:rowOff>145892</xdr:rowOff>
    </xdr:to>
    <xdr:cxnSp macro="">
      <xdr:nvCxnSpPr>
        <xdr:cNvPr id="406" name="直線コネクタ 405"/>
        <xdr:cNvCxnSpPr/>
      </xdr:nvCxnSpPr>
      <xdr:spPr>
        <a:xfrm flipV="1">
          <a:off x="7861300" y="13416102"/>
          <a:ext cx="889000" cy="10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18225</xdr:rowOff>
    </xdr:from>
    <xdr:to>
      <xdr:col>46</xdr:col>
      <xdr:colOff>38100</xdr:colOff>
      <xdr:row>78</xdr:row>
      <xdr:rowOff>119825</xdr:rowOff>
    </xdr:to>
    <xdr:sp macro="" textlink="">
      <xdr:nvSpPr>
        <xdr:cNvPr id="407" name="フローチャート: 判断 406"/>
        <xdr:cNvSpPr/>
      </xdr:nvSpPr>
      <xdr:spPr>
        <a:xfrm>
          <a:off x="8699500" y="1339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110952</xdr:rowOff>
    </xdr:from>
    <xdr:ext cx="469744" cy="259045"/>
    <xdr:sp macro="" textlink="">
      <xdr:nvSpPr>
        <xdr:cNvPr id="408" name="テキスト ボックス 407"/>
        <xdr:cNvSpPr txBox="1"/>
      </xdr:nvSpPr>
      <xdr:spPr>
        <a:xfrm>
          <a:off x="8515428" y="134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87788</xdr:rowOff>
    </xdr:from>
    <xdr:to>
      <xdr:col>41</xdr:col>
      <xdr:colOff>50800</xdr:colOff>
      <xdr:row>78</xdr:row>
      <xdr:rowOff>145892</xdr:rowOff>
    </xdr:to>
    <xdr:cxnSp macro="">
      <xdr:nvCxnSpPr>
        <xdr:cNvPr id="409" name="直線コネクタ 408"/>
        <xdr:cNvCxnSpPr/>
      </xdr:nvCxnSpPr>
      <xdr:spPr>
        <a:xfrm>
          <a:off x="6972300" y="13460888"/>
          <a:ext cx="889000" cy="5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26036</xdr:rowOff>
    </xdr:from>
    <xdr:to>
      <xdr:col>41</xdr:col>
      <xdr:colOff>101600</xdr:colOff>
      <xdr:row>78</xdr:row>
      <xdr:rowOff>127636</xdr:rowOff>
    </xdr:to>
    <xdr:sp macro="" textlink="">
      <xdr:nvSpPr>
        <xdr:cNvPr id="410" name="フローチャート: 判断 409"/>
        <xdr:cNvSpPr/>
      </xdr:nvSpPr>
      <xdr:spPr>
        <a:xfrm>
          <a:off x="7810500" y="1339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144163</xdr:rowOff>
    </xdr:from>
    <xdr:ext cx="469744" cy="259045"/>
    <xdr:sp macro="" textlink="">
      <xdr:nvSpPr>
        <xdr:cNvPr id="411" name="テキスト ボックス 410"/>
        <xdr:cNvSpPr txBox="1"/>
      </xdr:nvSpPr>
      <xdr:spPr>
        <a:xfrm>
          <a:off x="7626428" y="1317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52705</xdr:rowOff>
    </xdr:from>
    <xdr:to>
      <xdr:col>36</xdr:col>
      <xdr:colOff>165100</xdr:colOff>
      <xdr:row>78</xdr:row>
      <xdr:rowOff>154305</xdr:rowOff>
    </xdr:to>
    <xdr:sp macro="" textlink="">
      <xdr:nvSpPr>
        <xdr:cNvPr id="412" name="フローチャート: 判断 411"/>
        <xdr:cNvSpPr/>
      </xdr:nvSpPr>
      <xdr:spPr>
        <a:xfrm>
          <a:off x="6921500" y="1342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145432</xdr:rowOff>
    </xdr:from>
    <xdr:ext cx="469744" cy="259045"/>
    <xdr:sp macro="" textlink="">
      <xdr:nvSpPr>
        <xdr:cNvPr id="413" name="テキスト ボックス 412"/>
        <xdr:cNvSpPr txBox="1"/>
      </xdr:nvSpPr>
      <xdr:spPr>
        <a:xfrm>
          <a:off x="6737428" y="135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40418</xdr:rowOff>
    </xdr:from>
    <xdr:to>
      <xdr:col>55</xdr:col>
      <xdr:colOff>50800</xdr:colOff>
      <xdr:row>78</xdr:row>
      <xdr:rowOff>142018</xdr:rowOff>
    </xdr:to>
    <xdr:sp macro="" textlink="">
      <xdr:nvSpPr>
        <xdr:cNvPr id="419" name="楕円 418"/>
        <xdr:cNvSpPr/>
      </xdr:nvSpPr>
      <xdr:spPr>
        <a:xfrm>
          <a:off x="10426700" y="1341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2538</xdr:rowOff>
    </xdr:from>
    <xdr:ext cx="469744" cy="259045"/>
    <xdr:sp macro="" textlink="">
      <xdr:nvSpPr>
        <xdr:cNvPr id="420" name="普通建設事業費 （ うち新規整備　）該当値テキスト"/>
        <xdr:cNvSpPr txBox="1"/>
      </xdr:nvSpPr>
      <xdr:spPr>
        <a:xfrm>
          <a:off x="10528300" y="1337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153327</xdr:rowOff>
    </xdr:from>
    <xdr:to>
      <xdr:col>50</xdr:col>
      <xdr:colOff>165100</xdr:colOff>
      <xdr:row>78</xdr:row>
      <xdr:rowOff>83477</xdr:rowOff>
    </xdr:to>
    <xdr:sp macro="" textlink="">
      <xdr:nvSpPr>
        <xdr:cNvPr id="421" name="楕円 420"/>
        <xdr:cNvSpPr/>
      </xdr:nvSpPr>
      <xdr:spPr>
        <a:xfrm>
          <a:off x="9588500" y="1335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74604</xdr:rowOff>
    </xdr:from>
    <xdr:ext cx="469744" cy="259045"/>
    <xdr:sp macro="" textlink="">
      <xdr:nvSpPr>
        <xdr:cNvPr id="422" name="テキスト ボックス 421"/>
        <xdr:cNvSpPr txBox="1"/>
      </xdr:nvSpPr>
      <xdr:spPr>
        <a:xfrm>
          <a:off x="9404428" y="13447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163652</xdr:rowOff>
    </xdr:from>
    <xdr:to>
      <xdr:col>46</xdr:col>
      <xdr:colOff>38100</xdr:colOff>
      <xdr:row>78</xdr:row>
      <xdr:rowOff>93802</xdr:rowOff>
    </xdr:to>
    <xdr:sp macro="" textlink="">
      <xdr:nvSpPr>
        <xdr:cNvPr id="423" name="楕円 422"/>
        <xdr:cNvSpPr/>
      </xdr:nvSpPr>
      <xdr:spPr>
        <a:xfrm>
          <a:off x="8699500" y="1336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110329</xdr:rowOff>
    </xdr:from>
    <xdr:ext cx="469744" cy="259045"/>
    <xdr:sp macro="" textlink="">
      <xdr:nvSpPr>
        <xdr:cNvPr id="424" name="テキスト ボックス 423"/>
        <xdr:cNvSpPr txBox="1"/>
      </xdr:nvSpPr>
      <xdr:spPr>
        <a:xfrm>
          <a:off x="8515428" y="1314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95092</xdr:rowOff>
    </xdr:from>
    <xdr:to>
      <xdr:col>41</xdr:col>
      <xdr:colOff>101600</xdr:colOff>
      <xdr:row>79</xdr:row>
      <xdr:rowOff>25242</xdr:rowOff>
    </xdr:to>
    <xdr:sp macro="" textlink="">
      <xdr:nvSpPr>
        <xdr:cNvPr id="425" name="楕円 424"/>
        <xdr:cNvSpPr/>
      </xdr:nvSpPr>
      <xdr:spPr>
        <a:xfrm>
          <a:off x="7810500" y="1346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16369</xdr:rowOff>
    </xdr:from>
    <xdr:ext cx="469744" cy="259045"/>
    <xdr:sp macro="" textlink="">
      <xdr:nvSpPr>
        <xdr:cNvPr id="426" name="テキスト ボックス 425"/>
        <xdr:cNvSpPr txBox="1"/>
      </xdr:nvSpPr>
      <xdr:spPr>
        <a:xfrm>
          <a:off x="7626428" y="1356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36988</xdr:rowOff>
    </xdr:from>
    <xdr:to>
      <xdr:col>36</xdr:col>
      <xdr:colOff>165100</xdr:colOff>
      <xdr:row>78</xdr:row>
      <xdr:rowOff>138588</xdr:rowOff>
    </xdr:to>
    <xdr:sp macro="" textlink="">
      <xdr:nvSpPr>
        <xdr:cNvPr id="427" name="楕円 426"/>
        <xdr:cNvSpPr/>
      </xdr:nvSpPr>
      <xdr:spPr>
        <a:xfrm>
          <a:off x="6921500" y="1341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155115</xdr:rowOff>
    </xdr:from>
    <xdr:ext cx="469744" cy="259045"/>
    <xdr:sp macro="" textlink="">
      <xdr:nvSpPr>
        <xdr:cNvPr id="428" name="テキスト ボックス 427"/>
        <xdr:cNvSpPr txBox="1"/>
      </xdr:nvSpPr>
      <xdr:spPr>
        <a:xfrm>
          <a:off x="6737428" y="1318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8" name="テキスト ボックス 447"/>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97622</xdr:rowOff>
    </xdr:from>
    <xdr:to>
      <xdr:col>54</xdr:col>
      <xdr:colOff>189865</xdr:colOff>
      <xdr:row>98</xdr:row>
      <xdr:rowOff>95825</xdr:rowOff>
    </xdr:to>
    <xdr:cxnSp macro="">
      <xdr:nvCxnSpPr>
        <xdr:cNvPr id="454" name="直線コネクタ 453"/>
        <xdr:cNvCxnSpPr/>
      </xdr:nvCxnSpPr>
      <xdr:spPr>
        <a:xfrm flipV="1">
          <a:off x="10475595" y="15356672"/>
          <a:ext cx="1270" cy="154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99652</xdr:rowOff>
    </xdr:from>
    <xdr:ext cx="534377" cy="259045"/>
    <xdr:sp macro="" textlink="">
      <xdr:nvSpPr>
        <xdr:cNvPr id="455" name="普通建設事業費 （ うち更新整備　）最小値テキスト"/>
        <xdr:cNvSpPr txBox="1"/>
      </xdr:nvSpPr>
      <xdr:spPr>
        <a:xfrm>
          <a:off x="10528300" y="1690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95825</xdr:rowOff>
    </xdr:from>
    <xdr:to>
      <xdr:col>55</xdr:col>
      <xdr:colOff>88900</xdr:colOff>
      <xdr:row>98</xdr:row>
      <xdr:rowOff>95825</xdr:rowOff>
    </xdr:to>
    <xdr:cxnSp macro="">
      <xdr:nvCxnSpPr>
        <xdr:cNvPr id="456" name="直線コネクタ 455"/>
        <xdr:cNvCxnSpPr/>
      </xdr:nvCxnSpPr>
      <xdr:spPr>
        <a:xfrm>
          <a:off x="10388600" y="1689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44299</xdr:rowOff>
    </xdr:from>
    <xdr:ext cx="599010" cy="259045"/>
    <xdr:sp macro="" textlink="">
      <xdr:nvSpPr>
        <xdr:cNvPr id="457" name="普通建設事業費 （ うち更新整備　）最大値テキスト"/>
        <xdr:cNvSpPr txBox="1"/>
      </xdr:nvSpPr>
      <xdr:spPr>
        <a:xfrm>
          <a:off x="10528300" y="15131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97622</xdr:rowOff>
    </xdr:from>
    <xdr:to>
      <xdr:col>55</xdr:col>
      <xdr:colOff>88900</xdr:colOff>
      <xdr:row>89</xdr:row>
      <xdr:rowOff>97622</xdr:rowOff>
    </xdr:to>
    <xdr:cxnSp macro="">
      <xdr:nvCxnSpPr>
        <xdr:cNvPr id="458" name="直線コネクタ 457"/>
        <xdr:cNvCxnSpPr/>
      </xdr:nvCxnSpPr>
      <xdr:spPr>
        <a:xfrm>
          <a:off x="10388600" y="1535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67690</xdr:rowOff>
    </xdr:from>
    <xdr:to>
      <xdr:col>55</xdr:col>
      <xdr:colOff>0</xdr:colOff>
      <xdr:row>98</xdr:row>
      <xdr:rowOff>22003</xdr:rowOff>
    </xdr:to>
    <xdr:cxnSp macro="">
      <xdr:nvCxnSpPr>
        <xdr:cNvPr id="459" name="直線コネクタ 458"/>
        <xdr:cNvCxnSpPr/>
      </xdr:nvCxnSpPr>
      <xdr:spPr>
        <a:xfrm flipV="1">
          <a:off x="9639300" y="16698340"/>
          <a:ext cx="838200" cy="12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140302</xdr:rowOff>
    </xdr:from>
    <xdr:ext cx="534377" cy="259045"/>
    <xdr:sp macro="" textlink="">
      <xdr:nvSpPr>
        <xdr:cNvPr id="460" name="普通建設事業費 （ うち更新整備　）平均値テキスト"/>
        <xdr:cNvSpPr txBox="1"/>
      </xdr:nvSpPr>
      <xdr:spPr>
        <a:xfrm>
          <a:off x="10528300" y="16428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117425</xdr:rowOff>
    </xdr:from>
    <xdr:to>
      <xdr:col>55</xdr:col>
      <xdr:colOff>50800</xdr:colOff>
      <xdr:row>97</xdr:row>
      <xdr:rowOff>47575</xdr:rowOff>
    </xdr:to>
    <xdr:sp macro="" textlink="">
      <xdr:nvSpPr>
        <xdr:cNvPr id="461" name="フローチャート: 判断 460"/>
        <xdr:cNvSpPr/>
      </xdr:nvSpPr>
      <xdr:spPr>
        <a:xfrm>
          <a:off x="10426700" y="1657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7733</xdr:rowOff>
    </xdr:from>
    <xdr:to>
      <xdr:col>50</xdr:col>
      <xdr:colOff>114300</xdr:colOff>
      <xdr:row>98</xdr:row>
      <xdr:rowOff>22003</xdr:rowOff>
    </xdr:to>
    <xdr:cxnSp macro="">
      <xdr:nvCxnSpPr>
        <xdr:cNvPr id="462" name="直線コネクタ 461"/>
        <xdr:cNvCxnSpPr/>
      </xdr:nvCxnSpPr>
      <xdr:spPr>
        <a:xfrm>
          <a:off x="8750300" y="16809833"/>
          <a:ext cx="889000" cy="1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156353</xdr:rowOff>
    </xdr:from>
    <xdr:to>
      <xdr:col>50</xdr:col>
      <xdr:colOff>165100</xdr:colOff>
      <xdr:row>97</xdr:row>
      <xdr:rowOff>86503</xdr:rowOff>
    </xdr:to>
    <xdr:sp macro="" textlink="">
      <xdr:nvSpPr>
        <xdr:cNvPr id="463" name="フローチャート: 判断 462"/>
        <xdr:cNvSpPr/>
      </xdr:nvSpPr>
      <xdr:spPr>
        <a:xfrm>
          <a:off x="9588500" y="1661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103030</xdr:rowOff>
    </xdr:from>
    <xdr:ext cx="534377" cy="259045"/>
    <xdr:sp macro="" textlink="">
      <xdr:nvSpPr>
        <xdr:cNvPr id="464" name="テキスト ボックス 463"/>
        <xdr:cNvSpPr txBox="1"/>
      </xdr:nvSpPr>
      <xdr:spPr>
        <a:xfrm>
          <a:off x="9372111" y="1639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91726</xdr:rowOff>
    </xdr:from>
    <xdr:to>
      <xdr:col>45</xdr:col>
      <xdr:colOff>177800</xdr:colOff>
      <xdr:row>98</xdr:row>
      <xdr:rowOff>7733</xdr:rowOff>
    </xdr:to>
    <xdr:cxnSp macro="">
      <xdr:nvCxnSpPr>
        <xdr:cNvPr id="465" name="直線コネクタ 464"/>
        <xdr:cNvCxnSpPr/>
      </xdr:nvCxnSpPr>
      <xdr:spPr>
        <a:xfrm>
          <a:off x="7861300" y="16722376"/>
          <a:ext cx="889000" cy="8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145413</xdr:rowOff>
    </xdr:from>
    <xdr:to>
      <xdr:col>46</xdr:col>
      <xdr:colOff>38100</xdr:colOff>
      <xdr:row>97</xdr:row>
      <xdr:rowOff>75563</xdr:rowOff>
    </xdr:to>
    <xdr:sp macro="" textlink="">
      <xdr:nvSpPr>
        <xdr:cNvPr id="466" name="フローチャート: 判断 465"/>
        <xdr:cNvSpPr/>
      </xdr:nvSpPr>
      <xdr:spPr>
        <a:xfrm>
          <a:off x="8699500" y="1660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92090</xdr:rowOff>
    </xdr:from>
    <xdr:ext cx="534377" cy="259045"/>
    <xdr:sp macro="" textlink="">
      <xdr:nvSpPr>
        <xdr:cNvPr id="467" name="テキスト ボックス 466"/>
        <xdr:cNvSpPr txBox="1"/>
      </xdr:nvSpPr>
      <xdr:spPr>
        <a:xfrm>
          <a:off x="8483111" y="1637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7358</xdr:rowOff>
    </xdr:from>
    <xdr:to>
      <xdr:col>41</xdr:col>
      <xdr:colOff>50800</xdr:colOff>
      <xdr:row>97</xdr:row>
      <xdr:rowOff>91726</xdr:rowOff>
    </xdr:to>
    <xdr:cxnSp macro="">
      <xdr:nvCxnSpPr>
        <xdr:cNvPr id="468" name="直線コネクタ 467"/>
        <xdr:cNvCxnSpPr/>
      </xdr:nvCxnSpPr>
      <xdr:spPr>
        <a:xfrm>
          <a:off x="6972300" y="16638008"/>
          <a:ext cx="889000" cy="8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105097</xdr:rowOff>
    </xdr:from>
    <xdr:to>
      <xdr:col>41</xdr:col>
      <xdr:colOff>101600</xdr:colOff>
      <xdr:row>97</xdr:row>
      <xdr:rowOff>35247</xdr:rowOff>
    </xdr:to>
    <xdr:sp macro="" textlink="">
      <xdr:nvSpPr>
        <xdr:cNvPr id="469" name="フローチャート: 判断 468"/>
        <xdr:cNvSpPr/>
      </xdr:nvSpPr>
      <xdr:spPr>
        <a:xfrm>
          <a:off x="7810500" y="1656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51774</xdr:rowOff>
    </xdr:from>
    <xdr:ext cx="534377" cy="259045"/>
    <xdr:sp macro="" textlink="">
      <xdr:nvSpPr>
        <xdr:cNvPr id="470" name="テキスト ボックス 469"/>
        <xdr:cNvSpPr txBox="1"/>
      </xdr:nvSpPr>
      <xdr:spPr>
        <a:xfrm>
          <a:off x="7594111" y="1633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116708</xdr:rowOff>
    </xdr:from>
    <xdr:to>
      <xdr:col>36</xdr:col>
      <xdr:colOff>165100</xdr:colOff>
      <xdr:row>97</xdr:row>
      <xdr:rowOff>46858</xdr:rowOff>
    </xdr:to>
    <xdr:sp macro="" textlink="">
      <xdr:nvSpPr>
        <xdr:cNvPr id="471" name="フローチャート: 判断 470"/>
        <xdr:cNvSpPr/>
      </xdr:nvSpPr>
      <xdr:spPr>
        <a:xfrm>
          <a:off x="6921500" y="165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63385</xdr:rowOff>
    </xdr:from>
    <xdr:ext cx="534377" cy="259045"/>
    <xdr:sp macro="" textlink="">
      <xdr:nvSpPr>
        <xdr:cNvPr id="472" name="テキスト ボックス 471"/>
        <xdr:cNvSpPr txBox="1"/>
      </xdr:nvSpPr>
      <xdr:spPr>
        <a:xfrm>
          <a:off x="6705111" y="1635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16890</xdr:rowOff>
    </xdr:from>
    <xdr:to>
      <xdr:col>55</xdr:col>
      <xdr:colOff>50800</xdr:colOff>
      <xdr:row>97</xdr:row>
      <xdr:rowOff>118490</xdr:rowOff>
    </xdr:to>
    <xdr:sp macro="" textlink="">
      <xdr:nvSpPr>
        <xdr:cNvPr id="478" name="楕円 477"/>
        <xdr:cNvSpPr/>
      </xdr:nvSpPr>
      <xdr:spPr>
        <a:xfrm>
          <a:off x="10426700" y="1664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166767</xdr:rowOff>
    </xdr:from>
    <xdr:ext cx="534377" cy="259045"/>
    <xdr:sp macro="" textlink="">
      <xdr:nvSpPr>
        <xdr:cNvPr id="479" name="普通建設事業費 （ うち更新整備　）該当値テキスト"/>
        <xdr:cNvSpPr txBox="1"/>
      </xdr:nvSpPr>
      <xdr:spPr>
        <a:xfrm>
          <a:off x="10528300" y="1662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142653</xdr:rowOff>
    </xdr:from>
    <xdr:to>
      <xdr:col>50</xdr:col>
      <xdr:colOff>165100</xdr:colOff>
      <xdr:row>98</xdr:row>
      <xdr:rowOff>72803</xdr:rowOff>
    </xdr:to>
    <xdr:sp macro="" textlink="">
      <xdr:nvSpPr>
        <xdr:cNvPr id="480" name="楕円 479"/>
        <xdr:cNvSpPr/>
      </xdr:nvSpPr>
      <xdr:spPr>
        <a:xfrm>
          <a:off x="9588500" y="1677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63930</xdr:rowOff>
    </xdr:from>
    <xdr:ext cx="534377" cy="259045"/>
    <xdr:sp macro="" textlink="">
      <xdr:nvSpPr>
        <xdr:cNvPr id="481" name="テキスト ボックス 480"/>
        <xdr:cNvSpPr txBox="1"/>
      </xdr:nvSpPr>
      <xdr:spPr>
        <a:xfrm>
          <a:off x="9372111" y="1686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128383</xdr:rowOff>
    </xdr:from>
    <xdr:to>
      <xdr:col>46</xdr:col>
      <xdr:colOff>38100</xdr:colOff>
      <xdr:row>98</xdr:row>
      <xdr:rowOff>58533</xdr:rowOff>
    </xdr:to>
    <xdr:sp macro="" textlink="">
      <xdr:nvSpPr>
        <xdr:cNvPr id="482" name="楕円 481"/>
        <xdr:cNvSpPr/>
      </xdr:nvSpPr>
      <xdr:spPr>
        <a:xfrm>
          <a:off x="8699500" y="1675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49660</xdr:rowOff>
    </xdr:from>
    <xdr:ext cx="534377" cy="259045"/>
    <xdr:sp macro="" textlink="">
      <xdr:nvSpPr>
        <xdr:cNvPr id="483" name="テキスト ボックス 482"/>
        <xdr:cNvSpPr txBox="1"/>
      </xdr:nvSpPr>
      <xdr:spPr>
        <a:xfrm>
          <a:off x="8483111" y="1685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40926</xdr:rowOff>
    </xdr:from>
    <xdr:to>
      <xdr:col>41</xdr:col>
      <xdr:colOff>101600</xdr:colOff>
      <xdr:row>97</xdr:row>
      <xdr:rowOff>142526</xdr:rowOff>
    </xdr:to>
    <xdr:sp macro="" textlink="">
      <xdr:nvSpPr>
        <xdr:cNvPr id="484" name="楕円 483"/>
        <xdr:cNvSpPr/>
      </xdr:nvSpPr>
      <xdr:spPr>
        <a:xfrm>
          <a:off x="7810500" y="166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133653</xdr:rowOff>
    </xdr:from>
    <xdr:ext cx="534377" cy="259045"/>
    <xdr:sp macro="" textlink="">
      <xdr:nvSpPr>
        <xdr:cNvPr id="485" name="テキスト ボックス 484"/>
        <xdr:cNvSpPr txBox="1"/>
      </xdr:nvSpPr>
      <xdr:spPr>
        <a:xfrm>
          <a:off x="7594111" y="1676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128008</xdr:rowOff>
    </xdr:from>
    <xdr:to>
      <xdr:col>36</xdr:col>
      <xdr:colOff>165100</xdr:colOff>
      <xdr:row>97</xdr:row>
      <xdr:rowOff>58158</xdr:rowOff>
    </xdr:to>
    <xdr:sp macro="" textlink="">
      <xdr:nvSpPr>
        <xdr:cNvPr id="486" name="楕円 485"/>
        <xdr:cNvSpPr/>
      </xdr:nvSpPr>
      <xdr:spPr>
        <a:xfrm>
          <a:off x="6921500" y="1658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49285</xdr:rowOff>
    </xdr:from>
    <xdr:ext cx="534377" cy="259045"/>
    <xdr:sp macro="" textlink="">
      <xdr:nvSpPr>
        <xdr:cNvPr id="487" name="テキスト ボックス 486"/>
        <xdr:cNvSpPr txBox="1"/>
      </xdr:nvSpPr>
      <xdr:spPr>
        <a:xfrm>
          <a:off x="6705111" y="1667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35</xdr:row>
      <xdr:rowOff>54627</xdr:rowOff>
    </xdr:from>
    <xdr:ext cx="312906" cy="259045"/>
    <xdr:sp macro="" textlink="">
      <xdr:nvSpPr>
        <xdr:cNvPr id="501" name="テキスト ボックス 500"/>
        <xdr:cNvSpPr txBox="1"/>
      </xdr:nvSpPr>
      <xdr:spPr>
        <a:xfrm>
          <a:off x="12133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32</xdr:row>
      <xdr:rowOff>111777</xdr:rowOff>
    </xdr:from>
    <xdr:ext cx="312906" cy="259045"/>
    <xdr:sp macro="" textlink="">
      <xdr:nvSpPr>
        <xdr:cNvPr id="503" name="テキスト ボックス 502"/>
        <xdr:cNvSpPr txBox="1"/>
      </xdr:nvSpPr>
      <xdr:spPr>
        <a:xfrm>
          <a:off x="12133094" y="5598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29</xdr:row>
      <xdr:rowOff>168927</xdr:rowOff>
    </xdr:from>
    <xdr:ext cx="312906" cy="259045"/>
    <xdr:sp macro="" textlink="">
      <xdr:nvSpPr>
        <xdr:cNvPr id="505" name="テキスト ボックス 504"/>
        <xdr:cNvSpPr txBox="1"/>
      </xdr:nvSpPr>
      <xdr:spPr>
        <a:xfrm>
          <a:off x="12133094" y="5140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27</xdr:row>
      <xdr:rowOff>54627</xdr:rowOff>
    </xdr:from>
    <xdr:ext cx="312906" cy="259045"/>
    <xdr:sp macro="" textlink="">
      <xdr:nvSpPr>
        <xdr:cNvPr id="507" name="テキスト ボックス 506"/>
        <xdr:cNvSpPr txBox="1"/>
      </xdr:nvSpPr>
      <xdr:spPr>
        <a:xfrm>
          <a:off x="12133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38</xdr:row>
      <xdr:rowOff>139700</xdr:rowOff>
    </xdr:from>
    <xdr:to>
      <xdr:col>85</xdr:col>
      <xdr:colOff>126364</xdr:colOff>
      <xdr:row>38</xdr:row>
      <xdr:rowOff>139700</xdr:rowOff>
    </xdr:to>
    <xdr:cxnSp macro="">
      <xdr:nvCxnSpPr>
        <xdr:cNvPr id="509" name="直線コネクタ 508"/>
        <xdr:cNvCxnSpPr/>
      </xdr:nvCxnSpPr>
      <xdr:spPr>
        <a:xfrm>
          <a:off x="16317595" y="6654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10177</xdr:rowOff>
    </xdr:from>
    <xdr:ext cx="249299" cy="259045"/>
    <xdr:sp macro="" textlink="">
      <xdr:nvSpPr>
        <xdr:cNvPr id="510" name="災害復旧事業費最小値テキスト"/>
        <xdr:cNvSpPr txBox="1"/>
      </xdr:nvSpPr>
      <xdr:spPr>
        <a:xfrm>
          <a:off x="1637030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10177</xdr:rowOff>
    </xdr:from>
    <xdr:ext cx="249299" cy="259045"/>
    <xdr:sp macro="" textlink="">
      <xdr:nvSpPr>
        <xdr:cNvPr id="512" name="災害復旧事業費最大値テキスト"/>
        <xdr:cNvSpPr txBox="1"/>
      </xdr:nvSpPr>
      <xdr:spPr>
        <a:xfrm>
          <a:off x="16370300" y="635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4" name="直線コネクタ 513"/>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67327</xdr:rowOff>
    </xdr:from>
    <xdr:ext cx="249299" cy="259045"/>
    <xdr:sp macro="" textlink="">
      <xdr:nvSpPr>
        <xdr:cNvPr id="515" name="災害復旧事業費平均値テキスト"/>
        <xdr:cNvSpPr txBox="1"/>
      </xdr:nvSpPr>
      <xdr:spPr>
        <a:xfrm>
          <a:off x="16370300" y="6582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16" name="フローチャート: 判断 515"/>
        <xdr:cNvSpPr/>
      </xdr:nvSpPr>
      <xdr:spPr>
        <a:xfrm>
          <a:off x="16268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7" name="直線コネクタ 516"/>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88900</xdr:rowOff>
    </xdr:from>
    <xdr:to>
      <xdr:col>81</xdr:col>
      <xdr:colOff>101600</xdr:colOff>
      <xdr:row>37</xdr:row>
      <xdr:rowOff>19050</xdr:rowOff>
    </xdr:to>
    <xdr:sp macro="" textlink="">
      <xdr:nvSpPr>
        <xdr:cNvPr id="518" name="フローチャート: 判断 517"/>
        <xdr:cNvSpPr/>
      </xdr:nvSpPr>
      <xdr:spPr>
        <a:xfrm>
          <a:off x="15430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35</xdr:row>
      <xdr:rowOff>35577</xdr:rowOff>
    </xdr:from>
    <xdr:ext cx="313932" cy="259045"/>
    <xdr:sp macro="" textlink="">
      <xdr:nvSpPr>
        <xdr:cNvPr id="519" name="テキスト ボックス 518"/>
        <xdr:cNvSpPr txBox="1"/>
      </xdr:nvSpPr>
      <xdr:spPr>
        <a:xfrm>
          <a:off x="15324333" y="6036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0" name="直線コネクタ 519"/>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29</xdr:row>
      <xdr:rowOff>146050</xdr:rowOff>
    </xdr:from>
    <xdr:to>
      <xdr:col>76</xdr:col>
      <xdr:colOff>165100</xdr:colOff>
      <xdr:row>30</xdr:row>
      <xdr:rowOff>76200</xdr:rowOff>
    </xdr:to>
    <xdr:sp macro="" textlink="">
      <xdr:nvSpPr>
        <xdr:cNvPr id="521" name="フローチャート: 判断 520"/>
        <xdr:cNvSpPr/>
      </xdr:nvSpPr>
      <xdr:spPr>
        <a:xfrm>
          <a:off x="14541500" y="51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28</xdr:row>
      <xdr:rowOff>92727</xdr:rowOff>
    </xdr:from>
    <xdr:ext cx="313932" cy="259045"/>
    <xdr:sp macro="" textlink="">
      <xdr:nvSpPr>
        <xdr:cNvPr id="522" name="テキスト ボックス 521"/>
        <xdr:cNvSpPr txBox="1"/>
      </xdr:nvSpPr>
      <xdr:spPr>
        <a:xfrm>
          <a:off x="14435333" y="4893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3" name="直線コネクタ 522"/>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30</xdr:row>
      <xdr:rowOff>157480</xdr:rowOff>
    </xdr:from>
    <xdr:to>
      <xdr:col>72</xdr:col>
      <xdr:colOff>38100</xdr:colOff>
      <xdr:row>31</xdr:row>
      <xdr:rowOff>87630</xdr:rowOff>
    </xdr:to>
    <xdr:sp macro="" textlink="">
      <xdr:nvSpPr>
        <xdr:cNvPr id="524" name="フローチャート: 判断 523"/>
        <xdr:cNvSpPr/>
      </xdr:nvSpPr>
      <xdr:spPr>
        <a:xfrm>
          <a:off x="13652500" y="53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29</xdr:row>
      <xdr:rowOff>104157</xdr:rowOff>
    </xdr:from>
    <xdr:ext cx="313932" cy="259045"/>
    <xdr:sp macro="" textlink="">
      <xdr:nvSpPr>
        <xdr:cNvPr id="525" name="テキスト ボックス 524"/>
        <xdr:cNvSpPr txBox="1"/>
      </xdr:nvSpPr>
      <xdr:spPr>
        <a:xfrm>
          <a:off x="13546333" y="5076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168910</xdr:rowOff>
    </xdr:from>
    <xdr:to>
      <xdr:col>67</xdr:col>
      <xdr:colOff>101600</xdr:colOff>
      <xdr:row>38</xdr:row>
      <xdr:rowOff>99060</xdr:rowOff>
    </xdr:to>
    <xdr:sp macro="" textlink="">
      <xdr:nvSpPr>
        <xdr:cNvPr id="526" name="フローチャート: 判断 525"/>
        <xdr:cNvSpPr/>
      </xdr:nvSpPr>
      <xdr:spPr>
        <a:xfrm>
          <a:off x="12763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36</xdr:row>
      <xdr:rowOff>115587</xdr:rowOff>
    </xdr:from>
    <xdr:ext cx="249299" cy="259045"/>
    <xdr:sp macro="" textlink="">
      <xdr:nvSpPr>
        <xdr:cNvPr id="527" name="テキスト ボックス 526"/>
        <xdr:cNvSpPr txBox="1"/>
      </xdr:nvSpPr>
      <xdr:spPr>
        <a:xfrm>
          <a:off x="12689650" y="62877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3" name="楕円 532"/>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124477</xdr:rowOff>
    </xdr:from>
    <xdr:ext cx="249299" cy="259045"/>
    <xdr:sp macro="" textlink="">
      <xdr:nvSpPr>
        <xdr:cNvPr id="534" name="災害復旧事業費該当値テキスト"/>
        <xdr:cNvSpPr txBox="1"/>
      </xdr:nvSpPr>
      <xdr:spPr>
        <a:xfrm>
          <a:off x="16370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5" name="楕円 534"/>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6" name="テキスト ボックス 535"/>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7" name="楕円 536"/>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8" name="テキスト ボックス 537"/>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9" name="楕円 538"/>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0" name="テキスト ボックス 539"/>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1" name="楕円 540"/>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2" name="テキスト ボックス 541"/>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05" name="テキスト ボックス 604"/>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07" name="テキスト ボックス 606"/>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09" name="テキスト ボックス 608"/>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1" name="テキスト ボックス 61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1651</xdr:rowOff>
    </xdr:from>
    <xdr:to>
      <xdr:col>85</xdr:col>
      <xdr:colOff>126364</xdr:colOff>
      <xdr:row>79</xdr:row>
      <xdr:rowOff>43053</xdr:rowOff>
    </xdr:to>
    <xdr:cxnSp macro="">
      <xdr:nvCxnSpPr>
        <xdr:cNvPr id="615" name="直線コネクタ 614"/>
        <xdr:cNvCxnSpPr/>
      </xdr:nvCxnSpPr>
      <xdr:spPr>
        <a:xfrm flipV="1">
          <a:off x="16317595" y="12003151"/>
          <a:ext cx="1269" cy="158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46880</xdr:rowOff>
    </xdr:from>
    <xdr:ext cx="313932" cy="259045"/>
    <xdr:sp macro="" textlink="">
      <xdr:nvSpPr>
        <xdr:cNvPr id="616" name="公債費最小値テキスト"/>
        <xdr:cNvSpPr txBox="1"/>
      </xdr:nvSpPr>
      <xdr:spPr>
        <a:xfrm>
          <a:off x="16370300" y="135914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43053</xdr:rowOff>
    </xdr:from>
    <xdr:to>
      <xdr:col>86</xdr:col>
      <xdr:colOff>25400</xdr:colOff>
      <xdr:row>79</xdr:row>
      <xdr:rowOff>43053</xdr:rowOff>
    </xdr:to>
    <xdr:cxnSp macro="">
      <xdr:nvCxnSpPr>
        <xdr:cNvPr id="617" name="直線コネクタ 616"/>
        <xdr:cNvCxnSpPr/>
      </xdr:nvCxnSpPr>
      <xdr:spPr>
        <a:xfrm>
          <a:off x="16230600" y="1358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119778</xdr:rowOff>
    </xdr:from>
    <xdr:ext cx="534377" cy="259045"/>
    <xdr:sp macro="" textlink="">
      <xdr:nvSpPr>
        <xdr:cNvPr id="618" name="公債費最大値テキスト"/>
        <xdr:cNvSpPr txBox="1"/>
      </xdr:nvSpPr>
      <xdr:spPr>
        <a:xfrm>
          <a:off x="16370300" y="1177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1651</xdr:rowOff>
    </xdr:from>
    <xdr:to>
      <xdr:col>86</xdr:col>
      <xdr:colOff>25400</xdr:colOff>
      <xdr:row>70</xdr:row>
      <xdr:rowOff>1651</xdr:rowOff>
    </xdr:to>
    <xdr:cxnSp macro="">
      <xdr:nvCxnSpPr>
        <xdr:cNvPr id="619" name="直線コネクタ 618"/>
        <xdr:cNvCxnSpPr/>
      </xdr:nvCxnSpPr>
      <xdr:spPr>
        <a:xfrm>
          <a:off x="16230600" y="12003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113792</xdr:rowOff>
    </xdr:from>
    <xdr:to>
      <xdr:col>85</xdr:col>
      <xdr:colOff>127000</xdr:colOff>
      <xdr:row>77</xdr:row>
      <xdr:rowOff>58674</xdr:rowOff>
    </xdr:to>
    <xdr:cxnSp macro="">
      <xdr:nvCxnSpPr>
        <xdr:cNvPr id="620" name="直線コネクタ 619"/>
        <xdr:cNvCxnSpPr/>
      </xdr:nvCxnSpPr>
      <xdr:spPr>
        <a:xfrm>
          <a:off x="15481300" y="13143992"/>
          <a:ext cx="838200" cy="11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170705</xdr:rowOff>
    </xdr:from>
    <xdr:ext cx="469744" cy="259045"/>
    <xdr:sp macro="" textlink="">
      <xdr:nvSpPr>
        <xdr:cNvPr id="621" name="公債費平均値テキスト"/>
        <xdr:cNvSpPr txBox="1"/>
      </xdr:nvSpPr>
      <xdr:spPr>
        <a:xfrm>
          <a:off x="16370300" y="12686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147828</xdr:rowOff>
    </xdr:from>
    <xdr:to>
      <xdr:col>85</xdr:col>
      <xdr:colOff>177800</xdr:colOff>
      <xdr:row>75</xdr:row>
      <xdr:rowOff>77978</xdr:rowOff>
    </xdr:to>
    <xdr:sp macro="" textlink="">
      <xdr:nvSpPr>
        <xdr:cNvPr id="622" name="フローチャート: 判断 621"/>
        <xdr:cNvSpPr/>
      </xdr:nvSpPr>
      <xdr:spPr>
        <a:xfrm>
          <a:off x="16268700" y="1283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89027</xdr:rowOff>
    </xdr:from>
    <xdr:to>
      <xdr:col>81</xdr:col>
      <xdr:colOff>50800</xdr:colOff>
      <xdr:row>76</xdr:row>
      <xdr:rowOff>113792</xdr:rowOff>
    </xdr:to>
    <xdr:cxnSp macro="">
      <xdr:nvCxnSpPr>
        <xdr:cNvPr id="623" name="直線コネクタ 622"/>
        <xdr:cNvCxnSpPr/>
      </xdr:nvCxnSpPr>
      <xdr:spPr>
        <a:xfrm>
          <a:off x="14592300" y="13119227"/>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25781</xdr:rowOff>
    </xdr:from>
    <xdr:to>
      <xdr:col>81</xdr:col>
      <xdr:colOff>101600</xdr:colOff>
      <xdr:row>74</xdr:row>
      <xdr:rowOff>127381</xdr:rowOff>
    </xdr:to>
    <xdr:sp macro="" textlink="">
      <xdr:nvSpPr>
        <xdr:cNvPr id="624" name="フローチャート: 判断 623"/>
        <xdr:cNvSpPr/>
      </xdr:nvSpPr>
      <xdr:spPr>
        <a:xfrm>
          <a:off x="15430500" y="1271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72</xdr:row>
      <xdr:rowOff>143908</xdr:rowOff>
    </xdr:from>
    <xdr:ext cx="469744" cy="259045"/>
    <xdr:sp macro="" textlink="">
      <xdr:nvSpPr>
        <xdr:cNvPr id="625" name="テキスト ボックス 624"/>
        <xdr:cNvSpPr txBox="1"/>
      </xdr:nvSpPr>
      <xdr:spPr>
        <a:xfrm>
          <a:off x="15246428" y="12488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165863</xdr:rowOff>
    </xdr:from>
    <xdr:to>
      <xdr:col>76</xdr:col>
      <xdr:colOff>114300</xdr:colOff>
      <xdr:row>76</xdr:row>
      <xdr:rowOff>89027</xdr:rowOff>
    </xdr:to>
    <xdr:cxnSp macro="">
      <xdr:nvCxnSpPr>
        <xdr:cNvPr id="626" name="直線コネクタ 625"/>
        <xdr:cNvCxnSpPr/>
      </xdr:nvCxnSpPr>
      <xdr:spPr>
        <a:xfrm>
          <a:off x="13703300" y="13024613"/>
          <a:ext cx="889000" cy="9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77089</xdr:rowOff>
    </xdr:from>
    <xdr:to>
      <xdr:col>76</xdr:col>
      <xdr:colOff>165100</xdr:colOff>
      <xdr:row>75</xdr:row>
      <xdr:rowOff>7239</xdr:rowOff>
    </xdr:to>
    <xdr:sp macro="" textlink="">
      <xdr:nvSpPr>
        <xdr:cNvPr id="627" name="フローチャート: 判断 626"/>
        <xdr:cNvSpPr/>
      </xdr:nvSpPr>
      <xdr:spPr>
        <a:xfrm>
          <a:off x="14541500" y="1276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23766</xdr:rowOff>
    </xdr:from>
    <xdr:ext cx="469744" cy="259045"/>
    <xdr:sp macro="" textlink="">
      <xdr:nvSpPr>
        <xdr:cNvPr id="628" name="テキスト ボックス 627"/>
        <xdr:cNvSpPr txBox="1"/>
      </xdr:nvSpPr>
      <xdr:spPr>
        <a:xfrm>
          <a:off x="14357428" y="1253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109855</xdr:rowOff>
    </xdr:from>
    <xdr:to>
      <xdr:col>71</xdr:col>
      <xdr:colOff>177800</xdr:colOff>
      <xdr:row>75</xdr:row>
      <xdr:rowOff>165863</xdr:rowOff>
    </xdr:to>
    <xdr:cxnSp macro="">
      <xdr:nvCxnSpPr>
        <xdr:cNvPr id="629" name="直線コネクタ 628"/>
        <xdr:cNvCxnSpPr/>
      </xdr:nvCxnSpPr>
      <xdr:spPr>
        <a:xfrm>
          <a:off x="12814300" y="12968605"/>
          <a:ext cx="889000" cy="5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106807</xdr:rowOff>
    </xdr:from>
    <xdr:to>
      <xdr:col>72</xdr:col>
      <xdr:colOff>38100</xdr:colOff>
      <xdr:row>74</xdr:row>
      <xdr:rowOff>36957</xdr:rowOff>
    </xdr:to>
    <xdr:sp macro="" textlink="">
      <xdr:nvSpPr>
        <xdr:cNvPr id="630" name="フローチャート: 判断 629"/>
        <xdr:cNvSpPr/>
      </xdr:nvSpPr>
      <xdr:spPr>
        <a:xfrm>
          <a:off x="13652500" y="12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53484</xdr:rowOff>
    </xdr:from>
    <xdr:ext cx="469744" cy="259045"/>
    <xdr:sp macro="" textlink="">
      <xdr:nvSpPr>
        <xdr:cNvPr id="631" name="テキスト ボックス 630"/>
        <xdr:cNvSpPr txBox="1"/>
      </xdr:nvSpPr>
      <xdr:spPr>
        <a:xfrm>
          <a:off x="13468428" y="1239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73787</xdr:rowOff>
    </xdr:from>
    <xdr:to>
      <xdr:col>67</xdr:col>
      <xdr:colOff>101600</xdr:colOff>
      <xdr:row>75</xdr:row>
      <xdr:rowOff>3937</xdr:rowOff>
    </xdr:to>
    <xdr:sp macro="" textlink="">
      <xdr:nvSpPr>
        <xdr:cNvPr id="632" name="フローチャート: 判断 631"/>
        <xdr:cNvSpPr/>
      </xdr:nvSpPr>
      <xdr:spPr>
        <a:xfrm>
          <a:off x="12763500" y="127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20464</xdr:rowOff>
    </xdr:from>
    <xdr:ext cx="469744" cy="259045"/>
    <xdr:sp macro="" textlink="">
      <xdr:nvSpPr>
        <xdr:cNvPr id="633" name="テキスト ボックス 632"/>
        <xdr:cNvSpPr txBox="1"/>
      </xdr:nvSpPr>
      <xdr:spPr>
        <a:xfrm>
          <a:off x="12579428" y="1253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7874</xdr:rowOff>
    </xdr:from>
    <xdr:to>
      <xdr:col>85</xdr:col>
      <xdr:colOff>177800</xdr:colOff>
      <xdr:row>77</xdr:row>
      <xdr:rowOff>109474</xdr:rowOff>
    </xdr:to>
    <xdr:sp macro="" textlink="">
      <xdr:nvSpPr>
        <xdr:cNvPr id="639" name="楕円 638"/>
        <xdr:cNvSpPr/>
      </xdr:nvSpPr>
      <xdr:spPr>
        <a:xfrm>
          <a:off x="16268700" y="1320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157751</xdr:rowOff>
    </xdr:from>
    <xdr:ext cx="469744" cy="259045"/>
    <xdr:sp macro="" textlink="">
      <xdr:nvSpPr>
        <xdr:cNvPr id="640" name="公債費該当値テキスト"/>
        <xdr:cNvSpPr txBox="1"/>
      </xdr:nvSpPr>
      <xdr:spPr>
        <a:xfrm>
          <a:off x="16370300" y="1318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62992</xdr:rowOff>
    </xdr:from>
    <xdr:to>
      <xdr:col>81</xdr:col>
      <xdr:colOff>101600</xdr:colOff>
      <xdr:row>76</xdr:row>
      <xdr:rowOff>164592</xdr:rowOff>
    </xdr:to>
    <xdr:sp macro="" textlink="">
      <xdr:nvSpPr>
        <xdr:cNvPr id="641" name="楕円 640"/>
        <xdr:cNvSpPr/>
      </xdr:nvSpPr>
      <xdr:spPr>
        <a:xfrm>
          <a:off x="15430500" y="1309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155719</xdr:rowOff>
    </xdr:from>
    <xdr:ext cx="469744" cy="259045"/>
    <xdr:sp macro="" textlink="">
      <xdr:nvSpPr>
        <xdr:cNvPr id="642" name="テキスト ボックス 641"/>
        <xdr:cNvSpPr txBox="1"/>
      </xdr:nvSpPr>
      <xdr:spPr>
        <a:xfrm>
          <a:off x="15246428" y="1318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38227</xdr:rowOff>
    </xdr:from>
    <xdr:to>
      <xdr:col>76</xdr:col>
      <xdr:colOff>165100</xdr:colOff>
      <xdr:row>76</xdr:row>
      <xdr:rowOff>139827</xdr:rowOff>
    </xdr:to>
    <xdr:sp macro="" textlink="">
      <xdr:nvSpPr>
        <xdr:cNvPr id="643" name="楕円 642"/>
        <xdr:cNvSpPr/>
      </xdr:nvSpPr>
      <xdr:spPr>
        <a:xfrm>
          <a:off x="14541500" y="1306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130954</xdr:rowOff>
    </xdr:from>
    <xdr:ext cx="469744" cy="259045"/>
    <xdr:sp macro="" textlink="">
      <xdr:nvSpPr>
        <xdr:cNvPr id="644" name="テキスト ボックス 643"/>
        <xdr:cNvSpPr txBox="1"/>
      </xdr:nvSpPr>
      <xdr:spPr>
        <a:xfrm>
          <a:off x="14357428" y="1316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115062</xdr:rowOff>
    </xdr:from>
    <xdr:to>
      <xdr:col>72</xdr:col>
      <xdr:colOff>38100</xdr:colOff>
      <xdr:row>76</xdr:row>
      <xdr:rowOff>45213</xdr:rowOff>
    </xdr:to>
    <xdr:sp macro="" textlink="">
      <xdr:nvSpPr>
        <xdr:cNvPr id="645" name="楕円 644"/>
        <xdr:cNvSpPr/>
      </xdr:nvSpPr>
      <xdr:spPr>
        <a:xfrm>
          <a:off x="136525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36340</xdr:rowOff>
    </xdr:from>
    <xdr:ext cx="469744" cy="259045"/>
    <xdr:sp macro="" textlink="">
      <xdr:nvSpPr>
        <xdr:cNvPr id="646" name="テキスト ボックス 645"/>
        <xdr:cNvSpPr txBox="1"/>
      </xdr:nvSpPr>
      <xdr:spPr>
        <a:xfrm>
          <a:off x="13468428" y="13066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59055</xdr:rowOff>
    </xdr:from>
    <xdr:to>
      <xdr:col>67</xdr:col>
      <xdr:colOff>101600</xdr:colOff>
      <xdr:row>75</xdr:row>
      <xdr:rowOff>160655</xdr:rowOff>
    </xdr:to>
    <xdr:sp macro="" textlink="">
      <xdr:nvSpPr>
        <xdr:cNvPr id="647" name="楕円 646"/>
        <xdr:cNvSpPr/>
      </xdr:nvSpPr>
      <xdr:spPr>
        <a:xfrm>
          <a:off x="12763500" y="129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151782</xdr:rowOff>
    </xdr:from>
    <xdr:ext cx="469744" cy="259045"/>
    <xdr:sp macro="" textlink="">
      <xdr:nvSpPr>
        <xdr:cNvPr id="648" name="テキスト ボックス 647"/>
        <xdr:cNvSpPr txBox="1"/>
      </xdr:nvSpPr>
      <xdr:spPr>
        <a:xfrm>
          <a:off x="12579428" y="1301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4" name="テキスト ボックス 66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6" name="テキスト ボックス 66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8" name="テキスト ボックス 66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168636</xdr:rowOff>
    </xdr:from>
    <xdr:to>
      <xdr:col>85</xdr:col>
      <xdr:colOff>126364</xdr:colOff>
      <xdr:row>98</xdr:row>
      <xdr:rowOff>86379</xdr:rowOff>
    </xdr:to>
    <xdr:cxnSp macro="">
      <xdr:nvCxnSpPr>
        <xdr:cNvPr id="672" name="直線コネクタ 671"/>
        <xdr:cNvCxnSpPr/>
      </xdr:nvCxnSpPr>
      <xdr:spPr>
        <a:xfrm flipV="1">
          <a:off x="16317595" y="15427686"/>
          <a:ext cx="1269" cy="1460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90206</xdr:rowOff>
    </xdr:from>
    <xdr:ext cx="469744" cy="259045"/>
    <xdr:sp macro="" textlink="">
      <xdr:nvSpPr>
        <xdr:cNvPr id="673" name="積立金最小値テキスト"/>
        <xdr:cNvSpPr txBox="1"/>
      </xdr:nvSpPr>
      <xdr:spPr>
        <a:xfrm>
          <a:off x="16370300" y="1689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86379</xdr:rowOff>
    </xdr:from>
    <xdr:to>
      <xdr:col>86</xdr:col>
      <xdr:colOff>25400</xdr:colOff>
      <xdr:row>98</xdr:row>
      <xdr:rowOff>86379</xdr:rowOff>
    </xdr:to>
    <xdr:cxnSp macro="">
      <xdr:nvCxnSpPr>
        <xdr:cNvPr id="674" name="直線コネクタ 673"/>
        <xdr:cNvCxnSpPr/>
      </xdr:nvCxnSpPr>
      <xdr:spPr>
        <a:xfrm>
          <a:off x="16230600" y="1688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115313</xdr:rowOff>
    </xdr:from>
    <xdr:ext cx="534377" cy="259045"/>
    <xdr:sp macro="" textlink="">
      <xdr:nvSpPr>
        <xdr:cNvPr id="675" name="積立金最大値テキスト"/>
        <xdr:cNvSpPr txBox="1"/>
      </xdr:nvSpPr>
      <xdr:spPr>
        <a:xfrm>
          <a:off x="16370300" y="152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168636</xdr:rowOff>
    </xdr:from>
    <xdr:to>
      <xdr:col>86</xdr:col>
      <xdr:colOff>25400</xdr:colOff>
      <xdr:row>89</xdr:row>
      <xdr:rowOff>168636</xdr:rowOff>
    </xdr:to>
    <xdr:cxnSp macro="">
      <xdr:nvCxnSpPr>
        <xdr:cNvPr id="676" name="直線コネクタ 675"/>
        <xdr:cNvCxnSpPr/>
      </xdr:nvCxnSpPr>
      <xdr:spPr>
        <a:xfrm>
          <a:off x="16230600" y="1542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70301</xdr:rowOff>
    </xdr:from>
    <xdr:to>
      <xdr:col>85</xdr:col>
      <xdr:colOff>127000</xdr:colOff>
      <xdr:row>98</xdr:row>
      <xdr:rowOff>94817</xdr:rowOff>
    </xdr:to>
    <xdr:cxnSp macro="">
      <xdr:nvCxnSpPr>
        <xdr:cNvPr id="677" name="直線コネクタ 676"/>
        <xdr:cNvCxnSpPr/>
      </xdr:nvCxnSpPr>
      <xdr:spPr>
        <a:xfrm flipV="1">
          <a:off x="15481300" y="16872401"/>
          <a:ext cx="838200" cy="2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64915</xdr:rowOff>
    </xdr:from>
    <xdr:ext cx="534377" cy="259045"/>
    <xdr:sp macro="" textlink="">
      <xdr:nvSpPr>
        <xdr:cNvPr id="678" name="積立金平均値テキスト"/>
        <xdr:cNvSpPr txBox="1"/>
      </xdr:nvSpPr>
      <xdr:spPr>
        <a:xfrm>
          <a:off x="16370300" y="16181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42038</xdr:rowOff>
    </xdr:from>
    <xdr:to>
      <xdr:col>85</xdr:col>
      <xdr:colOff>177800</xdr:colOff>
      <xdr:row>95</xdr:row>
      <xdr:rowOff>143638</xdr:rowOff>
    </xdr:to>
    <xdr:sp macro="" textlink="">
      <xdr:nvSpPr>
        <xdr:cNvPr id="679" name="フローチャート: 判断 678"/>
        <xdr:cNvSpPr/>
      </xdr:nvSpPr>
      <xdr:spPr>
        <a:xfrm>
          <a:off x="16268700" y="1632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67520</xdr:rowOff>
    </xdr:from>
    <xdr:to>
      <xdr:col>81</xdr:col>
      <xdr:colOff>50800</xdr:colOff>
      <xdr:row>98</xdr:row>
      <xdr:rowOff>94817</xdr:rowOff>
    </xdr:to>
    <xdr:cxnSp macro="">
      <xdr:nvCxnSpPr>
        <xdr:cNvPr id="680" name="直線コネクタ 679"/>
        <xdr:cNvCxnSpPr/>
      </xdr:nvCxnSpPr>
      <xdr:spPr>
        <a:xfrm>
          <a:off x="14592300" y="16869620"/>
          <a:ext cx="889000" cy="2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107187</xdr:rowOff>
    </xdr:from>
    <xdr:to>
      <xdr:col>81</xdr:col>
      <xdr:colOff>101600</xdr:colOff>
      <xdr:row>96</xdr:row>
      <xdr:rowOff>37337</xdr:rowOff>
    </xdr:to>
    <xdr:sp macro="" textlink="">
      <xdr:nvSpPr>
        <xdr:cNvPr id="681" name="フローチャート: 判断 680"/>
        <xdr:cNvSpPr/>
      </xdr:nvSpPr>
      <xdr:spPr>
        <a:xfrm>
          <a:off x="15430500" y="1639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53864</xdr:rowOff>
    </xdr:from>
    <xdr:ext cx="534377" cy="259045"/>
    <xdr:sp macro="" textlink="">
      <xdr:nvSpPr>
        <xdr:cNvPr id="682" name="テキスト ボックス 681"/>
        <xdr:cNvSpPr txBox="1"/>
      </xdr:nvSpPr>
      <xdr:spPr>
        <a:xfrm>
          <a:off x="15214111" y="1617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119526</xdr:rowOff>
    </xdr:from>
    <xdr:to>
      <xdr:col>76</xdr:col>
      <xdr:colOff>114300</xdr:colOff>
      <xdr:row>98</xdr:row>
      <xdr:rowOff>67520</xdr:rowOff>
    </xdr:to>
    <xdr:cxnSp macro="">
      <xdr:nvCxnSpPr>
        <xdr:cNvPr id="683" name="直線コネクタ 682"/>
        <xdr:cNvCxnSpPr/>
      </xdr:nvCxnSpPr>
      <xdr:spPr>
        <a:xfrm>
          <a:off x="13703300" y="16750176"/>
          <a:ext cx="889000" cy="11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299</xdr:rowOff>
    </xdr:from>
    <xdr:to>
      <xdr:col>76</xdr:col>
      <xdr:colOff>165100</xdr:colOff>
      <xdr:row>97</xdr:row>
      <xdr:rowOff>101899</xdr:rowOff>
    </xdr:to>
    <xdr:sp macro="" textlink="">
      <xdr:nvSpPr>
        <xdr:cNvPr id="684" name="フローチャート: 判断 683"/>
        <xdr:cNvSpPr/>
      </xdr:nvSpPr>
      <xdr:spPr>
        <a:xfrm>
          <a:off x="14541500" y="1663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118426</xdr:rowOff>
    </xdr:from>
    <xdr:ext cx="534377" cy="259045"/>
    <xdr:sp macro="" textlink="">
      <xdr:nvSpPr>
        <xdr:cNvPr id="685" name="テキスト ボックス 684"/>
        <xdr:cNvSpPr txBox="1"/>
      </xdr:nvSpPr>
      <xdr:spPr>
        <a:xfrm>
          <a:off x="14325111" y="1640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119526</xdr:rowOff>
    </xdr:from>
    <xdr:to>
      <xdr:col>71</xdr:col>
      <xdr:colOff>177800</xdr:colOff>
      <xdr:row>98</xdr:row>
      <xdr:rowOff>133947</xdr:rowOff>
    </xdr:to>
    <xdr:cxnSp macro="">
      <xdr:nvCxnSpPr>
        <xdr:cNvPr id="686" name="直線コネクタ 685"/>
        <xdr:cNvCxnSpPr/>
      </xdr:nvCxnSpPr>
      <xdr:spPr>
        <a:xfrm flipV="1">
          <a:off x="12814300" y="16750176"/>
          <a:ext cx="889000" cy="18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55924</xdr:rowOff>
    </xdr:from>
    <xdr:to>
      <xdr:col>72</xdr:col>
      <xdr:colOff>38100</xdr:colOff>
      <xdr:row>96</xdr:row>
      <xdr:rowOff>157524</xdr:rowOff>
    </xdr:to>
    <xdr:sp macro="" textlink="">
      <xdr:nvSpPr>
        <xdr:cNvPr id="687" name="フローチャート: 判断 686"/>
        <xdr:cNvSpPr/>
      </xdr:nvSpPr>
      <xdr:spPr>
        <a:xfrm>
          <a:off x="13652500" y="1651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2601</xdr:rowOff>
    </xdr:from>
    <xdr:ext cx="534377" cy="259045"/>
    <xdr:sp macro="" textlink="">
      <xdr:nvSpPr>
        <xdr:cNvPr id="688" name="テキスト ボックス 687"/>
        <xdr:cNvSpPr txBox="1"/>
      </xdr:nvSpPr>
      <xdr:spPr>
        <a:xfrm>
          <a:off x="13436111" y="1629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64458</xdr:rowOff>
    </xdr:from>
    <xdr:to>
      <xdr:col>67</xdr:col>
      <xdr:colOff>101600</xdr:colOff>
      <xdr:row>96</xdr:row>
      <xdr:rowOff>166058</xdr:rowOff>
    </xdr:to>
    <xdr:sp macro="" textlink="">
      <xdr:nvSpPr>
        <xdr:cNvPr id="689" name="フローチャート: 判断 688"/>
        <xdr:cNvSpPr/>
      </xdr:nvSpPr>
      <xdr:spPr>
        <a:xfrm>
          <a:off x="12763500" y="165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11135</xdr:rowOff>
    </xdr:from>
    <xdr:ext cx="534377" cy="259045"/>
    <xdr:sp macro="" textlink="">
      <xdr:nvSpPr>
        <xdr:cNvPr id="690" name="テキスト ボックス 689"/>
        <xdr:cNvSpPr txBox="1"/>
      </xdr:nvSpPr>
      <xdr:spPr>
        <a:xfrm>
          <a:off x="12547111" y="1629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19501</xdr:rowOff>
    </xdr:from>
    <xdr:to>
      <xdr:col>85</xdr:col>
      <xdr:colOff>177800</xdr:colOff>
      <xdr:row>98</xdr:row>
      <xdr:rowOff>121101</xdr:rowOff>
    </xdr:to>
    <xdr:sp macro="" textlink="">
      <xdr:nvSpPr>
        <xdr:cNvPr id="696" name="楕円 695"/>
        <xdr:cNvSpPr/>
      </xdr:nvSpPr>
      <xdr:spPr>
        <a:xfrm>
          <a:off x="16268700" y="1682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105878</xdr:rowOff>
    </xdr:from>
    <xdr:ext cx="469744" cy="259045"/>
    <xdr:sp macro="" textlink="">
      <xdr:nvSpPr>
        <xdr:cNvPr id="697" name="積立金該当値テキスト"/>
        <xdr:cNvSpPr txBox="1"/>
      </xdr:nvSpPr>
      <xdr:spPr>
        <a:xfrm>
          <a:off x="16370300" y="1673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44017</xdr:rowOff>
    </xdr:from>
    <xdr:to>
      <xdr:col>81</xdr:col>
      <xdr:colOff>101600</xdr:colOff>
      <xdr:row>98</xdr:row>
      <xdr:rowOff>145617</xdr:rowOff>
    </xdr:to>
    <xdr:sp macro="" textlink="">
      <xdr:nvSpPr>
        <xdr:cNvPr id="698" name="楕円 697"/>
        <xdr:cNvSpPr/>
      </xdr:nvSpPr>
      <xdr:spPr>
        <a:xfrm>
          <a:off x="15430500" y="1684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136744</xdr:rowOff>
    </xdr:from>
    <xdr:ext cx="469744" cy="259045"/>
    <xdr:sp macro="" textlink="">
      <xdr:nvSpPr>
        <xdr:cNvPr id="699" name="テキスト ボックス 698"/>
        <xdr:cNvSpPr txBox="1"/>
      </xdr:nvSpPr>
      <xdr:spPr>
        <a:xfrm>
          <a:off x="15246428" y="1693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16720</xdr:rowOff>
    </xdr:from>
    <xdr:to>
      <xdr:col>76</xdr:col>
      <xdr:colOff>165100</xdr:colOff>
      <xdr:row>98</xdr:row>
      <xdr:rowOff>118320</xdr:rowOff>
    </xdr:to>
    <xdr:sp macro="" textlink="">
      <xdr:nvSpPr>
        <xdr:cNvPr id="700" name="楕円 699"/>
        <xdr:cNvSpPr/>
      </xdr:nvSpPr>
      <xdr:spPr>
        <a:xfrm>
          <a:off x="14541500" y="168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109447</xdr:rowOff>
    </xdr:from>
    <xdr:ext cx="469744" cy="259045"/>
    <xdr:sp macro="" textlink="">
      <xdr:nvSpPr>
        <xdr:cNvPr id="701" name="テキスト ボックス 700"/>
        <xdr:cNvSpPr txBox="1"/>
      </xdr:nvSpPr>
      <xdr:spPr>
        <a:xfrm>
          <a:off x="14357428" y="1691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68726</xdr:rowOff>
    </xdr:from>
    <xdr:to>
      <xdr:col>72</xdr:col>
      <xdr:colOff>38100</xdr:colOff>
      <xdr:row>97</xdr:row>
      <xdr:rowOff>170326</xdr:rowOff>
    </xdr:to>
    <xdr:sp macro="" textlink="">
      <xdr:nvSpPr>
        <xdr:cNvPr id="702" name="楕円 701"/>
        <xdr:cNvSpPr/>
      </xdr:nvSpPr>
      <xdr:spPr>
        <a:xfrm>
          <a:off x="13652500" y="1669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161453</xdr:rowOff>
    </xdr:from>
    <xdr:ext cx="534377" cy="259045"/>
    <xdr:sp macro="" textlink="">
      <xdr:nvSpPr>
        <xdr:cNvPr id="703" name="テキスト ボックス 702"/>
        <xdr:cNvSpPr txBox="1"/>
      </xdr:nvSpPr>
      <xdr:spPr>
        <a:xfrm>
          <a:off x="13436111" y="1679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83147</xdr:rowOff>
    </xdr:from>
    <xdr:to>
      <xdr:col>67</xdr:col>
      <xdr:colOff>101600</xdr:colOff>
      <xdr:row>99</xdr:row>
      <xdr:rowOff>13297</xdr:rowOff>
    </xdr:to>
    <xdr:sp macro="" textlink="">
      <xdr:nvSpPr>
        <xdr:cNvPr id="704" name="楕円 703"/>
        <xdr:cNvSpPr/>
      </xdr:nvSpPr>
      <xdr:spPr>
        <a:xfrm>
          <a:off x="12763500" y="1688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4424</xdr:rowOff>
    </xdr:from>
    <xdr:ext cx="469744" cy="259045"/>
    <xdr:sp macro="" textlink="">
      <xdr:nvSpPr>
        <xdr:cNvPr id="705" name="テキスト ボックス 704"/>
        <xdr:cNvSpPr txBox="1"/>
      </xdr:nvSpPr>
      <xdr:spPr>
        <a:xfrm>
          <a:off x="12579428" y="16977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19" name="テキスト ボックス 718"/>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1" name="テキスト ボックス 720"/>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3" name="テキスト ボックス 722"/>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5" name="テキスト ボックス 72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7" name="テキスト ボックス 72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44994</xdr:rowOff>
    </xdr:from>
    <xdr:to>
      <xdr:col>116</xdr:col>
      <xdr:colOff>62864</xdr:colOff>
      <xdr:row>39</xdr:row>
      <xdr:rowOff>98878</xdr:rowOff>
    </xdr:to>
    <xdr:cxnSp macro="">
      <xdr:nvCxnSpPr>
        <xdr:cNvPr id="731" name="直線コネクタ 730"/>
        <xdr:cNvCxnSpPr/>
      </xdr:nvCxnSpPr>
      <xdr:spPr>
        <a:xfrm flipV="1">
          <a:off x="22159595" y="5188494"/>
          <a:ext cx="1269"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32" name="投資及び出資金最小値テキスト"/>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163121</xdr:rowOff>
    </xdr:from>
    <xdr:ext cx="469744" cy="259045"/>
    <xdr:sp macro="" textlink="">
      <xdr:nvSpPr>
        <xdr:cNvPr id="734" name="投資及び出資金最大値テキスト"/>
        <xdr:cNvSpPr txBox="1"/>
      </xdr:nvSpPr>
      <xdr:spPr>
        <a:xfrm>
          <a:off x="22212300" y="4963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44994</xdr:rowOff>
    </xdr:from>
    <xdr:to>
      <xdr:col>116</xdr:col>
      <xdr:colOff>152400</xdr:colOff>
      <xdr:row>30</xdr:row>
      <xdr:rowOff>44994</xdr:rowOff>
    </xdr:to>
    <xdr:cxnSp macro="">
      <xdr:nvCxnSpPr>
        <xdr:cNvPr id="735" name="直線コネクタ 734"/>
        <xdr:cNvCxnSpPr/>
      </xdr:nvCxnSpPr>
      <xdr:spPr>
        <a:xfrm>
          <a:off x="22072600" y="518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1451</xdr:rowOff>
    </xdr:from>
    <xdr:to>
      <xdr:col>116</xdr:col>
      <xdr:colOff>63500</xdr:colOff>
      <xdr:row>39</xdr:row>
      <xdr:rowOff>98878</xdr:rowOff>
    </xdr:to>
    <xdr:cxnSp macro="">
      <xdr:nvCxnSpPr>
        <xdr:cNvPr id="736" name="直線コネクタ 735"/>
        <xdr:cNvCxnSpPr/>
      </xdr:nvCxnSpPr>
      <xdr:spPr>
        <a:xfrm flipV="1">
          <a:off x="21323300" y="6516551"/>
          <a:ext cx="838200" cy="26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157678</xdr:rowOff>
    </xdr:from>
    <xdr:ext cx="313932" cy="259045"/>
    <xdr:sp macro="" textlink="">
      <xdr:nvSpPr>
        <xdr:cNvPr id="737" name="投資及び出資金平均値テキスト"/>
        <xdr:cNvSpPr txBox="1"/>
      </xdr:nvSpPr>
      <xdr:spPr>
        <a:xfrm>
          <a:off x="22212300" y="6672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38" name="フローチャート: 判断 737"/>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48078</xdr:rowOff>
    </xdr:from>
    <xdr:to>
      <xdr:col>112</xdr:col>
      <xdr:colOff>38100</xdr:colOff>
      <xdr:row>39</xdr:row>
      <xdr:rowOff>149678</xdr:rowOff>
    </xdr:to>
    <xdr:sp macro="" textlink="">
      <xdr:nvSpPr>
        <xdr:cNvPr id="740" name="フローチャート: 判断 739"/>
        <xdr:cNvSpPr/>
      </xdr:nvSpPr>
      <xdr:spPr>
        <a:xfrm>
          <a:off x="2127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41" name="テキスト ボックス 74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43" name="フローチャート: 判断 742"/>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44" name="テキスト ボックス 74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36104</xdr:rowOff>
    </xdr:from>
    <xdr:to>
      <xdr:col>102</xdr:col>
      <xdr:colOff>165100</xdr:colOff>
      <xdr:row>39</xdr:row>
      <xdr:rowOff>137704</xdr:rowOff>
    </xdr:to>
    <xdr:sp macro="" textlink="">
      <xdr:nvSpPr>
        <xdr:cNvPr id="746" name="フローチャート: 判断 745"/>
        <xdr:cNvSpPr/>
      </xdr:nvSpPr>
      <xdr:spPr>
        <a:xfrm>
          <a:off x="19494500" y="672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154231</xdr:rowOff>
    </xdr:from>
    <xdr:ext cx="313932" cy="259045"/>
    <xdr:sp macro="" textlink="">
      <xdr:nvSpPr>
        <xdr:cNvPr id="747" name="テキスト ボックス 746"/>
        <xdr:cNvSpPr txBox="1"/>
      </xdr:nvSpPr>
      <xdr:spPr>
        <a:xfrm>
          <a:off x="19388333" y="6497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26307</xdr:rowOff>
    </xdr:from>
    <xdr:to>
      <xdr:col>98</xdr:col>
      <xdr:colOff>38100</xdr:colOff>
      <xdr:row>39</xdr:row>
      <xdr:rowOff>127907</xdr:rowOff>
    </xdr:to>
    <xdr:sp macro="" textlink="">
      <xdr:nvSpPr>
        <xdr:cNvPr id="748" name="フローチャート: 判断 747"/>
        <xdr:cNvSpPr/>
      </xdr:nvSpPr>
      <xdr:spPr>
        <a:xfrm>
          <a:off x="18605500" y="671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144434</xdr:rowOff>
    </xdr:from>
    <xdr:ext cx="313932" cy="259045"/>
    <xdr:sp macro="" textlink="">
      <xdr:nvSpPr>
        <xdr:cNvPr id="749" name="テキスト ボックス 748"/>
        <xdr:cNvSpPr txBox="1"/>
      </xdr:nvSpPr>
      <xdr:spPr>
        <a:xfrm>
          <a:off x="18499333" y="6488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122101</xdr:rowOff>
    </xdr:from>
    <xdr:to>
      <xdr:col>116</xdr:col>
      <xdr:colOff>114300</xdr:colOff>
      <xdr:row>38</xdr:row>
      <xdr:rowOff>52251</xdr:rowOff>
    </xdr:to>
    <xdr:sp macro="" textlink="">
      <xdr:nvSpPr>
        <xdr:cNvPr id="755" name="楕円 754"/>
        <xdr:cNvSpPr/>
      </xdr:nvSpPr>
      <xdr:spPr>
        <a:xfrm>
          <a:off x="22110700" y="646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144978</xdr:rowOff>
    </xdr:from>
    <xdr:ext cx="378565" cy="259045"/>
    <xdr:sp macro="" textlink="">
      <xdr:nvSpPr>
        <xdr:cNvPr id="756" name="投資及び出資金該当値テキスト"/>
        <xdr:cNvSpPr txBox="1"/>
      </xdr:nvSpPr>
      <xdr:spPr>
        <a:xfrm>
          <a:off x="22212300" y="6317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166205</xdr:rowOff>
    </xdr:from>
    <xdr:ext cx="249299" cy="259045"/>
    <xdr:sp macro="" textlink="">
      <xdr:nvSpPr>
        <xdr:cNvPr id="758" name="テキスト ボックス 757"/>
        <xdr:cNvSpPr txBox="1"/>
      </xdr:nvSpPr>
      <xdr:spPr>
        <a:xfrm>
          <a:off x="2119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60" name="テキスト ボックス 759"/>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8" name="テキスト ボックス 777"/>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0" name="テキスト ボックス 779"/>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2" name="テキスト ボックス 781"/>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33455</xdr:rowOff>
    </xdr:from>
    <xdr:to>
      <xdr:col>116</xdr:col>
      <xdr:colOff>62864</xdr:colOff>
      <xdr:row>59</xdr:row>
      <xdr:rowOff>98552</xdr:rowOff>
    </xdr:to>
    <xdr:cxnSp macro="">
      <xdr:nvCxnSpPr>
        <xdr:cNvPr id="790" name="直線コネクタ 789"/>
        <xdr:cNvCxnSpPr/>
      </xdr:nvCxnSpPr>
      <xdr:spPr>
        <a:xfrm flipV="1">
          <a:off x="22159595" y="8605955"/>
          <a:ext cx="1269" cy="1608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102379</xdr:rowOff>
    </xdr:from>
    <xdr:ext cx="249299" cy="259045"/>
    <xdr:sp macro="" textlink="">
      <xdr:nvSpPr>
        <xdr:cNvPr id="791" name="貸付金最小値テキスト"/>
        <xdr:cNvSpPr txBox="1"/>
      </xdr:nvSpPr>
      <xdr:spPr>
        <a:xfrm>
          <a:off x="22212300" y="102179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98552</xdr:rowOff>
    </xdr:from>
    <xdr:to>
      <xdr:col>116</xdr:col>
      <xdr:colOff>152400</xdr:colOff>
      <xdr:row>59</xdr:row>
      <xdr:rowOff>98552</xdr:rowOff>
    </xdr:to>
    <xdr:cxnSp macro="">
      <xdr:nvCxnSpPr>
        <xdr:cNvPr id="792" name="直線コネクタ 791"/>
        <xdr:cNvCxnSpPr/>
      </xdr:nvCxnSpPr>
      <xdr:spPr>
        <a:xfrm>
          <a:off x="22072600" y="1021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151582</xdr:rowOff>
    </xdr:from>
    <xdr:ext cx="534377" cy="259045"/>
    <xdr:sp macro="" textlink="">
      <xdr:nvSpPr>
        <xdr:cNvPr id="793" name="貸付金最大値テキスト"/>
        <xdr:cNvSpPr txBox="1"/>
      </xdr:nvSpPr>
      <xdr:spPr>
        <a:xfrm>
          <a:off x="22212300" y="838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33455</xdr:rowOff>
    </xdr:from>
    <xdr:to>
      <xdr:col>116</xdr:col>
      <xdr:colOff>152400</xdr:colOff>
      <xdr:row>50</xdr:row>
      <xdr:rowOff>33455</xdr:rowOff>
    </xdr:to>
    <xdr:cxnSp macro="">
      <xdr:nvCxnSpPr>
        <xdr:cNvPr id="794" name="直線コネクタ 793"/>
        <xdr:cNvCxnSpPr/>
      </xdr:nvCxnSpPr>
      <xdr:spPr>
        <a:xfrm>
          <a:off x="22072600" y="860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23223</xdr:rowOff>
    </xdr:from>
    <xdr:to>
      <xdr:col>116</xdr:col>
      <xdr:colOff>63500</xdr:colOff>
      <xdr:row>58</xdr:row>
      <xdr:rowOff>89408</xdr:rowOff>
    </xdr:to>
    <xdr:cxnSp macro="">
      <xdr:nvCxnSpPr>
        <xdr:cNvPr id="795" name="直線コネクタ 794"/>
        <xdr:cNvCxnSpPr/>
      </xdr:nvCxnSpPr>
      <xdr:spPr>
        <a:xfrm flipV="1">
          <a:off x="21323300" y="9795873"/>
          <a:ext cx="838200" cy="23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92908</xdr:rowOff>
    </xdr:from>
    <xdr:ext cx="469744" cy="259045"/>
    <xdr:sp macro="" textlink="">
      <xdr:nvSpPr>
        <xdr:cNvPr id="796" name="貸付金平均値テキスト"/>
        <xdr:cNvSpPr txBox="1"/>
      </xdr:nvSpPr>
      <xdr:spPr>
        <a:xfrm>
          <a:off x="22212300" y="9865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114481</xdr:rowOff>
    </xdr:from>
    <xdr:to>
      <xdr:col>116</xdr:col>
      <xdr:colOff>114300</xdr:colOff>
      <xdr:row>58</xdr:row>
      <xdr:rowOff>44631</xdr:rowOff>
    </xdr:to>
    <xdr:sp macro="" textlink="">
      <xdr:nvSpPr>
        <xdr:cNvPr id="797" name="フローチャート: 判断 796"/>
        <xdr:cNvSpPr/>
      </xdr:nvSpPr>
      <xdr:spPr>
        <a:xfrm>
          <a:off x="22110700" y="988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89408</xdr:rowOff>
    </xdr:from>
    <xdr:to>
      <xdr:col>111</xdr:col>
      <xdr:colOff>177800</xdr:colOff>
      <xdr:row>58</xdr:row>
      <xdr:rowOff>103560</xdr:rowOff>
    </xdr:to>
    <xdr:cxnSp macro="">
      <xdr:nvCxnSpPr>
        <xdr:cNvPr id="798" name="直線コネクタ 797"/>
        <xdr:cNvCxnSpPr/>
      </xdr:nvCxnSpPr>
      <xdr:spPr>
        <a:xfrm flipV="1">
          <a:off x="20434300" y="10033508"/>
          <a:ext cx="8890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155629</xdr:rowOff>
    </xdr:from>
    <xdr:to>
      <xdr:col>112</xdr:col>
      <xdr:colOff>38100</xdr:colOff>
      <xdr:row>58</xdr:row>
      <xdr:rowOff>85779</xdr:rowOff>
    </xdr:to>
    <xdr:sp macro="" textlink="">
      <xdr:nvSpPr>
        <xdr:cNvPr id="799" name="フローチャート: 判断 798"/>
        <xdr:cNvSpPr/>
      </xdr:nvSpPr>
      <xdr:spPr>
        <a:xfrm>
          <a:off x="21272500" y="99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102306</xdr:rowOff>
    </xdr:from>
    <xdr:ext cx="469744" cy="259045"/>
    <xdr:sp macro="" textlink="">
      <xdr:nvSpPr>
        <xdr:cNvPr id="800" name="テキスト ボックス 799"/>
        <xdr:cNvSpPr txBox="1"/>
      </xdr:nvSpPr>
      <xdr:spPr>
        <a:xfrm>
          <a:off x="21088428" y="970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8854</xdr:rowOff>
    </xdr:from>
    <xdr:to>
      <xdr:col>107</xdr:col>
      <xdr:colOff>50800</xdr:colOff>
      <xdr:row>58</xdr:row>
      <xdr:rowOff>103560</xdr:rowOff>
    </xdr:to>
    <xdr:cxnSp macro="">
      <xdr:nvCxnSpPr>
        <xdr:cNvPr id="801" name="直線コネクタ 800"/>
        <xdr:cNvCxnSpPr/>
      </xdr:nvCxnSpPr>
      <xdr:spPr>
        <a:xfrm>
          <a:off x="19545300" y="9438604"/>
          <a:ext cx="889000" cy="60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138321</xdr:rowOff>
    </xdr:from>
    <xdr:to>
      <xdr:col>107</xdr:col>
      <xdr:colOff>101600</xdr:colOff>
      <xdr:row>58</xdr:row>
      <xdr:rowOff>68471</xdr:rowOff>
    </xdr:to>
    <xdr:sp macro="" textlink="">
      <xdr:nvSpPr>
        <xdr:cNvPr id="802" name="フローチャート: 判断 801"/>
        <xdr:cNvSpPr/>
      </xdr:nvSpPr>
      <xdr:spPr>
        <a:xfrm>
          <a:off x="20383500" y="991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84998</xdr:rowOff>
    </xdr:from>
    <xdr:ext cx="469744" cy="259045"/>
    <xdr:sp macro="" textlink="">
      <xdr:nvSpPr>
        <xdr:cNvPr id="803" name="テキスト ボックス 802"/>
        <xdr:cNvSpPr txBox="1"/>
      </xdr:nvSpPr>
      <xdr:spPr>
        <a:xfrm>
          <a:off x="20199428" y="968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8854</xdr:rowOff>
    </xdr:from>
    <xdr:to>
      <xdr:col>102</xdr:col>
      <xdr:colOff>114300</xdr:colOff>
      <xdr:row>55</xdr:row>
      <xdr:rowOff>113030</xdr:rowOff>
    </xdr:to>
    <xdr:cxnSp macro="">
      <xdr:nvCxnSpPr>
        <xdr:cNvPr id="804" name="直線コネクタ 803"/>
        <xdr:cNvCxnSpPr/>
      </xdr:nvCxnSpPr>
      <xdr:spPr>
        <a:xfrm flipV="1">
          <a:off x="18656300" y="9438604"/>
          <a:ext cx="889000" cy="10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99785</xdr:rowOff>
    </xdr:from>
    <xdr:to>
      <xdr:col>102</xdr:col>
      <xdr:colOff>165100</xdr:colOff>
      <xdr:row>58</xdr:row>
      <xdr:rowOff>29935</xdr:rowOff>
    </xdr:to>
    <xdr:sp macro="" textlink="">
      <xdr:nvSpPr>
        <xdr:cNvPr id="805" name="フローチャート: 判断 804"/>
        <xdr:cNvSpPr/>
      </xdr:nvSpPr>
      <xdr:spPr>
        <a:xfrm>
          <a:off x="19494500" y="987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21062</xdr:rowOff>
    </xdr:from>
    <xdr:ext cx="469744" cy="259045"/>
    <xdr:sp macro="" textlink="">
      <xdr:nvSpPr>
        <xdr:cNvPr id="806" name="テキスト ボックス 805"/>
        <xdr:cNvSpPr txBox="1"/>
      </xdr:nvSpPr>
      <xdr:spPr>
        <a:xfrm>
          <a:off x="19310428" y="9965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92384</xdr:rowOff>
    </xdr:from>
    <xdr:to>
      <xdr:col>98</xdr:col>
      <xdr:colOff>38100</xdr:colOff>
      <xdr:row>58</xdr:row>
      <xdr:rowOff>22534</xdr:rowOff>
    </xdr:to>
    <xdr:sp macro="" textlink="">
      <xdr:nvSpPr>
        <xdr:cNvPr id="807" name="フローチャート: 判断 806"/>
        <xdr:cNvSpPr/>
      </xdr:nvSpPr>
      <xdr:spPr>
        <a:xfrm>
          <a:off x="18605500" y="986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13661</xdr:rowOff>
    </xdr:from>
    <xdr:ext cx="469744" cy="259045"/>
    <xdr:sp macro="" textlink="">
      <xdr:nvSpPr>
        <xdr:cNvPr id="808" name="テキスト ボックス 807"/>
        <xdr:cNvSpPr txBox="1"/>
      </xdr:nvSpPr>
      <xdr:spPr>
        <a:xfrm>
          <a:off x="18421428" y="995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143873</xdr:rowOff>
    </xdr:from>
    <xdr:to>
      <xdr:col>116</xdr:col>
      <xdr:colOff>114300</xdr:colOff>
      <xdr:row>57</xdr:row>
      <xdr:rowOff>74023</xdr:rowOff>
    </xdr:to>
    <xdr:sp macro="" textlink="">
      <xdr:nvSpPr>
        <xdr:cNvPr id="814" name="楕円 813"/>
        <xdr:cNvSpPr/>
      </xdr:nvSpPr>
      <xdr:spPr>
        <a:xfrm>
          <a:off x="22110700" y="97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166750</xdr:rowOff>
    </xdr:from>
    <xdr:ext cx="469744" cy="259045"/>
    <xdr:sp macro="" textlink="">
      <xdr:nvSpPr>
        <xdr:cNvPr id="815" name="貸付金該当値テキスト"/>
        <xdr:cNvSpPr txBox="1"/>
      </xdr:nvSpPr>
      <xdr:spPr>
        <a:xfrm>
          <a:off x="22212300" y="959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38608</xdr:rowOff>
    </xdr:from>
    <xdr:to>
      <xdr:col>112</xdr:col>
      <xdr:colOff>38100</xdr:colOff>
      <xdr:row>58</xdr:row>
      <xdr:rowOff>140208</xdr:rowOff>
    </xdr:to>
    <xdr:sp macro="" textlink="">
      <xdr:nvSpPr>
        <xdr:cNvPr id="816" name="楕円 815"/>
        <xdr:cNvSpPr/>
      </xdr:nvSpPr>
      <xdr:spPr>
        <a:xfrm>
          <a:off x="21272500" y="998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131335</xdr:rowOff>
    </xdr:from>
    <xdr:ext cx="469744" cy="259045"/>
    <xdr:sp macro="" textlink="">
      <xdr:nvSpPr>
        <xdr:cNvPr id="817" name="テキスト ボックス 816"/>
        <xdr:cNvSpPr txBox="1"/>
      </xdr:nvSpPr>
      <xdr:spPr>
        <a:xfrm>
          <a:off x="21088428" y="1007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52760</xdr:rowOff>
    </xdr:from>
    <xdr:to>
      <xdr:col>107</xdr:col>
      <xdr:colOff>101600</xdr:colOff>
      <xdr:row>58</xdr:row>
      <xdr:rowOff>154360</xdr:rowOff>
    </xdr:to>
    <xdr:sp macro="" textlink="">
      <xdr:nvSpPr>
        <xdr:cNvPr id="818" name="楕円 817"/>
        <xdr:cNvSpPr/>
      </xdr:nvSpPr>
      <xdr:spPr>
        <a:xfrm>
          <a:off x="20383500" y="999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145487</xdr:rowOff>
    </xdr:from>
    <xdr:ext cx="469744" cy="259045"/>
    <xdr:sp macro="" textlink="">
      <xdr:nvSpPr>
        <xdr:cNvPr id="819" name="テキスト ボックス 818"/>
        <xdr:cNvSpPr txBox="1"/>
      </xdr:nvSpPr>
      <xdr:spPr>
        <a:xfrm>
          <a:off x="20199428" y="1008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129504</xdr:rowOff>
    </xdr:from>
    <xdr:to>
      <xdr:col>102</xdr:col>
      <xdr:colOff>165100</xdr:colOff>
      <xdr:row>55</xdr:row>
      <xdr:rowOff>59654</xdr:rowOff>
    </xdr:to>
    <xdr:sp macro="" textlink="">
      <xdr:nvSpPr>
        <xdr:cNvPr id="820" name="楕円 819"/>
        <xdr:cNvSpPr/>
      </xdr:nvSpPr>
      <xdr:spPr>
        <a:xfrm>
          <a:off x="19494500" y="938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76181</xdr:rowOff>
    </xdr:from>
    <xdr:ext cx="469744" cy="259045"/>
    <xdr:sp macro="" textlink="">
      <xdr:nvSpPr>
        <xdr:cNvPr id="821" name="テキスト ボックス 820"/>
        <xdr:cNvSpPr txBox="1"/>
      </xdr:nvSpPr>
      <xdr:spPr>
        <a:xfrm>
          <a:off x="19310428" y="916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62230</xdr:rowOff>
    </xdr:from>
    <xdr:to>
      <xdr:col>98</xdr:col>
      <xdr:colOff>38100</xdr:colOff>
      <xdr:row>55</xdr:row>
      <xdr:rowOff>163830</xdr:rowOff>
    </xdr:to>
    <xdr:sp macro="" textlink="">
      <xdr:nvSpPr>
        <xdr:cNvPr id="822" name="楕円 821"/>
        <xdr:cNvSpPr/>
      </xdr:nvSpPr>
      <xdr:spPr>
        <a:xfrm>
          <a:off x="18605500" y="949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8907</xdr:rowOff>
    </xdr:from>
    <xdr:ext cx="469744" cy="259045"/>
    <xdr:sp macro="" textlink="">
      <xdr:nvSpPr>
        <xdr:cNvPr id="823" name="テキスト ボックス 822"/>
        <xdr:cNvSpPr txBox="1"/>
      </xdr:nvSpPr>
      <xdr:spPr>
        <a:xfrm>
          <a:off x="18421428" y="926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2" name="テキスト ボックス 84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82413</xdr:rowOff>
    </xdr:from>
    <xdr:to>
      <xdr:col>116</xdr:col>
      <xdr:colOff>62864</xdr:colOff>
      <xdr:row>77</xdr:row>
      <xdr:rowOff>26772</xdr:rowOff>
    </xdr:to>
    <xdr:cxnSp macro="">
      <xdr:nvCxnSpPr>
        <xdr:cNvPr id="846" name="直線コネクタ 845"/>
        <xdr:cNvCxnSpPr/>
      </xdr:nvCxnSpPr>
      <xdr:spPr>
        <a:xfrm flipV="1">
          <a:off x="22159595" y="12083913"/>
          <a:ext cx="1269" cy="114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30599</xdr:rowOff>
    </xdr:from>
    <xdr:ext cx="534377" cy="259045"/>
    <xdr:sp macro="" textlink="">
      <xdr:nvSpPr>
        <xdr:cNvPr id="847" name="繰出金最小値テキスト"/>
        <xdr:cNvSpPr txBox="1"/>
      </xdr:nvSpPr>
      <xdr:spPr>
        <a:xfrm>
          <a:off x="22212300"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26772</xdr:rowOff>
    </xdr:from>
    <xdr:to>
      <xdr:col>116</xdr:col>
      <xdr:colOff>152400</xdr:colOff>
      <xdr:row>77</xdr:row>
      <xdr:rowOff>26772</xdr:rowOff>
    </xdr:to>
    <xdr:cxnSp macro="">
      <xdr:nvCxnSpPr>
        <xdr:cNvPr id="848" name="直線コネクタ 847"/>
        <xdr:cNvCxnSpPr/>
      </xdr:nvCxnSpPr>
      <xdr:spPr>
        <a:xfrm>
          <a:off x="22072600" y="1322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29090</xdr:rowOff>
    </xdr:from>
    <xdr:ext cx="534377" cy="259045"/>
    <xdr:sp macro="" textlink="">
      <xdr:nvSpPr>
        <xdr:cNvPr id="849" name="繰出金最大値テキスト"/>
        <xdr:cNvSpPr txBox="1"/>
      </xdr:nvSpPr>
      <xdr:spPr>
        <a:xfrm>
          <a:off x="22212300" y="1185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82413</xdr:rowOff>
    </xdr:from>
    <xdr:to>
      <xdr:col>116</xdr:col>
      <xdr:colOff>152400</xdr:colOff>
      <xdr:row>70</xdr:row>
      <xdr:rowOff>82413</xdr:rowOff>
    </xdr:to>
    <xdr:cxnSp macro="">
      <xdr:nvCxnSpPr>
        <xdr:cNvPr id="850" name="直線コネクタ 849"/>
        <xdr:cNvCxnSpPr/>
      </xdr:nvCxnSpPr>
      <xdr:spPr>
        <a:xfrm>
          <a:off x="22072600" y="1208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25583</xdr:rowOff>
    </xdr:from>
    <xdr:to>
      <xdr:col>116</xdr:col>
      <xdr:colOff>63500</xdr:colOff>
      <xdr:row>75</xdr:row>
      <xdr:rowOff>133528</xdr:rowOff>
    </xdr:to>
    <xdr:cxnSp macro="">
      <xdr:nvCxnSpPr>
        <xdr:cNvPr id="851" name="直線コネクタ 850"/>
        <xdr:cNvCxnSpPr/>
      </xdr:nvCxnSpPr>
      <xdr:spPr>
        <a:xfrm flipV="1">
          <a:off x="21323300" y="12884333"/>
          <a:ext cx="838200" cy="10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140626</xdr:rowOff>
    </xdr:from>
    <xdr:ext cx="534377" cy="259045"/>
    <xdr:sp macro="" textlink="">
      <xdr:nvSpPr>
        <xdr:cNvPr id="852" name="繰出金平均値テキスト"/>
        <xdr:cNvSpPr txBox="1"/>
      </xdr:nvSpPr>
      <xdr:spPr>
        <a:xfrm>
          <a:off x="22212300" y="12656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117749</xdr:rowOff>
    </xdr:from>
    <xdr:to>
      <xdr:col>116</xdr:col>
      <xdr:colOff>114300</xdr:colOff>
      <xdr:row>75</xdr:row>
      <xdr:rowOff>47899</xdr:rowOff>
    </xdr:to>
    <xdr:sp macro="" textlink="">
      <xdr:nvSpPr>
        <xdr:cNvPr id="853" name="フローチャート: 判断 852"/>
        <xdr:cNvSpPr/>
      </xdr:nvSpPr>
      <xdr:spPr>
        <a:xfrm>
          <a:off x="22110700" y="1280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133528</xdr:rowOff>
    </xdr:from>
    <xdr:to>
      <xdr:col>111</xdr:col>
      <xdr:colOff>177800</xdr:colOff>
      <xdr:row>75</xdr:row>
      <xdr:rowOff>141300</xdr:rowOff>
    </xdr:to>
    <xdr:cxnSp macro="">
      <xdr:nvCxnSpPr>
        <xdr:cNvPr id="854" name="直線コネクタ 853"/>
        <xdr:cNvCxnSpPr/>
      </xdr:nvCxnSpPr>
      <xdr:spPr>
        <a:xfrm flipV="1">
          <a:off x="20434300" y="12992278"/>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41168</xdr:rowOff>
    </xdr:from>
    <xdr:to>
      <xdr:col>112</xdr:col>
      <xdr:colOff>38100</xdr:colOff>
      <xdr:row>75</xdr:row>
      <xdr:rowOff>142768</xdr:rowOff>
    </xdr:to>
    <xdr:sp macro="" textlink="">
      <xdr:nvSpPr>
        <xdr:cNvPr id="855" name="フローチャート: 判断 854"/>
        <xdr:cNvSpPr/>
      </xdr:nvSpPr>
      <xdr:spPr>
        <a:xfrm>
          <a:off x="21272500" y="1289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159295</xdr:rowOff>
    </xdr:from>
    <xdr:ext cx="534377" cy="259045"/>
    <xdr:sp macro="" textlink="">
      <xdr:nvSpPr>
        <xdr:cNvPr id="856" name="テキスト ボックス 855"/>
        <xdr:cNvSpPr txBox="1"/>
      </xdr:nvSpPr>
      <xdr:spPr>
        <a:xfrm>
          <a:off x="21056111" y="1267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124658</xdr:rowOff>
    </xdr:from>
    <xdr:to>
      <xdr:col>107</xdr:col>
      <xdr:colOff>50800</xdr:colOff>
      <xdr:row>75</xdr:row>
      <xdr:rowOff>141300</xdr:rowOff>
    </xdr:to>
    <xdr:cxnSp macro="">
      <xdr:nvCxnSpPr>
        <xdr:cNvPr id="857" name="直線コネクタ 856"/>
        <xdr:cNvCxnSpPr/>
      </xdr:nvCxnSpPr>
      <xdr:spPr>
        <a:xfrm>
          <a:off x="19545300" y="12983408"/>
          <a:ext cx="889000" cy="1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15473</xdr:rowOff>
    </xdr:from>
    <xdr:to>
      <xdr:col>107</xdr:col>
      <xdr:colOff>101600</xdr:colOff>
      <xdr:row>75</xdr:row>
      <xdr:rowOff>117073</xdr:rowOff>
    </xdr:to>
    <xdr:sp macro="" textlink="">
      <xdr:nvSpPr>
        <xdr:cNvPr id="858" name="フローチャート: 判断 857"/>
        <xdr:cNvSpPr/>
      </xdr:nvSpPr>
      <xdr:spPr>
        <a:xfrm>
          <a:off x="20383500" y="1287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133600</xdr:rowOff>
    </xdr:from>
    <xdr:ext cx="534377" cy="259045"/>
    <xdr:sp macro="" textlink="">
      <xdr:nvSpPr>
        <xdr:cNvPr id="859" name="テキスト ボックス 858"/>
        <xdr:cNvSpPr txBox="1"/>
      </xdr:nvSpPr>
      <xdr:spPr>
        <a:xfrm>
          <a:off x="20167111" y="1264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124658</xdr:rowOff>
    </xdr:from>
    <xdr:to>
      <xdr:col>102</xdr:col>
      <xdr:colOff>114300</xdr:colOff>
      <xdr:row>75</xdr:row>
      <xdr:rowOff>129367</xdr:rowOff>
    </xdr:to>
    <xdr:cxnSp macro="">
      <xdr:nvCxnSpPr>
        <xdr:cNvPr id="860" name="直線コネクタ 859"/>
        <xdr:cNvCxnSpPr/>
      </xdr:nvCxnSpPr>
      <xdr:spPr>
        <a:xfrm flipV="1">
          <a:off x="18656300" y="12983408"/>
          <a:ext cx="8890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8982</xdr:rowOff>
    </xdr:from>
    <xdr:to>
      <xdr:col>102</xdr:col>
      <xdr:colOff>165100</xdr:colOff>
      <xdr:row>75</xdr:row>
      <xdr:rowOff>110582</xdr:rowOff>
    </xdr:to>
    <xdr:sp macro="" textlink="">
      <xdr:nvSpPr>
        <xdr:cNvPr id="861" name="フローチャート: 判断 860"/>
        <xdr:cNvSpPr/>
      </xdr:nvSpPr>
      <xdr:spPr>
        <a:xfrm>
          <a:off x="19494500" y="1286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127109</xdr:rowOff>
    </xdr:from>
    <xdr:ext cx="534377" cy="259045"/>
    <xdr:sp macro="" textlink="">
      <xdr:nvSpPr>
        <xdr:cNvPr id="862" name="テキスト ボックス 861"/>
        <xdr:cNvSpPr txBox="1"/>
      </xdr:nvSpPr>
      <xdr:spPr>
        <a:xfrm>
          <a:off x="19278111" y="1264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22606</xdr:rowOff>
    </xdr:from>
    <xdr:to>
      <xdr:col>98</xdr:col>
      <xdr:colOff>38100</xdr:colOff>
      <xdr:row>75</xdr:row>
      <xdr:rowOff>124206</xdr:rowOff>
    </xdr:to>
    <xdr:sp macro="" textlink="">
      <xdr:nvSpPr>
        <xdr:cNvPr id="863" name="フローチャート: 判断 862"/>
        <xdr:cNvSpPr/>
      </xdr:nvSpPr>
      <xdr:spPr>
        <a:xfrm>
          <a:off x="18605500" y="1288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140733</xdr:rowOff>
    </xdr:from>
    <xdr:ext cx="534377" cy="259045"/>
    <xdr:sp macro="" textlink="">
      <xdr:nvSpPr>
        <xdr:cNvPr id="864" name="テキスト ボックス 863"/>
        <xdr:cNvSpPr txBox="1"/>
      </xdr:nvSpPr>
      <xdr:spPr>
        <a:xfrm>
          <a:off x="18389111" y="1265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146233</xdr:rowOff>
    </xdr:from>
    <xdr:to>
      <xdr:col>116</xdr:col>
      <xdr:colOff>114300</xdr:colOff>
      <xdr:row>75</xdr:row>
      <xdr:rowOff>76383</xdr:rowOff>
    </xdr:to>
    <xdr:sp macro="" textlink="">
      <xdr:nvSpPr>
        <xdr:cNvPr id="870" name="楕円 869"/>
        <xdr:cNvSpPr/>
      </xdr:nvSpPr>
      <xdr:spPr>
        <a:xfrm>
          <a:off x="22110700" y="1283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124660</xdr:rowOff>
    </xdr:from>
    <xdr:ext cx="534377" cy="259045"/>
    <xdr:sp macro="" textlink="">
      <xdr:nvSpPr>
        <xdr:cNvPr id="871" name="繰出金該当値テキスト"/>
        <xdr:cNvSpPr txBox="1"/>
      </xdr:nvSpPr>
      <xdr:spPr>
        <a:xfrm>
          <a:off x="22212300" y="1281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82728</xdr:rowOff>
    </xdr:from>
    <xdr:to>
      <xdr:col>112</xdr:col>
      <xdr:colOff>38100</xdr:colOff>
      <xdr:row>76</xdr:row>
      <xdr:rowOff>12877</xdr:rowOff>
    </xdr:to>
    <xdr:sp macro="" textlink="">
      <xdr:nvSpPr>
        <xdr:cNvPr id="872" name="楕円 871"/>
        <xdr:cNvSpPr/>
      </xdr:nvSpPr>
      <xdr:spPr>
        <a:xfrm>
          <a:off x="21272500" y="129414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4005</xdr:rowOff>
    </xdr:from>
    <xdr:ext cx="534377" cy="259045"/>
    <xdr:sp macro="" textlink="">
      <xdr:nvSpPr>
        <xdr:cNvPr id="873" name="テキスト ボックス 872"/>
        <xdr:cNvSpPr txBox="1"/>
      </xdr:nvSpPr>
      <xdr:spPr>
        <a:xfrm>
          <a:off x="21056111" y="1303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90500</xdr:rowOff>
    </xdr:from>
    <xdr:to>
      <xdr:col>107</xdr:col>
      <xdr:colOff>101600</xdr:colOff>
      <xdr:row>76</xdr:row>
      <xdr:rowOff>20650</xdr:rowOff>
    </xdr:to>
    <xdr:sp macro="" textlink="">
      <xdr:nvSpPr>
        <xdr:cNvPr id="874" name="楕円 873"/>
        <xdr:cNvSpPr/>
      </xdr:nvSpPr>
      <xdr:spPr>
        <a:xfrm>
          <a:off x="20383500" y="129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11777</xdr:rowOff>
    </xdr:from>
    <xdr:ext cx="534377" cy="259045"/>
    <xdr:sp macro="" textlink="">
      <xdr:nvSpPr>
        <xdr:cNvPr id="875" name="テキスト ボックス 874"/>
        <xdr:cNvSpPr txBox="1"/>
      </xdr:nvSpPr>
      <xdr:spPr>
        <a:xfrm>
          <a:off x="20167111" y="1304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73858</xdr:rowOff>
    </xdr:from>
    <xdr:to>
      <xdr:col>102</xdr:col>
      <xdr:colOff>165100</xdr:colOff>
      <xdr:row>76</xdr:row>
      <xdr:rowOff>4009</xdr:rowOff>
    </xdr:to>
    <xdr:sp macro="" textlink="">
      <xdr:nvSpPr>
        <xdr:cNvPr id="876" name="楕円 875"/>
        <xdr:cNvSpPr/>
      </xdr:nvSpPr>
      <xdr:spPr>
        <a:xfrm>
          <a:off x="19494500" y="129326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166585</xdr:rowOff>
    </xdr:from>
    <xdr:ext cx="534377" cy="259045"/>
    <xdr:sp macro="" textlink="">
      <xdr:nvSpPr>
        <xdr:cNvPr id="877" name="テキスト ボックス 876"/>
        <xdr:cNvSpPr txBox="1"/>
      </xdr:nvSpPr>
      <xdr:spPr>
        <a:xfrm>
          <a:off x="19278111" y="1302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78567</xdr:rowOff>
    </xdr:from>
    <xdr:to>
      <xdr:col>98</xdr:col>
      <xdr:colOff>38100</xdr:colOff>
      <xdr:row>76</xdr:row>
      <xdr:rowOff>8717</xdr:rowOff>
    </xdr:to>
    <xdr:sp macro="" textlink="">
      <xdr:nvSpPr>
        <xdr:cNvPr id="878" name="楕円 877"/>
        <xdr:cNvSpPr/>
      </xdr:nvSpPr>
      <xdr:spPr>
        <a:xfrm>
          <a:off x="18605500" y="1293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171294</xdr:rowOff>
    </xdr:from>
    <xdr:ext cx="534377" cy="259045"/>
    <xdr:sp macro="" textlink="">
      <xdr:nvSpPr>
        <xdr:cNvPr id="879" name="テキスト ボックス 878"/>
        <xdr:cNvSpPr txBox="1"/>
      </xdr:nvSpPr>
      <xdr:spPr>
        <a:xfrm>
          <a:off x="18389111" y="1303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千円となっている。</a:t>
          </a:r>
        </a:p>
        <a:p>
          <a:r>
            <a:rPr kumimoji="1" lang="ja-JP" altLang="en-US" sz="1300">
              <a:latin typeface="ＭＳ Ｐゴシック" panose="020B0600070205080204" pitchFamily="50" charset="-128"/>
              <a:ea typeface="ＭＳ Ｐゴシック" panose="020B0600070205080204" pitchFamily="50" charset="-128"/>
            </a:rPr>
            <a:t>主な構成項目の一つである扶助費については、令和４年度住民一人当たりのコストは前年度に対して</a:t>
          </a:r>
          <a:r>
            <a:rPr kumimoji="1" lang="en-US" altLang="ja-JP" sz="1300">
              <a:latin typeface="ＭＳ Ｐゴシック" panose="020B0600070205080204" pitchFamily="50" charset="-128"/>
              <a:ea typeface="ＭＳ Ｐゴシック" panose="020B0600070205080204" pitchFamily="50" charset="-128"/>
            </a:rPr>
            <a:t>6,495</a:t>
          </a:r>
          <a:r>
            <a:rPr kumimoji="1" lang="ja-JP" altLang="en-US" sz="1300">
              <a:latin typeface="ＭＳ Ｐゴシック" panose="020B0600070205080204" pitchFamily="50" charset="-128"/>
              <a:ea typeface="ＭＳ Ｐゴシック" panose="020B0600070205080204" pitchFamily="50" charset="-128"/>
            </a:rPr>
            <a:t>円の減となっているものの、近年は増加傾向にあり、今後も少子化・超高齢社会への対応などにより、伸びが想定される。</a:t>
          </a:r>
        </a:p>
        <a:p>
          <a:r>
            <a:rPr kumimoji="1" lang="ja-JP" altLang="en-US" sz="1300">
              <a:latin typeface="ＭＳ Ｐゴシック" panose="020B0600070205080204" pitchFamily="50" charset="-128"/>
              <a:ea typeface="ＭＳ Ｐゴシック" panose="020B0600070205080204" pitchFamily="50" charset="-128"/>
            </a:rPr>
            <a:t>普通建設事業費については、蒲田駅前広場の再生整備（用地費）の減などにより、令和４年度住民一人当たりのコストは前年度に対して</a:t>
          </a:r>
          <a:r>
            <a:rPr kumimoji="1" lang="en-US" altLang="ja-JP" sz="1300">
              <a:latin typeface="ＭＳ Ｐゴシック" panose="020B0600070205080204" pitchFamily="50" charset="-128"/>
              <a:ea typeface="ＭＳ Ｐゴシック" panose="020B0600070205080204" pitchFamily="50" charset="-128"/>
            </a:rPr>
            <a:t>2,017</a:t>
          </a:r>
          <a:r>
            <a:rPr kumimoji="1" lang="ja-JP" altLang="en-US" sz="1300">
              <a:latin typeface="ＭＳ Ｐゴシック" panose="020B0600070205080204" pitchFamily="50" charset="-128"/>
              <a:ea typeface="ＭＳ Ｐゴシック" panose="020B0600070205080204" pitchFamily="50" charset="-128"/>
            </a:rPr>
            <a:t>円の減となっているが、今後も公共施設の維持・更新に係る整備費用により、伸びが想定される。</a:t>
          </a:r>
        </a:p>
        <a:p>
          <a:r>
            <a:rPr kumimoji="1" lang="ja-JP" altLang="en-US" sz="1300">
              <a:latin typeface="ＭＳ Ｐゴシック" panose="020B0600070205080204" pitchFamily="50" charset="-128"/>
              <a:ea typeface="ＭＳ Ｐゴシック" panose="020B0600070205080204" pitchFamily="50" charset="-128"/>
            </a:rPr>
            <a:t>積立金は、新空港線整備資金積立基金への積立の増などにより、令和４年度住民一人当たりのコストは前年度に対して</a:t>
          </a:r>
          <a:r>
            <a:rPr kumimoji="1" lang="en-US" altLang="ja-JP" sz="1300">
              <a:latin typeface="ＭＳ Ｐゴシック" panose="020B0600070205080204" pitchFamily="50" charset="-128"/>
              <a:ea typeface="ＭＳ Ｐゴシック" panose="020B0600070205080204" pitchFamily="50" charset="-128"/>
            </a:rPr>
            <a:t>1,287</a:t>
          </a:r>
          <a:r>
            <a:rPr kumimoji="1" lang="ja-JP" altLang="en-US" sz="1300">
              <a:latin typeface="ＭＳ Ｐゴシック" panose="020B0600070205080204" pitchFamily="50" charset="-128"/>
              <a:ea typeface="ＭＳ Ｐゴシック" panose="020B0600070205080204" pitchFamily="50" charset="-128"/>
            </a:rPr>
            <a:t>円の増となっている。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728,425
703,391
61.86
305,342,225
301,311,510
2,700,592
174,592,560
14,864,852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147701</xdr:rowOff>
    </xdr:from>
    <xdr:to>
      <xdr:col>24</xdr:col>
      <xdr:colOff>62865</xdr:colOff>
      <xdr:row>38</xdr:row>
      <xdr:rowOff>26924</xdr:rowOff>
    </xdr:to>
    <xdr:cxnSp macro="">
      <xdr:nvCxnSpPr>
        <xdr:cNvPr id="55" name="直線コネクタ 54"/>
        <xdr:cNvCxnSpPr/>
      </xdr:nvCxnSpPr>
      <xdr:spPr>
        <a:xfrm flipV="1">
          <a:off x="4633595" y="5291201"/>
          <a:ext cx="1270" cy="1250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30751</xdr:rowOff>
    </xdr:from>
    <xdr:ext cx="378565" cy="259045"/>
    <xdr:sp macro="" textlink="">
      <xdr:nvSpPr>
        <xdr:cNvPr id="56" name="議会費最小値テキスト"/>
        <xdr:cNvSpPr txBox="1"/>
      </xdr:nvSpPr>
      <xdr:spPr>
        <a:xfrm>
          <a:off x="4686300" y="6545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26924</xdr:rowOff>
    </xdr:from>
    <xdr:to>
      <xdr:col>24</xdr:col>
      <xdr:colOff>152400</xdr:colOff>
      <xdr:row>38</xdr:row>
      <xdr:rowOff>26924</xdr:rowOff>
    </xdr:to>
    <xdr:cxnSp macro="">
      <xdr:nvCxnSpPr>
        <xdr:cNvPr id="57" name="直線コネクタ 56"/>
        <xdr:cNvCxnSpPr/>
      </xdr:nvCxnSpPr>
      <xdr:spPr>
        <a:xfrm>
          <a:off x="4546600" y="654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94378</xdr:rowOff>
    </xdr:from>
    <xdr:ext cx="469744" cy="259045"/>
    <xdr:sp macro="" textlink="">
      <xdr:nvSpPr>
        <xdr:cNvPr id="58" name="議会費最大値テキスト"/>
        <xdr:cNvSpPr txBox="1"/>
      </xdr:nvSpPr>
      <xdr:spPr>
        <a:xfrm>
          <a:off x="4686300" y="506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147701</xdr:rowOff>
    </xdr:from>
    <xdr:to>
      <xdr:col>24</xdr:col>
      <xdr:colOff>152400</xdr:colOff>
      <xdr:row>30</xdr:row>
      <xdr:rowOff>147701</xdr:rowOff>
    </xdr:to>
    <xdr:cxnSp macro="">
      <xdr:nvCxnSpPr>
        <xdr:cNvPr id="59" name="直線コネクタ 58"/>
        <xdr:cNvCxnSpPr/>
      </xdr:nvCxnSpPr>
      <xdr:spPr>
        <a:xfrm>
          <a:off x="4546600" y="529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113792</xdr:rowOff>
    </xdr:from>
    <xdr:to>
      <xdr:col>24</xdr:col>
      <xdr:colOff>63500</xdr:colOff>
      <xdr:row>37</xdr:row>
      <xdr:rowOff>132652</xdr:rowOff>
    </xdr:to>
    <xdr:cxnSp macro="">
      <xdr:nvCxnSpPr>
        <xdr:cNvPr id="60" name="直線コネクタ 59"/>
        <xdr:cNvCxnSpPr/>
      </xdr:nvCxnSpPr>
      <xdr:spPr>
        <a:xfrm>
          <a:off x="3797300" y="6457442"/>
          <a:ext cx="8382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469744" cy="259045"/>
    <xdr:sp macro="" textlink="">
      <xdr:nvSpPr>
        <xdr:cNvPr id="61" name="議会費平均値テキスト"/>
        <xdr:cNvSpPr txBox="1"/>
      </xdr:nvSpPr>
      <xdr:spPr>
        <a:xfrm>
          <a:off x="4686300" y="6184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161290</xdr:rowOff>
    </xdr:from>
    <xdr:to>
      <xdr:col>24</xdr:col>
      <xdr:colOff>114300</xdr:colOff>
      <xdr:row>37</xdr:row>
      <xdr:rowOff>91440</xdr:rowOff>
    </xdr:to>
    <xdr:sp macro="" textlink="">
      <xdr:nvSpPr>
        <xdr:cNvPr id="62" name="フローチャート: 判断 61"/>
        <xdr:cNvSpPr/>
      </xdr:nvSpPr>
      <xdr:spPr>
        <a:xfrm>
          <a:off x="4584700" y="633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111887</xdr:rowOff>
    </xdr:from>
    <xdr:to>
      <xdr:col>19</xdr:col>
      <xdr:colOff>177800</xdr:colOff>
      <xdr:row>37</xdr:row>
      <xdr:rowOff>113792</xdr:rowOff>
    </xdr:to>
    <xdr:cxnSp macro="">
      <xdr:nvCxnSpPr>
        <xdr:cNvPr id="63" name="直線コネクタ 62"/>
        <xdr:cNvCxnSpPr/>
      </xdr:nvCxnSpPr>
      <xdr:spPr>
        <a:xfrm>
          <a:off x="2908300" y="6455537"/>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168529</xdr:rowOff>
    </xdr:from>
    <xdr:to>
      <xdr:col>20</xdr:col>
      <xdr:colOff>38100</xdr:colOff>
      <xdr:row>37</xdr:row>
      <xdr:rowOff>98679</xdr:rowOff>
    </xdr:to>
    <xdr:sp macro="" textlink="">
      <xdr:nvSpPr>
        <xdr:cNvPr id="64" name="フローチャート: 判断 63"/>
        <xdr:cNvSpPr/>
      </xdr:nvSpPr>
      <xdr:spPr>
        <a:xfrm>
          <a:off x="3746500" y="634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115206</xdr:rowOff>
    </xdr:from>
    <xdr:ext cx="469744" cy="259045"/>
    <xdr:sp macro="" textlink="">
      <xdr:nvSpPr>
        <xdr:cNvPr id="65" name="テキスト ボックス 64"/>
        <xdr:cNvSpPr txBox="1"/>
      </xdr:nvSpPr>
      <xdr:spPr>
        <a:xfrm>
          <a:off x="3562428" y="611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108839</xdr:rowOff>
    </xdr:from>
    <xdr:to>
      <xdr:col>15</xdr:col>
      <xdr:colOff>50800</xdr:colOff>
      <xdr:row>37</xdr:row>
      <xdr:rowOff>111887</xdr:rowOff>
    </xdr:to>
    <xdr:cxnSp macro="">
      <xdr:nvCxnSpPr>
        <xdr:cNvPr id="66" name="直線コネクタ 65"/>
        <xdr:cNvCxnSpPr/>
      </xdr:nvCxnSpPr>
      <xdr:spPr>
        <a:xfrm>
          <a:off x="2019300" y="645248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161861</xdr:rowOff>
    </xdr:from>
    <xdr:to>
      <xdr:col>15</xdr:col>
      <xdr:colOff>101600</xdr:colOff>
      <xdr:row>37</xdr:row>
      <xdr:rowOff>92011</xdr:rowOff>
    </xdr:to>
    <xdr:sp macro="" textlink="">
      <xdr:nvSpPr>
        <xdr:cNvPr id="67" name="フローチャート: 判断 66"/>
        <xdr:cNvSpPr/>
      </xdr:nvSpPr>
      <xdr:spPr>
        <a:xfrm>
          <a:off x="2857500" y="63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108538</xdr:rowOff>
    </xdr:from>
    <xdr:ext cx="469744" cy="259045"/>
    <xdr:sp macro="" textlink="">
      <xdr:nvSpPr>
        <xdr:cNvPr id="68" name="テキスト ボックス 67"/>
        <xdr:cNvSpPr txBox="1"/>
      </xdr:nvSpPr>
      <xdr:spPr>
        <a:xfrm>
          <a:off x="2673428" y="61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108839</xdr:rowOff>
    </xdr:from>
    <xdr:to>
      <xdr:col>10</xdr:col>
      <xdr:colOff>114300</xdr:colOff>
      <xdr:row>37</xdr:row>
      <xdr:rowOff>113411</xdr:rowOff>
    </xdr:to>
    <xdr:cxnSp macro="">
      <xdr:nvCxnSpPr>
        <xdr:cNvPr id="69" name="直線コネクタ 68"/>
        <xdr:cNvCxnSpPr/>
      </xdr:nvCxnSpPr>
      <xdr:spPr>
        <a:xfrm flipV="1">
          <a:off x="1130300" y="645248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151003</xdr:rowOff>
    </xdr:from>
    <xdr:to>
      <xdr:col>10</xdr:col>
      <xdr:colOff>165100</xdr:colOff>
      <xdr:row>37</xdr:row>
      <xdr:rowOff>81153</xdr:rowOff>
    </xdr:to>
    <xdr:sp macro="" textlink="">
      <xdr:nvSpPr>
        <xdr:cNvPr id="70" name="フローチャート: 判断 69"/>
        <xdr:cNvSpPr/>
      </xdr:nvSpPr>
      <xdr:spPr>
        <a:xfrm>
          <a:off x="1968500" y="632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97680</xdr:rowOff>
    </xdr:from>
    <xdr:ext cx="469744" cy="259045"/>
    <xdr:sp macro="" textlink="">
      <xdr:nvSpPr>
        <xdr:cNvPr id="71" name="テキスト ボックス 70"/>
        <xdr:cNvSpPr txBox="1"/>
      </xdr:nvSpPr>
      <xdr:spPr>
        <a:xfrm>
          <a:off x="1784428" y="6098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148527</xdr:rowOff>
    </xdr:from>
    <xdr:to>
      <xdr:col>6</xdr:col>
      <xdr:colOff>38100</xdr:colOff>
      <xdr:row>37</xdr:row>
      <xdr:rowOff>78677</xdr:rowOff>
    </xdr:to>
    <xdr:sp macro="" textlink="">
      <xdr:nvSpPr>
        <xdr:cNvPr id="72" name="フローチャート: 判断 71"/>
        <xdr:cNvSpPr/>
      </xdr:nvSpPr>
      <xdr:spPr>
        <a:xfrm>
          <a:off x="10795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95204</xdr:rowOff>
    </xdr:from>
    <xdr:ext cx="469744" cy="259045"/>
    <xdr:sp macro="" textlink="">
      <xdr:nvSpPr>
        <xdr:cNvPr id="73" name="テキスト ボックス 72"/>
        <xdr:cNvSpPr txBox="1"/>
      </xdr:nvSpPr>
      <xdr:spPr>
        <a:xfrm>
          <a:off x="895428" y="609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81852</xdr:rowOff>
    </xdr:from>
    <xdr:to>
      <xdr:col>24</xdr:col>
      <xdr:colOff>114300</xdr:colOff>
      <xdr:row>38</xdr:row>
      <xdr:rowOff>12002</xdr:rowOff>
    </xdr:to>
    <xdr:sp macro="" textlink="">
      <xdr:nvSpPr>
        <xdr:cNvPr id="79" name="楕円 78"/>
        <xdr:cNvSpPr/>
      </xdr:nvSpPr>
      <xdr:spPr>
        <a:xfrm>
          <a:off x="4584700" y="642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168229</xdr:rowOff>
    </xdr:from>
    <xdr:ext cx="469744" cy="259045"/>
    <xdr:sp macro="" textlink="">
      <xdr:nvSpPr>
        <xdr:cNvPr id="80" name="議会費該当値テキスト"/>
        <xdr:cNvSpPr txBox="1"/>
      </xdr:nvSpPr>
      <xdr:spPr>
        <a:xfrm>
          <a:off x="4686300" y="6340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62992</xdr:rowOff>
    </xdr:from>
    <xdr:to>
      <xdr:col>20</xdr:col>
      <xdr:colOff>38100</xdr:colOff>
      <xdr:row>37</xdr:row>
      <xdr:rowOff>164592</xdr:rowOff>
    </xdr:to>
    <xdr:sp macro="" textlink="">
      <xdr:nvSpPr>
        <xdr:cNvPr id="81" name="楕円 80"/>
        <xdr:cNvSpPr/>
      </xdr:nvSpPr>
      <xdr:spPr>
        <a:xfrm>
          <a:off x="3746500" y="640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155719</xdr:rowOff>
    </xdr:from>
    <xdr:ext cx="469744" cy="259045"/>
    <xdr:sp macro="" textlink="">
      <xdr:nvSpPr>
        <xdr:cNvPr id="82" name="テキスト ボックス 81"/>
        <xdr:cNvSpPr txBox="1"/>
      </xdr:nvSpPr>
      <xdr:spPr>
        <a:xfrm>
          <a:off x="3562428" y="649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61087</xdr:rowOff>
    </xdr:from>
    <xdr:to>
      <xdr:col>15</xdr:col>
      <xdr:colOff>101600</xdr:colOff>
      <xdr:row>37</xdr:row>
      <xdr:rowOff>162687</xdr:rowOff>
    </xdr:to>
    <xdr:sp macro="" textlink="">
      <xdr:nvSpPr>
        <xdr:cNvPr id="83" name="楕円 82"/>
        <xdr:cNvSpPr/>
      </xdr:nvSpPr>
      <xdr:spPr>
        <a:xfrm>
          <a:off x="2857500" y="640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153814</xdr:rowOff>
    </xdr:from>
    <xdr:ext cx="469744" cy="259045"/>
    <xdr:sp macro="" textlink="">
      <xdr:nvSpPr>
        <xdr:cNvPr id="84" name="テキスト ボックス 83"/>
        <xdr:cNvSpPr txBox="1"/>
      </xdr:nvSpPr>
      <xdr:spPr>
        <a:xfrm>
          <a:off x="2673428"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58039</xdr:rowOff>
    </xdr:from>
    <xdr:to>
      <xdr:col>10</xdr:col>
      <xdr:colOff>165100</xdr:colOff>
      <xdr:row>37</xdr:row>
      <xdr:rowOff>159639</xdr:rowOff>
    </xdr:to>
    <xdr:sp macro="" textlink="">
      <xdr:nvSpPr>
        <xdr:cNvPr id="85" name="楕円 84"/>
        <xdr:cNvSpPr/>
      </xdr:nvSpPr>
      <xdr:spPr>
        <a:xfrm>
          <a:off x="1968500" y="640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150766</xdr:rowOff>
    </xdr:from>
    <xdr:ext cx="469744" cy="259045"/>
    <xdr:sp macro="" textlink="">
      <xdr:nvSpPr>
        <xdr:cNvPr id="86" name="テキスト ボックス 85"/>
        <xdr:cNvSpPr txBox="1"/>
      </xdr:nvSpPr>
      <xdr:spPr>
        <a:xfrm>
          <a:off x="1784428" y="64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62611</xdr:rowOff>
    </xdr:from>
    <xdr:to>
      <xdr:col>6</xdr:col>
      <xdr:colOff>38100</xdr:colOff>
      <xdr:row>37</xdr:row>
      <xdr:rowOff>164211</xdr:rowOff>
    </xdr:to>
    <xdr:sp macro="" textlink="">
      <xdr:nvSpPr>
        <xdr:cNvPr id="87" name="楕円 86"/>
        <xdr:cNvSpPr/>
      </xdr:nvSpPr>
      <xdr:spPr>
        <a:xfrm>
          <a:off x="1079500" y="640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155338</xdr:rowOff>
    </xdr:from>
    <xdr:ext cx="469744" cy="259045"/>
    <xdr:sp macro="" textlink="">
      <xdr:nvSpPr>
        <xdr:cNvPr id="88" name="テキスト ボックス 87"/>
        <xdr:cNvSpPr txBox="1"/>
      </xdr:nvSpPr>
      <xdr:spPr>
        <a:xfrm>
          <a:off x="895428" y="649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126136</xdr:rowOff>
    </xdr:from>
    <xdr:to>
      <xdr:col>24</xdr:col>
      <xdr:colOff>62865</xdr:colOff>
      <xdr:row>57</xdr:row>
      <xdr:rowOff>109989</xdr:rowOff>
    </xdr:to>
    <xdr:cxnSp macro="">
      <xdr:nvCxnSpPr>
        <xdr:cNvPr id="112" name="直線コネクタ 111"/>
        <xdr:cNvCxnSpPr/>
      </xdr:nvCxnSpPr>
      <xdr:spPr>
        <a:xfrm flipV="1">
          <a:off x="4633595" y="8698636"/>
          <a:ext cx="1270" cy="118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113816</xdr:rowOff>
    </xdr:from>
    <xdr:ext cx="534377" cy="259045"/>
    <xdr:sp macro="" textlink="">
      <xdr:nvSpPr>
        <xdr:cNvPr id="113" name="総務費最小値テキスト"/>
        <xdr:cNvSpPr txBox="1"/>
      </xdr:nvSpPr>
      <xdr:spPr>
        <a:xfrm>
          <a:off x="4686300" y="98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109989</xdr:rowOff>
    </xdr:from>
    <xdr:to>
      <xdr:col>24</xdr:col>
      <xdr:colOff>152400</xdr:colOff>
      <xdr:row>57</xdr:row>
      <xdr:rowOff>109989</xdr:rowOff>
    </xdr:to>
    <xdr:cxnSp macro="">
      <xdr:nvCxnSpPr>
        <xdr:cNvPr id="114" name="直線コネクタ 113"/>
        <xdr:cNvCxnSpPr/>
      </xdr:nvCxnSpPr>
      <xdr:spPr>
        <a:xfrm>
          <a:off x="4546600" y="988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72813</xdr:rowOff>
    </xdr:from>
    <xdr:ext cx="599010" cy="259045"/>
    <xdr:sp macro="" textlink="">
      <xdr:nvSpPr>
        <xdr:cNvPr id="115" name="総務費最大値テキスト"/>
        <xdr:cNvSpPr txBox="1"/>
      </xdr:nvSpPr>
      <xdr:spPr>
        <a:xfrm>
          <a:off x="4686300" y="847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126136</xdr:rowOff>
    </xdr:from>
    <xdr:to>
      <xdr:col>24</xdr:col>
      <xdr:colOff>152400</xdr:colOff>
      <xdr:row>50</xdr:row>
      <xdr:rowOff>126136</xdr:rowOff>
    </xdr:to>
    <xdr:cxnSp macro="">
      <xdr:nvCxnSpPr>
        <xdr:cNvPr id="116" name="直線コネクタ 115"/>
        <xdr:cNvCxnSpPr/>
      </xdr:nvCxnSpPr>
      <xdr:spPr>
        <a:xfrm>
          <a:off x="4546600" y="869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94521</xdr:rowOff>
    </xdr:from>
    <xdr:to>
      <xdr:col>24</xdr:col>
      <xdr:colOff>63500</xdr:colOff>
      <xdr:row>57</xdr:row>
      <xdr:rowOff>94659</xdr:rowOff>
    </xdr:to>
    <xdr:cxnSp macro="">
      <xdr:nvCxnSpPr>
        <xdr:cNvPr id="117" name="直線コネクタ 116"/>
        <xdr:cNvCxnSpPr/>
      </xdr:nvCxnSpPr>
      <xdr:spPr>
        <a:xfrm>
          <a:off x="3797300" y="9867171"/>
          <a:ext cx="8382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77144</xdr:rowOff>
    </xdr:from>
    <xdr:ext cx="534377" cy="259045"/>
    <xdr:sp macro="" textlink="">
      <xdr:nvSpPr>
        <xdr:cNvPr id="118" name="総務費平均値テキスト"/>
        <xdr:cNvSpPr txBox="1"/>
      </xdr:nvSpPr>
      <xdr:spPr>
        <a:xfrm>
          <a:off x="4686300" y="9506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54267</xdr:rowOff>
    </xdr:from>
    <xdr:to>
      <xdr:col>24</xdr:col>
      <xdr:colOff>114300</xdr:colOff>
      <xdr:row>56</xdr:row>
      <xdr:rowOff>155867</xdr:rowOff>
    </xdr:to>
    <xdr:sp macro="" textlink="">
      <xdr:nvSpPr>
        <xdr:cNvPr id="119" name="フローチャート: 判断 118"/>
        <xdr:cNvSpPr/>
      </xdr:nvSpPr>
      <xdr:spPr>
        <a:xfrm>
          <a:off x="4584700" y="965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13673</xdr:rowOff>
    </xdr:from>
    <xdr:to>
      <xdr:col>19</xdr:col>
      <xdr:colOff>177800</xdr:colOff>
      <xdr:row>57</xdr:row>
      <xdr:rowOff>94521</xdr:rowOff>
    </xdr:to>
    <xdr:cxnSp macro="">
      <xdr:nvCxnSpPr>
        <xdr:cNvPr id="120" name="直線コネクタ 119"/>
        <xdr:cNvCxnSpPr/>
      </xdr:nvCxnSpPr>
      <xdr:spPr>
        <a:xfrm>
          <a:off x="2908300" y="9100523"/>
          <a:ext cx="889000" cy="76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62047</xdr:rowOff>
    </xdr:from>
    <xdr:to>
      <xdr:col>20</xdr:col>
      <xdr:colOff>38100</xdr:colOff>
      <xdr:row>56</xdr:row>
      <xdr:rowOff>163647</xdr:rowOff>
    </xdr:to>
    <xdr:sp macro="" textlink="">
      <xdr:nvSpPr>
        <xdr:cNvPr id="121" name="フローチャート: 判断 120"/>
        <xdr:cNvSpPr/>
      </xdr:nvSpPr>
      <xdr:spPr>
        <a:xfrm>
          <a:off x="3746500" y="9663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8724</xdr:rowOff>
    </xdr:from>
    <xdr:ext cx="534377" cy="259045"/>
    <xdr:sp macro="" textlink="">
      <xdr:nvSpPr>
        <xdr:cNvPr id="122" name="テキスト ボックス 121"/>
        <xdr:cNvSpPr txBox="1"/>
      </xdr:nvSpPr>
      <xdr:spPr>
        <a:xfrm>
          <a:off x="3530111" y="943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13673</xdr:rowOff>
    </xdr:from>
    <xdr:to>
      <xdr:col>15</xdr:col>
      <xdr:colOff>50800</xdr:colOff>
      <xdr:row>57</xdr:row>
      <xdr:rowOff>101226</xdr:rowOff>
    </xdr:to>
    <xdr:cxnSp macro="">
      <xdr:nvCxnSpPr>
        <xdr:cNvPr id="123" name="直線コネクタ 122"/>
        <xdr:cNvCxnSpPr/>
      </xdr:nvCxnSpPr>
      <xdr:spPr>
        <a:xfrm flipV="1">
          <a:off x="2019300" y="9100523"/>
          <a:ext cx="889000" cy="77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52103</xdr:rowOff>
    </xdr:from>
    <xdr:to>
      <xdr:col>15</xdr:col>
      <xdr:colOff>101600</xdr:colOff>
      <xdr:row>52</xdr:row>
      <xdr:rowOff>153703</xdr:rowOff>
    </xdr:to>
    <xdr:sp macro="" textlink="">
      <xdr:nvSpPr>
        <xdr:cNvPr id="124" name="フローチャート: 判断 123"/>
        <xdr:cNvSpPr/>
      </xdr:nvSpPr>
      <xdr:spPr>
        <a:xfrm>
          <a:off x="2857500" y="896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170230</xdr:rowOff>
    </xdr:from>
    <xdr:ext cx="599010" cy="259045"/>
    <xdr:sp macro="" textlink="">
      <xdr:nvSpPr>
        <xdr:cNvPr id="125" name="テキスト ボックス 124"/>
        <xdr:cNvSpPr txBox="1"/>
      </xdr:nvSpPr>
      <xdr:spPr>
        <a:xfrm>
          <a:off x="2608795" y="874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101226</xdr:rowOff>
    </xdr:from>
    <xdr:to>
      <xdr:col>10</xdr:col>
      <xdr:colOff>114300</xdr:colOff>
      <xdr:row>57</xdr:row>
      <xdr:rowOff>140036</xdr:rowOff>
    </xdr:to>
    <xdr:cxnSp macro="">
      <xdr:nvCxnSpPr>
        <xdr:cNvPr id="126" name="直線コネクタ 125"/>
        <xdr:cNvCxnSpPr/>
      </xdr:nvCxnSpPr>
      <xdr:spPr>
        <a:xfrm flipV="1">
          <a:off x="1130300" y="9873876"/>
          <a:ext cx="889000" cy="3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133111</xdr:rowOff>
    </xdr:from>
    <xdr:to>
      <xdr:col>10</xdr:col>
      <xdr:colOff>165100</xdr:colOff>
      <xdr:row>57</xdr:row>
      <xdr:rowOff>63261</xdr:rowOff>
    </xdr:to>
    <xdr:sp macro="" textlink="">
      <xdr:nvSpPr>
        <xdr:cNvPr id="127" name="フローチャート: 判断 126"/>
        <xdr:cNvSpPr/>
      </xdr:nvSpPr>
      <xdr:spPr>
        <a:xfrm>
          <a:off x="1968500" y="973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79788</xdr:rowOff>
    </xdr:from>
    <xdr:ext cx="534377" cy="259045"/>
    <xdr:sp macro="" textlink="">
      <xdr:nvSpPr>
        <xdr:cNvPr id="128" name="テキスト ボックス 127"/>
        <xdr:cNvSpPr txBox="1"/>
      </xdr:nvSpPr>
      <xdr:spPr>
        <a:xfrm>
          <a:off x="1752111" y="950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139817</xdr:rowOff>
    </xdr:from>
    <xdr:to>
      <xdr:col>6</xdr:col>
      <xdr:colOff>38100</xdr:colOff>
      <xdr:row>57</xdr:row>
      <xdr:rowOff>69967</xdr:rowOff>
    </xdr:to>
    <xdr:sp macro="" textlink="">
      <xdr:nvSpPr>
        <xdr:cNvPr id="129" name="フローチャート: 判断 128"/>
        <xdr:cNvSpPr/>
      </xdr:nvSpPr>
      <xdr:spPr>
        <a:xfrm>
          <a:off x="1079500" y="974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86494</xdr:rowOff>
    </xdr:from>
    <xdr:ext cx="534377" cy="259045"/>
    <xdr:sp macro="" textlink="">
      <xdr:nvSpPr>
        <xdr:cNvPr id="130" name="テキスト ボックス 129"/>
        <xdr:cNvSpPr txBox="1"/>
      </xdr:nvSpPr>
      <xdr:spPr>
        <a:xfrm>
          <a:off x="863111" y="951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43859</xdr:rowOff>
    </xdr:from>
    <xdr:to>
      <xdr:col>24</xdr:col>
      <xdr:colOff>114300</xdr:colOff>
      <xdr:row>57</xdr:row>
      <xdr:rowOff>145459</xdr:rowOff>
    </xdr:to>
    <xdr:sp macro="" textlink="">
      <xdr:nvSpPr>
        <xdr:cNvPr id="136" name="楕円 135"/>
        <xdr:cNvSpPr/>
      </xdr:nvSpPr>
      <xdr:spPr>
        <a:xfrm>
          <a:off x="4584700" y="981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130236</xdr:rowOff>
    </xdr:from>
    <xdr:ext cx="534377" cy="259045"/>
    <xdr:sp macro="" textlink="">
      <xdr:nvSpPr>
        <xdr:cNvPr id="137" name="総務費該当値テキスト"/>
        <xdr:cNvSpPr txBox="1"/>
      </xdr:nvSpPr>
      <xdr:spPr>
        <a:xfrm>
          <a:off x="4686300" y="973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43721</xdr:rowOff>
    </xdr:from>
    <xdr:to>
      <xdr:col>20</xdr:col>
      <xdr:colOff>38100</xdr:colOff>
      <xdr:row>57</xdr:row>
      <xdr:rowOff>145321</xdr:rowOff>
    </xdr:to>
    <xdr:sp macro="" textlink="">
      <xdr:nvSpPr>
        <xdr:cNvPr id="138" name="楕円 137"/>
        <xdr:cNvSpPr/>
      </xdr:nvSpPr>
      <xdr:spPr>
        <a:xfrm>
          <a:off x="3746500" y="981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136448</xdr:rowOff>
    </xdr:from>
    <xdr:ext cx="534377" cy="259045"/>
    <xdr:sp macro="" textlink="">
      <xdr:nvSpPr>
        <xdr:cNvPr id="139" name="テキスト ボックス 138"/>
        <xdr:cNvSpPr txBox="1"/>
      </xdr:nvSpPr>
      <xdr:spPr>
        <a:xfrm>
          <a:off x="3530111" y="990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134323</xdr:rowOff>
    </xdr:from>
    <xdr:to>
      <xdr:col>15</xdr:col>
      <xdr:colOff>101600</xdr:colOff>
      <xdr:row>53</xdr:row>
      <xdr:rowOff>64473</xdr:rowOff>
    </xdr:to>
    <xdr:sp macro="" textlink="">
      <xdr:nvSpPr>
        <xdr:cNvPr id="140" name="楕円 139"/>
        <xdr:cNvSpPr/>
      </xdr:nvSpPr>
      <xdr:spPr>
        <a:xfrm>
          <a:off x="2857500" y="904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55600</xdr:rowOff>
    </xdr:from>
    <xdr:ext cx="599010" cy="259045"/>
    <xdr:sp macro="" textlink="">
      <xdr:nvSpPr>
        <xdr:cNvPr id="141" name="テキスト ボックス 140"/>
        <xdr:cNvSpPr txBox="1"/>
      </xdr:nvSpPr>
      <xdr:spPr>
        <a:xfrm>
          <a:off x="2608795" y="9142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50426</xdr:rowOff>
    </xdr:from>
    <xdr:to>
      <xdr:col>10</xdr:col>
      <xdr:colOff>165100</xdr:colOff>
      <xdr:row>57</xdr:row>
      <xdr:rowOff>152026</xdr:rowOff>
    </xdr:to>
    <xdr:sp macro="" textlink="">
      <xdr:nvSpPr>
        <xdr:cNvPr id="142" name="楕円 141"/>
        <xdr:cNvSpPr/>
      </xdr:nvSpPr>
      <xdr:spPr>
        <a:xfrm>
          <a:off x="1968500" y="982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143153</xdr:rowOff>
    </xdr:from>
    <xdr:ext cx="534377" cy="259045"/>
    <xdr:sp macro="" textlink="">
      <xdr:nvSpPr>
        <xdr:cNvPr id="143" name="テキスト ボックス 142"/>
        <xdr:cNvSpPr txBox="1"/>
      </xdr:nvSpPr>
      <xdr:spPr>
        <a:xfrm>
          <a:off x="1752111" y="991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89236</xdr:rowOff>
    </xdr:from>
    <xdr:to>
      <xdr:col>6</xdr:col>
      <xdr:colOff>38100</xdr:colOff>
      <xdr:row>58</xdr:row>
      <xdr:rowOff>19386</xdr:rowOff>
    </xdr:to>
    <xdr:sp macro="" textlink="">
      <xdr:nvSpPr>
        <xdr:cNvPr id="144" name="楕円 143"/>
        <xdr:cNvSpPr/>
      </xdr:nvSpPr>
      <xdr:spPr>
        <a:xfrm>
          <a:off x="1079500" y="986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10513</xdr:rowOff>
    </xdr:from>
    <xdr:ext cx="534377" cy="259045"/>
    <xdr:sp macro="" textlink="">
      <xdr:nvSpPr>
        <xdr:cNvPr id="145" name="テキスト ボックス 144"/>
        <xdr:cNvSpPr txBox="1"/>
      </xdr:nvSpPr>
      <xdr:spPr>
        <a:xfrm>
          <a:off x="863111" y="995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7" name="直線コネクタ 156"/>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8" name="テキスト ボックス 157"/>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9" name="直線コネクタ 158"/>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0" name="テキスト ボックス 159"/>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1" name="直線コネクタ 160"/>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2" name="テキスト ボックス 161"/>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5" name="直線コネクタ 164"/>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6" name="テキスト ボックス 165"/>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7" name="直線コネクタ 166"/>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8" name="テキスト ボックス 167"/>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9" name="直線コネクタ 168"/>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0" name="テキスト ボックス 169"/>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164589</xdr:rowOff>
    </xdr:from>
    <xdr:to>
      <xdr:col>24</xdr:col>
      <xdr:colOff>62865</xdr:colOff>
      <xdr:row>79</xdr:row>
      <xdr:rowOff>5683</xdr:rowOff>
    </xdr:to>
    <xdr:cxnSp macro="">
      <xdr:nvCxnSpPr>
        <xdr:cNvPr id="174" name="直線コネクタ 173"/>
        <xdr:cNvCxnSpPr/>
      </xdr:nvCxnSpPr>
      <xdr:spPr>
        <a:xfrm flipV="1">
          <a:off x="4633595" y="12166089"/>
          <a:ext cx="1270" cy="1384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9510</xdr:rowOff>
    </xdr:from>
    <xdr:ext cx="599010" cy="259045"/>
    <xdr:sp macro="" textlink="">
      <xdr:nvSpPr>
        <xdr:cNvPr id="175" name="民生費最小値テキスト"/>
        <xdr:cNvSpPr txBox="1"/>
      </xdr:nvSpPr>
      <xdr:spPr>
        <a:xfrm>
          <a:off x="4686300" y="13554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5683</xdr:rowOff>
    </xdr:from>
    <xdr:to>
      <xdr:col>24</xdr:col>
      <xdr:colOff>152400</xdr:colOff>
      <xdr:row>79</xdr:row>
      <xdr:rowOff>5683</xdr:rowOff>
    </xdr:to>
    <xdr:cxnSp macro="">
      <xdr:nvCxnSpPr>
        <xdr:cNvPr id="176" name="直線コネクタ 175"/>
        <xdr:cNvCxnSpPr/>
      </xdr:nvCxnSpPr>
      <xdr:spPr>
        <a:xfrm>
          <a:off x="4546600" y="1355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111266</xdr:rowOff>
    </xdr:from>
    <xdr:ext cx="599010" cy="259045"/>
    <xdr:sp macro="" textlink="">
      <xdr:nvSpPr>
        <xdr:cNvPr id="177" name="民生費最大値テキスト"/>
        <xdr:cNvSpPr txBox="1"/>
      </xdr:nvSpPr>
      <xdr:spPr>
        <a:xfrm>
          <a:off x="4686300" y="11941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339,387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164589</xdr:rowOff>
    </xdr:from>
    <xdr:to>
      <xdr:col>24</xdr:col>
      <xdr:colOff>152400</xdr:colOff>
      <xdr:row>70</xdr:row>
      <xdr:rowOff>164589</xdr:rowOff>
    </xdr:to>
    <xdr:cxnSp macro="">
      <xdr:nvCxnSpPr>
        <xdr:cNvPr id="178" name="直線コネクタ 177"/>
        <xdr:cNvCxnSpPr/>
      </xdr:nvCxnSpPr>
      <xdr:spPr>
        <a:xfrm>
          <a:off x="4546600" y="1216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150330</xdr:rowOff>
    </xdr:from>
    <xdr:to>
      <xdr:col>24</xdr:col>
      <xdr:colOff>63500</xdr:colOff>
      <xdr:row>76</xdr:row>
      <xdr:rowOff>162007</xdr:rowOff>
    </xdr:to>
    <xdr:cxnSp macro="">
      <xdr:nvCxnSpPr>
        <xdr:cNvPr id="179" name="直線コネクタ 178"/>
        <xdr:cNvCxnSpPr/>
      </xdr:nvCxnSpPr>
      <xdr:spPr>
        <a:xfrm>
          <a:off x="3797300" y="13180530"/>
          <a:ext cx="838200" cy="1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69819</xdr:rowOff>
    </xdr:from>
    <xdr:ext cx="599010" cy="259045"/>
    <xdr:sp macro="" textlink="">
      <xdr:nvSpPr>
        <xdr:cNvPr id="180" name="民生費平均値テキスト"/>
        <xdr:cNvSpPr txBox="1"/>
      </xdr:nvSpPr>
      <xdr:spPr>
        <a:xfrm>
          <a:off x="4686300" y="129285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46943</xdr:rowOff>
    </xdr:from>
    <xdr:to>
      <xdr:col>24</xdr:col>
      <xdr:colOff>114300</xdr:colOff>
      <xdr:row>76</xdr:row>
      <xdr:rowOff>148543</xdr:rowOff>
    </xdr:to>
    <xdr:sp macro="" textlink="">
      <xdr:nvSpPr>
        <xdr:cNvPr id="181" name="フローチャート: 判断 180"/>
        <xdr:cNvSpPr/>
      </xdr:nvSpPr>
      <xdr:spPr>
        <a:xfrm>
          <a:off x="4584700" y="1307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150330</xdr:rowOff>
    </xdr:from>
    <xdr:to>
      <xdr:col>19</xdr:col>
      <xdr:colOff>177800</xdr:colOff>
      <xdr:row>78</xdr:row>
      <xdr:rowOff>36373</xdr:rowOff>
    </xdr:to>
    <xdr:cxnSp macro="">
      <xdr:nvCxnSpPr>
        <xdr:cNvPr id="182" name="直線コネクタ 181"/>
        <xdr:cNvCxnSpPr/>
      </xdr:nvCxnSpPr>
      <xdr:spPr>
        <a:xfrm flipV="1">
          <a:off x="2908300" y="13180530"/>
          <a:ext cx="889000" cy="22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45265</xdr:rowOff>
    </xdr:from>
    <xdr:to>
      <xdr:col>20</xdr:col>
      <xdr:colOff>38100</xdr:colOff>
      <xdr:row>76</xdr:row>
      <xdr:rowOff>146865</xdr:rowOff>
    </xdr:to>
    <xdr:sp macro="" textlink="">
      <xdr:nvSpPr>
        <xdr:cNvPr id="183" name="フローチャート: 判断 182"/>
        <xdr:cNvSpPr/>
      </xdr:nvSpPr>
      <xdr:spPr>
        <a:xfrm>
          <a:off x="3746500" y="1307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163393</xdr:rowOff>
    </xdr:from>
    <xdr:ext cx="599010" cy="259045"/>
    <xdr:sp macro="" textlink="">
      <xdr:nvSpPr>
        <xdr:cNvPr id="184" name="テキスト ボックス 183"/>
        <xdr:cNvSpPr txBox="1"/>
      </xdr:nvSpPr>
      <xdr:spPr>
        <a:xfrm>
          <a:off x="3497795" y="12850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36373</xdr:rowOff>
    </xdr:from>
    <xdr:to>
      <xdr:col>15</xdr:col>
      <xdr:colOff>50800</xdr:colOff>
      <xdr:row>78</xdr:row>
      <xdr:rowOff>69862</xdr:rowOff>
    </xdr:to>
    <xdr:cxnSp macro="">
      <xdr:nvCxnSpPr>
        <xdr:cNvPr id="185" name="直線コネクタ 184"/>
        <xdr:cNvCxnSpPr/>
      </xdr:nvCxnSpPr>
      <xdr:spPr>
        <a:xfrm flipV="1">
          <a:off x="2019300" y="13409473"/>
          <a:ext cx="889000" cy="3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82480</xdr:rowOff>
    </xdr:from>
    <xdr:to>
      <xdr:col>15</xdr:col>
      <xdr:colOff>101600</xdr:colOff>
      <xdr:row>78</xdr:row>
      <xdr:rowOff>12630</xdr:rowOff>
    </xdr:to>
    <xdr:sp macro="" textlink="">
      <xdr:nvSpPr>
        <xdr:cNvPr id="186" name="フローチャート: 判断 185"/>
        <xdr:cNvSpPr/>
      </xdr:nvSpPr>
      <xdr:spPr>
        <a:xfrm>
          <a:off x="2857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29157</xdr:rowOff>
    </xdr:from>
    <xdr:ext cx="599010" cy="259045"/>
    <xdr:sp macro="" textlink="">
      <xdr:nvSpPr>
        <xdr:cNvPr id="187" name="テキスト ボックス 186"/>
        <xdr:cNvSpPr txBox="1"/>
      </xdr:nvSpPr>
      <xdr:spPr>
        <a:xfrm>
          <a:off x="2608795" y="1305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69862</xdr:rowOff>
    </xdr:from>
    <xdr:to>
      <xdr:col>10</xdr:col>
      <xdr:colOff>114300</xdr:colOff>
      <xdr:row>78</xdr:row>
      <xdr:rowOff>88809</xdr:rowOff>
    </xdr:to>
    <xdr:cxnSp macro="">
      <xdr:nvCxnSpPr>
        <xdr:cNvPr id="188" name="直線コネクタ 187"/>
        <xdr:cNvCxnSpPr/>
      </xdr:nvCxnSpPr>
      <xdr:spPr>
        <a:xfrm flipV="1">
          <a:off x="1130300" y="13442962"/>
          <a:ext cx="889000" cy="1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126628</xdr:rowOff>
    </xdr:from>
    <xdr:to>
      <xdr:col>10</xdr:col>
      <xdr:colOff>165100</xdr:colOff>
      <xdr:row>78</xdr:row>
      <xdr:rowOff>56778</xdr:rowOff>
    </xdr:to>
    <xdr:sp macro="" textlink="">
      <xdr:nvSpPr>
        <xdr:cNvPr id="189" name="フローチャート: 判断 188"/>
        <xdr:cNvSpPr/>
      </xdr:nvSpPr>
      <xdr:spPr>
        <a:xfrm>
          <a:off x="1968500" y="133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73305</xdr:rowOff>
    </xdr:from>
    <xdr:ext cx="599010" cy="259045"/>
    <xdr:sp macro="" textlink="">
      <xdr:nvSpPr>
        <xdr:cNvPr id="190" name="テキスト ボックス 189"/>
        <xdr:cNvSpPr txBox="1"/>
      </xdr:nvSpPr>
      <xdr:spPr>
        <a:xfrm>
          <a:off x="1719795" y="1310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34437</xdr:rowOff>
    </xdr:from>
    <xdr:to>
      <xdr:col>6</xdr:col>
      <xdr:colOff>38100</xdr:colOff>
      <xdr:row>78</xdr:row>
      <xdr:rowOff>136037</xdr:rowOff>
    </xdr:to>
    <xdr:sp macro="" textlink="">
      <xdr:nvSpPr>
        <xdr:cNvPr id="191" name="フローチャート: 判断 190"/>
        <xdr:cNvSpPr/>
      </xdr:nvSpPr>
      <xdr:spPr>
        <a:xfrm>
          <a:off x="1079500" y="13407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152564</xdr:rowOff>
    </xdr:from>
    <xdr:ext cx="599010" cy="259045"/>
    <xdr:sp macro="" textlink="">
      <xdr:nvSpPr>
        <xdr:cNvPr id="192" name="テキスト ボックス 191"/>
        <xdr:cNvSpPr txBox="1"/>
      </xdr:nvSpPr>
      <xdr:spPr>
        <a:xfrm>
          <a:off x="830795" y="1318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111207</xdr:rowOff>
    </xdr:from>
    <xdr:to>
      <xdr:col>24</xdr:col>
      <xdr:colOff>114300</xdr:colOff>
      <xdr:row>77</xdr:row>
      <xdr:rowOff>41357</xdr:rowOff>
    </xdr:to>
    <xdr:sp macro="" textlink="">
      <xdr:nvSpPr>
        <xdr:cNvPr id="198" name="楕円 197"/>
        <xdr:cNvSpPr/>
      </xdr:nvSpPr>
      <xdr:spPr>
        <a:xfrm>
          <a:off x="4584700" y="1314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89634</xdr:rowOff>
    </xdr:from>
    <xdr:ext cx="599010" cy="259045"/>
    <xdr:sp macro="" textlink="">
      <xdr:nvSpPr>
        <xdr:cNvPr id="199" name="民生費該当値テキスト"/>
        <xdr:cNvSpPr txBox="1"/>
      </xdr:nvSpPr>
      <xdr:spPr>
        <a:xfrm>
          <a:off x="4686300" y="13119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99530</xdr:rowOff>
    </xdr:from>
    <xdr:to>
      <xdr:col>20</xdr:col>
      <xdr:colOff>38100</xdr:colOff>
      <xdr:row>77</xdr:row>
      <xdr:rowOff>29680</xdr:rowOff>
    </xdr:to>
    <xdr:sp macro="" textlink="">
      <xdr:nvSpPr>
        <xdr:cNvPr id="200" name="楕円 199"/>
        <xdr:cNvSpPr/>
      </xdr:nvSpPr>
      <xdr:spPr>
        <a:xfrm>
          <a:off x="3746500" y="131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20807</xdr:rowOff>
    </xdr:from>
    <xdr:ext cx="599010" cy="259045"/>
    <xdr:sp macro="" textlink="">
      <xdr:nvSpPr>
        <xdr:cNvPr id="201" name="テキスト ボックス 200"/>
        <xdr:cNvSpPr txBox="1"/>
      </xdr:nvSpPr>
      <xdr:spPr>
        <a:xfrm>
          <a:off x="3497795" y="1322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157023</xdr:rowOff>
    </xdr:from>
    <xdr:to>
      <xdr:col>15</xdr:col>
      <xdr:colOff>101600</xdr:colOff>
      <xdr:row>78</xdr:row>
      <xdr:rowOff>87173</xdr:rowOff>
    </xdr:to>
    <xdr:sp macro="" textlink="">
      <xdr:nvSpPr>
        <xdr:cNvPr id="202" name="楕円 201"/>
        <xdr:cNvSpPr/>
      </xdr:nvSpPr>
      <xdr:spPr>
        <a:xfrm>
          <a:off x="2857500" y="1335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78300</xdr:rowOff>
    </xdr:from>
    <xdr:ext cx="599010" cy="259045"/>
    <xdr:sp macro="" textlink="">
      <xdr:nvSpPr>
        <xdr:cNvPr id="203" name="テキスト ボックス 202"/>
        <xdr:cNvSpPr txBox="1"/>
      </xdr:nvSpPr>
      <xdr:spPr>
        <a:xfrm>
          <a:off x="2608795" y="1345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19062</xdr:rowOff>
    </xdr:from>
    <xdr:to>
      <xdr:col>10</xdr:col>
      <xdr:colOff>165100</xdr:colOff>
      <xdr:row>78</xdr:row>
      <xdr:rowOff>120662</xdr:rowOff>
    </xdr:to>
    <xdr:sp macro="" textlink="">
      <xdr:nvSpPr>
        <xdr:cNvPr id="204" name="楕円 203"/>
        <xdr:cNvSpPr/>
      </xdr:nvSpPr>
      <xdr:spPr>
        <a:xfrm>
          <a:off x="1968500" y="1339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111789</xdr:rowOff>
    </xdr:from>
    <xdr:ext cx="599010" cy="259045"/>
    <xdr:sp macro="" textlink="">
      <xdr:nvSpPr>
        <xdr:cNvPr id="205" name="テキスト ボックス 204"/>
        <xdr:cNvSpPr txBox="1"/>
      </xdr:nvSpPr>
      <xdr:spPr>
        <a:xfrm>
          <a:off x="1719795" y="13484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38009</xdr:rowOff>
    </xdr:from>
    <xdr:to>
      <xdr:col>6</xdr:col>
      <xdr:colOff>38100</xdr:colOff>
      <xdr:row>78</xdr:row>
      <xdr:rowOff>139609</xdr:rowOff>
    </xdr:to>
    <xdr:sp macro="" textlink="">
      <xdr:nvSpPr>
        <xdr:cNvPr id="206" name="楕円 205"/>
        <xdr:cNvSpPr/>
      </xdr:nvSpPr>
      <xdr:spPr>
        <a:xfrm>
          <a:off x="1079500" y="134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130736</xdr:rowOff>
    </xdr:from>
    <xdr:ext cx="599010" cy="259045"/>
    <xdr:sp macro="" textlink="">
      <xdr:nvSpPr>
        <xdr:cNvPr id="207" name="テキスト ボックス 206"/>
        <xdr:cNvSpPr txBox="1"/>
      </xdr:nvSpPr>
      <xdr:spPr>
        <a:xfrm>
          <a:off x="830795" y="1350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4121</xdr:rowOff>
    </xdr:from>
    <xdr:to>
      <xdr:col>24</xdr:col>
      <xdr:colOff>62865</xdr:colOff>
      <xdr:row>97</xdr:row>
      <xdr:rowOff>65443</xdr:rowOff>
    </xdr:to>
    <xdr:cxnSp macro="">
      <xdr:nvCxnSpPr>
        <xdr:cNvPr id="232" name="直線コネクタ 231"/>
        <xdr:cNvCxnSpPr/>
      </xdr:nvCxnSpPr>
      <xdr:spPr>
        <a:xfrm flipV="1">
          <a:off x="4633595" y="15606071"/>
          <a:ext cx="1270" cy="109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69270</xdr:rowOff>
    </xdr:from>
    <xdr:ext cx="534377" cy="259045"/>
    <xdr:sp macro="" textlink="">
      <xdr:nvSpPr>
        <xdr:cNvPr id="233" name="衛生費最小値テキスト"/>
        <xdr:cNvSpPr txBox="1"/>
      </xdr:nvSpPr>
      <xdr:spPr>
        <a:xfrm>
          <a:off x="4686300" y="1669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65443</xdr:rowOff>
    </xdr:from>
    <xdr:to>
      <xdr:col>24</xdr:col>
      <xdr:colOff>152400</xdr:colOff>
      <xdr:row>97</xdr:row>
      <xdr:rowOff>65443</xdr:rowOff>
    </xdr:to>
    <xdr:cxnSp macro="">
      <xdr:nvCxnSpPr>
        <xdr:cNvPr id="234" name="直線コネクタ 233"/>
        <xdr:cNvCxnSpPr/>
      </xdr:nvCxnSpPr>
      <xdr:spPr>
        <a:xfrm>
          <a:off x="4546600" y="1669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122248</xdr:rowOff>
    </xdr:from>
    <xdr:ext cx="534377" cy="259045"/>
    <xdr:sp macro="" textlink="">
      <xdr:nvSpPr>
        <xdr:cNvPr id="235" name="衛生費最大値テキスト"/>
        <xdr:cNvSpPr txBox="1"/>
      </xdr:nvSpPr>
      <xdr:spPr>
        <a:xfrm>
          <a:off x="4686300" y="1538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4121</xdr:rowOff>
    </xdr:from>
    <xdr:to>
      <xdr:col>24</xdr:col>
      <xdr:colOff>152400</xdr:colOff>
      <xdr:row>91</xdr:row>
      <xdr:rowOff>4121</xdr:rowOff>
    </xdr:to>
    <xdr:cxnSp macro="">
      <xdr:nvCxnSpPr>
        <xdr:cNvPr id="236" name="直線コネクタ 235"/>
        <xdr:cNvCxnSpPr/>
      </xdr:nvCxnSpPr>
      <xdr:spPr>
        <a:xfrm>
          <a:off x="4546600" y="1560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134899</xdr:rowOff>
    </xdr:from>
    <xdr:to>
      <xdr:col>24</xdr:col>
      <xdr:colOff>63500</xdr:colOff>
      <xdr:row>97</xdr:row>
      <xdr:rowOff>102</xdr:rowOff>
    </xdr:to>
    <xdr:cxnSp macro="">
      <xdr:nvCxnSpPr>
        <xdr:cNvPr id="237" name="直線コネクタ 236"/>
        <xdr:cNvCxnSpPr/>
      </xdr:nvCxnSpPr>
      <xdr:spPr>
        <a:xfrm flipV="1">
          <a:off x="3797300" y="16594099"/>
          <a:ext cx="838200" cy="36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166088</xdr:rowOff>
    </xdr:from>
    <xdr:ext cx="534377" cy="259045"/>
    <xdr:sp macro="" textlink="">
      <xdr:nvSpPr>
        <xdr:cNvPr id="238" name="衛生費平均値テキスト"/>
        <xdr:cNvSpPr txBox="1"/>
      </xdr:nvSpPr>
      <xdr:spPr>
        <a:xfrm>
          <a:off x="4686300" y="16282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143211</xdr:rowOff>
    </xdr:from>
    <xdr:to>
      <xdr:col>24</xdr:col>
      <xdr:colOff>114300</xdr:colOff>
      <xdr:row>96</xdr:row>
      <xdr:rowOff>73361</xdr:rowOff>
    </xdr:to>
    <xdr:sp macro="" textlink="">
      <xdr:nvSpPr>
        <xdr:cNvPr id="239" name="フローチャート: 判断 238"/>
        <xdr:cNvSpPr/>
      </xdr:nvSpPr>
      <xdr:spPr>
        <a:xfrm>
          <a:off x="4584700" y="164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102</xdr:rowOff>
    </xdr:from>
    <xdr:to>
      <xdr:col>19</xdr:col>
      <xdr:colOff>177800</xdr:colOff>
      <xdr:row>98</xdr:row>
      <xdr:rowOff>45422</xdr:rowOff>
    </xdr:to>
    <xdr:cxnSp macro="">
      <xdr:nvCxnSpPr>
        <xdr:cNvPr id="240" name="直線コネクタ 239"/>
        <xdr:cNvCxnSpPr/>
      </xdr:nvCxnSpPr>
      <xdr:spPr>
        <a:xfrm flipV="1">
          <a:off x="2908300" y="16630752"/>
          <a:ext cx="889000" cy="21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160395</xdr:rowOff>
    </xdr:from>
    <xdr:to>
      <xdr:col>20</xdr:col>
      <xdr:colOff>38100</xdr:colOff>
      <xdr:row>96</xdr:row>
      <xdr:rowOff>90545</xdr:rowOff>
    </xdr:to>
    <xdr:sp macro="" textlink="">
      <xdr:nvSpPr>
        <xdr:cNvPr id="241" name="フローチャート: 判断 240"/>
        <xdr:cNvSpPr/>
      </xdr:nvSpPr>
      <xdr:spPr>
        <a:xfrm>
          <a:off x="3746500" y="164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107072</xdr:rowOff>
    </xdr:from>
    <xdr:ext cx="534377" cy="259045"/>
    <xdr:sp macro="" textlink="">
      <xdr:nvSpPr>
        <xdr:cNvPr id="242" name="テキスト ボックス 241"/>
        <xdr:cNvSpPr txBox="1"/>
      </xdr:nvSpPr>
      <xdr:spPr>
        <a:xfrm>
          <a:off x="3530111" y="1622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45422</xdr:rowOff>
    </xdr:from>
    <xdr:to>
      <xdr:col>15</xdr:col>
      <xdr:colOff>50800</xdr:colOff>
      <xdr:row>98</xdr:row>
      <xdr:rowOff>114649</xdr:rowOff>
    </xdr:to>
    <xdr:cxnSp macro="">
      <xdr:nvCxnSpPr>
        <xdr:cNvPr id="243" name="直線コネクタ 242"/>
        <xdr:cNvCxnSpPr/>
      </xdr:nvCxnSpPr>
      <xdr:spPr>
        <a:xfrm flipV="1">
          <a:off x="2019300" y="16847522"/>
          <a:ext cx="889000" cy="6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113970</xdr:rowOff>
    </xdr:from>
    <xdr:to>
      <xdr:col>15</xdr:col>
      <xdr:colOff>101600</xdr:colOff>
      <xdr:row>98</xdr:row>
      <xdr:rowOff>44120</xdr:rowOff>
    </xdr:to>
    <xdr:sp macro="" textlink="">
      <xdr:nvSpPr>
        <xdr:cNvPr id="244" name="フローチャート: 判断 243"/>
        <xdr:cNvSpPr/>
      </xdr:nvSpPr>
      <xdr:spPr>
        <a:xfrm>
          <a:off x="2857500" y="167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60647</xdr:rowOff>
    </xdr:from>
    <xdr:ext cx="534377" cy="259045"/>
    <xdr:sp macro="" textlink="">
      <xdr:nvSpPr>
        <xdr:cNvPr id="245" name="テキスト ボックス 244"/>
        <xdr:cNvSpPr txBox="1"/>
      </xdr:nvSpPr>
      <xdr:spPr>
        <a:xfrm>
          <a:off x="2641111" y="1651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114649</xdr:rowOff>
    </xdr:from>
    <xdr:to>
      <xdr:col>10</xdr:col>
      <xdr:colOff>114300</xdr:colOff>
      <xdr:row>98</xdr:row>
      <xdr:rowOff>115354</xdr:rowOff>
    </xdr:to>
    <xdr:cxnSp macro="">
      <xdr:nvCxnSpPr>
        <xdr:cNvPr id="246" name="直線コネクタ 245"/>
        <xdr:cNvCxnSpPr/>
      </xdr:nvCxnSpPr>
      <xdr:spPr>
        <a:xfrm flipV="1">
          <a:off x="1130300" y="16916749"/>
          <a:ext cx="8890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4642</xdr:rowOff>
    </xdr:from>
    <xdr:to>
      <xdr:col>10</xdr:col>
      <xdr:colOff>165100</xdr:colOff>
      <xdr:row>98</xdr:row>
      <xdr:rowOff>106242</xdr:rowOff>
    </xdr:to>
    <xdr:sp macro="" textlink="">
      <xdr:nvSpPr>
        <xdr:cNvPr id="247" name="フローチャート: 判断 246"/>
        <xdr:cNvSpPr/>
      </xdr:nvSpPr>
      <xdr:spPr>
        <a:xfrm>
          <a:off x="1968500" y="1680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122769</xdr:rowOff>
    </xdr:from>
    <xdr:ext cx="534377" cy="259045"/>
    <xdr:sp macro="" textlink="">
      <xdr:nvSpPr>
        <xdr:cNvPr id="248" name="テキスト ボックス 247"/>
        <xdr:cNvSpPr txBox="1"/>
      </xdr:nvSpPr>
      <xdr:spPr>
        <a:xfrm>
          <a:off x="1752111" y="1658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20529</xdr:rowOff>
    </xdr:from>
    <xdr:to>
      <xdr:col>6</xdr:col>
      <xdr:colOff>38100</xdr:colOff>
      <xdr:row>98</xdr:row>
      <xdr:rowOff>122129</xdr:rowOff>
    </xdr:to>
    <xdr:sp macro="" textlink="">
      <xdr:nvSpPr>
        <xdr:cNvPr id="249" name="フローチャート: 判断 248"/>
        <xdr:cNvSpPr/>
      </xdr:nvSpPr>
      <xdr:spPr>
        <a:xfrm>
          <a:off x="1079500" y="1682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138656</xdr:rowOff>
    </xdr:from>
    <xdr:ext cx="534377" cy="259045"/>
    <xdr:sp macro="" textlink="">
      <xdr:nvSpPr>
        <xdr:cNvPr id="250" name="テキスト ボックス 249"/>
        <xdr:cNvSpPr txBox="1"/>
      </xdr:nvSpPr>
      <xdr:spPr>
        <a:xfrm>
          <a:off x="863111" y="1659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84099</xdr:rowOff>
    </xdr:from>
    <xdr:to>
      <xdr:col>24</xdr:col>
      <xdr:colOff>114300</xdr:colOff>
      <xdr:row>97</xdr:row>
      <xdr:rowOff>14249</xdr:rowOff>
    </xdr:to>
    <xdr:sp macro="" textlink="">
      <xdr:nvSpPr>
        <xdr:cNvPr id="256" name="楕円 255"/>
        <xdr:cNvSpPr/>
      </xdr:nvSpPr>
      <xdr:spPr>
        <a:xfrm>
          <a:off x="4584700" y="1654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170476</xdr:rowOff>
    </xdr:from>
    <xdr:ext cx="534377" cy="259045"/>
    <xdr:sp macro="" textlink="">
      <xdr:nvSpPr>
        <xdr:cNvPr id="257" name="衛生費該当値テキスト"/>
        <xdr:cNvSpPr txBox="1"/>
      </xdr:nvSpPr>
      <xdr:spPr>
        <a:xfrm>
          <a:off x="4686300" y="1645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120752</xdr:rowOff>
    </xdr:from>
    <xdr:to>
      <xdr:col>20</xdr:col>
      <xdr:colOff>38100</xdr:colOff>
      <xdr:row>97</xdr:row>
      <xdr:rowOff>50902</xdr:rowOff>
    </xdr:to>
    <xdr:sp macro="" textlink="">
      <xdr:nvSpPr>
        <xdr:cNvPr id="258" name="楕円 257"/>
        <xdr:cNvSpPr/>
      </xdr:nvSpPr>
      <xdr:spPr>
        <a:xfrm>
          <a:off x="3746500" y="1657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42029</xdr:rowOff>
    </xdr:from>
    <xdr:ext cx="534377" cy="259045"/>
    <xdr:sp macro="" textlink="">
      <xdr:nvSpPr>
        <xdr:cNvPr id="259" name="テキスト ボックス 258"/>
        <xdr:cNvSpPr txBox="1"/>
      </xdr:nvSpPr>
      <xdr:spPr>
        <a:xfrm>
          <a:off x="3530111" y="1667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166072</xdr:rowOff>
    </xdr:from>
    <xdr:to>
      <xdr:col>15</xdr:col>
      <xdr:colOff>101600</xdr:colOff>
      <xdr:row>98</xdr:row>
      <xdr:rowOff>96222</xdr:rowOff>
    </xdr:to>
    <xdr:sp macro="" textlink="">
      <xdr:nvSpPr>
        <xdr:cNvPr id="260" name="楕円 259"/>
        <xdr:cNvSpPr/>
      </xdr:nvSpPr>
      <xdr:spPr>
        <a:xfrm>
          <a:off x="2857500" y="1679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87349</xdr:rowOff>
    </xdr:from>
    <xdr:ext cx="534377" cy="259045"/>
    <xdr:sp macro="" textlink="">
      <xdr:nvSpPr>
        <xdr:cNvPr id="261" name="テキスト ボックス 260"/>
        <xdr:cNvSpPr txBox="1"/>
      </xdr:nvSpPr>
      <xdr:spPr>
        <a:xfrm>
          <a:off x="2641111" y="1688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63849</xdr:rowOff>
    </xdr:from>
    <xdr:to>
      <xdr:col>10</xdr:col>
      <xdr:colOff>165100</xdr:colOff>
      <xdr:row>98</xdr:row>
      <xdr:rowOff>165449</xdr:rowOff>
    </xdr:to>
    <xdr:sp macro="" textlink="">
      <xdr:nvSpPr>
        <xdr:cNvPr id="262" name="楕円 261"/>
        <xdr:cNvSpPr/>
      </xdr:nvSpPr>
      <xdr:spPr>
        <a:xfrm>
          <a:off x="1968500" y="1686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156576</xdr:rowOff>
    </xdr:from>
    <xdr:ext cx="534377" cy="259045"/>
    <xdr:sp macro="" textlink="">
      <xdr:nvSpPr>
        <xdr:cNvPr id="263" name="テキスト ボックス 262"/>
        <xdr:cNvSpPr txBox="1"/>
      </xdr:nvSpPr>
      <xdr:spPr>
        <a:xfrm>
          <a:off x="1752111" y="1695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64554</xdr:rowOff>
    </xdr:from>
    <xdr:to>
      <xdr:col>6</xdr:col>
      <xdr:colOff>38100</xdr:colOff>
      <xdr:row>98</xdr:row>
      <xdr:rowOff>166154</xdr:rowOff>
    </xdr:to>
    <xdr:sp macro="" textlink="">
      <xdr:nvSpPr>
        <xdr:cNvPr id="264" name="楕円 263"/>
        <xdr:cNvSpPr/>
      </xdr:nvSpPr>
      <xdr:spPr>
        <a:xfrm>
          <a:off x="1079500" y="1686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157281</xdr:rowOff>
    </xdr:from>
    <xdr:ext cx="534377" cy="259045"/>
    <xdr:sp macro="" textlink="">
      <xdr:nvSpPr>
        <xdr:cNvPr id="265" name="テキスト ボックス 264"/>
        <xdr:cNvSpPr txBox="1"/>
      </xdr:nvSpPr>
      <xdr:spPr>
        <a:xfrm>
          <a:off x="863111" y="1695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142901</xdr:rowOff>
    </xdr:from>
    <xdr:to>
      <xdr:col>54</xdr:col>
      <xdr:colOff>189865</xdr:colOff>
      <xdr:row>38</xdr:row>
      <xdr:rowOff>78892</xdr:rowOff>
    </xdr:to>
    <xdr:cxnSp macro="">
      <xdr:nvCxnSpPr>
        <xdr:cNvPr id="287" name="直線コネクタ 286"/>
        <xdr:cNvCxnSpPr/>
      </xdr:nvCxnSpPr>
      <xdr:spPr>
        <a:xfrm flipV="1">
          <a:off x="10475595" y="5286401"/>
          <a:ext cx="1270" cy="1307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82719</xdr:rowOff>
    </xdr:from>
    <xdr:ext cx="378565" cy="259045"/>
    <xdr:sp macro="" textlink="">
      <xdr:nvSpPr>
        <xdr:cNvPr id="288" name="労働費最小値テキスト"/>
        <xdr:cNvSpPr txBox="1"/>
      </xdr:nvSpPr>
      <xdr:spPr>
        <a:xfrm>
          <a:off x="10528300" y="6597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78892</xdr:rowOff>
    </xdr:from>
    <xdr:to>
      <xdr:col>55</xdr:col>
      <xdr:colOff>88900</xdr:colOff>
      <xdr:row>38</xdr:row>
      <xdr:rowOff>78892</xdr:rowOff>
    </xdr:to>
    <xdr:cxnSp macro="">
      <xdr:nvCxnSpPr>
        <xdr:cNvPr id="289" name="直線コネクタ 288"/>
        <xdr:cNvCxnSpPr/>
      </xdr:nvCxnSpPr>
      <xdr:spPr>
        <a:xfrm>
          <a:off x="10388600" y="6593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89578</xdr:rowOff>
    </xdr:from>
    <xdr:ext cx="469744" cy="259045"/>
    <xdr:sp macro="" textlink="">
      <xdr:nvSpPr>
        <xdr:cNvPr id="290" name="労働費最大値テキスト"/>
        <xdr:cNvSpPr txBox="1"/>
      </xdr:nvSpPr>
      <xdr:spPr>
        <a:xfrm>
          <a:off x="10528300" y="5061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142901</xdr:rowOff>
    </xdr:from>
    <xdr:to>
      <xdr:col>55</xdr:col>
      <xdr:colOff>88900</xdr:colOff>
      <xdr:row>30</xdr:row>
      <xdr:rowOff>142901</xdr:rowOff>
    </xdr:to>
    <xdr:cxnSp macro="">
      <xdr:nvCxnSpPr>
        <xdr:cNvPr id="291" name="直線コネクタ 290"/>
        <xdr:cNvCxnSpPr/>
      </xdr:nvCxnSpPr>
      <xdr:spPr>
        <a:xfrm>
          <a:off x="10388600" y="5286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78892</xdr:rowOff>
    </xdr:from>
    <xdr:to>
      <xdr:col>55</xdr:col>
      <xdr:colOff>0</xdr:colOff>
      <xdr:row>38</xdr:row>
      <xdr:rowOff>83921</xdr:rowOff>
    </xdr:to>
    <xdr:cxnSp macro="">
      <xdr:nvCxnSpPr>
        <xdr:cNvPr id="292" name="直線コネクタ 291"/>
        <xdr:cNvCxnSpPr/>
      </xdr:nvCxnSpPr>
      <xdr:spPr>
        <a:xfrm flipV="1">
          <a:off x="9639300" y="6593992"/>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138295</xdr:rowOff>
    </xdr:from>
    <xdr:ext cx="378565" cy="259045"/>
    <xdr:sp macro="" textlink="">
      <xdr:nvSpPr>
        <xdr:cNvPr id="293" name="労働費平均値テキスト"/>
        <xdr:cNvSpPr txBox="1"/>
      </xdr:nvSpPr>
      <xdr:spPr>
        <a:xfrm>
          <a:off x="10528300" y="61390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115418</xdr:rowOff>
    </xdr:from>
    <xdr:to>
      <xdr:col>55</xdr:col>
      <xdr:colOff>50800</xdr:colOff>
      <xdr:row>37</xdr:row>
      <xdr:rowOff>45568</xdr:rowOff>
    </xdr:to>
    <xdr:sp macro="" textlink="">
      <xdr:nvSpPr>
        <xdr:cNvPr id="294" name="フローチャート: 判断 293"/>
        <xdr:cNvSpPr/>
      </xdr:nvSpPr>
      <xdr:spPr>
        <a:xfrm>
          <a:off x="10426700" y="62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83921</xdr:rowOff>
    </xdr:from>
    <xdr:to>
      <xdr:col>50</xdr:col>
      <xdr:colOff>114300</xdr:colOff>
      <xdr:row>38</xdr:row>
      <xdr:rowOff>83921</xdr:rowOff>
    </xdr:to>
    <xdr:cxnSp macro="">
      <xdr:nvCxnSpPr>
        <xdr:cNvPr id="295" name="直線コネクタ 294"/>
        <xdr:cNvCxnSpPr/>
      </xdr:nvCxnSpPr>
      <xdr:spPr>
        <a:xfrm>
          <a:off x="8750300" y="65990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144678</xdr:rowOff>
    </xdr:from>
    <xdr:to>
      <xdr:col>50</xdr:col>
      <xdr:colOff>165100</xdr:colOff>
      <xdr:row>37</xdr:row>
      <xdr:rowOff>74828</xdr:rowOff>
    </xdr:to>
    <xdr:sp macro="" textlink="">
      <xdr:nvSpPr>
        <xdr:cNvPr id="296" name="フローチャート: 判断 295"/>
        <xdr:cNvSpPr/>
      </xdr:nvSpPr>
      <xdr:spPr>
        <a:xfrm>
          <a:off x="95885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91355</xdr:rowOff>
    </xdr:from>
    <xdr:ext cx="378565" cy="259045"/>
    <xdr:sp macro="" textlink="">
      <xdr:nvSpPr>
        <xdr:cNvPr id="297" name="テキスト ボックス 296"/>
        <xdr:cNvSpPr txBox="1"/>
      </xdr:nvSpPr>
      <xdr:spPr>
        <a:xfrm>
          <a:off x="9450017" y="6092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83921</xdr:rowOff>
    </xdr:from>
    <xdr:to>
      <xdr:col>45</xdr:col>
      <xdr:colOff>177800</xdr:colOff>
      <xdr:row>38</xdr:row>
      <xdr:rowOff>87579</xdr:rowOff>
    </xdr:to>
    <xdr:cxnSp macro="">
      <xdr:nvCxnSpPr>
        <xdr:cNvPr id="298" name="直線コネクタ 297"/>
        <xdr:cNvCxnSpPr/>
      </xdr:nvCxnSpPr>
      <xdr:spPr>
        <a:xfrm flipV="1">
          <a:off x="7861300" y="6599021"/>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122275</xdr:rowOff>
    </xdr:from>
    <xdr:to>
      <xdr:col>46</xdr:col>
      <xdr:colOff>38100</xdr:colOff>
      <xdr:row>37</xdr:row>
      <xdr:rowOff>52425</xdr:rowOff>
    </xdr:to>
    <xdr:sp macro="" textlink="">
      <xdr:nvSpPr>
        <xdr:cNvPr id="299" name="フローチャート: 判断 298"/>
        <xdr:cNvSpPr/>
      </xdr:nvSpPr>
      <xdr:spPr>
        <a:xfrm>
          <a:off x="86995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68952</xdr:rowOff>
    </xdr:from>
    <xdr:ext cx="378565" cy="259045"/>
    <xdr:sp macro="" textlink="">
      <xdr:nvSpPr>
        <xdr:cNvPr id="300" name="テキスト ボックス 299"/>
        <xdr:cNvSpPr txBox="1"/>
      </xdr:nvSpPr>
      <xdr:spPr>
        <a:xfrm>
          <a:off x="8561017" y="6069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87122</xdr:rowOff>
    </xdr:from>
    <xdr:to>
      <xdr:col>41</xdr:col>
      <xdr:colOff>50800</xdr:colOff>
      <xdr:row>38</xdr:row>
      <xdr:rowOff>87579</xdr:rowOff>
    </xdr:to>
    <xdr:cxnSp macro="">
      <xdr:nvCxnSpPr>
        <xdr:cNvPr id="301" name="直線コネクタ 300"/>
        <xdr:cNvCxnSpPr/>
      </xdr:nvCxnSpPr>
      <xdr:spPr>
        <a:xfrm>
          <a:off x="6972300" y="660222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108560</xdr:rowOff>
    </xdr:from>
    <xdr:to>
      <xdr:col>41</xdr:col>
      <xdr:colOff>101600</xdr:colOff>
      <xdr:row>37</xdr:row>
      <xdr:rowOff>38710</xdr:rowOff>
    </xdr:to>
    <xdr:sp macro="" textlink="">
      <xdr:nvSpPr>
        <xdr:cNvPr id="302" name="フローチャート: 判断 301"/>
        <xdr:cNvSpPr/>
      </xdr:nvSpPr>
      <xdr:spPr>
        <a:xfrm>
          <a:off x="7810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55237</xdr:rowOff>
    </xdr:from>
    <xdr:ext cx="378565" cy="259045"/>
    <xdr:sp macro="" textlink="">
      <xdr:nvSpPr>
        <xdr:cNvPr id="303" name="テキスト ボックス 302"/>
        <xdr:cNvSpPr txBox="1"/>
      </xdr:nvSpPr>
      <xdr:spPr>
        <a:xfrm>
          <a:off x="7672017" y="6055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103531</xdr:rowOff>
    </xdr:from>
    <xdr:to>
      <xdr:col>36</xdr:col>
      <xdr:colOff>165100</xdr:colOff>
      <xdr:row>37</xdr:row>
      <xdr:rowOff>33681</xdr:rowOff>
    </xdr:to>
    <xdr:sp macro="" textlink="">
      <xdr:nvSpPr>
        <xdr:cNvPr id="304" name="フローチャート: 判断 303"/>
        <xdr:cNvSpPr/>
      </xdr:nvSpPr>
      <xdr:spPr>
        <a:xfrm>
          <a:off x="6921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50208</xdr:rowOff>
    </xdr:from>
    <xdr:ext cx="378565" cy="259045"/>
    <xdr:sp macro="" textlink="">
      <xdr:nvSpPr>
        <xdr:cNvPr id="305" name="テキスト ボックス 304"/>
        <xdr:cNvSpPr txBox="1"/>
      </xdr:nvSpPr>
      <xdr:spPr>
        <a:xfrm>
          <a:off x="6783017" y="6050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28092</xdr:rowOff>
    </xdr:from>
    <xdr:to>
      <xdr:col>55</xdr:col>
      <xdr:colOff>50800</xdr:colOff>
      <xdr:row>38</xdr:row>
      <xdr:rowOff>129692</xdr:rowOff>
    </xdr:to>
    <xdr:sp macro="" textlink="">
      <xdr:nvSpPr>
        <xdr:cNvPr id="311" name="楕円 310"/>
        <xdr:cNvSpPr/>
      </xdr:nvSpPr>
      <xdr:spPr>
        <a:xfrm>
          <a:off x="10426700" y="654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114469</xdr:rowOff>
    </xdr:from>
    <xdr:ext cx="378565" cy="259045"/>
    <xdr:sp macro="" textlink="">
      <xdr:nvSpPr>
        <xdr:cNvPr id="312" name="労働費該当値テキスト"/>
        <xdr:cNvSpPr txBox="1"/>
      </xdr:nvSpPr>
      <xdr:spPr>
        <a:xfrm>
          <a:off x="10528300" y="6458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33121</xdr:rowOff>
    </xdr:from>
    <xdr:to>
      <xdr:col>50</xdr:col>
      <xdr:colOff>165100</xdr:colOff>
      <xdr:row>38</xdr:row>
      <xdr:rowOff>134721</xdr:rowOff>
    </xdr:to>
    <xdr:sp macro="" textlink="">
      <xdr:nvSpPr>
        <xdr:cNvPr id="313" name="楕円 312"/>
        <xdr:cNvSpPr/>
      </xdr:nvSpPr>
      <xdr:spPr>
        <a:xfrm>
          <a:off x="9588500" y="65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125848</xdr:rowOff>
    </xdr:from>
    <xdr:ext cx="378565" cy="259045"/>
    <xdr:sp macro="" textlink="">
      <xdr:nvSpPr>
        <xdr:cNvPr id="314" name="テキスト ボックス 313"/>
        <xdr:cNvSpPr txBox="1"/>
      </xdr:nvSpPr>
      <xdr:spPr>
        <a:xfrm>
          <a:off x="9450017" y="6640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33121</xdr:rowOff>
    </xdr:from>
    <xdr:to>
      <xdr:col>46</xdr:col>
      <xdr:colOff>38100</xdr:colOff>
      <xdr:row>38</xdr:row>
      <xdr:rowOff>134721</xdr:rowOff>
    </xdr:to>
    <xdr:sp macro="" textlink="">
      <xdr:nvSpPr>
        <xdr:cNvPr id="315" name="楕円 314"/>
        <xdr:cNvSpPr/>
      </xdr:nvSpPr>
      <xdr:spPr>
        <a:xfrm>
          <a:off x="8699500" y="65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125848</xdr:rowOff>
    </xdr:from>
    <xdr:ext cx="378565" cy="259045"/>
    <xdr:sp macro="" textlink="">
      <xdr:nvSpPr>
        <xdr:cNvPr id="316" name="テキスト ボックス 315"/>
        <xdr:cNvSpPr txBox="1"/>
      </xdr:nvSpPr>
      <xdr:spPr>
        <a:xfrm>
          <a:off x="8561017" y="6640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36779</xdr:rowOff>
    </xdr:from>
    <xdr:to>
      <xdr:col>41</xdr:col>
      <xdr:colOff>101600</xdr:colOff>
      <xdr:row>38</xdr:row>
      <xdr:rowOff>138379</xdr:rowOff>
    </xdr:to>
    <xdr:sp macro="" textlink="">
      <xdr:nvSpPr>
        <xdr:cNvPr id="317" name="楕円 316"/>
        <xdr:cNvSpPr/>
      </xdr:nvSpPr>
      <xdr:spPr>
        <a:xfrm>
          <a:off x="7810500" y="655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129506</xdr:rowOff>
    </xdr:from>
    <xdr:ext cx="378565" cy="259045"/>
    <xdr:sp macro="" textlink="">
      <xdr:nvSpPr>
        <xdr:cNvPr id="318" name="テキスト ボックス 317"/>
        <xdr:cNvSpPr txBox="1"/>
      </xdr:nvSpPr>
      <xdr:spPr>
        <a:xfrm>
          <a:off x="7672017" y="6644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36322</xdr:rowOff>
    </xdr:from>
    <xdr:to>
      <xdr:col>36</xdr:col>
      <xdr:colOff>165100</xdr:colOff>
      <xdr:row>38</xdr:row>
      <xdr:rowOff>137922</xdr:rowOff>
    </xdr:to>
    <xdr:sp macro="" textlink="">
      <xdr:nvSpPr>
        <xdr:cNvPr id="319" name="楕円 318"/>
        <xdr:cNvSpPr/>
      </xdr:nvSpPr>
      <xdr:spPr>
        <a:xfrm>
          <a:off x="6921500" y="655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129049</xdr:rowOff>
    </xdr:from>
    <xdr:ext cx="378565" cy="259045"/>
    <xdr:sp macro="" textlink="">
      <xdr:nvSpPr>
        <xdr:cNvPr id="320" name="テキスト ボックス 319"/>
        <xdr:cNvSpPr txBox="1"/>
      </xdr:nvSpPr>
      <xdr:spPr>
        <a:xfrm>
          <a:off x="6783017" y="6644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336" name="テキスト ボックス 335"/>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338" name="テキスト ボックス 337"/>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0" name="テキスト ボックス 339"/>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100381</xdr:rowOff>
    </xdr:from>
    <xdr:to>
      <xdr:col>54</xdr:col>
      <xdr:colOff>189865</xdr:colOff>
      <xdr:row>58</xdr:row>
      <xdr:rowOff>139700</xdr:rowOff>
    </xdr:to>
    <xdr:cxnSp macro="">
      <xdr:nvCxnSpPr>
        <xdr:cNvPr id="342" name="直線コネクタ 341"/>
        <xdr:cNvCxnSpPr/>
      </xdr:nvCxnSpPr>
      <xdr:spPr>
        <a:xfrm flipV="1">
          <a:off x="10475595" y="8844331"/>
          <a:ext cx="1270" cy="123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3"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4" name="直線コネクタ 343"/>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47058</xdr:rowOff>
    </xdr:from>
    <xdr:ext cx="469744" cy="259045"/>
    <xdr:sp macro="" textlink="">
      <xdr:nvSpPr>
        <xdr:cNvPr id="345" name="農林水産業費最大値テキスト"/>
        <xdr:cNvSpPr txBox="1"/>
      </xdr:nvSpPr>
      <xdr:spPr>
        <a:xfrm>
          <a:off x="10528300" y="861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100381</xdr:rowOff>
    </xdr:from>
    <xdr:to>
      <xdr:col>55</xdr:col>
      <xdr:colOff>88900</xdr:colOff>
      <xdr:row>51</xdr:row>
      <xdr:rowOff>100381</xdr:rowOff>
    </xdr:to>
    <xdr:cxnSp macro="">
      <xdr:nvCxnSpPr>
        <xdr:cNvPr id="346" name="直線コネクタ 345"/>
        <xdr:cNvCxnSpPr/>
      </xdr:nvCxnSpPr>
      <xdr:spPr>
        <a:xfrm>
          <a:off x="10388600" y="8844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123241</xdr:rowOff>
    </xdr:from>
    <xdr:to>
      <xdr:col>55</xdr:col>
      <xdr:colOff>0</xdr:colOff>
      <xdr:row>58</xdr:row>
      <xdr:rowOff>128727</xdr:rowOff>
    </xdr:to>
    <xdr:cxnSp macro="">
      <xdr:nvCxnSpPr>
        <xdr:cNvPr id="347" name="直線コネクタ 346"/>
        <xdr:cNvCxnSpPr/>
      </xdr:nvCxnSpPr>
      <xdr:spPr>
        <a:xfrm flipV="1">
          <a:off x="9639300" y="10067341"/>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105376</xdr:rowOff>
    </xdr:from>
    <xdr:ext cx="378565" cy="259045"/>
    <xdr:sp macro="" textlink="">
      <xdr:nvSpPr>
        <xdr:cNvPr id="348" name="農林水産業費平均値テキスト"/>
        <xdr:cNvSpPr txBox="1"/>
      </xdr:nvSpPr>
      <xdr:spPr>
        <a:xfrm>
          <a:off x="10528300" y="97065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82499</xdr:rowOff>
    </xdr:from>
    <xdr:to>
      <xdr:col>55</xdr:col>
      <xdr:colOff>50800</xdr:colOff>
      <xdr:row>58</xdr:row>
      <xdr:rowOff>12649</xdr:rowOff>
    </xdr:to>
    <xdr:sp macro="" textlink="">
      <xdr:nvSpPr>
        <xdr:cNvPr id="349" name="フローチャート: 判断 348"/>
        <xdr:cNvSpPr/>
      </xdr:nvSpPr>
      <xdr:spPr>
        <a:xfrm>
          <a:off x="10426700" y="985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126441</xdr:rowOff>
    </xdr:from>
    <xdr:to>
      <xdr:col>50</xdr:col>
      <xdr:colOff>114300</xdr:colOff>
      <xdr:row>58</xdr:row>
      <xdr:rowOff>128727</xdr:rowOff>
    </xdr:to>
    <xdr:cxnSp macro="">
      <xdr:nvCxnSpPr>
        <xdr:cNvPr id="350" name="直線コネクタ 349"/>
        <xdr:cNvCxnSpPr/>
      </xdr:nvCxnSpPr>
      <xdr:spPr>
        <a:xfrm>
          <a:off x="8750300" y="1007054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151536</xdr:rowOff>
    </xdr:from>
    <xdr:to>
      <xdr:col>50</xdr:col>
      <xdr:colOff>165100</xdr:colOff>
      <xdr:row>58</xdr:row>
      <xdr:rowOff>81686</xdr:rowOff>
    </xdr:to>
    <xdr:sp macro="" textlink="">
      <xdr:nvSpPr>
        <xdr:cNvPr id="351" name="フローチャート: 判断 350"/>
        <xdr:cNvSpPr/>
      </xdr:nvSpPr>
      <xdr:spPr>
        <a:xfrm>
          <a:off x="9588500" y="99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98213</xdr:rowOff>
    </xdr:from>
    <xdr:ext cx="378565" cy="259045"/>
    <xdr:sp macro="" textlink="">
      <xdr:nvSpPr>
        <xdr:cNvPr id="352" name="テキスト ボックス 351"/>
        <xdr:cNvSpPr txBox="1"/>
      </xdr:nvSpPr>
      <xdr:spPr>
        <a:xfrm>
          <a:off x="9450017" y="9699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126441</xdr:rowOff>
    </xdr:from>
    <xdr:to>
      <xdr:col>45</xdr:col>
      <xdr:colOff>177800</xdr:colOff>
      <xdr:row>58</xdr:row>
      <xdr:rowOff>128727</xdr:rowOff>
    </xdr:to>
    <xdr:cxnSp macro="">
      <xdr:nvCxnSpPr>
        <xdr:cNvPr id="353" name="直線コネクタ 352"/>
        <xdr:cNvCxnSpPr/>
      </xdr:nvCxnSpPr>
      <xdr:spPr>
        <a:xfrm flipV="1">
          <a:off x="7861300" y="1007054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148793</xdr:rowOff>
    </xdr:from>
    <xdr:to>
      <xdr:col>46</xdr:col>
      <xdr:colOff>38100</xdr:colOff>
      <xdr:row>58</xdr:row>
      <xdr:rowOff>78943</xdr:rowOff>
    </xdr:to>
    <xdr:sp macro="" textlink="">
      <xdr:nvSpPr>
        <xdr:cNvPr id="354" name="フローチャート: 判断 353"/>
        <xdr:cNvSpPr/>
      </xdr:nvSpPr>
      <xdr:spPr>
        <a:xfrm>
          <a:off x="8699500" y="992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95470</xdr:rowOff>
    </xdr:from>
    <xdr:ext cx="378565" cy="259045"/>
    <xdr:sp macro="" textlink="">
      <xdr:nvSpPr>
        <xdr:cNvPr id="355" name="テキスト ボックス 354"/>
        <xdr:cNvSpPr txBox="1"/>
      </xdr:nvSpPr>
      <xdr:spPr>
        <a:xfrm>
          <a:off x="8561017" y="9696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127356</xdr:rowOff>
    </xdr:from>
    <xdr:to>
      <xdr:col>41</xdr:col>
      <xdr:colOff>50800</xdr:colOff>
      <xdr:row>58</xdr:row>
      <xdr:rowOff>128727</xdr:rowOff>
    </xdr:to>
    <xdr:cxnSp macro="">
      <xdr:nvCxnSpPr>
        <xdr:cNvPr id="356" name="直線コネクタ 355"/>
        <xdr:cNvCxnSpPr/>
      </xdr:nvCxnSpPr>
      <xdr:spPr>
        <a:xfrm>
          <a:off x="6972300" y="10071456"/>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162966</xdr:rowOff>
    </xdr:from>
    <xdr:to>
      <xdr:col>41</xdr:col>
      <xdr:colOff>101600</xdr:colOff>
      <xdr:row>58</xdr:row>
      <xdr:rowOff>93116</xdr:rowOff>
    </xdr:to>
    <xdr:sp macro="" textlink="">
      <xdr:nvSpPr>
        <xdr:cNvPr id="357" name="フローチャート: 判断 356"/>
        <xdr:cNvSpPr/>
      </xdr:nvSpPr>
      <xdr:spPr>
        <a:xfrm>
          <a:off x="7810500" y="99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109643</xdr:rowOff>
    </xdr:from>
    <xdr:ext cx="378565" cy="259045"/>
    <xdr:sp macro="" textlink="">
      <xdr:nvSpPr>
        <xdr:cNvPr id="358" name="テキスト ボックス 357"/>
        <xdr:cNvSpPr txBox="1"/>
      </xdr:nvSpPr>
      <xdr:spPr>
        <a:xfrm>
          <a:off x="7672017" y="9710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121362</xdr:rowOff>
    </xdr:from>
    <xdr:to>
      <xdr:col>36</xdr:col>
      <xdr:colOff>165100</xdr:colOff>
      <xdr:row>58</xdr:row>
      <xdr:rowOff>51512</xdr:rowOff>
    </xdr:to>
    <xdr:sp macro="" textlink="">
      <xdr:nvSpPr>
        <xdr:cNvPr id="359" name="フローチャート: 判断 358"/>
        <xdr:cNvSpPr/>
      </xdr:nvSpPr>
      <xdr:spPr>
        <a:xfrm>
          <a:off x="6921500" y="989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68039</xdr:rowOff>
    </xdr:from>
    <xdr:ext cx="378565" cy="259045"/>
    <xdr:sp macro="" textlink="">
      <xdr:nvSpPr>
        <xdr:cNvPr id="360" name="テキスト ボックス 359"/>
        <xdr:cNvSpPr txBox="1"/>
      </xdr:nvSpPr>
      <xdr:spPr>
        <a:xfrm>
          <a:off x="6783017" y="9669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72441</xdr:rowOff>
    </xdr:from>
    <xdr:to>
      <xdr:col>55</xdr:col>
      <xdr:colOff>50800</xdr:colOff>
      <xdr:row>59</xdr:row>
      <xdr:rowOff>2591</xdr:rowOff>
    </xdr:to>
    <xdr:sp macro="" textlink="">
      <xdr:nvSpPr>
        <xdr:cNvPr id="366" name="楕円 365"/>
        <xdr:cNvSpPr/>
      </xdr:nvSpPr>
      <xdr:spPr>
        <a:xfrm>
          <a:off x="10426700" y="1001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158818</xdr:rowOff>
    </xdr:from>
    <xdr:ext cx="313932" cy="259045"/>
    <xdr:sp macro="" textlink="">
      <xdr:nvSpPr>
        <xdr:cNvPr id="367" name="農林水産業費該当値テキスト"/>
        <xdr:cNvSpPr txBox="1"/>
      </xdr:nvSpPr>
      <xdr:spPr>
        <a:xfrm>
          <a:off x="10528300" y="99314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77927</xdr:rowOff>
    </xdr:from>
    <xdr:to>
      <xdr:col>50</xdr:col>
      <xdr:colOff>165100</xdr:colOff>
      <xdr:row>59</xdr:row>
      <xdr:rowOff>8077</xdr:rowOff>
    </xdr:to>
    <xdr:sp macro="" textlink="">
      <xdr:nvSpPr>
        <xdr:cNvPr id="368" name="楕円 367"/>
        <xdr:cNvSpPr/>
      </xdr:nvSpPr>
      <xdr:spPr>
        <a:xfrm>
          <a:off x="9588500" y="100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58</xdr:row>
      <xdr:rowOff>170654</xdr:rowOff>
    </xdr:from>
    <xdr:ext cx="313932" cy="259045"/>
    <xdr:sp macro="" textlink="">
      <xdr:nvSpPr>
        <xdr:cNvPr id="369" name="テキスト ボックス 368"/>
        <xdr:cNvSpPr txBox="1"/>
      </xdr:nvSpPr>
      <xdr:spPr>
        <a:xfrm>
          <a:off x="9482333" y="101147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75641</xdr:rowOff>
    </xdr:from>
    <xdr:to>
      <xdr:col>46</xdr:col>
      <xdr:colOff>38100</xdr:colOff>
      <xdr:row>59</xdr:row>
      <xdr:rowOff>5791</xdr:rowOff>
    </xdr:to>
    <xdr:sp macro="" textlink="">
      <xdr:nvSpPr>
        <xdr:cNvPr id="370" name="楕円 369"/>
        <xdr:cNvSpPr/>
      </xdr:nvSpPr>
      <xdr:spPr>
        <a:xfrm>
          <a:off x="8699500" y="1001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58</xdr:row>
      <xdr:rowOff>168368</xdr:rowOff>
    </xdr:from>
    <xdr:ext cx="313932" cy="259045"/>
    <xdr:sp macro="" textlink="">
      <xdr:nvSpPr>
        <xdr:cNvPr id="371" name="テキスト ボックス 370"/>
        <xdr:cNvSpPr txBox="1"/>
      </xdr:nvSpPr>
      <xdr:spPr>
        <a:xfrm>
          <a:off x="8593333" y="101124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77927</xdr:rowOff>
    </xdr:from>
    <xdr:to>
      <xdr:col>41</xdr:col>
      <xdr:colOff>101600</xdr:colOff>
      <xdr:row>59</xdr:row>
      <xdr:rowOff>8077</xdr:rowOff>
    </xdr:to>
    <xdr:sp macro="" textlink="">
      <xdr:nvSpPr>
        <xdr:cNvPr id="372" name="楕円 371"/>
        <xdr:cNvSpPr/>
      </xdr:nvSpPr>
      <xdr:spPr>
        <a:xfrm>
          <a:off x="7810500" y="100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58</xdr:row>
      <xdr:rowOff>170654</xdr:rowOff>
    </xdr:from>
    <xdr:ext cx="313932" cy="259045"/>
    <xdr:sp macro="" textlink="">
      <xdr:nvSpPr>
        <xdr:cNvPr id="373" name="テキスト ボックス 372"/>
        <xdr:cNvSpPr txBox="1"/>
      </xdr:nvSpPr>
      <xdr:spPr>
        <a:xfrm>
          <a:off x="7704333" y="101147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76556</xdr:rowOff>
    </xdr:from>
    <xdr:to>
      <xdr:col>36</xdr:col>
      <xdr:colOff>165100</xdr:colOff>
      <xdr:row>59</xdr:row>
      <xdr:rowOff>6706</xdr:rowOff>
    </xdr:to>
    <xdr:sp macro="" textlink="">
      <xdr:nvSpPr>
        <xdr:cNvPr id="374" name="楕円 373"/>
        <xdr:cNvSpPr/>
      </xdr:nvSpPr>
      <xdr:spPr>
        <a:xfrm>
          <a:off x="6921500" y="1002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58</xdr:row>
      <xdr:rowOff>169283</xdr:rowOff>
    </xdr:from>
    <xdr:ext cx="313932" cy="259045"/>
    <xdr:sp macro="" textlink="">
      <xdr:nvSpPr>
        <xdr:cNvPr id="375" name="テキスト ボックス 374"/>
        <xdr:cNvSpPr txBox="1"/>
      </xdr:nvSpPr>
      <xdr:spPr>
        <a:xfrm>
          <a:off x="6815333" y="10113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100701</xdr:rowOff>
    </xdr:from>
    <xdr:to>
      <xdr:col>54</xdr:col>
      <xdr:colOff>189865</xdr:colOff>
      <xdr:row>78</xdr:row>
      <xdr:rowOff>17582</xdr:rowOff>
    </xdr:to>
    <xdr:cxnSp macro="">
      <xdr:nvCxnSpPr>
        <xdr:cNvPr id="397" name="直線コネクタ 396"/>
        <xdr:cNvCxnSpPr/>
      </xdr:nvCxnSpPr>
      <xdr:spPr>
        <a:xfrm flipV="1">
          <a:off x="10475595" y="12273651"/>
          <a:ext cx="1270" cy="1117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21409</xdr:rowOff>
    </xdr:from>
    <xdr:ext cx="469744" cy="259045"/>
    <xdr:sp macro="" textlink="">
      <xdr:nvSpPr>
        <xdr:cNvPr id="398" name="商工費最小値テキスト"/>
        <xdr:cNvSpPr txBox="1"/>
      </xdr:nvSpPr>
      <xdr:spPr>
        <a:xfrm>
          <a:off x="10528300" y="1339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17582</xdr:rowOff>
    </xdr:from>
    <xdr:to>
      <xdr:col>55</xdr:col>
      <xdr:colOff>88900</xdr:colOff>
      <xdr:row>78</xdr:row>
      <xdr:rowOff>17582</xdr:rowOff>
    </xdr:to>
    <xdr:cxnSp macro="">
      <xdr:nvCxnSpPr>
        <xdr:cNvPr id="399" name="直線コネクタ 398"/>
        <xdr:cNvCxnSpPr/>
      </xdr:nvCxnSpPr>
      <xdr:spPr>
        <a:xfrm>
          <a:off x="10388600" y="1339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47378</xdr:rowOff>
    </xdr:from>
    <xdr:ext cx="534377" cy="259045"/>
    <xdr:sp macro="" textlink="">
      <xdr:nvSpPr>
        <xdr:cNvPr id="400" name="商工費最大値テキスト"/>
        <xdr:cNvSpPr txBox="1"/>
      </xdr:nvSpPr>
      <xdr:spPr>
        <a:xfrm>
          <a:off x="10528300" y="1204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100701</xdr:rowOff>
    </xdr:from>
    <xdr:to>
      <xdr:col>55</xdr:col>
      <xdr:colOff>88900</xdr:colOff>
      <xdr:row>71</xdr:row>
      <xdr:rowOff>100701</xdr:rowOff>
    </xdr:to>
    <xdr:cxnSp macro="">
      <xdr:nvCxnSpPr>
        <xdr:cNvPr id="401" name="直線コネクタ 400"/>
        <xdr:cNvCxnSpPr/>
      </xdr:nvCxnSpPr>
      <xdr:spPr>
        <a:xfrm>
          <a:off x="10388600" y="1227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100701</xdr:rowOff>
    </xdr:from>
    <xdr:to>
      <xdr:col>55</xdr:col>
      <xdr:colOff>0</xdr:colOff>
      <xdr:row>76</xdr:row>
      <xdr:rowOff>101752</xdr:rowOff>
    </xdr:to>
    <xdr:cxnSp macro="">
      <xdr:nvCxnSpPr>
        <xdr:cNvPr id="402" name="直線コネクタ 401"/>
        <xdr:cNvCxnSpPr/>
      </xdr:nvCxnSpPr>
      <xdr:spPr>
        <a:xfrm>
          <a:off x="9639300" y="13130901"/>
          <a:ext cx="8382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33129</xdr:rowOff>
    </xdr:from>
    <xdr:ext cx="469744" cy="259045"/>
    <xdr:sp macro="" textlink="">
      <xdr:nvSpPr>
        <xdr:cNvPr id="403" name="商工費平均値テキスト"/>
        <xdr:cNvSpPr txBox="1"/>
      </xdr:nvSpPr>
      <xdr:spPr>
        <a:xfrm>
          <a:off x="10528300" y="13063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54702</xdr:rowOff>
    </xdr:from>
    <xdr:to>
      <xdr:col>55</xdr:col>
      <xdr:colOff>50800</xdr:colOff>
      <xdr:row>76</xdr:row>
      <xdr:rowOff>156302</xdr:rowOff>
    </xdr:to>
    <xdr:sp macro="" textlink="">
      <xdr:nvSpPr>
        <xdr:cNvPr id="404" name="フローチャート: 判断 403"/>
        <xdr:cNvSpPr/>
      </xdr:nvSpPr>
      <xdr:spPr>
        <a:xfrm>
          <a:off x="104267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48580</xdr:rowOff>
    </xdr:from>
    <xdr:to>
      <xdr:col>50</xdr:col>
      <xdr:colOff>114300</xdr:colOff>
      <xdr:row>76</xdr:row>
      <xdr:rowOff>100701</xdr:rowOff>
    </xdr:to>
    <xdr:cxnSp macro="">
      <xdr:nvCxnSpPr>
        <xdr:cNvPr id="405" name="直線コネクタ 404"/>
        <xdr:cNvCxnSpPr/>
      </xdr:nvCxnSpPr>
      <xdr:spPr>
        <a:xfrm>
          <a:off x="8750300" y="13078780"/>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102524</xdr:rowOff>
    </xdr:from>
    <xdr:to>
      <xdr:col>50</xdr:col>
      <xdr:colOff>165100</xdr:colOff>
      <xdr:row>77</xdr:row>
      <xdr:rowOff>32674</xdr:rowOff>
    </xdr:to>
    <xdr:sp macro="" textlink="">
      <xdr:nvSpPr>
        <xdr:cNvPr id="406" name="フローチャート: 判断 405"/>
        <xdr:cNvSpPr/>
      </xdr:nvSpPr>
      <xdr:spPr>
        <a:xfrm>
          <a:off x="9588500" y="1313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23801</xdr:rowOff>
    </xdr:from>
    <xdr:ext cx="469744" cy="259045"/>
    <xdr:sp macro="" textlink="">
      <xdr:nvSpPr>
        <xdr:cNvPr id="407" name="テキスト ボックス 406"/>
        <xdr:cNvSpPr txBox="1"/>
      </xdr:nvSpPr>
      <xdr:spPr>
        <a:xfrm>
          <a:off x="9404428" y="13225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48580</xdr:rowOff>
    </xdr:from>
    <xdr:to>
      <xdr:col>45</xdr:col>
      <xdr:colOff>177800</xdr:colOff>
      <xdr:row>77</xdr:row>
      <xdr:rowOff>1854</xdr:rowOff>
    </xdr:to>
    <xdr:cxnSp macro="">
      <xdr:nvCxnSpPr>
        <xdr:cNvPr id="408" name="直線コネクタ 407"/>
        <xdr:cNvCxnSpPr/>
      </xdr:nvCxnSpPr>
      <xdr:spPr>
        <a:xfrm flipV="1">
          <a:off x="7861300" y="13078780"/>
          <a:ext cx="889000" cy="12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118618</xdr:rowOff>
    </xdr:from>
    <xdr:to>
      <xdr:col>46</xdr:col>
      <xdr:colOff>38100</xdr:colOff>
      <xdr:row>77</xdr:row>
      <xdr:rowOff>48768</xdr:rowOff>
    </xdr:to>
    <xdr:sp macro="" textlink="">
      <xdr:nvSpPr>
        <xdr:cNvPr id="409" name="フローチャート: 判断 408"/>
        <xdr:cNvSpPr/>
      </xdr:nvSpPr>
      <xdr:spPr>
        <a:xfrm>
          <a:off x="8699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39895</xdr:rowOff>
    </xdr:from>
    <xdr:ext cx="469744" cy="259045"/>
    <xdr:sp macro="" textlink="">
      <xdr:nvSpPr>
        <xdr:cNvPr id="410" name="テキスト ボックス 409"/>
        <xdr:cNvSpPr txBox="1"/>
      </xdr:nvSpPr>
      <xdr:spPr>
        <a:xfrm>
          <a:off x="8515428" y="132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40625</xdr:rowOff>
    </xdr:from>
    <xdr:to>
      <xdr:col>41</xdr:col>
      <xdr:colOff>50800</xdr:colOff>
      <xdr:row>77</xdr:row>
      <xdr:rowOff>1854</xdr:rowOff>
    </xdr:to>
    <xdr:cxnSp macro="">
      <xdr:nvCxnSpPr>
        <xdr:cNvPr id="411" name="直線コネクタ 410"/>
        <xdr:cNvCxnSpPr/>
      </xdr:nvCxnSpPr>
      <xdr:spPr>
        <a:xfrm>
          <a:off x="6972300" y="12213575"/>
          <a:ext cx="889000" cy="98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169824</xdr:rowOff>
    </xdr:from>
    <xdr:to>
      <xdr:col>41</xdr:col>
      <xdr:colOff>101600</xdr:colOff>
      <xdr:row>77</xdr:row>
      <xdr:rowOff>99974</xdr:rowOff>
    </xdr:to>
    <xdr:sp macro="" textlink="">
      <xdr:nvSpPr>
        <xdr:cNvPr id="412" name="フローチャート: 判断 411"/>
        <xdr:cNvSpPr/>
      </xdr:nvSpPr>
      <xdr:spPr>
        <a:xfrm>
          <a:off x="7810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91101</xdr:rowOff>
    </xdr:from>
    <xdr:ext cx="469744" cy="259045"/>
    <xdr:sp macro="" textlink="">
      <xdr:nvSpPr>
        <xdr:cNvPr id="413" name="テキスト ボックス 412"/>
        <xdr:cNvSpPr txBox="1"/>
      </xdr:nvSpPr>
      <xdr:spPr>
        <a:xfrm>
          <a:off x="7626428" y="132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144678</xdr:rowOff>
    </xdr:from>
    <xdr:to>
      <xdr:col>36</xdr:col>
      <xdr:colOff>165100</xdr:colOff>
      <xdr:row>77</xdr:row>
      <xdr:rowOff>74828</xdr:rowOff>
    </xdr:to>
    <xdr:sp macro="" textlink="">
      <xdr:nvSpPr>
        <xdr:cNvPr id="414" name="フローチャート: 判断 413"/>
        <xdr:cNvSpPr/>
      </xdr:nvSpPr>
      <xdr:spPr>
        <a:xfrm>
          <a:off x="6921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65955</xdr:rowOff>
    </xdr:from>
    <xdr:ext cx="469744" cy="259045"/>
    <xdr:sp macro="" textlink="">
      <xdr:nvSpPr>
        <xdr:cNvPr id="415" name="テキスト ボックス 414"/>
        <xdr:cNvSpPr txBox="1"/>
      </xdr:nvSpPr>
      <xdr:spPr>
        <a:xfrm>
          <a:off x="6737428" y="1326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50952</xdr:rowOff>
    </xdr:from>
    <xdr:to>
      <xdr:col>55</xdr:col>
      <xdr:colOff>50800</xdr:colOff>
      <xdr:row>76</xdr:row>
      <xdr:rowOff>152552</xdr:rowOff>
    </xdr:to>
    <xdr:sp macro="" textlink="">
      <xdr:nvSpPr>
        <xdr:cNvPr id="421" name="楕円 420"/>
        <xdr:cNvSpPr/>
      </xdr:nvSpPr>
      <xdr:spPr>
        <a:xfrm>
          <a:off x="10426700" y="1308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73830</xdr:rowOff>
    </xdr:from>
    <xdr:ext cx="469744" cy="259045"/>
    <xdr:sp macro="" textlink="">
      <xdr:nvSpPr>
        <xdr:cNvPr id="422" name="商工費該当値テキスト"/>
        <xdr:cNvSpPr txBox="1"/>
      </xdr:nvSpPr>
      <xdr:spPr>
        <a:xfrm>
          <a:off x="10528300" y="1293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49901</xdr:rowOff>
    </xdr:from>
    <xdr:to>
      <xdr:col>50</xdr:col>
      <xdr:colOff>165100</xdr:colOff>
      <xdr:row>76</xdr:row>
      <xdr:rowOff>151501</xdr:rowOff>
    </xdr:to>
    <xdr:sp macro="" textlink="">
      <xdr:nvSpPr>
        <xdr:cNvPr id="423" name="楕円 422"/>
        <xdr:cNvSpPr/>
      </xdr:nvSpPr>
      <xdr:spPr>
        <a:xfrm>
          <a:off x="9588500" y="1308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168028</xdr:rowOff>
    </xdr:from>
    <xdr:ext cx="469744" cy="259045"/>
    <xdr:sp macro="" textlink="">
      <xdr:nvSpPr>
        <xdr:cNvPr id="424" name="テキスト ボックス 423"/>
        <xdr:cNvSpPr txBox="1"/>
      </xdr:nvSpPr>
      <xdr:spPr>
        <a:xfrm>
          <a:off x="9404428" y="12855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169230</xdr:rowOff>
    </xdr:from>
    <xdr:to>
      <xdr:col>46</xdr:col>
      <xdr:colOff>38100</xdr:colOff>
      <xdr:row>76</xdr:row>
      <xdr:rowOff>99380</xdr:rowOff>
    </xdr:to>
    <xdr:sp macro="" textlink="">
      <xdr:nvSpPr>
        <xdr:cNvPr id="425" name="楕円 424"/>
        <xdr:cNvSpPr/>
      </xdr:nvSpPr>
      <xdr:spPr>
        <a:xfrm>
          <a:off x="8699500" y="1302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115907</xdr:rowOff>
    </xdr:from>
    <xdr:ext cx="469744" cy="259045"/>
    <xdr:sp macro="" textlink="">
      <xdr:nvSpPr>
        <xdr:cNvPr id="426" name="テキスト ボックス 425"/>
        <xdr:cNvSpPr txBox="1"/>
      </xdr:nvSpPr>
      <xdr:spPr>
        <a:xfrm>
          <a:off x="8515428" y="1280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122504</xdr:rowOff>
    </xdr:from>
    <xdr:to>
      <xdr:col>41</xdr:col>
      <xdr:colOff>101600</xdr:colOff>
      <xdr:row>77</xdr:row>
      <xdr:rowOff>52654</xdr:rowOff>
    </xdr:to>
    <xdr:sp macro="" textlink="">
      <xdr:nvSpPr>
        <xdr:cNvPr id="427" name="楕円 426"/>
        <xdr:cNvSpPr/>
      </xdr:nvSpPr>
      <xdr:spPr>
        <a:xfrm>
          <a:off x="7810500" y="131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69181</xdr:rowOff>
    </xdr:from>
    <xdr:ext cx="469744" cy="259045"/>
    <xdr:sp macro="" textlink="">
      <xdr:nvSpPr>
        <xdr:cNvPr id="428" name="テキスト ボックス 427"/>
        <xdr:cNvSpPr txBox="1"/>
      </xdr:nvSpPr>
      <xdr:spPr>
        <a:xfrm>
          <a:off x="7626428" y="12927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161275</xdr:rowOff>
    </xdr:from>
    <xdr:to>
      <xdr:col>36</xdr:col>
      <xdr:colOff>165100</xdr:colOff>
      <xdr:row>71</xdr:row>
      <xdr:rowOff>91425</xdr:rowOff>
    </xdr:to>
    <xdr:sp macro="" textlink="">
      <xdr:nvSpPr>
        <xdr:cNvPr id="429" name="楕円 428"/>
        <xdr:cNvSpPr/>
      </xdr:nvSpPr>
      <xdr:spPr>
        <a:xfrm>
          <a:off x="6921500" y="1216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107952</xdr:rowOff>
    </xdr:from>
    <xdr:ext cx="534377" cy="259045"/>
    <xdr:sp macro="" textlink="">
      <xdr:nvSpPr>
        <xdr:cNvPr id="430" name="テキスト ボックス 429"/>
        <xdr:cNvSpPr txBox="1"/>
      </xdr:nvSpPr>
      <xdr:spPr>
        <a:xfrm>
          <a:off x="6705111" y="1193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38064</xdr:rowOff>
    </xdr:from>
    <xdr:to>
      <xdr:col>54</xdr:col>
      <xdr:colOff>189865</xdr:colOff>
      <xdr:row>98</xdr:row>
      <xdr:rowOff>75707</xdr:rowOff>
    </xdr:to>
    <xdr:cxnSp macro="">
      <xdr:nvCxnSpPr>
        <xdr:cNvPr id="454" name="直線コネクタ 453"/>
        <xdr:cNvCxnSpPr/>
      </xdr:nvCxnSpPr>
      <xdr:spPr>
        <a:xfrm flipV="1">
          <a:off x="10475595" y="15468564"/>
          <a:ext cx="1270" cy="1409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79534</xdr:rowOff>
    </xdr:from>
    <xdr:ext cx="534377" cy="259045"/>
    <xdr:sp macro="" textlink="">
      <xdr:nvSpPr>
        <xdr:cNvPr id="455" name="土木費最小値テキスト"/>
        <xdr:cNvSpPr txBox="1"/>
      </xdr:nvSpPr>
      <xdr:spPr>
        <a:xfrm>
          <a:off x="10528300" y="16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75707</xdr:rowOff>
    </xdr:from>
    <xdr:to>
      <xdr:col>55</xdr:col>
      <xdr:colOff>88900</xdr:colOff>
      <xdr:row>98</xdr:row>
      <xdr:rowOff>75707</xdr:rowOff>
    </xdr:to>
    <xdr:cxnSp macro="">
      <xdr:nvCxnSpPr>
        <xdr:cNvPr id="456" name="直線コネクタ 455"/>
        <xdr:cNvCxnSpPr/>
      </xdr:nvCxnSpPr>
      <xdr:spPr>
        <a:xfrm>
          <a:off x="10388600" y="1687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156191</xdr:rowOff>
    </xdr:from>
    <xdr:ext cx="599010" cy="259045"/>
    <xdr:sp macro="" textlink="">
      <xdr:nvSpPr>
        <xdr:cNvPr id="457" name="土木費最大値テキスト"/>
        <xdr:cNvSpPr txBox="1"/>
      </xdr:nvSpPr>
      <xdr:spPr>
        <a:xfrm>
          <a:off x="10528300" y="15243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203,338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38064</xdr:rowOff>
    </xdr:from>
    <xdr:to>
      <xdr:col>55</xdr:col>
      <xdr:colOff>88900</xdr:colOff>
      <xdr:row>90</xdr:row>
      <xdr:rowOff>38064</xdr:rowOff>
    </xdr:to>
    <xdr:cxnSp macro="">
      <xdr:nvCxnSpPr>
        <xdr:cNvPr id="458" name="直線コネクタ 457"/>
        <xdr:cNvCxnSpPr/>
      </xdr:nvCxnSpPr>
      <xdr:spPr>
        <a:xfrm>
          <a:off x="10388600" y="15468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125268</xdr:rowOff>
    </xdr:from>
    <xdr:to>
      <xdr:col>55</xdr:col>
      <xdr:colOff>0</xdr:colOff>
      <xdr:row>97</xdr:row>
      <xdr:rowOff>136385</xdr:rowOff>
    </xdr:to>
    <xdr:cxnSp macro="">
      <xdr:nvCxnSpPr>
        <xdr:cNvPr id="459" name="直線コネクタ 458"/>
        <xdr:cNvCxnSpPr/>
      </xdr:nvCxnSpPr>
      <xdr:spPr>
        <a:xfrm>
          <a:off x="9639300" y="16755918"/>
          <a:ext cx="838200" cy="1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62582</xdr:rowOff>
    </xdr:from>
    <xdr:ext cx="534377" cy="259045"/>
    <xdr:sp macro="" textlink="">
      <xdr:nvSpPr>
        <xdr:cNvPr id="460" name="土木費平均値テキスト"/>
        <xdr:cNvSpPr txBox="1"/>
      </xdr:nvSpPr>
      <xdr:spPr>
        <a:xfrm>
          <a:off x="10528300" y="16521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39705</xdr:rowOff>
    </xdr:from>
    <xdr:to>
      <xdr:col>55</xdr:col>
      <xdr:colOff>50800</xdr:colOff>
      <xdr:row>97</xdr:row>
      <xdr:rowOff>141305</xdr:rowOff>
    </xdr:to>
    <xdr:sp macro="" textlink="">
      <xdr:nvSpPr>
        <xdr:cNvPr id="461" name="フローチャート: 判断 460"/>
        <xdr:cNvSpPr/>
      </xdr:nvSpPr>
      <xdr:spPr>
        <a:xfrm>
          <a:off x="10426700" y="166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125268</xdr:rowOff>
    </xdr:from>
    <xdr:to>
      <xdr:col>50</xdr:col>
      <xdr:colOff>114300</xdr:colOff>
      <xdr:row>97</xdr:row>
      <xdr:rowOff>142794</xdr:rowOff>
    </xdr:to>
    <xdr:cxnSp macro="">
      <xdr:nvCxnSpPr>
        <xdr:cNvPr id="462" name="直線コネクタ 461"/>
        <xdr:cNvCxnSpPr/>
      </xdr:nvCxnSpPr>
      <xdr:spPr>
        <a:xfrm flipV="1">
          <a:off x="8750300" y="16755918"/>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57666</xdr:rowOff>
    </xdr:from>
    <xdr:to>
      <xdr:col>50</xdr:col>
      <xdr:colOff>165100</xdr:colOff>
      <xdr:row>97</xdr:row>
      <xdr:rowOff>159266</xdr:rowOff>
    </xdr:to>
    <xdr:sp macro="" textlink="">
      <xdr:nvSpPr>
        <xdr:cNvPr id="463" name="フローチャート: 判断 462"/>
        <xdr:cNvSpPr/>
      </xdr:nvSpPr>
      <xdr:spPr>
        <a:xfrm>
          <a:off x="9588500" y="1668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4343</xdr:rowOff>
    </xdr:from>
    <xdr:ext cx="534377" cy="259045"/>
    <xdr:sp macro="" textlink="">
      <xdr:nvSpPr>
        <xdr:cNvPr id="464" name="テキスト ボックス 463"/>
        <xdr:cNvSpPr txBox="1"/>
      </xdr:nvSpPr>
      <xdr:spPr>
        <a:xfrm>
          <a:off x="9372111" y="1646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105753</xdr:rowOff>
    </xdr:from>
    <xdr:to>
      <xdr:col>45</xdr:col>
      <xdr:colOff>177800</xdr:colOff>
      <xdr:row>97</xdr:row>
      <xdr:rowOff>142794</xdr:rowOff>
    </xdr:to>
    <xdr:cxnSp macro="">
      <xdr:nvCxnSpPr>
        <xdr:cNvPr id="465" name="直線コネクタ 464"/>
        <xdr:cNvCxnSpPr/>
      </xdr:nvCxnSpPr>
      <xdr:spPr>
        <a:xfrm>
          <a:off x="7861300" y="16736403"/>
          <a:ext cx="889000" cy="3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43013</xdr:rowOff>
    </xdr:from>
    <xdr:to>
      <xdr:col>46</xdr:col>
      <xdr:colOff>38100</xdr:colOff>
      <xdr:row>97</xdr:row>
      <xdr:rowOff>144613</xdr:rowOff>
    </xdr:to>
    <xdr:sp macro="" textlink="">
      <xdr:nvSpPr>
        <xdr:cNvPr id="466" name="フローチャート: 判断 465"/>
        <xdr:cNvSpPr/>
      </xdr:nvSpPr>
      <xdr:spPr>
        <a:xfrm>
          <a:off x="8699500" y="166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161140</xdr:rowOff>
    </xdr:from>
    <xdr:ext cx="534377" cy="259045"/>
    <xdr:sp macro="" textlink="">
      <xdr:nvSpPr>
        <xdr:cNvPr id="467" name="テキスト ボックス 466"/>
        <xdr:cNvSpPr txBox="1"/>
      </xdr:nvSpPr>
      <xdr:spPr>
        <a:xfrm>
          <a:off x="8483111" y="1644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105753</xdr:rowOff>
    </xdr:from>
    <xdr:to>
      <xdr:col>41</xdr:col>
      <xdr:colOff>50800</xdr:colOff>
      <xdr:row>97</xdr:row>
      <xdr:rowOff>117396</xdr:rowOff>
    </xdr:to>
    <xdr:cxnSp macro="">
      <xdr:nvCxnSpPr>
        <xdr:cNvPr id="468" name="直線コネクタ 467"/>
        <xdr:cNvCxnSpPr/>
      </xdr:nvCxnSpPr>
      <xdr:spPr>
        <a:xfrm flipV="1">
          <a:off x="6972300" y="16736403"/>
          <a:ext cx="889000" cy="1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48971</xdr:rowOff>
    </xdr:from>
    <xdr:to>
      <xdr:col>41</xdr:col>
      <xdr:colOff>101600</xdr:colOff>
      <xdr:row>97</xdr:row>
      <xdr:rowOff>150571</xdr:rowOff>
    </xdr:to>
    <xdr:sp macro="" textlink="">
      <xdr:nvSpPr>
        <xdr:cNvPr id="469" name="フローチャート: 判断 468"/>
        <xdr:cNvSpPr/>
      </xdr:nvSpPr>
      <xdr:spPr>
        <a:xfrm>
          <a:off x="7810500" y="1667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167098</xdr:rowOff>
    </xdr:from>
    <xdr:ext cx="534377" cy="259045"/>
    <xdr:sp macro="" textlink="">
      <xdr:nvSpPr>
        <xdr:cNvPr id="470" name="テキスト ボックス 469"/>
        <xdr:cNvSpPr txBox="1"/>
      </xdr:nvSpPr>
      <xdr:spPr>
        <a:xfrm>
          <a:off x="7594111" y="1645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76860</xdr:rowOff>
    </xdr:from>
    <xdr:to>
      <xdr:col>36</xdr:col>
      <xdr:colOff>165100</xdr:colOff>
      <xdr:row>98</xdr:row>
      <xdr:rowOff>7010</xdr:rowOff>
    </xdr:to>
    <xdr:sp macro="" textlink="">
      <xdr:nvSpPr>
        <xdr:cNvPr id="471" name="フローチャート: 判断 470"/>
        <xdr:cNvSpPr/>
      </xdr:nvSpPr>
      <xdr:spPr>
        <a:xfrm>
          <a:off x="6921500" y="1670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169587</xdr:rowOff>
    </xdr:from>
    <xdr:ext cx="534377" cy="259045"/>
    <xdr:sp macro="" textlink="">
      <xdr:nvSpPr>
        <xdr:cNvPr id="472" name="テキスト ボックス 471"/>
        <xdr:cNvSpPr txBox="1"/>
      </xdr:nvSpPr>
      <xdr:spPr>
        <a:xfrm>
          <a:off x="6705111" y="1680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85585</xdr:rowOff>
    </xdr:from>
    <xdr:to>
      <xdr:col>55</xdr:col>
      <xdr:colOff>50800</xdr:colOff>
      <xdr:row>98</xdr:row>
      <xdr:rowOff>15735</xdr:rowOff>
    </xdr:to>
    <xdr:sp macro="" textlink="">
      <xdr:nvSpPr>
        <xdr:cNvPr id="478" name="楕円 477"/>
        <xdr:cNvSpPr/>
      </xdr:nvSpPr>
      <xdr:spPr>
        <a:xfrm>
          <a:off x="10426700" y="167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18132</xdr:rowOff>
    </xdr:from>
    <xdr:ext cx="534377" cy="259045"/>
    <xdr:sp macro="" textlink="">
      <xdr:nvSpPr>
        <xdr:cNvPr id="479" name="土木費該当値テキスト"/>
        <xdr:cNvSpPr txBox="1"/>
      </xdr:nvSpPr>
      <xdr:spPr>
        <a:xfrm>
          <a:off x="10528300" y="1664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74468</xdr:rowOff>
    </xdr:from>
    <xdr:to>
      <xdr:col>50</xdr:col>
      <xdr:colOff>165100</xdr:colOff>
      <xdr:row>98</xdr:row>
      <xdr:rowOff>4618</xdr:rowOff>
    </xdr:to>
    <xdr:sp macro="" textlink="">
      <xdr:nvSpPr>
        <xdr:cNvPr id="480" name="楕円 479"/>
        <xdr:cNvSpPr/>
      </xdr:nvSpPr>
      <xdr:spPr>
        <a:xfrm>
          <a:off x="9588500" y="1670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167195</xdr:rowOff>
    </xdr:from>
    <xdr:ext cx="534377" cy="259045"/>
    <xdr:sp macro="" textlink="">
      <xdr:nvSpPr>
        <xdr:cNvPr id="481" name="テキスト ボックス 480"/>
        <xdr:cNvSpPr txBox="1"/>
      </xdr:nvSpPr>
      <xdr:spPr>
        <a:xfrm>
          <a:off x="9372111" y="1679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91994</xdr:rowOff>
    </xdr:from>
    <xdr:to>
      <xdr:col>46</xdr:col>
      <xdr:colOff>38100</xdr:colOff>
      <xdr:row>98</xdr:row>
      <xdr:rowOff>22144</xdr:rowOff>
    </xdr:to>
    <xdr:sp macro="" textlink="">
      <xdr:nvSpPr>
        <xdr:cNvPr id="482" name="楕円 481"/>
        <xdr:cNvSpPr/>
      </xdr:nvSpPr>
      <xdr:spPr>
        <a:xfrm>
          <a:off x="8699500" y="167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13271</xdr:rowOff>
    </xdr:from>
    <xdr:ext cx="534377" cy="259045"/>
    <xdr:sp macro="" textlink="">
      <xdr:nvSpPr>
        <xdr:cNvPr id="483" name="テキスト ボックス 482"/>
        <xdr:cNvSpPr txBox="1"/>
      </xdr:nvSpPr>
      <xdr:spPr>
        <a:xfrm>
          <a:off x="8483111" y="1681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54953</xdr:rowOff>
    </xdr:from>
    <xdr:to>
      <xdr:col>41</xdr:col>
      <xdr:colOff>101600</xdr:colOff>
      <xdr:row>97</xdr:row>
      <xdr:rowOff>156553</xdr:rowOff>
    </xdr:to>
    <xdr:sp macro="" textlink="">
      <xdr:nvSpPr>
        <xdr:cNvPr id="484" name="楕円 483"/>
        <xdr:cNvSpPr/>
      </xdr:nvSpPr>
      <xdr:spPr>
        <a:xfrm>
          <a:off x="7810500" y="1668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147680</xdr:rowOff>
    </xdr:from>
    <xdr:ext cx="534377" cy="259045"/>
    <xdr:sp macro="" textlink="">
      <xdr:nvSpPr>
        <xdr:cNvPr id="485" name="テキスト ボックス 484"/>
        <xdr:cNvSpPr txBox="1"/>
      </xdr:nvSpPr>
      <xdr:spPr>
        <a:xfrm>
          <a:off x="7594111" y="1677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66596</xdr:rowOff>
    </xdr:from>
    <xdr:to>
      <xdr:col>36</xdr:col>
      <xdr:colOff>165100</xdr:colOff>
      <xdr:row>97</xdr:row>
      <xdr:rowOff>168196</xdr:rowOff>
    </xdr:to>
    <xdr:sp macro="" textlink="">
      <xdr:nvSpPr>
        <xdr:cNvPr id="486" name="楕円 485"/>
        <xdr:cNvSpPr/>
      </xdr:nvSpPr>
      <xdr:spPr>
        <a:xfrm>
          <a:off x="6921500" y="1669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13273</xdr:rowOff>
    </xdr:from>
    <xdr:ext cx="534377" cy="259045"/>
    <xdr:sp macro="" textlink="">
      <xdr:nvSpPr>
        <xdr:cNvPr id="487" name="テキスト ボックス 486"/>
        <xdr:cNvSpPr txBox="1"/>
      </xdr:nvSpPr>
      <xdr:spPr>
        <a:xfrm>
          <a:off x="6705111" y="1647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28098</xdr:rowOff>
    </xdr:from>
    <xdr:to>
      <xdr:col>85</xdr:col>
      <xdr:colOff>126364</xdr:colOff>
      <xdr:row>38</xdr:row>
      <xdr:rowOff>102438</xdr:rowOff>
    </xdr:to>
    <xdr:cxnSp macro="">
      <xdr:nvCxnSpPr>
        <xdr:cNvPr id="509" name="直線コネクタ 508"/>
        <xdr:cNvCxnSpPr/>
      </xdr:nvCxnSpPr>
      <xdr:spPr>
        <a:xfrm flipV="1">
          <a:off x="16317595" y="5171598"/>
          <a:ext cx="1269" cy="1445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106265</xdr:rowOff>
    </xdr:from>
    <xdr:ext cx="378565" cy="259045"/>
    <xdr:sp macro="" textlink="">
      <xdr:nvSpPr>
        <xdr:cNvPr id="510" name="消防費最小値テキスト"/>
        <xdr:cNvSpPr txBox="1"/>
      </xdr:nvSpPr>
      <xdr:spPr>
        <a:xfrm>
          <a:off x="16370300" y="6621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102438</xdr:rowOff>
    </xdr:from>
    <xdr:to>
      <xdr:col>86</xdr:col>
      <xdr:colOff>25400</xdr:colOff>
      <xdr:row>38</xdr:row>
      <xdr:rowOff>102438</xdr:rowOff>
    </xdr:to>
    <xdr:cxnSp macro="">
      <xdr:nvCxnSpPr>
        <xdr:cNvPr id="511" name="直線コネクタ 510"/>
        <xdr:cNvCxnSpPr/>
      </xdr:nvCxnSpPr>
      <xdr:spPr>
        <a:xfrm>
          <a:off x="16230600" y="661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146225</xdr:rowOff>
    </xdr:from>
    <xdr:ext cx="534377" cy="259045"/>
    <xdr:sp macro="" textlink="">
      <xdr:nvSpPr>
        <xdr:cNvPr id="512" name="消防費最大値テキスト"/>
        <xdr:cNvSpPr txBox="1"/>
      </xdr:nvSpPr>
      <xdr:spPr>
        <a:xfrm>
          <a:off x="16370300" y="494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32,441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28098</xdr:rowOff>
    </xdr:from>
    <xdr:to>
      <xdr:col>86</xdr:col>
      <xdr:colOff>25400</xdr:colOff>
      <xdr:row>30</xdr:row>
      <xdr:rowOff>28098</xdr:rowOff>
    </xdr:to>
    <xdr:cxnSp macro="">
      <xdr:nvCxnSpPr>
        <xdr:cNvPr id="513" name="直線コネクタ 512"/>
        <xdr:cNvCxnSpPr/>
      </xdr:nvCxnSpPr>
      <xdr:spPr>
        <a:xfrm>
          <a:off x="16230600" y="517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35001</xdr:rowOff>
    </xdr:from>
    <xdr:to>
      <xdr:col>85</xdr:col>
      <xdr:colOff>127000</xdr:colOff>
      <xdr:row>37</xdr:row>
      <xdr:rowOff>35139</xdr:rowOff>
    </xdr:to>
    <xdr:cxnSp macro="">
      <xdr:nvCxnSpPr>
        <xdr:cNvPr id="514" name="直線コネクタ 513"/>
        <xdr:cNvCxnSpPr/>
      </xdr:nvCxnSpPr>
      <xdr:spPr>
        <a:xfrm flipV="1">
          <a:off x="15481300" y="6378651"/>
          <a:ext cx="8382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65590</xdr:rowOff>
    </xdr:from>
    <xdr:ext cx="469744" cy="259045"/>
    <xdr:sp macro="" textlink="">
      <xdr:nvSpPr>
        <xdr:cNvPr id="515" name="消防費平均値テキスト"/>
        <xdr:cNvSpPr txBox="1"/>
      </xdr:nvSpPr>
      <xdr:spPr>
        <a:xfrm>
          <a:off x="16370300" y="6409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87163</xdr:rowOff>
    </xdr:from>
    <xdr:to>
      <xdr:col>85</xdr:col>
      <xdr:colOff>177800</xdr:colOff>
      <xdr:row>38</xdr:row>
      <xdr:rowOff>17312</xdr:rowOff>
    </xdr:to>
    <xdr:sp macro="" textlink="">
      <xdr:nvSpPr>
        <xdr:cNvPr id="516" name="フローチャート: 判断 515"/>
        <xdr:cNvSpPr/>
      </xdr:nvSpPr>
      <xdr:spPr>
        <a:xfrm>
          <a:off x="16268700" y="643081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35139</xdr:rowOff>
    </xdr:from>
    <xdr:to>
      <xdr:col>81</xdr:col>
      <xdr:colOff>50800</xdr:colOff>
      <xdr:row>37</xdr:row>
      <xdr:rowOff>142672</xdr:rowOff>
    </xdr:to>
    <xdr:cxnSp macro="">
      <xdr:nvCxnSpPr>
        <xdr:cNvPr id="517" name="直線コネクタ 516"/>
        <xdr:cNvCxnSpPr/>
      </xdr:nvCxnSpPr>
      <xdr:spPr>
        <a:xfrm flipV="1">
          <a:off x="14592300" y="6378789"/>
          <a:ext cx="889000" cy="10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119441</xdr:rowOff>
    </xdr:from>
    <xdr:to>
      <xdr:col>81</xdr:col>
      <xdr:colOff>101600</xdr:colOff>
      <xdr:row>38</xdr:row>
      <xdr:rowOff>49591</xdr:rowOff>
    </xdr:to>
    <xdr:sp macro="" textlink="">
      <xdr:nvSpPr>
        <xdr:cNvPr id="518" name="フローチャート: 判断 517"/>
        <xdr:cNvSpPr/>
      </xdr:nvSpPr>
      <xdr:spPr>
        <a:xfrm>
          <a:off x="154305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40718</xdr:rowOff>
    </xdr:from>
    <xdr:ext cx="469744" cy="259045"/>
    <xdr:sp macro="" textlink="">
      <xdr:nvSpPr>
        <xdr:cNvPr id="519" name="テキスト ボックス 518"/>
        <xdr:cNvSpPr txBox="1"/>
      </xdr:nvSpPr>
      <xdr:spPr>
        <a:xfrm>
          <a:off x="15246428" y="655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165349</xdr:rowOff>
    </xdr:from>
    <xdr:to>
      <xdr:col>76</xdr:col>
      <xdr:colOff>114300</xdr:colOff>
      <xdr:row>37</xdr:row>
      <xdr:rowOff>142672</xdr:rowOff>
    </xdr:to>
    <xdr:cxnSp macro="">
      <xdr:nvCxnSpPr>
        <xdr:cNvPr id="520" name="直線コネクタ 519"/>
        <xdr:cNvCxnSpPr/>
      </xdr:nvCxnSpPr>
      <xdr:spPr>
        <a:xfrm>
          <a:off x="13703300" y="6166099"/>
          <a:ext cx="889000" cy="32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101107</xdr:rowOff>
    </xdr:from>
    <xdr:to>
      <xdr:col>76</xdr:col>
      <xdr:colOff>165100</xdr:colOff>
      <xdr:row>38</xdr:row>
      <xdr:rowOff>31257</xdr:rowOff>
    </xdr:to>
    <xdr:sp macro="" textlink="">
      <xdr:nvSpPr>
        <xdr:cNvPr id="521" name="フローチャート: 判断 520"/>
        <xdr:cNvSpPr/>
      </xdr:nvSpPr>
      <xdr:spPr>
        <a:xfrm>
          <a:off x="14541500" y="644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22384</xdr:rowOff>
    </xdr:from>
    <xdr:ext cx="469744" cy="259045"/>
    <xdr:sp macro="" textlink="">
      <xdr:nvSpPr>
        <xdr:cNvPr id="522" name="テキスト ボックス 521"/>
        <xdr:cNvSpPr txBox="1"/>
      </xdr:nvSpPr>
      <xdr:spPr>
        <a:xfrm>
          <a:off x="14357428" y="653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165349</xdr:rowOff>
    </xdr:from>
    <xdr:to>
      <xdr:col>71</xdr:col>
      <xdr:colOff>177800</xdr:colOff>
      <xdr:row>38</xdr:row>
      <xdr:rowOff>34818</xdr:rowOff>
    </xdr:to>
    <xdr:cxnSp macro="">
      <xdr:nvCxnSpPr>
        <xdr:cNvPr id="523" name="直線コネクタ 522"/>
        <xdr:cNvCxnSpPr/>
      </xdr:nvCxnSpPr>
      <xdr:spPr>
        <a:xfrm flipV="1">
          <a:off x="12814300" y="6166099"/>
          <a:ext cx="889000" cy="3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24709</xdr:rowOff>
    </xdr:from>
    <xdr:to>
      <xdr:col>72</xdr:col>
      <xdr:colOff>38100</xdr:colOff>
      <xdr:row>37</xdr:row>
      <xdr:rowOff>126309</xdr:rowOff>
    </xdr:to>
    <xdr:sp macro="" textlink="">
      <xdr:nvSpPr>
        <xdr:cNvPr id="524" name="フローチャート: 判断 523"/>
        <xdr:cNvSpPr/>
      </xdr:nvSpPr>
      <xdr:spPr>
        <a:xfrm>
          <a:off x="13652500" y="636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117436</xdr:rowOff>
    </xdr:from>
    <xdr:ext cx="469744" cy="259045"/>
    <xdr:sp macro="" textlink="">
      <xdr:nvSpPr>
        <xdr:cNvPr id="525" name="テキスト ボックス 524"/>
        <xdr:cNvSpPr txBox="1"/>
      </xdr:nvSpPr>
      <xdr:spPr>
        <a:xfrm>
          <a:off x="13468428" y="646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131648</xdr:rowOff>
    </xdr:from>
    <xdr:to>
      <xdr:col>67</xdr:col>
      <xdr:colOff>101600</xdr:colOff>
      <xdr:row>38</xdr:row>
      <xdr:rowOff>61798</xdr:rowOff>
    </xdr:to>
    <xdr:sp macro="" textlink="">
      <xdr:nvSpPr>
        <xdr:cNvPr id="526" name="フローチャート: 判断 525"/>
        <xdr:cNvSpPr/>
      </xdr:nvSpPr>
      <xdr:spPr>
        <a:xfrm>
          <a:off x="12763500" y="647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78325</xdr:rowOff>
    </xdr:from>
    <xdr:ext cx="469744" cy="259045"/>
    <xdr:sp macro="" textlink="">
      <xdr:nvSpPr>
        <xdr:cNvPr id="527" name="テキスト ボックス 526"/>
        <xdr:cNvSpPr txBox="1"/>
      </xdr:nvSpPr>
      <xdr:spPr>
        <a:xfrm>
          <a:off x="12579428" y="6250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155651</xdr:rowOff>
    </xdr:from>
    <xdr:to>
      <xdr:col>85</xdr:col>
      <xdr:colOff>177800</xdr:colOff>
      <xdr:row>37</xdr:row>
      <xdr:rowOff>85801</xdr:rowOff>
    </xdr:to>
    <xdr:sp macro="" textlink="">
      <xdr:nvSpPr>
        <xdr:cNvPr id="533" name="楕円 532"/>
        <xdr:cNvSpPr/>
      </xdr:nvSpPr>
      <xdr:spPr>
        <a:xfrm>
          <a:off x="16268700" y="632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7078</xdr:rowOff>
    </xdr:from>
    <xdr:ext cx="469744" cy="259045"/>
    <xdr:sp macro="" textlink="">
      <xdr:nvSpPr>
        <xdr:cNvPr id="534" name="消防費該当値テキスト"/>
        <xdr:cNvSpPr txBox="1"/>
      </xdr:nvSpPr>
      <xdr:spPr>
        <a:xfrm>
          <a:off x="16370300" y="617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155789</xdr:rowOff>
    </xdr:from>
    <xdr:to>
      <xdr:col>81</xdr:col>
      <xdr:colOff>101600</xdr:colOff>
      <xdr:row>37</xdr:row>
      <xdr:rowOff>85939</xdr:rowOff>
    </xdr:to>
    <xdr:sp macro="" textlink="">
      <xdr:nvSpPr>
        <xdr:cNvPr id="535" name="楕円 534"/>
        <xdr:cNvSpPr/>
      </xdr:nvSpPr>
      <xdr:spPr>
        <a:xfrm>
          <a:off x="15430500" y="632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102466</xdr:rowOff>
    </xdr:from>
    <xdr:ext cx="469744" cy="259045"/>
    <xdr:sp macro="" textlink="">
      <xdr:nvSpPr>
        <xdr:cNvPr id="536" name="テキスト ボックス 535"/>
        <xdr:cNvSpPr txBox="1"/>
      </xdr:nvSpPr>
      <xdr:spPr>
        <a:xfrm>
          <a:off x="15246428" y="610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91872</xdr:rowOff>
    </xdr:from>
    <xdr:to>
      <xdr:col>76</xdr:col>
      <xdr:colOff>165100</xdr:colOff>
      <xdr:row>38</xdr:row>
      <xdr:rowOff>22022</xdr:rowOff>
    </xdr:to>
    <xdr:sp macro="" textlink="">
      <xdr:nvSpPr>
        <xdr:cNvPr id="537" name="楕円 536"/>
        <xdr:cNvSpPr/>
      </xdr:nvSpPr>
      <xdr:spPr>
        <a:xfrm>
          <a:off x="14541500" y="643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38549</xdr:rowOff>
    </xdr:from>
    <xdr:ext cx="469744" cy="259045"/>
    <xdr:sp macro="" textlink="">
      <xdr:nvSpPr>
        <xdr:cNvPr id="538" name="テキスト ボックス 537"/>
        <xdr:cNvSpPr txBox="1"/>
      </xdr:nvSpPr>
      <xdr:spPr>
        <a:xfrm>
          <a:off x="14357428" y="621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114549</xdr:rowOff>
    </xdr:from>
    <xdr:to>
      <xdr:col>72</xdr:col>
      <xdr:colOff>38100</xdr:colOff>
      <xdr:row>36</xdr:row>
      <xdr:rowOff>44699</xdr:rowOff>
    </xdr:to>
    <xdr:sp macro="" textlink="">
      <xdr:nvSpPr>
        <xdr:cNvPr id="539" name="楕円 538"/>
        <xdr:cNvSpPr/>
      </xdr:nvSpPr>
      <xdr:spPr>
        <a:xfrm>
          <a:off x="13652500" y="611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61226</xdr:rowOff>
    </xdr:from>
    <xdr:ext cx="534377" cy="259045"/>
    <xdr:sp macro="" textlink="">
      <xdr:nvSpPr>
        <xdr:cNvPr id="540" name="テキスト ボックス 539"/>
        <xdr:cNvSpPr txBox="1"/>
      </xdr:nvSpPr>
      <xdr:spPr>
        <a:xfrm>
          <a:off x="13436111" y="589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155468</xdr:rowOff>
    </xdr:from>
    <xdr:to>
      <xdr:col>67</xdr:col>
      <xdr:colOff>101600</xdr:colOff>
      <xdr:row>38</xdr:row>
      <xdr:rowOff>85618</xdr:rowOff>
    </xdr:to>
    <xdr:sp macro="" textlink="">
      <xdr:nvSpPr>
        <xdr:cNvPr id="541" name="楕円 540"/>
        <xdr:cNvSpPr/>
      </xdr:nvSpPr>
      <xdr:spPr>
        <a:xfrm>
          <a:off x="12763500" y="649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76745</xdr:rowOff>
    </xdr:from>
    <xdr:ext cx="469744" cy="259045"/>
    <xdr:sp macro="" textlink="">
      <xdr:nvSpPr>
        <xdr:cNvPr id="542" name="テキスト ボックス 541"/>
        <xdr:cNvSpPr txBox="1"/>
      </xdr:nvSpPr>
      <xdr:spPr>
        <a:xfrm>
          <a:off x="12579428" y="659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46366</xdr:rowOff>
    </xdr:from>
    <xdr:to>
      <xdr:col>85</xdr:col>
      <xdr:colOff>126364</xdr:colOff>
      <xdr:row>58</xdr:row>
      <xdr:rowOff>104583</xdr:rowOff>
    </xdr:to>
    <xdr:cxnSp macro="">
      <xdr:nvCxnSpPr>
        <xdr:cNvPr id="569" name="直線コネクタ 568"/>
        <xdr:cNvCxnSpPr/>
      </xdr:nvCxnSpPr>
      <xdr:spPr>
        <a:xfrm flipV="1">
          <a:off x="16317595" y="8618866"/>
          <a:ext cx="1269" cy="14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108410</xdr:rowOff>
    </xdr:from>
    <xdr:ext cx="534377" cy="259045"/>
    <xdr:sp macro="" textlink="">
      <xdr:nvSpPr>
        <xdr:cNvPr id="570" name="教育費最小値テキスト"/>
        <xdr:cNvSpPr txBox="1"/>
      </xdr:nvSpPr>
      <xdr:spPr>
        <a:xfrm>
          <a:off x="16370300" y="1005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104583</xdr:rowOff>
    </xdr:from>
    <xdr:to>
      <xdr:col>86</xdr:col>
      <xdr:colOff>25400</xdr:colOff>
      <xdr:row>58</xdr:row>
      <xdr:rowOff>104583</xdr:rowOff>
    </xdr:to>
    <xdr:cxnSp macro="">
      <xdr:nvCxnSpPr>
        <xdr:cNvPr id="571" name="直線コネクタ 570"/>
        <xdr:cNvCxnSpPr/>
      </xdr:nvCxnSpPr>
      <xdr:spPr>
        <a:xfrm>
          <a:off x="16230600" y="1004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164493</xdr:rowOff>
    </xdr:from>
    <xdr:ext cx="599010" cy="259045"/>
    <xdr:sp macro="" textlink="">
      <xdr:nvSpPr>
        <xdr:cNvPr id="572" name="教育費最大値テキスト"/>
        <xdr:cNvSpPr txBox="1"/>
      </xdr:nvSpPr>
      <xdr:spPr>
        <a:xfrm>
          <a:off x="16370300" y="8394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46366</xdr:rowOff>
    </xdr:from>
    <xdr:to>
      <xdr:col>86</xdr:col>
      <xdr:colOff>25400</xdr:colOff>
      <xdr:row>50</xdr:row>
      <xdr:rowOff>46366</xdr:rowOff>
    </xdr:to>
    <xdr:cxnSp macro="">
      <xdr:nvCxnSpPr>
        <xdr:cNvPr id="573" name="直線コネクタ 572"/>
        <xdr:cNvCxnSpPr/>
      </xdr:nvCxnSpPr>
      <xdr:spPr>
        <a:xfrm>
          <a:off x="16230600" y="8618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53398</xdr:rowOff>
    </xdr:from>
    <xdr:to>
      <xdr:col>85</xdr:col>
      <xdr:colOff>127000</xdr:colOff>
      <xdr:row>58</xdr:row>
      <xdr:rowOff>102504</xdr:rowOff>
    </xdr:to>
    <xdr:cxnSp macro="">
      <xdr:nvCxnSpPr>
        <xdr:cNvPr id="574" name="直線コネクタ 573"/>
        <xdr:cNvCxnSpPr/>
      </xdr:nvCxnSpPr>
      <xdr:spPr>
        <a:xfrm flipV="1">
          <a:off x="15481300" y="9997498"/>
          <a:ext cx="838200" cy="4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2757</xdr:rowOff>
    </xdr:from>
    <xdr:ext cx="534377" cy="259045"/>
    <xdr:sp macro="" textlink="">
      <xdr:nvSpPr>
        <xdr:cNvPr id="575" name="教育費平均値テキスト"/>
        <xdr:cNvSpPr txBox="1"/>
      </xdr:nvSpPr>
      <xdr:spPr>
        <a:xfrm>
          <a:off x="16370300" y="9603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151330</xdr:rowOff>
    </xdr:from>
    <xdr:to>
      <xdr:col>85</xdr:col>
      <xdr:colOff>177800</xdr:colOff>
      <xdr:row>57</xdr:row>
      <xdr:rowOff>81480</xdr:rowOff>
    </xdr:to>
    <xdr:sp macro="" textlink="">
      <xdr:nvSpPr>
        <xdr:cNvPr id="576" name="フローチャート: 判断 575"/>
        <xdr:cNvSpPr/>
      </xdr:nvSpPr>
      <xdr:spPr>
        <a:xfrm>
          <a:off x="16268700" y="975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81755</xdr:rowOff>
    </xdr:from>
    <xdr:to>
      <xdr:col>81</xdr:col>
      <xdr:colOff>50800</xdr:colOff>
      <xdr:row>58</xdr:row>
      <xdr:rowOff>102504</xdr:rowOff>
    </xdr:to>
    <xdr:cxnSp macro="">
      <xdr:nvCxnSpPr>
        <xdr:cNvPr id="577" name="直線コネクタ 576"/>
        <xdr:cNvCxnSpPr/>
      </xdr:nvCxnSpPr>
      <xdr:spPr>
        <a:xfrm>
          <a:off x="14592300" y="10025855"/>
          <a:ext cx="889000" cy="2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4917</xdr:rowOff>
    </xdr:from>
    <xdr:to>
      <xdr:col>81</xdr:col>
      <xdr:colOff>101600</xdr:colOff>
      <xdr:row>57</xdr:row>
      <xdr:rowOff>106517</xdr:rowOff>
    </xdr:to>
    <xdr:sp macro="" textlink="">
      <xdr:nvSpPr>
        <xdr:cNvPr id="578" name="フローチャート: 判断 577"/>
        <xdr:cNvSpPr/>
      </xdr:nvSpPr>
      <xdr:spPr>
        <a:xfrm>
          <a:off x="15430500" y="97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123044</xdr:rowOff>
    </xdr:from>
    <xdr:ext cx="534377" cy="259045"/>
    <xdr:sp macro="" textlink="">
      <xdr:nvSpPr>
        <xdr:cNvPr id="579" name="テキスト ボックス 578"/>
        <xdr:cNvSpPr txBox="1"/>
      </xdr:nvSpPr>
      <xdr:spPr>
        <a:xfrm>
          <a:off x="15214111" y="955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81755</xdr:rowOff>
    </xdr:from>
    <xdr:to>
      <xdr:col>76</xdr:col>
      <xdr:colOff>114300</xdr:colOff>
      <xdr:row>58</xdr:row>
      <xdr:rowOff>90769</xdr:rowOff>
    </xdr:to>
    <xdr:cxnSp macro="">
      <xdr:nvCxnSpPr>
        <xdr:cNvPr id="580" name="直線コネクタ 579"/>
        <xdr:cNvCxnSpPr/>
      </xdr:nvCxnSpPr>
      <xdr:spPr>
        <a:xfrm flipV="1">
          <a:off x="13703300" y="10025855"/>
          <a:ext cx="889000" cy="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83109</xdr:rowOff>
    </xdr:from>
    <xdr:to>
      <xdr:col>76</xdr:col>
      <xdr:colOff>165100</xdr:colOff>
      <xdr:row>58</xdr:row>
      <xdr:rowOff>13259</xdr:rowOff>
    </xdr:to>
    <xdr:sp macro="" textlink="">
      <xdr:nvSpPr>
        <xdr:cNvPr id="581" name="フローチャート: 判断 580"/>
        <xdr:cNvSpPr/>
      </xdr:nvSpPr>
      <xdr:spPr>
        <a:xfrm>
          <a:off x="14541500" y="985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29786</xdr:rowOff>
    </xdr:from>
    <xdr:ext cx="534377" cy="259045"/>
    <xdr:sp macro="" textlink="">
      <xdr:nvSpPr>
        <xdr:cNvPr id="582" name="テキスト ボックス 581"/>
        <xdr:cNvSpPr txBox="1"/>
      </xdr:nvSpPr>
      <xdr:spPr>
        <a:xfrm>
          <a:off x="14325111" y="963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90769</xdr:rowOff>
    </xdr:from>
    <xdr:to>
      <xdr:col>71</xdr:col>
      <xdr:colOff>177800</xdr:colOff>
      <xdr:row>58</xdr:row>
      <xdr:rowOff>103309</xdr:rowOff>
    </xdr:to>
    <xdr:cxnSp macro="">
      <xdr:nvCxnSpPr>
        <xdr:cNvPr id="583" name="直線コネクタ 582"/>
        <xdr:cNvCxnSpPr/>
      </xdr:nvCxnSpPr>
      <xdr:spPr>
        <a:xfrm flipV="1">
          <a:off x="12814300" y="10034869"/>
          <a:ext cx="889000" cy="1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83751</xdr:rowOff>
    </xdr:from>
    <xdr:to>
      <xdr:col>72</xdr:col>
      <xdr:colOff>38100</xdr:colOff>
      <xdr:row>58</xdr:row>
      <xdr:rowOff>13901</xdr:rowOff>
    </xdr:to>
    <xdr:sp macro="" textlink="">
      <xdr:nvSpPr>
        <xdr:cNvPr id="584" name="フローチャート: 判断 583"/>
        <xdr:cNvSpPr/>
      </xdr:nvSpPr>
      <xdr:spPr>
        <a:xfrm>
          <a:off x="13652500" y="98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30428</xdr:rowOff>
    </xdr:from>
    <xdr:ext cx="534377" cy="259045"/>
    <xdr:sp macro="" textlink="">
      <xdr:nvSpPr>
        <xdr:cNvPr id="585" name="テキスト ボックス 584"/>
        <xdr:cNvSpPr txBox="1"/>
      </xdr:nvSpPr>
      <xdr:spPr>
        <a:xfrm>
          <a:off x="13436111" y="963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97217</xdr:rowOff>
    </xdr:from>
    <xdr:to>
      <xdr:col>67</xdr:col>
      <xdr:colOff>101600</xdr:colOff>
      <xdr:row>58</xdr:row>
      <xdr:rowOff>27367</xdr:rowOff>
    </xdr:to>
    <xdr:sp macro="" textlink="">
      <xdr:nvSpPr>
        <xdr:cNvPr id="586" name="フローチャート: 判断 585"/>
        <xdr:cNvSpPr/>
      </xdr:nvSpPr>
      <xdr:spPr>
        <a:xfrm>
          <a:off x="12763500" y="986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43894</xdr:rowOff>
    </xdr:from>
    <xdr:ext cx="534377" cy="259045"/>
    <xdr:sp macro="" textlink="">
      <xdr:nvSpPr>
        <xdr:cNvPr id="587" name="テキスト ボックス 586"/>
        <xdr:cNvSpPr txBox="1"/>
      </xdr:nvSpPr>
      <xdr:spPr>
        <a:xfrm>
          <a:off x="12547111" y="964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2598</xdr:rowOff>
    </xdr:from>
    <xdr:to>
      <xdr:col>85</xdr:col>
      <xdr:colOff>177800</xdr:colOff>
      <xdr:row>58</xdr:row>
      <xdr:rowOff>104198</xdr:rowOff>
    </xdr:to>
    <xdr:sp macro="" textlink="">
      <xdr:nvSpPr>
        <xdr:cNvPr id="593" name="楕円 592"/>
        <xdr:cNvSpPr/>
      </xdr:nvSpPr>
      <xdr:spPr>
        <a:xfrm>
          <a:off x="16268700" y="994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88975</xdr:rowOff>
    </xdr:from>
    <xdr:ext cx="534377" cy="259045"/>
    <xdr:sp macro="" textlink="">
      <xdr:nvSpPr>
        <xdr:cNvPr id="594" name="教育費該当値テキスト"/>
        <xdr:cNvSpPr txBox="1"/>
      </xdr:nvSpPr>
      <xdr:spPr>
        <a:xfrm>
          <a:off x="16370300" y="986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51704</xdr:rowOff>
    </xdr:from>
    <xdr:to>
      <xdr:col>81</xdr:col>
      <xdr:colOff>101600</xdr:colOff>
      <xdr:row>58</xdr:row>
      <xdr:rowOff>153304</xdr:rowOff>
    </xdr:to>
    <xdr:sp macro="" textlink="">
      <xdr:nvSpPr>
        <xdr:cNvPr id="595" name="楕円 594"/>
        <xdr:cNvSpPr/>
      </xdr:nvSpPr>
      <xdr:spPr>
        <a:xfrm>
          <a:off x="15430500" y="999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144431</xdr:rowOff>
    </xdr:from>
    <xdr:ext cx="534377" cy="259045"/>
    <xdr:sp macro="" textlink="">
      <xdr:nvSpPr>
        <xdr:cNvPr id="596" name="テキスト ボックス 595"/>
        <xdr:cNvSpPr txBox="1"/>
      </xdr:nvSpPr>
      <xdr:spPr>
        <a:xfrm>
          <a:off x="15214111" y="1008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30955</xdr:rowOff>
    </xdr:from>
    <xdr:to>
      <xdr:col>76</xdr:col>
      <xdr:colOff>165100</xdr:colOff>
      <xdr:row>58</xdr:row>
      <xdr:rowOff>132555</xdr:rowOff>
    </xdr:to>
    <xdr:sp macro="" textlink="">
      <xdr:nvSpPr>
        <xdr:cNvPr id="597" name="楕円 596"/>
        <xdr:cNvSpPr/>
      </xdr:nvSpPr>
      <xdr:spPr>
        <a:xfrm>
          <a:off x="14541500" y="997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123682</xdr:rowOff>
    </xdr:from>
    <xdr:ext cx="534377" cy="259045"/>
    <xdr:sp macro="" textlink="">
      <xdr:nvSpPr>
        <xdr:cNvPr id="598" name="テキスト ボックス 597"/>
        <xdr:cNvSpPr txBox="1"/>
      </xdr:nvSpPr>
      <xdr:spPr>
        <a:xfrm>
          <a:off x="14325111" y="1006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39969</xdr:rowOff>
    </xdr:from>
    <xdr:to>
      <xdr:col>72</xdr:col>
      <xdr:colOff>38100</xdr:colOff>
      <xdr:row>58</xdr:row>
      <xdr:rowOff>141569</xdr:rowOff>
    </xdr:to>
    <xdr:sp macro="" textlink="">
      <xdr:nvSpPr>
        <xdr:cNvPr id="599" name="楕円 598"/>
        <xdr:cNvSpPr/>
      </xdr:nvSpPr>
      <xdr:spPr>
        <a:xfrm>
          <a:off x="13652500" y="998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132696</xdr:rowOff>
    </xdr:from>
    <xdr:ext cx="534377" cy="259045"/>
    <xdr:sp macro="" textlink="">
      <xdr:nvSpPr>
        <xdr:cNvPr id="600" name="テキスト ボックス 599"/>
        <xdr:cNvSpPr txBox="1"/>
      </xdr:nvSpPr>
      <xdr:spPr>
        <a:xfrm>
          <a:off x="13436111" y="1007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52509</xdr:rowOff>
    </xdr:from>
    <xdr:to>
      <xdr:col>67</xdr:col>
      <xdr:colOff>101600</xdr:colOff>
      <xdr:row>58</xdr:row>
      <xdr:rowOff>154109</xdr:rowOff>
    </xdr:to>
    <xdr:sp macro="" textlink="">
      <xdr:nvSpPr>
        <xdr:cNvPr id="601" name="楕円 600"/>
        <xdr:cNvSpPr/>
      </xdr:nvSpPr>
      <xdr:spPr>
        <a:xfrm>
          <a:off x="12763500" y="999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145236</xdr:rowOff>
    </xdr:from>
    <xdr:ext cx="534377" cy="259045"/>
    <xdr:sp macro="" textlink="">
      <xdr:nvSpPr>
        <xdr:cNvPr id="602" name="テキスト ボックス 601"/>
        <xdr:cNvSpPr txBox="1"/>
      </xdr:nvSpPr>
      <xdr:spPr>
        <a:xfrm>
          <a:off x="12547111" y="1008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75</xdr:row>
      <xdr:rowOff>54627</xdr:rowOff>
    </xdr:from>
    <xdr:ext cx="312906" cy="259045"/>
    <xdr:sp macro="" textlink="">
      <xdr:nvSpPr>
        <xdr:cNvPr id="616" name="テキスト ボックス 615"/>
        <xdr:cNvSpPr txBox="1"/>
      </xdr:nvSpPr>
      <xdr:spPr>
        <a:xfrm>
          <a:off x="12133094" y="12913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72</xdr:row>
      <xdr:rowOff>111777</xdr:rowOff>
    </xdr:from>
    <xdr:ext cx="312906" cy="259045"/>
    <xdr:sp macro="" textlink="">
      <xdr:nvSpPr>
        <xdr:cNvPr id="618" name="テキスト ボックス 617"/>
        <xdr:cNvSpPr txBox="1"/>
      </xdr:nvSpPr>
      <xdr:spPr>
        <a:xfrm>
          <a:off x="12133094" y="12456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69</xdr:row>
      <xdr:rowOff>168927</xdr:rowOff>
    </xdr:from>
    <xdr:ext cx="312906" cy="259045"/>
    <xdr:sp macro="" textlink="">
      <xdr:nvSpPr>
        <xdr:cNvPr id="620" name="テキスト ボックス 619"/>
        <xdr:cNvSpPr txBox="1"/>
      </xdr:nvSpPr>
      <xdr:spPr>
        <a:xfrm>
          <a:off x="12133094" y="11998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67</xdr:row>
      <xdr:rowOff>54627</xdr:rowOff>
    </xdr:from>
    <xdr:ext cx="312906" cy="259045"/>
    <xdr:sp macro="" textlink="">
      <xdr:nvSpPr>
        <xdr:cNvPr id="622" name="テキスト ボックス 621"/>
        <xdr:cNvSpPr txBox="1"/>
      </xdr:nvSpPr>
      <xdr:spPr>
        <a:xfrm>
          <a:off x="12133094" y="1154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139700</xdr:rowOff>
    </xdr:from>
    <xdr:to>
      <xdr:col>85</xdr:col>
      <xdr:colOff>126364</xdr:colOff>
      <xdr:row>78</xdr:row>
      <xdr:rowOff>139700</xdr:rowOff>
    </xdr:to>
    <xdr:cxnSp macro="">
      <xdr:nvCxnSpPr>
        <xdr:cNvPr id="624" name="直線コネクタ 623"/>
        <xdr:cNvCxnSpPr/>
      </xdr:nvCxnSpPr>
      <xdr:spPr>
        <a:xfrm>
          <a:off x="16317595" y="13512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10177</xdr:rowOff>
    </xdr:from>
    <xdr:ext cx="249299" cy="259045"/>
    <xdr:sp macro="" textlink="">
      <xdr:nvSpPr>
        <xdr:cNvPr id="625" name="災害復旧費最小値テキスト"/>
        <xdr:cNvSpPr txBox="1"/>
      </xdr:nvSpPr>
      <xdr:spPr>
        <a:xfrm>
          <a:off x="1637030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10177</xdr:rowOff>
    </xdr:from>
    <xdr:ext cx="249299" cy="259045"/>
    <xdr:sp macro="" textlink="">
      <xdr:nvSpPr>
        <xdr:cNvPr id="627" name="災害復旧費最大値テキスト"/>
        <xdr:cNvSpPr txBox="1"/>
      </xdr:nvSpPr>
      <xdr:spPr>
        <a:xfrm>
          <a:off x="16370300" y="1321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9" name="直線コネクタ 628"/>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67327</xdr:rowOff>
    </xdr:from>
    <xdr:ext cx="249299" cy="259045"/>
    <xdr:sp macro="" textlink="">
      <xdr:nvSpPr>
        <xdr:cNvPr id="630" name="災害復旧費平均値テキスト"/>
        <xdr:cNvSpPr txBox="1"/>
      </xdr:nvSpPr>
      <xdr:spPr>
        <a:xfrm>
          <a:off x="16370300" y="13440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31" name="フローチャート: 判断 630"/>
        <xdr:cNvSpPr/>
      </xdr:nvSpPr>
      <xdr:spPr>
        <a:xfrm>
          <a:off x="162687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2" name="直線コネクタ 631"/>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88900</xdr:rowOff>
    </xdr:from>
    <xdr:to>
      <xdr:col>81</xdr:col>
      <xdr:colOff>101600</xdr:colOff>
      <xdr:row>77</xdr:row>
      <xdr:rowOff>19050</xdr:rowOff>
    </xdr:to>
    <xdr:sp macro="" textlink="">
      <xdr:nvSpPr>
        <xdr:cNvPr id="633" name="フローチャート: 判断 632"/>
        <xdr:cNvSpPr/>
      </xdr:nvSpPr>
      <xdr:spPr>
        <a:xfrm>
          <a:off x="15430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75</xdr:row>
      <xdr:rowOff>35577</xdr:rowOff>
    </xdr:from>
    <xdr:ext cx="313932" cy="259045"/>
    <xdr:sp macro="" textlink="">
      <xdr:nvSpPr>
        <xdr:cNvPr id="634" name="テキスト ボックス 633"/>
        <xdr:cNvSpPr txBox="1"/>
      </xdr:nvSpPr>
      <xdr:spPr>
        <a:xfrm>
          <a:off x="15324333" y="12894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5" name="直線コネクタ 634"/>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69</xdr:row>
      <xdr:rowOff>146050</xdr:rowOff>
    </xdr:from>
    <xdr:to>
      <xdr:col>76</xdr:col>
      <xdr:colOff>165100</xdr:colOff>
      <xdr:row>70</xdr:row>
      <xdr:rowOff>76200</xdr:rowOff>
    </xdr:to>
    <xdr:sp macro="" textlink="">
      <xdr:nvSpPr>
        <xdr:cNvPr id="636" name="フローチャート: 判断 635"/>
        <xdr:cNvSpPr/>
      </xdr:nvSpPr>
      <xdr:spPr>
        <a:xfrm>
          <a:off x="14541500" y="1197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68</xdr:row>
      <xdr:rowOff>92727</xdr:rowOff>
    </xdr:from>
    <xdr:ext cx="313932" cy="259045"/>
    <xdr:sp macro="" textlink="">
      <xdr:nvSpPr>
        <xdr:cNvPr id="637" name="テキスト ボックス 636"/>
        <xdr:cNvSpPr txBox="1"/>
      </xdr:nvSpPr>
      <xdr:spPr>
        <a:xfrm>
          <a:off x="14435333" y="11751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8" name="直線コネクタ 637"/>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70</xdr:row>
      <xdr:rowOff>157480</xdr:rowOff>
    </xdr:from>
    <xdr:to>
      <xdr:col>72</xdr:col>
      <xdr:colOff>38100</xdr:colOff>
      <xdr:row>71</xdr:row>
      <xdr:rowOff>87630</xdr:rowOff>
    </xdr:to>
    <xdr:sp macro="" textlink="">
      <xdr:nvSpPr>
        <xdr:cNvPr id="639" name="フローチャート: 判断 638"/>
        <xdr:cNvSpPr/>
      </xdr:nvSpPr>
      <xdr:spPr>
        <a:xfrm>
          <a:off x="13652500" y="1215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69</xdr:row>
      <xdr:rowOff>104157</xdr:rowOff>
    </xdr:from>
    <xdr:ext cx="313932" cy="259045"/>
    <xdr:sp macro="" textlink="">
      <xdr:nvSpPr>
        <xdr:cNvPr id="640" name="テキスト ボックス 639"/>
        <xdr:cNvSpPr txBox="1"/>
      </xdr:nvSpPr>
      <xdr:spPr>
        <a:xfrm>
          <a:off x="13546333" y="11934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168911</xdr:rowOff>
    </xdr:from>
    <xdr:to>
      <xdr:col>67</xdr:col>
      <xdr:colOff>101600</xdr:colOff>
      <xdr:row>78</xdr:row>
      <xdr:rowOff>99061</xdr:rowOff>
    </xdr:to>
    <xdr:sp macro="" textlink="">
      <xdr:nvSpPr>
        <xdr:cNvPr id="641" name="フローチャート: 判断 640"/>
        <xdr:cNvSpPr/>
      </xdr:nvSpPr>
      <xdr:spPr>
        <a:xfrm>
          <a:off x="12763500" y="1337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76</xdr:row>
      <xdr:rowOff>115588</xdr:rowOff>
    </xdr:from>
    <xdr:ext cx="249299" cy="259045"/>
    <xdr:sp macro="" textlink="">
      <xdr:nvSpPr>
        <xdr:cNvPr id="642" name="テキスト ボックス 641"/>
        <xdr:cNvSpPr txBox="1"/>
      </xdr:nvSpPr>
      <xdr:spPr>
        <a:xfrm>
          <a:off x="12689650" y="131457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8" name="楕円 64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124477</xdr:rowOff>
    </xdr:from>
    <xdr:ext cx="249299" cy="259045"/>
    <xdr:sp macro="" textlink="">
      <xdr:nvSpPr>
        <xdr:cNvPr id="649" name="災害復旧費該当値テキスト"/>
        <xdr:cNvSpPr txBox="1"/>
      </xdr:nvSpPr>
      <xdr:spPr>
        <a:xfrm>
          <a:off x="16370300" y="13326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0" name="楕円 64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1" name="テキスト ボックス 650"/>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5" name="テキスト ボックス 654"/>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1" name="テキスト ボックス 670"/>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3" name="テキスト ボックス 672"/>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5" name="テキスト ボックス 674"/>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1524</xdr:rowOff>
    </xdr:from>
    <xdr:to>
      <xdr:col>85</xdr:col>
      <xdr:colOff>126364</xdr:colOff>
      <xdr:row>99</xdr:row>
      <xdr:rowOff>43053</xdr:rowOff>
    </xdr:to>
    <xdr:cxnSp macro="">
      <xdr:nvCxnSpPr>
        <xdr:cNvPr id="681" name="直線コネクタ 680"/>
        <xdr:cNvCxnSpPr/>
      </xdr:nvCxnSpPr>
      <xdr:spPr>
        <a:xfrm flipV="1">
          <a:off x="16317595" y="15432024"/>
          <a:ext cx="1269" cy="158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46880</xdr:rowOff>
    </xdr:from>
    <xdr:ext cx="313932" cy="259045"/>
    <xdr:sp macro="" textlink="">
      <xdr:nvSpPr>
        <xdr:cNvPr id="682" name="公債費最小値テキスト"/>
        <xdr:cNvSpPr txBox="1"/>
      </xdr:nvSpPr>
      <xdr:spPr>
        <a:xfrm>
          <a:off x="16370300" y="170204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43053</xdr:rowOff>
    </xdr:from>
    <xdr:to>
      <xdr:col>86</xdr:col>
      <xdr:colOff>25400</xdr:colOff>
      <xdr:row>99</xdr:row>
      <xdr:rowOff>43053</xdr:rowOff>
    </xdr:to>
    <xdr:cxnSp macro="">
      <xdr:nvCxnSpPr>
        <xdr:cNvPr id="683" name="直線コネクタ 682"/>
        <xdr:cNvCxnSpPr/>
      </xdr:nvCxnSpPr>
      <xdr:spPr>
        <a:xfrm>
          <a:off x="16230600" y="17016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119651</xdr:rowOff>
    </xdr:from>
    <xdr:ext cx="534377" cy="259045"/>
    <xdr:sp macro="" textlink="">
      <xdr:nvSpPr>
        <xdr:cNvPr id="684" name="公債費最大値テキスト"/>
        <xdr:cNvSpPr txBox="1"/>
      </xdr:nvSpPr>
      <xdr:spPr>
        <a:xfrm>
          <a:off x="16370300" y="1520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1524</xdr:rowOff>
    </xdr:from>
    <xdr:to>
      <xdr:col>86</xdr:col>
      <xdr:colOff>25400</xdr:colOff>
      <xdr:row>90</xdr:row>
      <xdr:rowOff>1524</xdr:rowOff>
    </xdr:to>
    <xdr:cxnSp macro="">
      <xdr:nvCxnSpPr>
        <xdr:cNvPr id="685" name="直線コネクタ 684"/>
        <xdr:cNvCxnSpPr/>
      </xdr:nvCxnSpPr>
      <xdr:spPr>
        <a:xfrm>
          <a:off x="16230600" y="1543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113792</xdr:rowOff>
    </xdr:from>
    <xdr:to>
      <xdr:col>85</xdr:col>
      <xdr:colOff>127000</xdr:colOff>
      <xdr:row>97</xdr:row>
      <xdr:rowOff>58674</xdr:rowOff>
    </xdr:to>
    <xdr:cxnSp macro="">
      <xdr:nvCxnSpPr>
        <xdr:cNvPr id="686" name="直線コネクタ 685"/>
        <xdr:cNvCxnSpPr/>
      </xdr:nvCxnSpPr>
      <xdr:spPr>
        <a:xfrm>
          <a:off x="15481300" y="16572992"/>
          <a:ext cx="838200" cy="11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170324</xdr:rowOff>
    </xdr:from>
    <xdr:ext cx="469744" cy="259045"/>
    <xdr:sp macro="" textlink="">
      <xdr:nvSpPr>
        <xdr:cNvPr id="687" name="公債費平均値テキスト"/>
        <xdr:cNvSpPr txBox="1"/>
      </xdr:nvSpPr>
      <xdr:spPr>
        <a:xfrm>
          <a:off x="16370300" y="16115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147447</xdr:rowOff>
    </xdr:from>
    <xdr:to>
      <xdr:col>85</xdr:col>
      <xdr:colOff>177800</xdr:colOff>
      <xdr:row>95</xdr:row>
      <xdr:rowOff>77597</xdr:rowOff>
    </xdr:to>
    <xdr:sp macro="" textlink="">
      <xdr:nvSpPr>
        <xdr:cNvPr id="688" name="フローチャート: 判断 687"/>
        <xdr:cNvSpPr/>
      </xdr:nvSpPr>
      <xdr:spPr>
        <a:xfrm>
          <a:off x="16268700" y="1626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89027</xdr:rowOff>
    </xdr:from>
    <xdr:to>
      <xdr:col>81</xdr:col>
      <xdr:colOff>50800</xdr:colOff>
      <xdr:row>96</xdr:row>
      <xdr:rowOff>113792</xdr:rowOff>
    </xdr:to>
    <xdr:cxnSp macro="">
      <xdr:nvCxnSpPr>
        <xdr:cNvPr id="689" name="直線コネクタ 688"/>
        <xdr:cNvCxnSpPr/>
      </xdr:nvCxnSpPr>
      <xdr:spPr>
        <a:xfrm>
          <a:off x="14592300" y="16548227"/>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25400</xdr:rowOff>
    </xdr:from>
    <xdr:to>
      <xdr:col>81</xdr:col>
      <xdr:colOff>101600</xdr:colOff>
      <xdr:row>94</xdr:row>
      <xdr:rowOff>127000</xdr:rowOff>
    </xdr:to>
    <xdr:sp macro="" textlink="">
      <xdr:nvSpPr>
        <xdr:cNvPr id="690" name="フローチャート: 判断 689"/>
        <xdr:cNvSpPr/>
      </xdr:nvSpPr>
      <xdr:spPr>
        <a:xfrm>
          <a:off x="15430500" y="1614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92</xdr:row>
      <xdr:rowOff>143527</xdr:rowOff>
    </xdr:from>
    <xdr:ext cx="469744" cy="259045"/>
    <xdr:sp macro="" textlink="">
      <xdr:nvSpPr>
        <xdr:cNvPr id="691" name="テキスト ボックス 690"/>
        <xdr:cNvSpPr txBox="1"/>
      </xdr:nvSpPr>
      <xdr:spPr>
        <a:xfrm>
          <a:off x="15246428" y="1591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165863</xdr:rowOff>
    </xdr:from>
    <xdr:to>
      <xdr:col>76</xdr:col>
      <xdr:colOff>114300</xdr:colOff>
      <xdr:row>96</xdr:row>
      <xdr:rowOff>89027</xdr:rowOff>
    </xdr:to>
    <xdr:cxnSp macro="">
      <xdr:nvCxnSpPr>
        <xdr:cNvPr id="692" name="直線コネクタ 691"/>
        <xdr:cNvCxnSpPr/>
      </xdr:nvCxnSpPr>
      <xdr:spPr>
        <a:xfrm>
          <a:off x="13703300" y="16453613"/>
          <a:ext cx="889000" cy="9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76327</xdr:rowOff>
    </xdr:from>
    <xdr:to>
      <xdr:col>76</xdr:col>
      <xdr:colOff>165100</xdr:colOff>
      <xdr:row>95</xdr:row>
      <xdr:rowOff>6477</xdr:rowOff>
    </xdr:to>
    <xdr:sp macro="" textlink="">
      <xdr:nvSpPr>
        <xdr:cNvPr id="693" name="フローチャート: 判断 692"/>
        <xdr:cNvSpPr/>
      </xdr:nvSpPr>
      <xdr:spPr>
        <a:xfrm>
          <a:off x="14541500" y="161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23004</xdr:rowOff>
    </xdr:from>
    <xdr:ext cx="469744" cy="259045"/>
    <xdr:sp macro="" textlink="">
      <xdr:nvSpPr>
        <xdr:cNvPr id="694" name="テキスト ボックス 693"/>
        <xdr:cNvSpPr txBox="1"/>
      </xdr:nvSpPr>
      <xdr:spPr>
        <a:xfrm>
          <a:off x="14357428" y="1596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109855</xdr:rowOff>
    </xdr:from>
    <xdr:to>
      <xdr:col>71</xdr:col>
      <xdr:colOff>177800</xdr:colOff>
      <xdr:row>95</xdr:row>
      <xdr:rowOff>165863</xdr:rowOff>
    </xdr:to>
    <xdr:cxnSp macro="">
      <xdr:nvCxnSpPr>
        <xdr:cNvPr id="695" name="直線コネクタ 694"/>
        <xdr:cNvCxnSpPr/>
      </xdr:nvCxnSpPr>
      <xdr:spPr>
        <a:xfrm>
          <a:off x="12814300" y="16397605"/>
          <a:ext cx="889000" cy="5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98933</xdr:rowOff>
    </xdr:from>
    <xdr:to>
      <xdr:col>72</xdr:col>
      <xdr:colOff>38100</xdr:colOff>
      <xdr:row>94</xdr:row>
      <xdr:rowOff>29083</xdr:rowOff>
    </xdr:to>
    <xdr:sp macro="" textlink="">
      <xdr:nvSpPr>
        <xdr:cNvPr id="696" name="フローチャート: 判断 695"/>
        <xdr:cNvSpPr/>
      </xdr:nvSpPr>
      <xdr:spPr>
        <a:xfrm>
          <a:off x="13652500" y="1604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92</xdr:row>
      <xdr:rowOff>45610</xdr:rowOff>
    </xdr:from>
    <xdr:ext cx="469744" cy="259045"/>
    <xdr:sp macro="" textlink="">
      <xdr:nvSpPr>
        <xdr:cNvPr id="697" name="テキスト ボックス 696"/>
        <xdr:cNvSpPr txBox="1"/>
      </xdr:nvSpPr>
      <xdr:spPr>
        <a:xfrm>
          <a:off x="13468428" y="1581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72898</xdr:rowOff>
    </xdr:from>
    <xdr:to>
      <xdr:col>67</xdr:col>
      <xdr:colOff>101600</xdr:colOff>
      <xdr:row>95</xdr:row>
      <xdr:rowOff>3048</xdr:rowOff>
    </xdr:to>
    <xdr:sp macro="" textlink="">
      <xdr:nvSpPr>
        <xdr:cNvPr id="698" name="フローチャート: 判断 697"/>
        <xdr:cNvSpPr/>
      </xdr:nvSpPr>
      <xdr:spPr>
        <a:xfrm>
          <a:off x="12763500" y="1618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19575</xdr:rowOff>
    </xdr:from>
    <xdr:ext cx="469744" cy="259045"/>
    <xdr:sp macro="" textlink="">
      <xdr:nvSpPr>
        <xdr:cNvPr id="699" name="テキスト ボックス 698"/>
        <xdr:cNvSpPr txBox="1"/>
      </xdr:nvSpPr>
      <xdr:spPr>
        <a:xfrm>
          <a:off x="12579428" y="1596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7874</xdr:rowOff>
    </xdr:from>
    <xdr:to>
      <xdr:col>85</xdr:col>
      <xdr:colOff>177800</xdr:colOff>
      <xdr:row>97</xdr:row>
      <xdr:rowOff>109474</xdr:rowOff>
    </xdr:to>
    <xdr:sp macro="" textlink="">
      <xdr:nvSpPr>
        <xdr:cNvPr id="705" name="楕円 704"/>
        <xdr:cNvSpPr/>
      </xdr:nvSpPr>
      <xdr:spPr>
        <a:xfrm>
          <a:off x="16268700" y="1663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157751</xdr:rowOff>
    </xdr:from>
    <xdr:ext cx="469744" cy="259045"/>
    <xdr:sp macro="" textlink="">
      <xdr:nvSpPr>
        <xdr:cNvPr id="706" name="公債費該当値テキスト"/>
        <xdr:cNvSpPr txBox="1"/>
      </xdr:nvSpPr>
      <xdr:spPr>
        <a:xfrm>
          <a:off x="16370300" y="16616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62992</xdr:rowOff>
    </xdr:from>
    <xdr:to>
      <xdr:col>81</xdr:col>
      <xdr:colOff>101600</xdr:colOff>
      <xdr:row>96</xdr:row>
      <xdr:rowOff>164592</xdr:rowOff>
    </xdr:to>
    <xdr:sp macro="" textlink="">
      <xdr:nvSpPr>
        <xdr:cNvPr id="707" name="楕円 706"/>
        <xdr:cNvSpPr/>
      </xdr:nvSpPr>
      <xdr:spPr>
        <a:xfrm>
          <a:off x="15430500" y="1652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155719</xdr:rowOff>
    </xdr:from>
    <xdr:ext cx="469744" cy="259045"/>
    <xdr:sp macro="" textlink="">
      <xdr:nvSpPr>
        <xdr:cNvPr id="708" name="テキスト ボックス 707"/>
        <xdr:cNvSpPr txBox="1"/>
      </xdr:nvSpPr>
      <xdr:spPr>
        <a:xfrm>
          <a:off x="15246428" y="1661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38227</xdr:rowOff>
    </xdr:from>
    <xdr:to>
      <xdr:col>76</xdr:col>
      <xdr:colOff>165100</xdr:colOff>
      <xdr:row>96</xdr:row>
      <xdr:rowOff>139827</xdr:rowOff>
    </xdr:to>
    <xdr:sp macro="" textlink="">
      <xdr:nvSpPr>
        <xdr:cNvPr id="709" name="楕円 708"/>
        <xdr:cNvSpPr/>
      </xdr:nvSpPr>
      <xdr:spPr>
        <a:xfrm>
          <a:off x="14541500" y="1649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130954</xdr:rowOff>
    </xdr:from>
    <xdr:ext cx="469744" cy="259045"/>
    <xdr:sp macro="" textlink="">
      <xdr:nvSpPr>
        <xdr:cNvPr id="710" name="テキスト ボックス 709"/>
        <xdr:cNvSpPr txBox="1"/>
      </xdr:nvSpPr>
      <xdr:spPr>
        <a:xfrm>
          <a:off x="14357428" y="1659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115063</xdr:rowOff>
    </xdr:from>
    <xdr:to>
      <xdr:col>72</xdr:col>
      <xdr:colOff>38100</xdr:colOff>
      <xdr:row>96</xdr:row>
      <xdr:rowOff>45213</xdr:rowOff>
    </xdr:to>
    <xdr:sp macro="" textlink="">
      <xdr:nvSpPr>
        <xdr:cNvPr id="711" name="楕円 710"/>
        <xdr:cNvSpPr/>
      </xdr:nvSpPr>
      <xdr:spPr>
        <a:xfrm>
          <a:off x="13652500" y="1640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36340</xdr:rowOff>
    </xdr:from>
    <xdr:ext cx="469744" cy="259045"/>
    <xdr:sp macro="" textlink="">
      <xdr:nvSpPr>
        <xdr:cNvPr id="712" name="テキスト ボックス 711"/>
        <xdr:cNvSpPr txBox="1"/>
      </xdr:nvSpPr>
      <xdr:spPr>
        <a:xfrm>
          <a:off x="13468428" y="16495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59055</xdr:rowOff>
    </xdr:from>
    <xdr:to>
      <xdr:col>67</xdr:col>
      <xdr:colOff>101600</xdr:colOff>
      <xdr:row>95</xdr:row>
      <xdr:rowOff>160655</xdr:rowOff>
    </xdr:to>
    <xdr:sp macro="" textlink="">
      <xdr:nvSpPr>
        <xdr:cNvPr id="713" name="楕円 712"/>
        <xdr:cNvSpPr/>
      </xdr:nvSpPr>
      <xdr:spPr>
        <a:xfrm>
          <a:off x="12763500" y="1634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151782</xdr:rowOff>
    </xdr:from>
    <xdr:ext cx="469744" cy="259045"/>
    <xdr:sp macro="" textlink="">
      <xdr:nvSpPr>
        <xdr:cNvPr id="714" name="テキスト ボックス 713"/>
        <xdr:cNvSpPr txBox="1"/>
      </xdr:nvSpPr>
      <xdr:spPr>
        <a:xfrm>
          <a:off x="12579428" y="1643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8" name="テキスト ボックス 727"/>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0" name="テキスト ボックス 729"/>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2" name="テキスト ボックス 731"/>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4" name="テキスト ボックス 733"/>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6" name="テキスト ボックス 735"/>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17236</xdr:rowOff>
    </xdr:from>
    <xdr:to>
      <xdr:col>116</xdr:col>
      <xdr:colOff>62864</xdr:colOff>
      <xdr:row>39</xdr:row>
      <xdr:rowOff>98878</xdr:rowOff>
    </xdr:to>
    <xdr:cxnSp macro="">
      <xdr:nvCxnSpPr>
        <xdr:cNvPr id="740" name="直線コネクタ 739"/>
        <xdr:cNvCxnSpPr/>
      </xdr:nvCxnSpPr>
      <xdr:spPr>
        <a:xfrm flipV="1">
          <a:off x="22159595" y="5332186"/>
          <a:ext cx="1269"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135363</xdr:rowOff>
    </xdr:from>
    <xdr:ext cx="378565" cy="259045"/>
    <xdr:sp macro="" textlink="">
      <xdr:nvSpPr>
        <xdr:cNvPr id="743" name="諸支出金最大値テキスト"/>
        <xdr:cNvSpPr txBox="1"/>
      </xdr:nvSpPr>
      <xdr:spPr>
        <a:xfrm>
          <a:off x="22212300" y="5107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17236</xdr:rowOff>
    </xdr:from>
    <xdr:to>
      <xdr:col>116</xdr:col>
      <xdr:colOff>152400</xdr:colOff>
      <xdr:row>31</xdr:row>
      <xdr:rowOff>17236</xdr:rowOff>
    </xdr:to>
    <xdr:cxnSp macro="">
      <xdr:nvCxnSpPr>
        <xdr:cNvPr id="744" name="直線コネクタ 743"/>
        <xdr:cNvCxnSpPr/>
      </xdr:nvCxnSpPr>
      <xdr:spPr>
        <a:xfrm>
          <a:off x="22072600" y="533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743</xdr:rowOff>
    </xdr:from>
    <xdr:ext cx="313932" cy="259045"/>
    <xdr:sp macro="" textlink="">
      <xdr:nvSpPr>
        <xdr:cNvPr id="746" name="諸支出金平均値テキスト"/>
        <xdr:cNvSpPr txBox="1"/>
      </xdr:nvSpPr>
      <xdr:spPr>
        <a:xfrm>
          <a:off x="22212300" y="651584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149316</xdr:rowOff>
    </xdr:from>
    <xdr:to>
      <xdr:col>116</xdr:col>
      <xdr:colOff>114300</xdr:colOff>
      <xdr:row>39</xdr:row>
      <xdr:rowOff>79466</xdr:rowOff>
    </xdr:to>
    <xdr:sp macro="" textlink="">
      <xdr:nvSpPr>
        <xdr:cNvPr id="747" name="フローチャート: 判断 746"/>
        <xdr:cNvSpPr/>
      </xdr:nvSpPr>
      <xdr:spPr>
        <a:xfrm>
          <a:off x="22110700" y="666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121557</xdr:rowOff>
    </xdr:from>
    <xdr:to>
      <xdr:col>112</xdr:col>
      <xdr:colOff>38100</xdr:colOff>
      <xdr:row>39</xdr:row>
      <xdr:rowOff>51707</xdr:rowOff>
    </xdr:to>
    <xdr:sp macro="" textlink="">
      <xdr:nvSpPr>
        <xdr:cNvPr id="749" name="フローチャート: 判断 748"/>
        <xdr:cNvSpPr/>
      </xdr:nvSpPr>
      <xdr:spPr>
        <a:xfrm>
          <a:off x="21272500" y="66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68234</xdr:rowOff>
    </xdr:from>
    <xdr:ext cx="313932" cy="259045"/>
    <xdr:sp macro="" textlink="">
      <xdr:nvSpPr>
        <xdr:cNvPr id="750" name="テキスト ボックス 749"/>
        <xdr:cNvSpPr txBox="1"/>
      </xdr:nvSpPr>
      <xdr:spPr>
        <a:xfrm>
          <a:off x="21166333" y="64118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52" name="フローチャート: 判断 751"/>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3" name="テキスト ボックス 75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13788</xdr:rowOff>
    </xdr:from>
    <xdr:to>
      <xdr:col>102</xdr:col>
      <xdr:colOff>165100</xdr:colOff>
      <xdr:row>39</xdr:row>
      <xdr:rowOff>115388</xdr:rowOff>
    </xdr:to>
    <xdr:sp macro="" textlink="">
      <xdr:nvSpPr>
        <xdr:cNvPr id="755" name="フローチャート: 判断 754"/>
        <xdr:cNvSpPr/>
      </xdr:nvSpPr>
      <xdr:spPr>
        <a:xfrm>
          <a:off x="19494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131915</xdr:rowOff>
    </xdr:from>
    <xdr:ext cx="313932" cy="259045"/>
    <xdr:sp macro="" textlink="">
      <xdr:nvSpPr>
        <xdr:cNvPr id="756" name="テキスト ボックス 755"/>
        <xdr:cNvSpPr txBox="1"/>
      </xdr:nvSpPr>
      <xdr:spPr>
        <a:xfrm>
          <a:off x="19388333" y="6475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115026</xdr:rowOff>
    </xdr:from>
    <xdr:to>
      <xdr:col>98</xdr:col>
      <xdr:colOff>38100</xdr:colOff>
      <xdr:row>39</xdr:row>
      <xdr:rowOff>45176</xdr:rowOff>
    </xdr:to>
    <xdr:sp macro="" textlink="">
      <xdr:nvSpPr>
        <xdr:cNvPr id="757" name="フローチャート: 判断 756"/>
        <xdr:cNvSpPr/>
      </xdr:nvSpPr>
      <xdr:spPr>
        <a:xfrm>
          <a:off x="18605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61703</xdr:rowOff>
    </xdr:from>
    <xdr:ext cx="313932" cy="259045"/>
    <xdr:sp macro="" textlink="">
      <xdr:nvSpPr>
        <xdr:cNvPr id="758" name="テキスト ボックス 757"/>
        <xdr:cNvSpPr txBox="1"/>
      </xdr:nvSpPr>
      <xdr:spPr>
        <a:xfrm>
          <a:off x="18499333" y="6405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5"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69" name="テキスト ボックス 768"/>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民生費に係る住民一人当たりのコストは近年増加傾向を示しており、令和４年度は前年度に対して</a:t>
          </a:r>
          <a:r>
            <a:rPr kumimoji="1" lang="en-US" altLang="ja-JP" sz="1300">
              <a:latin typeface="ＭＳ Ｐゴシック" panose="020B0600070205080204" pitchFamily="50" charset="-128"/>
              <a:ea typeface="ＭＳ Ｐゴシック" panose="020B0600070205080204" pitchFamily="50" charset="-128"/>
            </a:rPr>
            <a:t>1,226</a:t>
          </a:r>
          <a:r>
            <a:rPr kumimoji="1" lang="ja-JP" altLang="en-US" sz="1300">
              <a:latin typeface="ＭＳ Ｐゴシック" panose="020B0600070205080204" pitchFamily="50" charset="-128"/>
              <a:ea typeface="ＭＳ Ｐゴシック" panose="020B0600070205080204" pitchFamily="50" charset="-128"/>
            </a:rPr>
            <a:t>円の減となったものの、今後も少子化・超高齢社会への対応などにより、民生費総額は伸びが想定される。</a:t>
          </a:r>
        </a:p>
        <a:p>
          <a:r>
            <a:rPr kumimoji="1" lang="ja-JP" altLang="en-US" sz="1300">
              <a:latin typeface="ＭＳ Ｐゴシック" panose="020B0600070205080204" pitchFamily="50" charset="-128"/>
              <a:ea typeface="ＭＳ Ｐゴシック" panose="020B0600070205080204" pitchFamily="50" charset="-128"/>
            </a:rPr>
            <a:t>全体を通して、住民一人当たりのコストは概ね類似団体平均より低くなっている。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東京都大田区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実質収支額の標準財政規模比は、</a:t>
          </a:r>
          <a:r>
            <a:rPr kumimoji="1" lang="en-US" altLang="ja-JP" sz="1400">
              <a:latin typeface="ＭＳ ゴシック" pitchFamily="49" charset="-128"/>
              <a:ea typeface="ＭＳ ゴシック" pitchFamily="49" charset="-128"/>
            </a:rPr>
            <a:t>4.15</a:t>
          </a:r>
          <a:r>
            <a:rPr kumimoji="1" lang="ja-JP" altLang="en-US" sz="1400">
              <a:latin typeface="ＭＳ ゴシック" pitchFamily="49" charset="-128"/>
              <a:ea typeface="ＭＳ ゴシック" pitchFamily="49" charset="-128"/>
            </a:rPr>
            <a:t>ポイントの減となっており、引き続き適正な範囲となるよう、執行管理に努めていく。</a:t>
          </a:r>
        </a:p>
        <a:p>
          <a:r>
            <a:rPr kumimoji="1" lang="ja-JP" altLang="en-US" sz="1400">
              <a:latin typeface="ＭＳ ゴシック" pitchFamily="49" charset="-128"/>
              <a:ea typeface="ＭＳ ゴシック" pitchFamily="49" charset="-128"/>
            </a:rPr>
            <a:t>　財政調整基金残高の標準財政規模比は</a:t>
          </a:r>
          <a:r>
            <a:rPr kumimoji="1" lang="en-US" altLang="ja-JP" sz="1400">
              <a:latin typeface="ＭＳ ゴシック" pitchFamily="49" charset="-128"/>
              <a:ea typeface="ＭＳ ゴシック" pitchFamily="49" charset="-128"/>
            </a:rPr>
            <a:t>0.34</a:t>
          </a:r>
          <a:r>
            <a:rPr kumimoji="1" lang="ja-JP" altLang="en-US" sz="1400">
              <a:latin typeface="ＭＳ ゴシック" pitchFamily="49" charset="-128"/>
              <a:ea typeface="ＭＳ ゴシック" pitchFamily="49" charset="-128"/>
            </a:rPr>
            <a:t>ポイントの減となっている。区の財政は景気変動の影響を非常に受けやすいことから、経済危機等による減収への備えなど、引き続き財政調整基金残高の推移に十分留意する必要がある。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東京都大田区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連結実質赤字比率に係る黒字額の標準財政規模比は、前年度に対し</a:t>
          </a:r>
          <a:r>
            <a:rPr kumimoji="1" lang="en-US" altLang="ja-JP" sz="1400">
              <a:latin typeface="ＭＳ ゴシック" pitchFamily="49" charset="-128"/>
              <a:ea typeface="ＭＳ ゴシック" pitchFamily="49" charset="-128"/>
            </a:rPr>
            <a:t>4.64</a:t>
          </a:r>
          <a:r>
            <a:rPr kumimoji="1" lang="ja-JP" altLang="en-US" sz="1400">
              <a:latin typeface="ＭＳ ゴシック" pitchFamily="49" charset="-128"/>
              <a:ea typeface="ＭＳ ゴシック" pitchFamily="49" charset="-128"/>
            </a:rPr>
            <a:t>ポイントの減となり、</a:t>
          </a:r>
          <a:r>
            <a:rPr kumimoji="1" lang="en-US" altLang="ja-JP" sz="1400">
              <a:latin typeface="ＭＳ ゴシック" pitchFamily="49" charset="-128"/>
              <a:ea typeface="ＭＳ ゴシック" pitchFamily="49" charset="-128"/>
            </a:rPr>
            <a:t>2.63</a:t>
          </a:r>
          <a:r>
            <a:rPr kumimoji="1" lang="ja-JP" altLang="en-US" sz="1400">
              <a:latin typeface="ＭＳ ゴシック" pitchFamily="49" charset="-128"/>
              <a:ea typeface="ＭＳ ゴシック" pitchFamily="49" charset="-128"/>
            </a:rPr>
            <a:t>％となっている。全会計において黒字であり、連結実質赤字比率は生じていない。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82</v>
      </c>
      <c r="C2" s="182"/>
      <c r="D2" s="183"/>
    </row>
    <row r="3" spans="1:119" ht="18.75" customHeight="1" thickBot="1" x14ac:dyDescent="0.25">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305342225</v>
      </c>
      <c r="BO4" s="371"/>
      <c r="BP4" s="371"/>
      <c r="BQ4" s="371"/>
      <c r="BR4" s="371"/>
      <c r="BS4" s="371"/>
      <c r="BT4" s="371"/>
      <c r="BU4" s="372"/>
      <c r="BV4" s="370">
        <v>309878731</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1.5</v>
      </c>
      <c r="CU4" s="377"/>
      <c r="CV4" s="377"/>
      <c r="CW4" s="377"/>
      <c r="CX4" s="377"/>
      <c r="CY4" s="377"/>
      <c r="CZ4" s="377"/>
      <c r="DA4" s="378"/>
      <c r="DB4" s="376">
        <v>5.7</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301311510</v>
      </c>
      <c r="BO5" s="408"/>
      <c r="BP5" s="408"/>
      <c r="BQ5" s="408"/>
      <c r="BR5" s="408"/>
      <c r="BS5" s="408"/>
      <c r="BT5" s="408"/>
      <c r="BU5" s="409"/>
      <c r="BV5" s="407">
        <v>299443837</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80</v>
      </c>
      <c r="CU5" s="405"/>
      <c r="CV5" s="405"/>
      <c r="CW5" s="405"/>
      <c r="CX5" s="405"/>
      <c r="CY5" s="405"/>
      <c r="CZ5" s="405"/>
      <c r="DA5" s="406"/>
      <c r="DB5" s="404">
        <v>82.5</v>
      </c>
      <c r="DC5" s="405"/>
      <c r="DD5" s="405"/>
      <c r="DE5" s="405"/>
      <c r="DF5" s="405"/>
      <c r="DG5" s="405"/>
      <c r="DH5" s="405"/>
      <c r="DI5" s="406"/>
    </row>
    <row r="6" spans="1:119" ht="18.75" customHeight="1" x14ac:dyDescent="0.2">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103</v>
      </c>
      <c r="AV6" s="440"/>
      <c r="AW6" s="440"/>
      <c r="AX6" s="440"/>
      <c r="AY6" s="441" t="s">
        <v>104</v>
      </c>
      <c r="AZ6" s="442"/>
      <c r="BA6" s="442"/>
      <c r="BB6" s="442"/>
      <c r="BC6" s="442"/>
      <c r="BD6" s="442"/>
      <c r="BE6" s="442"/>
      <c r="BF6" s="442"/>
      <c r="BG6" s="442"/>
      <c r="BH6" s="442"/>
      <c r="BI6" s="442"/>
      <c r="BJ6" s="442"/>
      <c r="BK6" s="442"/>
      <c r="BL6" s="442"/>
      <c r="BM6" s="443"/>
      <c r="BN6" s="407">
        <v>4030715</v>
      </c>
      <c r="BO6" s="408"/>
      <c r="BP6" s="408"/>
      <c r="BQ6" s="408"/>
      <c r="BR6" s="408"/>
      <c r="BS6" s="408"/>
      <c r="BT6" s="408"/>
      <c r="BU6" s="409"/>
      <c r="BV6" s="407">
        <v>10434894</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80</v>
      </c>
      <c r="CU6" s="445"/>
      <c r="CV6" s="445"/>
      <c r="CW6" s="445"/>
      <c r="CX6" s="445"/>
      <c r="CY6" s="445"/>
      <c r="CZ6" s="445"/>
      <c r="DA6" s="446"/>
      <c r="DB6" s="444">
        <v>82.5</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1330123</v>
      </c>
      <c r="BO7" s="408"/>
      <c r="BP7" s="408"/>
      <c r="BQ7" s="408"/>
      <c r="BR7" s="408"/>
      <c r="BS7" s="408"/>
      <c r="BT7" s="408"/>
      <c r="BU7" s="409"/>
      <c r="BV7" s="407">
        <v>742240</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174592560</v>
      </c>
      <c r="CU7" s="408"/>
      <c r="CV7" s="408"/>
      <c r="CW7" s="408"/>
      <c r="CX7" s="408"/>
      <c r="CY7" s="408"/>
      <c r="CZ7" s="408"/>
      <c r="DA7" s="409"/>
      <c r="DB7" s="407">
        <v>169980394</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95</v>
      </c>
      <c r="AV8" s="440"/>
      <c r="AW8" s="440"/>
      <c r="AX8" s="440"/>
      <c r="AY8" s="441" t="s">
        <v>111</v>
      </c>
      <c r="AZ8" s="442"/>
      <c r="BA8" s="442"/>
      <c r="BB8" s="442"/>
      <c r="BC8" s="442"/>
      <c r="BD8" s="442"/>
      <c r="BE8" s="442"/>
      <c r="BF8" s="442"/>
      <c r="BG8" s="442"/>
      <c r="BH8" s="442"/>
      <c r="BI8" s="442"/>
      <c r="BJ8" s="442"/>
      <c r="BK8" s="442"/>
      <c r="BL8" s="442"/>
      <c r="BM8" s="443"/>
      <c r="BN8" s="407">
        <v>2700592</v>
      </c>
      <c r="BO8" s="408"/>
      <c r="BP8" s="408"/>
      <c r="BQ8" s="408"/>
      <c r="BR8" s="408"/>
      <c r="BS8" s="408"/>
      <c r="BT8" s="408"/>
      <c r="BU8" s="409"/>
      <c r="BV8" s="407">
        <v>9692654</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0.55000000000000004</v>
      </c>
      <c r="CU8" s="448"/>
      <c r="CV8" s="448"/>
      <c r="CW8" s="448"/>
      <c r="CX8" s="448"/>
      <c r="CY8" s="448"/>
      <c r="CZ8" s="448"/>
      <c r="DA8" s="449"/>
      <c r="DB8" s="447">
        <v>0.55000000000000004</v>
      </c>
      <c r="DC8" s="448"/>
      <c r="DD8" s="448"/>
      <c r="DE8" s="448"/>
      <c r="DF8" s="448"/>
      <c r="DG8" s="448"/>
      <c r="DH8" s="448"/>
      <c r="DI8" s="449"/>
    </row>
    <row r="9" spans="1:119" ht="18.75" customHeight="1" thickBot="1" x14ac:dyDescent="0.25">
      <c r="A9" s="181"/>
      <c r="B9" s="401" t="s">
        <v>113</v>
      </c>
      <c r="C9" s="402"/>
      <c r="D9" s="402"/>
      <c r="E9" s="402"/>
      <c r="F9" s="402"/>
      <c r="G9" s="402"/>
      <c r="H9" s="402"/>
      <c r="I9" s="402"/>
      <c r="J9" s="402"/>
      <c r="K9" s="450"/>
      <c r="L9" s="451" t="s">
        <v>114</v>
      </c>
      <c r="M9" s="452"/>
      <c r="N9" s="452"/>
      <c r="O9" s="452"/>
      <c r="P9" s="452"/>
      <c r="Q9" s="453"/>
      <c r="R9" s="454">
        <v>748081</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95</v>
      </c>
      <c r="AV9" s="440"/>
      <c r="AW9" s="440"/>
      <c r="AX9" s="440"/>
      <c r="AY9" s="441" t="s">
        <v>117</v>
      </c>
      <c r="AZ9" s="442"/>
      <c r="BA9" s="442"/>
      <c r="BB9" s="442"/>
      <c r="BC9" s="442"/>
      <c r="BD9" s="442"/>
      <c r="BE9" s="442"/>
      <c r="BF9" s="442"/>
      <c r="BG9" s="442"/>
      <c r="BH9" s="442"/>
      <c r="BI9" s="442"/>
      <c r="BJ9" s="442"/>
      <c r="BK9" s="442"/>
      <c r="BL9" s="442"/>
      <c r="BM9" s="443"/>
      <c r="BN9" s="407">
        <v>-6992062</v>
      </c>
      <c r="BO9" s="408"/>
      <c r="BP9" s="408"/>
      <c r="BQ9" s="408"/>
      <c r="BR9" s="408"/>
      <c r="BS9" s="408"/>
      <c r="BT9" s="408"/>
      <c r="BU9" s="409"/>
      <c r="BV9" s="407">
        <v>2475070</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0.9</v>
      </c>
      <c r="CU9" s="405"/>
      <c r="CV9" s="405"/>
      <c r="CW9" s="405"/>
      <c r="CX9" s="405"/>
      <c r="CY9" s="405"/>
      <c r="CZ9" s="405"/>
      <c r="DA9" s="406"/>
      <c r="DB9" s="404">
        <v>1.2</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119</v>
      </c>
      <c r="M10" s="437"/>
      <c r="N10" s="437"/>
      <c r="O10" s="437"/>
      <c r="P10" s="437"/>
      <c r="Q10" s="438"/>
      <c r="R10" s="458">
        <v>717082</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95</v>
      </c>
      <c r="AV10" s="440"/>
      <c r="AW10" s="440"/>
      <c r="AX10" s="440"/>
      <c r="AY10" s="441" t="s">
        <v>121</v>
      </c>
      <c r="AZ10" s="442"/>
      <c r="BA10" s="442"/>
      <c r="BB10" s="442"/>
      <c r="BC10" s="442"/>
      <c r="BD10" s="442"/>
      <c r="BE10" s="442"/>
      <c r="BF10" s="442"/>
      <c r="BG10" s="442"/>
      <c r="BH10" s="442"/>
      <c r="BI10" s="442"/>
      <c r="BJ10" s="442"/>
      <c r="BK10" s="442"/>
      <c r="BL10" s="442"/>
      <c r="BM10" s="443"/>
      <c r="BN10" s="407">
        <v>25977</v>
      </c>
      <c r="BO10" s="408"/>
      <c r="BP10" s="408"/>
      <c r="BQ10" s="408"/>
      <c r="BR10" s="408"/>
      <c r="BS10" s="408"/>
      <c r="BT10" s="408"/>
      <c r="BU10" s="409"/>
      <c r="BV10" s="407">
        <v>14063</v>
      </c>
      <c r="BW10" s="408"/>
      <c r="BX10" s="408"/>
      <c r="BY10" s="408"/>
      <c r="BZ10" s="408"/>
      <c r="CA10" s="408"/>
      <c r="CB10" s="408"/>
      <c r="CC10" s="409"/>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123</v>
      </c>
      <c r="M11" s="462"/>
      <c r="N11" s="462"/>
      <c r="O11" s="462"/>
      <c r="P11" s="462"/>
      <c r="Q11" s="463"/>
      <c r="R11" s="464" t="s">
        <v>124</v>
      </c>
      <c r="S11" s="465"/>
      <c r="T11" s="465"/>
      <c r="U11" s="465"/>
      <c r="V11" s="466"/>
      <c r="W11" s="395"/>
      <c r="X11" s="396"/>
      <c r="Y11" s="396"/>
      <c r="Z11" s="396"/>
      <c r="AA11" s="396"/>
      <c r="AB11" s="396"/>
      <c r="AC11" s="396"/>
      <c r="AD11" s="396"/>
      <c r="AE11" s="396"/>
      <c r="AF11" s="396"/>
      <c r="AG11" s="396"/>
      <c r="AH11" s="396"/>
      <c r="AI11" s="396"/>
      <c r="AJ11" s="396"/>
      <c r="AK11" s="396"/>
      <c r="AL11" s="399"/>
      <c r="AM11" s="436" t="s">
        <v>125</v>
      </c>
      <c r="AN11" s="437"/>
      <c r="AO11" s="437"/>
      <c r="AP11" s="437"/>
      <c r="AQ11" s="437"/>
      <c r="AR11" s="437"/>
      <c r="AS11" s="437"/>
      <c r="AT11" s="438"/>
      <c r="AU11" s="439" t="s">
        <v>95</v>
      </c>
      <c r="AV11" s="440"/>
      <c r="AW11" s="440"/>
      <c r="AX11" s="440"/>
      <c r="AY11" s="441" t="s">
        <v>126</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127</v>
      </c>
      <c r="CE11" s="411"/>
      <c r="CF11" s="411"/>
      <c r="CG11" s="411"/>
      <c r="CH11" s="411"/>
      <c r="CI11" s="411"/>
      <c r="CJ11" s="411"/>
      <c r="CK11" s="411"/>
      <c r="CL11" s="411"/>
      <c r="CM11" s="411"/>
      <c r="CN11" s="411"/>
      <c r="CO11" s="411"/>
      <c r="CP11" s="411"/>
      <c r="CQ11" s="411"/>
      <c r="CR11" s="411"/>
      <c r="CS11" s="412"/>
      <c r="CT11" s="447" t="s">
        <v>128</v>
      </c>
      <c r="CU11" s="448"/>
      <c r="CV11" s="448"/>
      <c r="CW11" s="448"/>
      <c r="CX11" s="448"/>
      <c r="CY11" s="448"/>
      <c r="CZ11" s="448"/>
      <c r="DA11" s="449"/>
      <c r="DB11" s="447" t="s">
        <v>129</v>
      </c>
      <c r="DC11" s="448"/>
      <c r="DD11" s="448"/>
      <c r="DE11" s="448"/>
      <c r="DF11" s="448"/>
      <c r="DG11" s="448"/>
      <c r="DH11" s="448"/>
      <c r="DI11" s="449"/>
    </row>
    <row r="12" spans="1:119" ht="18.75" customHeight="1" x14ac:dyDescent="0.2">
      <c r="A12" s="181"/>
      <c r="B12" s="467" t="s">
        <v>130</v>
      </c>
      <c r="C12" s="468"/>
      <c r="D12" s="468"/>
      <c r="E12" s="468"/>
      <c r="F12" s="468"/>
      <c r="G12" s="468"/>
      <c r="H12" s="468"/>
      <c r="I12" s="468"/>
      <c r="J12" s="468"/>
      <c r="K12" s="469"/>
      <c r="L12" s="476" t="s">
        <v>131</v>
      </c>
      <c r="M12" s="477"/>
      <c r="N12" s="477"/>
      <c r="O12" s="477"/>
      <c r="P12" s="477"/>
      <c r="Q12" s="478"/>
      <c r="R12" s="479">
        <v>728425</v>
      </c>
      <c r="S12" s="480"/>
      <c r="T12" s="480"/>
      <c r="U12" s="480"/>
      <c r="V12" s="481"/>
      <c r="W12" s="482" t="s">
        <v>1</v>
      </c>
      <c r="X12" s="440"/>
      <c r="Y12" s="440"/>
      <c r="Z12" s="440"/>
      <c r="AA12" s="440"/>
      <c r="AB12" s="483"/>
      <c r="AC12" s="484" t="s">
        <v>132</v>
      </c>
      <c r="AD12" s="485"/>
      <c r="AE12" s="485"/>
      <c r="AF12" s="485"/>
      <c r="AG12" s="486"/>
      <c r="AH12" s="484" t="s">
        <v>133</v>
      </c>
      <c r="AI12" s="485"/>
      <c r="AJ12" s="485"/>
      <c r="AK12" s="485"/>
      <c r="AL12" s="487"/>
      <c r="AM12" s="436" t="s">
        <v>134</v>
      </c>
      <c r="AN12" s="437"/>
      <c r="AO12" s="437"/>
      <c r="AP12" s="437"/>
      <c r="AQ12" s="437"/>
      <c r="AR12" s="437"/>
      <c r="AS12" s="437"/>
      <c r="AT12" s="438"/>
      <c r="AU12" s="439" t="s">
        <v>135</v>
      </c>
      <c r="AV12" s="440"/>
      <c r="AW12" s="440"/>
      <c r="AX12" s="440"/>
      <c r="AY12" s="441" t="s">
        <v>136</v>
      </c>
      <c r="AZ12" s="442"/>
      <c r="BA12" s="442"/>
      <c r="BB12" s="442"/>
      <c r="BC12" s="442"/>
      <c r="BD12" s="442"/>
      <c r="BE12" s="442"/>
      <c r="BF12" s="442"/>
      <c r="BG12" s="442"/>
      <c r="BH12" s="442"/>
      <c r="BI12" s="442"/>
      <c r="BJ12" s="442"/>
      <c r="BK12" s="442"/>
      <c r="BL12" s="442"/>
      <c r="BM12" s="443"/>
      <c r="BN12" s="407">
        <v>4000000</v>
      </c>
      <c r="BO12" s="408"/>
      <c r="BP12" s="408"/>
      <c r="BQ12" s="408"/>
      <c r="BR12" s="408"/>
      <c r="BS12" s="408"/>
      <c r="BT12" s="408"/>
      <c r="BU12" s="409"/>
      <c r="BV12" s="407">
        <v>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128</v>
      </c>
      <c r="CU12" s="448"/>
      <c r="CV12" s="448"/>
      <c r="CW12" s="448"/>
      <c r="CX12" s="448"/>
      <c r="CY12" s="448"/>
      <c r="CZ12" s="448"/>
      <c r="DA12" s="449"/>
      <c r="DB12" s="447" t="s">
        <v>128</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138</v>
      </c>
      <c r="N13" s="499"/>
      <c r="O13" s="499"/>
      <c r="P13" s="499"/>
      <c r="Q13" s="500"/>
      <c r="R13" s="491">
        <v>703391</v>
      </c>
      <c r="S13" s="492"/>
      <c r="T13" s="492"/>
      <c r="U13" s="492"/>
      <c r="V13" s="493"/>
      <c r="W13" s="423" t="s">
        <v>139</v>
      </c>
      <c r="X13" s="424"/>
      <c r="Y13" s="424"/>
      <c r="Z13" s="424"/>
      <c r="AA13" s="424"/>
      <c r="AB13" s="414"/>
      <c r="AC13" s="458">
        <v>454</v>
      </c>
      <c r="AD13" s="459"/>
      <c r="AE13" s="459"/>
      <c r="AF13" s="459"/>
      <c r="AG13" s="501"/>
      <c r="AH13" s="458">
        <v>415</v>
      </c>
      <c r="AI13" s="459"/>
      <c r="AJ13" s="459"/>
      <c r="AK13" s="459"/>
      <c r="AL13" s="460"/>
      <c r="AM13" s="436" t="s">
        <v>140</v>
      </c>
      <c r="AN13" s="437"/>
      <c r="AO13" s="437"/>
      <c r="AP13" s="437"/>
      <c r="AQ13" s="437"/>
      <c r="AR13" s="437"/>
      <c r="AS13" s="437"/>
      <c r="AT13" s="438"/>
      <c r="AU13" s="439" t="s">
        <v>103</v>
      </c>
      <c r="AV13" s="440"/>
      <c r="AW13" s="440"/>
      <c r="AX13" s="440"/>
      <c r="AY13" s="441" t="s">
        <v>141</v>
      </c>
      <c r="AZ13" s="442"/>
      <c r="BA13" s="442"/>
      <c r="BB13" s="442"/>
      <c r="BC13" s="442"/>
      <c r="BD13" s="442"/>
      <c r="BE13" s="442"/>
      <c r="BF13" s="442"/>
      <c r="BG13" s="442"/>
      <c r="BH13" s="442"/>
      <c r="BI13" s="442"/>
      <c r="BJ13" s="442"/>
      <c r="BK13" s="442"/>
      <c r="BL13" s="442"/>
      <c r="BM13" s="443"/>
      <c r="BN13" s="407">
        <v>-10966085</v>
      </c>
      <c r="BO13" s="408"/>
      <c r="BP13" s="408"/>
      <c r="BQ13" s="408"/>
      <c r="BR13" s="408"/>
      <c r="BS13" s="408"/>
      <c r="BT13" s="408"/>
      <c r="BU13" s="409"/>
      <c r="BV13" s="407">
        <v>2489133</v>
      </c>
      <c r="BW13" s="408"/>
      <c r="BX13" s="408"/>
      <c r="BY13" s="408"/>
      <c r="BZ13" s="408"/>
      <c r="CA13" s="408"/>
      <c r="CB13" s="408"/>
      <c r="CC13" s="409"/>
      <c r="CD13" s="410" t="s">
        <v>142</v>
      </c>
      <c r="CE13" s="411"/>
      <c r="CF13" s="411"/>
      <c r="CG13" s="411"/>
      <c r="CH13" s="411"/>
      <c r="CI13" s="411"/>
      <c r="CJ13" s="411"/>
      <c r="CK13" s="411"/>
      <c r="CL13" s="411"/>
      <c r="CM13" s="411"/>
      <c r="CN13" s="411"/>
      <c r="CO13" s="411"/>
      <c r="CP13" s="411"/>
      <c r="CQ13" s="411"/>
      <c r="CR13" s="411"/>
      <c r="CS13" s="412"/>
      <c r="CT13" s="404">
        <v>-2.6</v>
      </c>
      <c r="CU13" s="405"/>
      <c r="CV13" s="405"/>
      <c r="CW13" s="405"/>
      <c r="CX13" s="405"/>
      <c r="CY13" s="405"/>
      <c r="CZ13" s="405"/>
      <c r="DA13" s="406"/>
      <c r="DB13" s="404">
        <v>-2.6</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143</v>
      </c>
      <c r="M14" s="489"/>
      <c r="N14" s="489"/>
      <c r="O14" s="489"/>
      <c r="P14" s="489"/>
      <c r="Q14" s="490"/>
      <c r="R14" s="491">
        <v>728703</v>
      </c>
      <c r="S14" s="492"/>
      <c r="T14" s="492"/>
      <c r="U14" s="492"/>
      <c r="V14" s="493"/>
      <c r="W14" s="397"/>
      <c r="X14" s="398"/>
      <c r="Y14" s="398"/>
      <c r="Z14" s="398"/>
      <c r="AA14" s="398"/>
      <c r="AB14" s="387"/>
      <c r="AC14" s="494">
        <v>0.1</v>
      </c>
      <c r="AD14" s="495"/>
      <c r="AE14" s="495"/>
      <c r="AF14" s="495"/>
      <c r="AG14" s="496"/>
      <c r="AH14" s="494">
        <v>0.1</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144</v>
      </c>
      <c r="CE14" s="503"/>
      <c r="CF14" s="503"/>
      <c r="CG14" s="503"/>
      <c r="CH14" s="503"/>
      <c r="CI14" s="503"/>
      <c r="CJ14" s="503"/>
      <c r="CK14" s="503"/>
      <c r="CL14" s="503"/>
      <c r="CM14" s="503"/>
      <c r="CN14" s="503"/>
      <c r="CO14" s="503"/>
      <c r="CP14" s="503"/>
      <c r="CQ14" s="503"/>
      <c r="CR14" s="503"/>
      <c r="CS14" s="504"/>
      <c r="CT14" s="505" t="s">
        <v>128</v>
      </c>
      <c r="CU14" s="506"/>
      <c r="CV14" s="506"/>
      <c r="CW14" s="506"/>
      <c r="CX14" s="506"/>
      <c r="CY14" s="506"/>
      <c r="CZ14" s="506"/>
      <c r="DA14" s="507"/>
      <c r="DB14" s="505" t="s">
        <v>129</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145</v>
      </c>
      <c r="N15" s="499"/>
      <c r="O15" s="499"/>
      <c r="P15" s="499"/>
      <c r="Q15" s="500"/>
      <c r="R15" s="491">
        <v>705601</v>
      </c>
      <c r="S15" s="492"/>
      <c r="T15" s="492"/>
      <c r="U15" s="492"/>
      <c r="V15" s="493"/>
      <c r="W15" s="423" t="s">
        <v>146</v>
      </c>
      <c r="X15" s="424"/>
      <c r="Y15" s="424"/>
      <c r="Z15" s="424"/>
      <c r="AA15" s="424"/>
      <c r="AB15" s="414"/>
      <c r="AC15" s="458">
        <v>58661</v>
      </c>
      <c r="AD15" s="459"/>
      <c r="AE15" s="459"/>
      <c r="AF15" s="459"/>
      <c r="AG15" s="501"/>
      <c r="AH15" s="458">
        <v>61999</v>
      </c>
      <c r="AI15" s="459"/>
      <c r="AJ15" s="459"/>
      <c r="AK15" s="459"/>
      <c r="AL15" s="460"/>
      <c r="AM15" s="436"/>
      <c r="AN15" s="437"/>
      <c r="AO15" s="437"/>
      <c r="AP15" s="437"/>
      <c r="AQ15" s="437"/>
      <c r="AR15" s="437"/>
      <c r="AS15" s="437"/>
      <c r="AT15" s="438"/>
      <c r="AU15" s="439"/>
      <c r="AV15" s="440"/>
      <c r="AW15" s="440"/>
      <c r="AX15" s="440"/>
      <c r="AY15" s="367" t="s">
        <v>147</v>
      </c>
      <c r="AZ15" s="368"/>
      <c r="BA15" s="368"/>
      <c r="BB15" s="368"/>
      <c r="BC15" s="368"/>
      <c r="BD15" s="368"/>
      <c r="BE15" s="368"/>
      <c r="BF15" s="368"/>
      <c r="BG15" s="368"/>
      <c r="BH15" s="368"/>
      <c r="BI15" s="368"/>
      <c r="BJ15" s="368"/>
      <c r="BK15" s="368"/>
      <c r="BL15" s="368"/>
      <c r="BM15" s="369"/>
      <c r="BN15" s="370">
        <v>86783856</v>
      </c>
      <c r="BO15" s="371"/>
      <c r="BP15" s="371"/>
      <c r="BQ15" s="371"/>
      <c r="BR15" s="371"/>
      <c r="BS15" s="371"/>
      <c r="BT15" s="371"/>
      <c r="BU15" s="372"/>
      <c r="BV15" s="370">
        <v>85870350</v>
      </c>
      <c r="BW15" s="371"/>
      <c r="BX15" s="371"/>
      <c r="BY15" s="371"/>
      <c r="BZ15" s="371"/>
      <c r="CA15" s="371"/>
      <c r="CB15" s="371"/>
      <c r="CC15" s="372"/>
      <c r="CD15" s="508" t="s">
        <v>148</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149</v>
      </c>
      <c r="M16" s="511"/>
      <c r="N16" s="511"/>
      <c r="O16" s="511"/>
      <c r="P16" s="511"/>
      <c r="Q16" s="512"/>
      <c r="R16" s="513" t="s">
        <v>150</v>
      </c>
      <c r="S16" s="514"/>
      <c r="T16" s="514"/>
      <c r="U16" s="514"/>
      <c r="V16" s="515"/>
      <c r="W16" s="397"/>
      <c r="X16" s="398"/>
      <c r="Y16" s="398"/>
      <c r="Z16" s="398"/>
      <c r="AA16" s="398"/>
      <c r="AB16" s="387"/>
      <c r="AC16" s="494">
        <v>17.7</v>
      </c>
      <c r="AD16" s="495"/>
      <c r="AE16" s="495"/>
      <c r="AF16" s="495"/>
      <c r="AG16" s="496"/>
      <c r="AH16" s="494">
        <v>20.3</v>
      </c>
      <c r="AI16" s="495"/>
      <c r="AJ16" s="495"/>
      <c r="AK16" s="495"/>
      <c r="AL16" s="497"/>
      <c r="AM16" s="436"/>
      <c r="AN16" s="437"/>
      <c r="AO16" s="437"/>
      <c r="AP16" s="437"/>
      <c r="AQ16" s="437"/>
      <c r="AR16" s="437"/>
      <c r="AS16" s="437"/>
      <c r="AT16" s="438"/>
      <c r="AU16" s="439"/>
      <c r="AV16" s="440"/>
      <c r="AW16" s="440"/>
      <c r="AX16" s="440"/>
      <c r="AY16" s="441" t="s">
        <v>151</v>
      </c>
      <c r="AZ16" s="442"/>
      <c r="BA16" s="442"/>
      <c r="BB16" s="442"/>
      <c r="BC16" s="442"/>
      <c r="BD16" s="442"/>
      <c r="BE16" s="442"/>
      <c r="BF16" s="442"/>
      <c r="BG16" s="442"/>
      <c r="BH16" s="442"/>
      <c r="BI16" s="442"/>
      <c r="BJ16" s="442"/>
      <c r="BK16" s="442"/>
      <c r="BL16" s="442"/>
      <c r="BM16" s="443"/>
      <c r="BN16" s="407">
        <v>161639414</v>
      </c>
      <c r="BO16" s="408"/>
      <c r="BP16" s="408"/>
      <c r="BQ16" s="408"/>
      <c r="BR16" s="408"/>
      <c r="BS16" s="408"/>
      <c r="BT16" s="408"/>
      <c r="BU16" s="409"/>
      <c r="BV16" s="407">
        <v>157253899</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152</v>
      </c>
      <c r="N17" s="519"/>
      <c r="O17" s="519"/>
      <c r="P17" s="519"/>
      <c r="Q17" s="520"/>
      <c r="R17" s="513" t="s">
        <v>153</v>
      </c>
      <c r="S17" s="514"/>
      <c r="T17" s="514"/>
      <c r="U17" s="514"/>
      <c r="V17" s="515"/>
      <c r="W17" s="423" t="s">
        <v>154</v>
      </c>
      <c r="X17" s="424"/>
      <c r="Y17" s="424"/>
      <c r="Z17" s="424"/>
      <c r="AA17" s="424"/>
      <c r="AB17" s="414"/>
      <c r="AC17" s="458">
        <v>272523</v>
      </c>
      <c r="AD17" s="459"/>
      <c r="AE17" s="459"/>
      <c r="AF17" s="459"/>
      <c r="AG17" s="501"/>
      <c r="AH17" s="458">
        <v>242337</v>
      </c>
      <c r="AI17" s="459"/>
      <c r="AJ17" s="459"/>
      <c r="AK17" s="459"/>
      <c r="AL17" s="460"/>
      <c r="AM17" s="436"/>
      <c r="AN17" s="437"/>
      <c r="AO17" s="437"/>
      <c r="AP17" s="437"/>
      <c r="AQ17" s="437"/>
      <c r="AR17" s="437"/>
      <c r="AS17" s="437"/>
      <c r="AT17" s="438"/>
      <c r="AU17" s="439"/>
      <c r="AV17" s="440"/>
      <c r="AW17" s="440"/>
      <c r="AX17" s="440"/>
      <c r="AY17" s="441" t="s">
        <v>155</v>
      </c>
      <c r="AZ17" s="442"/>
      <c r="BA17" s="442"/>
      <c r="BB17" s="442"/>
      <c r="BC17" s="442"/>
      <c r="BD17" s="442"/>
      <c r="BE17" s="442"/>
      <c r="BF17" s="442"/>
      <c r="BG17" s="442"/>
      <c r="BH17" s="442"/>
      <c r="BI17" s="442"/>
      <c r="BJ17" s="442"/>
      <c r="BK17" s="442"/>
      <c r="BL17" s="442"/>
      <c r="BM17" s="443"/>
      <c r="BN17" s="407">
        <v>174592560</v>
      </c>
      <c r="BO17" s="408"/>
      <c r="BP17" s="408"/>
      <c r="BQ17" s="408"/>
      <c r="BR17" s="408"/>
      <c r="BS17" s="408"/>
      <c r="BT17" s="408"/>
      <c r="BU17" s="409"/>
      <c r="BV17" s="407">
        <v>169980394</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156</v>
      </c>
      <c r="C18" s="450"/>
      <c r="D18" s="450"/>
      <c r="E18" s="530"/>
      <c r="F18" s="530"/>
      <c r="G18" s="530"/>
      <c r="H18" s="530"/>
      <c r="I18" s="530"/>
      <c r="J18" s="530"/>
      <c r="K18" s="530"/>
      <c r="L18" s="531">
        <v>61.86</v>
      </c>
      <c r="M18" s="531"/>
      <c r="N18" s="531"/>
      <c r="O18" s="531"/>
      <c r="P18" s="531"/>
      <c r="Q18" s="531"/>
      <c r="R18" s="532"/>
      <c r="S18" s="532"/>
      <c r="T18" s="532"/>
      <c r="U18" s="532"/>
      <c r="V18" s="533"/>
      <c r="W18" s="425"/>
      <c r="X18" s="426"/>
      <c r="Y18" s="426"/>
      <c r="Z18" s="426"/>
      <c r="AA18" s="426"/>
      <c r="AB18" s="417"/>
      <c r="AC18" s="534">
        <v>82.2</v>
      </c>
      <c r="AD18" s="535"/>
      <c r="AE18" s="535"/>
      <c r="AF18" s="535"/>
      <c r="AG18" s="536"/>
      <c r="AH18" s="534">
        <v>79.5</v>
      </c>
      <c r="AI18" s="535"/>
      <c r="AJ18" s="535"/>
      <c r="AK18" s="535"/>
      <c r="AL18" s="537"/>
      <c r="AM18" s="436"/>
      <c r="AN18" s="437"/>
      <c r="AO18" s="437"/>
      <c r="AP18" s="437"/>
      <c r="AQ18" s="437"/>
      <c r="AR18" s="437"/>
      <c r="AS18" s="437"/>
      <c r="AT18" s="438"/>
      <c r="AU18" s="439"/>
      <c r="AV18" s="440"/>
      <c r="AW18" s="440"/>
      <c r="AX18" s="440"/>
      <c r="AY18" s="441" t="s">
        <v>157</v>
      </c>
      <c r="AZ18" s="442"/>
      <c r="BA18" s="442"/>
      <c r="BB18" s="442"/>
      <c r="BC18" s="442"/>
      <c r="BD18" s="442"/>
      <c r="BE18" s="442"/>
      <c r="BF18" s="442"/>
      <c r="BG18" s="442"/>
      <c r="BH18" s="442"/>
      <c r="BI18" s="442"/>
      <c r="BJ18" s="442"/>
      <c r="BK18" s="442"/>
      <c r="BL18" s="442"/>
      <c r="BM18" s="443"/>
      <c r="BN18" s="407">
        <v>146498518</v>
      </c>
      <c r="BO18" s="408"/>
      <c r="BP18" s="408"/>
      <c r="BQ18" s="408"/>
      <c r="BR18" s="408"/>
      <c r="BS18" s="408"/>
      <c r="BT18" s="408"/>
      <c r="BU18" s="409"/>
      <c r="BV18" s="407">
        <v>146334797</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158</v>
      </c>
      <c r="C19" s="450"/>
      <c r="D19" s="450"/>
      <c r="E19" s="530"/>
      <c r="F19" s="530"/>
      <c r="G19" s="530"/>
      <c r="H19" s="530"/>
      <c r="I19" s="530"/>
      <c r="J19" s="530"/>
      <c r="K19" s="530"/>
      <c r="L19" s="538">
        <v>12093</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159</v>
      </c>
      <c r="AZ19" s="442"/>
      <c r="BA19" s="442"/>
      <c r="BB19" s="442"/>
      <c r="BC19" s="442"/>
      <c r="BD19" s="442"/>
      <c r="BE19" s="442"/>
      <c r="BF19" s="442"/>
      <c r="BG19" s="442"/>
      <c r="BH19" s="442"/>
      <c r="BI19" s="442"/>
      <c r="BJ19" s="442"/>
      <c r="BK19" s="442"/>
      <c r="BL19" s="442"/>
      <c r="BM19" s="443"/>
      <c r="BN19" s="407">
        <v>200702689</v>
      </c>
      <c r="BO19" s="408"/>
      <c r="BP19" s="408"/>
      <c r="BQ19" s="408"/>
      <c r="BR19" s="408"/>
      <c r="BS19" s="408"/>
      <c r="BT19" s="408"/>
      <c r="BU19" s="409"/>
      <c r="BV19" s="407">
        <v>196936345</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160</v>
      </c>
      <c r="C20" s="450"/>
      <c r="D20" s="450"/>
      <c r="E20" s="530"/>
      <c r="F20" s="530"/>
      <c r="G20" s="530"/>
      <c r="H20" s="530"/>
      <c r="I20" s="530"/>
      <c r="J20" s="530"/>
      <c r="K20" s="530"/>
      <c r="L20" s="538">
        <v>400164</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161</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162</v>
      </c>
      <c r="C22" s="551"/>
      <c r="D22" s="552"/>
      <c r="E22" s="419" t="s">
        <v>1</v>
      </c>
      <c r="F22" s="424"/>
      <c r="G22" s="424"/>
      <c r="H22" s="424"/>
      <c r="I22" s="424"/>
      <c r="J22" s="424"/>
      <c r="K22" s="414"/>
      <c r="L22" s="419" t="s">
        <v>163</v>
      </c>
      <c r="M22" s="424"/>
      <c r="N22" s="424"/>
      <c r="O22" s="424"/>
      <c r="P22" s="414"/>
      <c r="Q22" s="582" t="s">
        <v>164</v>
      </c>
      <c r="R22" s="583"/>
      <c r="S22" s="583"/>
      <c r="T22" s="583"/>
      <c r="U22" s="583"/>
      <c r="V22" s="584"/>
      <c r="W22" s="550" t="s">
        <v>165</v>
      </c>
      <c r="X22" s="551"/>
      <c r="Y22" s="552"/>
      <c r="Z22" s="419" t="s">
        <v>1</v>
      </c>
      <c r="AA22" s="424"/>
      <c r="AB22" s="424"/>
      <c r="AC22" s="424"/>
      <c r="AD22" s="424"/>
      <c r="AE22" s="424"/>
      <c r="AF22" s="424"/>
      <c r="AG22" s="414"/>
      <c r="AH22" s="588" t="s">
        <v>166</v>
      </c>
      <c r="AI22" s="424"/>
      <c r="AJ22" s="424"/>
      <c r="AK22" s="424"/>
      <c r="AL22" s="414"/>
      <c r="AM22" s="588" t="s">
        <v>167</v>
      </c>
      <c r="AN22" s="589"/>
      <c r="AO22" s="589"/>
      <c r="AP22" s="589"/>
      <c r="AQ22" s="589"/>
      <c r="AR22" s="590"/>
      <c r="AS22" s="582" t="s">
        <v>164</v>
      </c>
      <c r="AT22" s="583"/>
      <c r="AU22" s="583"/>
      <c r="AV22" s="583"/>
      <c r="AW22" s="583"/>
      <c r="AX22" s="594"/>
      <c r="AY22" s="367" t="s">
        <v>168</v>
      </c>
      <c r="AZ22" s="368"/>
      <c r="BA22" s="368"/>
      <c r="BB22" s="368"/>
      <c r="BC22" s="368"/>
      <c r="BD22" s="368"/>
      <c r="BE22" s="368"/>
      <c r="BF22" s="368"/>
      <c r="BG22" s="368"/>
      <c r="BH22" s="368"/>
      <c r="BI22" s="368"/>
      <c r="BJ22" s="368"/>
      <c r="BK22" s="368"/>
      <c r="BL22" s="368"/>
      <c r="BM22" s="369"/>
      <c r="BN22" s="370">
        <v>14864852</v>
      </c>
      <c r="BO22" s="371"/>
      <c r="BP22" s="371"/>
      <c r="BQ22" s="371"/>
      <c r="BR22" s="371"/>
      <c r="BS22" s="371"/>
      <c r="BT22" s="371"/>
      <c r="BU22" s="372"/>
      <c r="BV22" s="370">
        <v>14894754</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169</v>
      </c>
      <c r="AZ23" s="442"/>
      <c r="BA23" s="442"/>
      <c r="BB23" s="442"/>
      <c r="BC23" s="442"/>
      <c r="BD23" s="442"/>
      <c r="BE23" s="442"/>
      <c r="BF23" s="442"/>
      <c r="BG23" s="442"/>
      <c r="BH23" s="442"/>
      <c r="BI23" s="442"/>
      <c r="BJ23" s="442"/>
      <c r="BK23" s="442"/>
      <c r="BL23" s="442"/>
      <c r="BM23" s="443"/>
      <c r="BN23" s="407">
        <v>9913615</v>
      </c>
      <c r="BO23" s="408"/>
      <c r="BP23" s="408"/>
      <c r="BQ23" s="408"/>
      <c r="BR23" s="408"/>
      <c r="BS23" s="408"/>
      <c r="BT23" s="408"/>
      <c r="BU23" s="409"/>
      <c r="BV23" s="407">
        <v>11522748</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170</v>
      </c>
      <c r="F24" s="437"/>
      <c r="G24" s="437"/>
      <c r="H24" s="437"/>
      <c r="I24" s="437"/>
      <c r="J24" s="437"/>
      <c r="K24" s="438"/>
      <c r="L24" s="458">
        <v>1</v>
      </c>
      <c r="M24" s="459"/>
      <c r="N24" s="459"/>
      <c r="O24" s="459"/>
      <c r="P24" s="501"/>
      <c r="Q24" s="458">
        <v>11548</v>
      </c>
      <c r="R24" s="459"/>
      <c r="S24" s="459"/>
      <c r="T24" s="459"/>
      <c r="U24" s="459"/>
      <c r="V24" s="501"/>
      <c r="W24" s="553"/>
      <c r="X24" s="554"/>
      <c r="Y24" s="555"/>
      <c r="Z24" s="457" t="s">
        <v>171</v>
      </c>
      <c r="AA24" s="437"/>
      <c r="AB24" s="437"/>
      <c r="AC24" s="437"/>
      <c r="AD24" s="437"/>
      <c r="AE24" s="437"/>
      <c r="AF24" s="437"/>
      <c r="AG24" s="438"/>
      <c r="AH24" s="458">
        <v>4088</v>
      </c>
      <c r="AI24" s="459"/>
      <c r="AJ24" s="459"/>
      <c r="AK24" s="459"/>
      <c r="AL24" s="501"/>
      <c r="AM24" s="458">
        <v>12317144</v>
      </c>
      <c r="AN24" s="459"/>
      <c r="AO24" s="459"/>
      <c r="AP24" s="459"/>
      <c r="AQ24" s="459"/>
      <c r="AR24" s="501"/>
      <c r="AS24" s="458">
        <v>3013</v>
      </c>
      <c r="AT24" s="459"/>
      <c r="AU24" s="459"/>
      <c r="AV24" s="459"/>
      <c r="AW24" s="459"/>
      <c r="AX24" s="460"/>
      <c r="AY24" s="523" t="s">
        <v>172</v>
      </c>
      <c r="AZ24" s="524"/>
      <c r="BA24" s="524"/>
      <c r="BB24" s="524"/>
      <c r="BC24" s="524"/>
      <c r="BD24" s="524"/>
      <c r="BE24" s="524"/>
      <c r="BF24" s="524"/>
      <c r="BG24" s="524"/>
      <c r="BH24" s="524"/>
      <c r="BI24" s="524"/>
      <c r="BJ24" s="524"/>
      <c r="BK24" s="524"/>
      <c r="BL24" s="524"/>
      <c r="BM24" s="525"/>
      <c r="BN24" s="407">
        <v>14864852</v>
      </c>
      <c r="BO24" s="408"/>
      <c r="BP24" s="408"/>
      <c r="BQ24" s="408"/>
      <c r="BR24" s="408"/>
      <c r="BS24" s="408"/>
      <c r="BT24" s="408"/>
      <c r="BU24" s="409"/>
      <c r="BV24" s="407">
        <v>14894754</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173</v>
      </c>
      <c r="F25" s="437"/>
      <c r="G25" s="437"/>
      <c r="H25" s="437"/>
      <c r="I25" s="437"/>
      <c r="J25" s="437"/>
      <c r="K25" s="438"/>
      <c r="L25" s="458">
        <v>2</v>
      </c>
      <c r="M25" s="459"/>
      <c r="N25" s="459"/>
      <c r="O25" s="459"/>
      <c r="P25" s="501"/>
      <c r="Q25" s="458">
        <v>9268</v>
      </c>
      <c r="R25" s="459"/>
      <c r="S25" s="459"/>
      <c r="T25" s="459"/>
      <c r="U25" s="459"/>
      <c r="V25" s="501"/>
      <c r="W25" s="553"/>
      <c r="X25" s="554"/>
      <c r="Y25" s="555"/>
      <c r="Z25" s="457" t="s">
        <v>174</v>
      </c>
      <c r="AA25" s="437"/>
      <c r="AB25" s="437"/>
      <c r="AC25" s="437"/>
      <c r="AD25" s="437"/>
      <c r="AE25" s="437"/>
      <c r="AF25" s="437"/>
      <c r="AG25" s="438"/>
      <c r="AH25" s="458" t="s">
        <v>129</v>
      </c>
      <c r="AI25" s="459"/>
      <c r="AJ25" s="459"/>
      <c r="AK25" s="459"/>
      <c r="AL25" s="501"/>
      <c r="AM25" s="458" t="s">
        <v>175</v>
      </c>
      <c r="AN25" s="459"/>
      <c r="AO25" s="459"/>
      <c r="AP25" s="459"/>
      <c r="AQ25" s="459"/>
      <c r="AR25" s="501"/>
      <c r="AS25" s="458" t="s">
        <v>175</v>
      </c>
      <c r="AT25" s="459"/>
      <c r="AU25" s="459"/>
      <c r="AV25" s="459"/>
      <c r="AW25" s="459"/>
      <c r="AX25" s="460"/>
      <c r="AY25" s="367" t="s">
        <v>176</v>
      </c>
      <c r="AZ25" s="368"/>
      <c r="BA25" s="368"/>
      <c r="BB25" s="368"/>
      <c r="BC25" s="368"/>
      <c r="BD25" s="368"/>
      <c r="BE25" s="368"/>
      <c r="BF25" s="368"/>
      <c r="BG25" s="368"/>
      <c r="BH25" s="368"/>
      <c r="BI25" s="368"/>
      <c r="BJ25" s="368"/>
      <c r="BK25" s="368"/>
      <c r="BL25" s="368"/>
      <c r="BM25" s="369"/>
      <c r="BN25" s="370">
        <v>50200534</v>
      </c>
      <c r="BO25" s="371"/>
      <c r="BP25" s="371"/>
      <c r="BQ25" s="371"/>
      <c r="BR25" s="371"/>
      <c r="BS25" s="371"/>
      <c r="BT25" s="371"/>
      <c r="BU25" s="372"/>
      <c r="BV25" s="370">
        <v>45135110</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177</v>
      </c>
      <c r="F26" s="437"/>
      <c r="G26" s="437"/>
      <c r="H26" s="437"/>
      <c r="I26" s="437"/>
      <c r="J26" s="437"/>
      <c r="K26" s="438"/>
      <c r="L26" s="458">
        <v>1</v>
      </c>
      <c r="M26" s="459"/>
      <c r="N26" s="459"/>
      <c r="O26" s="459"/>
      <c r="P26" s="501"/>
      <c r="Q26" s="458">
        <v>8292</v>
      </c>
      <c r="R26" s="459"/>
      <c r="S26" s="459"/>
      <c r="T26" s="459"/>
      <c r="U26" s="459"/>
      <c r="V26" s="501"/>
      <c r="W26" s="553"/>
      <c r="X26" s="554"/>
      <c r="Y26" s="555"/>
      <c r="Z26" s="457" t="s">
        <v>178</v>
      </c>
      <c r="AA26" s="559"/>
      <c r="AB26" s="559"/>
      <c r="AC26" s="559"/>
      <c r="AD26" s="559"/>
      <c r="AE26" s="559"/>
      <c r="AF26" s="559"/>
      <c r="AG26" s="560"/>
      <c r="AH26" s="458">
        <v>407</v>
      </c>
      <c r="AI26" s="459"/>
      <c r="AJ26" s="459"/>
      <c r="AK26" s="459"/>
      <c r="AL26" s="501"/>
      <c r="AM26" s="458">
        <v>1178672</v>
      </c>
      <c r="AN26" s="459"/>
      <c r="AO26" s="459"/>
      <c r="AP26" s="459"/>
      <c r="AQ26" s="459"/>
      <c r="AR26" s="501"/>
      <c r="AS26" s="458">
        <v>2896</v>
      </c>
      <c r="AT26" s="459"/>
      <c r="AU26" s="459"/>
      <c r="AV26" s="459"/>
      <c r="AW26" s="459"/>
      <c r="AX26" s="460"/>
      <c r="AY26" s="410" t="s">
        <v>179</v>
      </c>
      <c r="AZ26" s="411"/>
      <c r="BA26" s="411"/>
      <c r="BB26" s="411"/>
      <c r="BC26" s="411"/>
      <c r="BD26" s="411"/>
      <c r="BE26" s="411"/>
      <c r="BF26" s="411"/>
      <c r="BG26" s="411"/>
      <c r="BH26" s="411"/>
      <c r="BI26" s="411"/>
      <c r="BJ26" s="411"/>
      <c r="BK26" s="411"/>
      <c r="BL26" s="411"/>
      <c r="BM26" s="412"/>
      <c r="BN26" s="407">
        <v>500000</v>
      </c>
      <c r="BO26" s="408"/>
      <c r="BP26" s="408"/>
      <c r="BQ26" s="408"/>
      <c r="BR26" s="408"/>
      <c r="BS26" s="408"/>
      <c r="BT26" s="408"/>
      <c r="BU26" s="409"/>
      <c r="BV26" s="407">
        <v>300000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180</v>
      </c>
      <c r="F27" s="437"/>
      <c r="G27" s="437"/>
      <c r="H27" s="437"/>
      <c r="I27" s="437"/>
      <c r="J27" s="437"/>
      <c r="K27" s="438"/>
      <c r="L27" s="458">
        <v>1</v>
      </c>
      <c r="M27" s="459"/>
      <c r="N27" s="459"/>
      <c r="O27" s="459"/>
      <c r="P27" s="501"/>
      <c r="Q27" s="458">
        <v>9288</v>
      </c>
      <c r="R27" s="459"/>
      <c r="S27" s="459"/>
      <c r="T27" s="459"/>
      <c r="U27" s="459"/>
      <c r="V27" s="501"/>
      <c r="W27" s="553"/>
      <c r="X27" s="554"/>
      <c r="Y27" s="555"/>
      <c r="Z27" s="457" t="s">
        <v>181</v>
      </c>
      <c r="AA27" s="437"/>
      <c r="AB27" s="437"/>
      <c r="AC27" s="437"/>
      <c r="AD27" s="437"/>
      <c r="AE27" s="437"/>
      <c r="AF27" s="437"/>
      <c r="AG27" s="438"/>
      <c r="AH27" s="458">
        <v>10</v>
      </c>
      <c r="AI27" s="459"/>
      <c r="AJ27" s="459"/>
      <c r="AK27" s="459"/>
      <c r="AL27" s="501"/>
      <c r="AM27" s="458">
        <v>41911</v>
      </c>
      <c r="AN27" s="459"/>
      <c r="AO27" s="459"/>
      <c r="AP27" s="459"/>
      <c r="AQ27" s="459"/>
      <c r="AR27" s="501"/>
      <c r="AS27" s="458">
        <v>4191</v>
      </c>
      <c r="AT27" s="459"/>
      <c r="AU27" s="459"/>
      <c r="AV27" s="459"/>
      <c r="AW27" s="459"/>
      <c r="AX27" s="460"/>
      <c r="AY27" s="502" t="s">
        <v>182</v>
      </c>
      <c r="AZ27" s="503"/>
      <c r="BA27" s="503"/>
      <c r="BB27" s="503"/>
      <c r="BC27" s="503"/>
      <c r="BD27" s="503"/>
      <c r="BE27" s="503"/>
      <c r="BF27" s="503"/>
      <c r="BG27" s="503"/>
      <c r="BH27" s="503"/>
      <c r="BI27" s="503"/>
      <c r="BJ27" s="503"/>
      <c r="BK27" s="503"/>
      <c r="BL27" s="503"/>
      <c r="BM27" s="504"/>
      <c r="BN27" s="526" t="s">
        <v>129</v>
      </c>
      <c r="BO27" s="527"/>
      <c r="BP27" s="527"/>
      <c r="BQ27" s="527"/>
      <c r="BR27" s="527"/>
      <c r="BS27" s="527"/>
      <c r="BT27" s="527"/>
      <c r="BU27" s="528"/>
      <c r="BV27" s="526" t="s">
        <v>183</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184</v>
      </c>
      <c r="F28" s="437"/>
      <c r="G28" s="437"/>
      <c r="H28" s="437"/>
      <c r="I28" s="437"/>
      <c r="J28" s="437"/>
      <c r="K28" s="438"/>
      <c r="L28" s="458">
        <v>1</v>
      </c>
      <c r="M28" s="459"/>
      <c r="N28" s="459"/>
      <c r="O28" s="459"/>
      <c r="P28" s="501"/>
      <c r="Q28" s="458">
        <v>7835</v>
      </c>
      <c r="R28" s="459"/>
      <c r="S28" s="459"/>
      <c r="T28" s="459"/>
      <c r="U28" s="459"/>
      <c r="V28" s="501"/>
      <c r="W28" s="553"/>
      <c r="X28" s="554"/>
      <c r="Y28" s="555"/>
      <c r="Z28" s="457" t="s">
        <v>185</v>
      </c>
      <c r="AA28" s="437"/>
      <c r="AB28" s="437"/>
      <c r="AC28" s="437"/>
      <c r="AD28" s="437"/>
      <c r="AE28" s="437"/>
      <c r="AF28" s="437"/>
      <c r="AG28" s="438"/>
      <c r="AH28" s="458" t="s">
        <v>175</v>
      </c>
      <c r="AI28" s="459"/>
      <c r="AJ28" s="459"/>
      <c r="AK28" s="459"/>
      <c r="AL28" s="501"/>
      <c r="AM28" s="458" t="s">
        <v>129</v>
      </c>
      <c r="AN28" s="459"/>
      <c r="AO28" s="459"/>
      <c r="AP28" s="459"/>
      <c r="AQ28" s="459"/>
      <c r="AR28" s="501"/>
      <c r="AS28" s="458" t="s">
        <v>175</v>
      </c>
      <c r="AT28" s="459"/>
      <c r="AU28" s="459"/>
      <c r="AV28" s="459"/>
      <c r="AW28" s="459"/>
      <c r="AX28" s="460"/>
      <c r="AY28" s="561" t="s">
        <v>186</v>
      </c>
      <c r="AZ28" s="562"/>
      <c r="BA28" s="562"/>
      <c r="BB28" s="563"/>
      <c r="BC28" s="367" t="s">
        <v>49</v>
      </c>
      <c r="BD28" s="368"/>
      <c r="BE28" s="368"/>
      <c r="BF28" s="368"/>
      <c r="BG28" s="368"/>
      <c r="BH28" s="368"/>
      <c r="BI28" s="368"/>
      <c r="BJ28" s="368"/>
      <c r="BK28" s="368"/>
      <c r="BL28" s="368"/>
      <c r="BM28" s="369"/>
      <c r="BN28" s="370">
        <v>54965138</v>
      </c>
      <c r="BO28" s="371"/>
      <c r="BP28" s="371"/>
      <c r="BQ28" s="371"/>
      <c r="BR28" s="371"/>
      <c r="BS28" s="371"/>
      <c r="BT28" s="371"/>
      <c r="BU28" s="372"/>
      <c r="BV28" s="370">
        <v>54092834</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187</v>
      </c>
      <c r="F29" s="437"/>
      <c r="G29" s="437"/>
      <c r="H29" s="437"/>
      <c r="I29" s="437"/>
      <c r="J29" s="437"/>
      <c r="K29" s="438"/>
      <c r="L29" s="458">
        <v>48</v>
      </c>
      <c r="M29" s="459"/>
      <c r="N29" s="459"/>
      <c r="O29" s="459"/>
      <c r="P29" s="501"/>
      <c r="Q29" s="458">
        <v>6123</v>
      </c>
      <c r="R29" s="459"/>
      <c r="S29" s="459"/>
      <c r="T29" s="459"/>
      <c r="U29" s="459"/>
      <c r="V29" s="501"/>
      <c r="W29" s="556"/>
      <c r="X29" s="557"/>
      <c r="Y29" s="558"/>
      <c r="Z29" s="457" t="s">
        <v>188</v>
      </c>
      <c r="AA29" s="437"/>
      <c r="AB29" s="437"/>
      <c r="AC29" s="437"/>
      <c r="AD29" s="437"/>
      <c r="AE29" s="437"/>
      <c r="AF29" s="437"/>
      <c r="AG29" s="438"/>
      <c r="AH29" s="458">
        <v>4098</v>
      </c>
      <c r="AI29" s="459"/>
      <c r="AJ29" s="459"/>
      <c r="AK29" s="459"/>
      <c r="AL29" s="501"/>
      <c r="AM29" s="458">
        <v>12359055</v>
      </c>
      <c r="AN29" s="459"/>
      <c r="AO29" s="459"/>
      <c r="AP29" s="459"/>
      <c r="AQ29" s="459"/>
      <c r="AR29" s="501"/>
      <c r="AS29" s="458">
        <v>3016</v>
      </c>
      <c r="AT29" s="459"/>
      <c r="AU29" s="459"/>
      <c r="AV29" s="459"/>
      <c r="AW29" s="459"/>
      <c r="AX29" s="460"/>
      <c r="AY29" s="564"/>
      <c r="AZ29" s="565"/>
      <c r="BA29" s="565"/>
      <c r="BB29" s="566"/>
      <c r="BC29" s="441" t="s">
        <v>189</v>
      </c>
      <c r="BD29" s="442"/>
      <c r="BE29" s="442"/>
      <c r="BF29" s="442"/>
      <c r="BG29" s="442"/>
      <c r="BH29" s="442"/>
      <c r="BI29" s="442"/>
      <c r="BJ29" s="442"/>
      <c r="BK29" s="442"/>
      <c r="BL29" s="442"/>
      <c r="BM29" s="443"/>
      <c r="BN29" s="407" t="s">
        <v>175</v>
      </c>
      <c r="BO29" s="408"/>
      <c r="BP29" s="408"/>
      <c r="BQ29" s="408"/>
      <c r="BR29" s="408"/>
      <c r="BS29" s="408"/>
      <c r="BT29" s="408"/>
      <c r="BU29" s="409"/>
      <c r="BV29" s="407">
        <v>1120</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190</v>
      </c>
      <c r="X30" s="575"/>
      <c r="Y30" s="575"/>
      <c r="Z30" s="575"/>
      <c r="AA30" s="575"/>
      <c r="AB30" s="575"/>
      <c r="AC30" s="575"/>
      <c r="AD30" s="575"/>
      <c r="AE30" s="575"/>
      <c r="AF30" s="575"/>
      <c r="AG30" s="576"/>
      <c r="AH30" s="534">
        <v>100.4</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69050529</v>
      </c>
      <c r="BO30" s="527"/>
      <c r="BP30" s="527"/>
      <c r="BQ30" s="527"/>
      <c r="BR30" s="527"/>
      <c r="BS30" s="527"/>
      <c r="BT30" s="527"/>
      <c r="BU30" s="528"/>
      <c r="BV30" s="526">
        <v>64263505</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191</v>
      </c>
      <c r="D32" s="570"/>
      <c r="E32" s="570"/>
      <c r="F32" s="570"/>
      <c r="G32" s="570"/>
      <c r="H32" s="570"/>
      <c r="I32" s="570"/>
      <c r="J32" s="570"/>
      <c r="K32" s="570"/>
      <c r="L32" s="570"/>
      <c r="M32" s="570"/>
      <c r="N32" s="570"/>
      <c r="O32" s="570"/>
      <c r="P32" s="570"/>
      <c r="Q32" s="570"/>
      <c r="R32" s="570"/>
      <c r="S32" s="570"/>
      <c r="U32" s="411" t="s">
        <v>192</v>
      </c>
      <c r="V32" s="411"/>
      <c r="W32" s="411"/>
      <c r="X32" s="411"/>
      <c r="Y32" s="411"/>
      <c r="Z32" s="411"/>
      <c r="AA32" s="411"/>
      <c r="AB32" s="411"/>
      <c r="AC32" s="411"/>
      <c r="AD32" s="411"/>
      <c r="AE32" s="411"/>
      <c r="AF32" s="411"/>
      <c r="AG32" s="411"/>
      <c r="AH32" s="411"/>
      <c r="AI32" s="411"/>
      <c r="AJ32" s="411"/>
      <c r="AK32" s="411"/>
      <c r="AM32" s="411" t="s">
        <v>193</v>
      </c>
      <c r="AN32" s="411"/>
      <c r="AO32" s="411"/>
      <c r="AP32" s="411"/>
      <c r="AQ32" s="411"/>
      <c r="AR32" s="411"/>
      <c r="AS32" s="411"/>
      <c r="AT32" s="411"/>
      <c r="AU32" s="411"/>
      <c r="AV32" s="411"/>
      <c r="AW32" s="411"/>
      <c r="AX32" s="411"/>
      <c r="AY32" s="411"/>
      <c r="AZ32" s="411"/>
      <c r="BA32" s="411"/>
      <c r="BB32" s="411"/>
      <c r="BC32" s="411"/>
      <c r="BE32" s="411" t="s">
        <v>194</v>
      </c>
      <c r="BF32" s="411"/>
      <c r="BG32" s="411"/>
      <c r="BH32" s="411"/>
      <c r="BI32" s="411"/>
      <c r="BJ32" s="411"/>
      <c r="BK32" s="411"/>
      <c r="BL32" s="411"/>
      <c r="BM32" s="411"/>
      <c r="BN32" s="411"/>
      <c r="BO32" s="411"/>
      <c r="BP32" s="411"/>
      <c r="BQ32" s="411"/>
      <c r="BR32" s="411"/>
      <c r="BS32" s="411"/>
      <c r="BT32" s="411"/>
      <c r="BU32" s="411"/>
      <c r="BW32" s="411" t="s">
        <v>195</v>
      </c>
      <c r="BX32" s="411"/>
      <c r="BY32" s="411"/>
      <c r="BZ32" s="411"/>
      <c r="CA32" s="411"/>
      <c r="CB32" s="411"/>
      <c r="CC32" s="411"/>
      <c r="CD32" s="411"/>
      <c r="CE32" s="411"/>
      <c r="CF32" s="411"/>
      <c r="CG32" s="411"/>
      <c r="CH32" s="411"/>
      <c r="CI32" s="411"/>
      <c r="CJ32" s="411"/>
      <c r="CK32" s="411"/>
      <c r="CL32" s="411"/>
      <c r="CM32" s="411"/>
      <c r="CO32" s="411" t="s">
        <v>196</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197</v>
      </c>
      <c r="D33" s="431"/>
      <c r="E33" s="396" t="s">
        <v>198</v>
      </c>
      <c r="F33" s="396"/>
      <c r="G33" s="396"/>
      <c r="H33" s="396"/>
      <c r="I33" s="396"/>
      <c r="J33" s="396"/>
      <c r="K33" s="396"/>
      <c r="L33" s="396"/>
      <c r="M33" s="396"/>
      <c r="N33" s="396"/>
      <c r="O33" s="396"/>
      <c r="P33" s="396"/>
      <c r="Q33" s="396"/>
      <c r="R33" s="396"/>
      <c r="S33" s="396"/>
      <c r="T33" s="206"/>
      <c r="U33" s="431" t="s">
        <v>199</v>
      </c>
      <c r="V33" s="431"/>
      <c r="W33" s="396" t="s">
        <v>200</v>
      </c>
      <c r="X33" s="396"/>
      <c r="Y33" s="396"/>
      <c r="Z33" s="396"/>
      <c r="AA33" s="396"/>
      <c r="AB33" s="396"/>
      <c r="AC33" s="396"/>
      <c r="AD33" s="396"/>
      <c r="AE33" s="396"/>
      <c r="AF33" s="396"/>
      <c r="AG33" s="396"/>
      <c r="AH33" s="396"/>
      <c r="AI33" s="396"/>
      <c r="AJ33" s="396"/>
      <c r="AK33" s="396"/>
      <c r="AL33" s="206"/>
      <c r="AM33" s="431" t="s">
        <v>199</v>
      </c>
      <c r="AN33" s="431"/>
      <c r="AO33" s="396" t="s">
        <v>200</v>
      </c>
      <c r="AP33" s="396"/>
      <c r="AQ33" s="396"/>
      <c r="AR33" s="396"/>
      <c r="AS33" s="396"/>
      <c r="AT33" s="396"/>
      <c r="AU33" s="396"/>
      <c r="AV33" s="396"/>
      <c r="AW33" s="396"/>
      <c r="AX33" s="396"/>
      <c r="AY33" s="396"/>
      <c r="AZ33" s="396"/>
      <c r="BA33" s="396"/>
      <c r="BB33" s="396"/>
      <c r="BC33" s="396"/>
      <c r="BD33" s="207"/>
      <c r="BE33" s="396" t="s">
        <v>201</v>
      </c>
      <c r="BF33" s="396"/>
      <c r="BG33" s="396" t="s">
        <v>202</v>
      </c>
      <c r="BH33" s="396"/>
      <c r="BI33" s="396"/>
      <c r="BJ33" s="396"/>
      <c r="BK33" s="396"/>
      <c r="BL33" s="396"/>
      <c r="BM33" s="396"/>
      <c r="BN33" s="396"/>
      <c r="BO33" s="396"/>
      <c r="BP33" s="396"/>
      <c r="BQ33" s="396"/>
      <c r="BR33" s="396"/>
      <c r="BS33" s="396"/>
      <c r="BT33" s="396"/>
      <c r="BU33" s="396"/>
      <c r="BV33" s="207"/>
      <c r="BW33" s="431" t="s">
        <v>201</v>
      </c>
      <c r="BX33" s="431"/>
      <c r="BY33" s="396" t="s">
        <v>203</v>
      </c>
      <c r="BZ33" s="396"/>
      <c r="CA33" s="396"/>
      <c r="CB33" s="396"/>
      <c r="CC33" s="396"/>
      <c r="CD33" s="396"/>
      <c r="CE33" s="396"/>
      <c r="CF33" s="396"/>
      <c r="CG33" s="396"/>
      <c r="CH33" s="396"/>
      <c r="CI33" s="396"/>
      <c r="CJ33" s="396"/>
      <c r="CK33" s="396"/>
      <c r="CL33" s="396"/>
      <c r="CM33" s="396"/>
      <c r="CN33" s="206"/>
      <c r="CO33" s="431" t="s">
        <v>204</v>
      </c>
      <c r="CP33" s="431"/>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5</v>
      </c>
      <c r="BX34" s="597"/>
      <c r="BY34" s="598" t="str">
        <f>IF('各会計、関係団体の財政状況及び健全化判断比率'!B68="","",'各会計、関係団体の財政状況及び健全化判断比率'!B68)</f>
        <v>特別区人事・厚生事務組合</v>
      </c>
      <c r="BZ34" s="598"/>
      <c r="CA34" s="598"/>
      <c r="CB34" s="598"/>
      <c r="CC34" s="598"/>
      <c r="CD34" s="598"/>
      <c r="CE34" s="598"/>
      <c r="CF34" s="598"/>
      <c r="CG34" s="598"/>
      <c r="CH34" s="598"/>
      <c r="CI34" s="598"/>
      <c r="CJ34" s="598"/>
      <c r="CK34" s="598"/>
      <c r="CL34" s="598"/>
      <c r="CM34" s="598"/>
      <c r="CN34" s="181"/>
      <c r="CO34" s="597">
        <f>IF(CQ34="","",MAX(C34:D43,U34:V43,AM34:AN43,BE34:BF43,BW34:BX43)+1)</f>
        <v>11</v>
      </c>
      <c r="CP34" s="597"/>
      <c r="CQ34" s="598" t="str">
        <f>IF('各会計、関係団体の財政状況及び健全化判断比率'!BS7="","",'各会計、関係団体の財政状況及び健全化判断比率'!BS7)</f>
        <v>大田区文化振興協会</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6</v>
      </c>
      <c r="BX35" s="597"/>
      <c r="BY35" s="598" t="str">
        <f>IF('各会計、関係団体の財政状況及び健全化判断比率'!B69="","",'各会計、関係団体の財政状況及び健全化判断比率'!B69)</f>
        <v>特別区競馬組合</v>
      </c>
      <c r="BZ35" s="598"/>
      <c r="CA35" s="598"/>
      <c r="CB35" s="598"/>
      <c r="CC35" s="598"/>
      <c r="CD35" s="598"/>
      <c r="CE35" s="598"/>
      <c r="CF35" s="598"/>
      <c r="CG35" s="598"/>
      <c r="CH35" s="598"/>
      <c r="CI35" s="598"/>
      <c r="CJ35" s="598"/>
      <c r="CK35" s="598"/>
      <c r="CL35" s="598"/>
      <c r="CM35" s="598"/>
      <c r="CN35" s="181"/>
      <c r="CO35" s="597">
        <f t="shared" ref="CO35:CO43" si="3">IF(CQ35="","",CO34+1)</f>
        <v>12</v>
      </c>
      <c r="CP35" s="597"/>
      <c r="CQ35" s="598" t="str">
        <f>IF('各会計、関係団体の財政状況及び健全化判断比率'!BS8="","",'各会計、関係団体の財政状況及び健全化判断比率'!BS8)</f>
        <v>大田区産業振興協会</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7</v>
      </c>
      <c r="BX36" s="597"/>
      <c r="BY36" s="598" t="str">
        <f>IF('各会計、関係団体の財政状況及び健全化判断比率'!B70="","",'各会計、関係団体の財政状況及び健全化判断比率'!B70)</f>
        <v>臨海部広域斎場組合</v>
      </c>
      <c r="BZ36" s="598"/>
      <c r="CA36" s="598"/>
      <c r="CB36" s="598"/>
      <c r="CC36" s="598"/>
      <c r="CD36" s="598"/>
      <c r="CE36" s="598"/>
      <c r="CF36" s="598"/>
      <c r="CG36" s="598"/>
      <c r="CH36" s="598"/>
      <c r="CI36" s="598"/>
      <c r="CJ36" s="598"/>
      <c r="CK36" s="598"/>
      <c r="CL36" s="598"/>
      <c r="CM36" s="598"/>
      <c r="CN36" s="181"/>
      <c r="CO36" s="597">
        <f t="shared" si="3"/>
        <v>13</v>
      </c>
      <c r="CP36" s="597"/>
      <c r="CQ36" s="598" t="str">
        <f>IF('各会計、関係団体の財政状況及び健全化判断比率'!BS9="","",'各会計、関係団体の財政状況及び健全化判断比率'!BS9)</f>
        <v>大田区スポーツ協会</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8</v>
      </c>
      <c r="BX37" s="597"/>
      <c r="BY37" s="598" t="str">
        <f>IF('各会計、関係団体の財政状況及び健全化判断比率'!B71="","",'各会計、関係団体の財政状況及び健全化判断比率'!B71)</f>
        <v>東京二十三区清掃一部事務組合</v>
      </c>
      <c r="BZ37" s="598"/>
      <c r="CA37" s="598"/>
      <c r="CB37" s="598"/>
      <c r="CC37" s="598"/>
      <c r="CD37" s="598"/>
      <c r="CE37" s="598"/>
      <c r="CF37" s="598"/>
      <c r="CG37" s="598"/>
      <c r="CH37" s="598"/>
      <c r="CI37" s="598"/>
      <c r="CJ37" s="598"/>
      <c r="CK37" s="598"/>
      <c r="CL37" s="598"/>
      <c r="CM37" s="598"/>
      <c r="CN37" s="181"/>
      <c r="CO37" s="597">
        <f t="shared" si="3"/>
        <v>14</v>
      </c>
      <c r="CP37" s="597"/>
      <c r="CQ37" s="598" t="str">
        <f>IF('各会計、関係団体の財政状況及び健全化判断比率'!BS10="","",'各会計、関係団体の財政状況及び健全化判断比率'!BS10)</f>
        <v>大田区土地開発公社</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9</v>
      </c>
      <c r="BX38" s="597"/>
      <c r="BY38" s="598" t="str">
        <f>IF('各会計、関係団体の財政状況及び健全化判断比率'!B72="","",'各会計、関係団体の財政状況及び健全化判断比率'!B72)</f>
        <v>東京都後期高齢者医療広域連合（一般会計）</v>
      </c>
      <c r="BZ38" s="598"/>
      <c r="CA38" s="598"/>
      <c r="CB38" s="598"/>
      <c r="CC38" s="598"/>
      <c r="CD38" s="598"/>
      <c r="CE38" s="598"/>
      <c r="CF38" s="598"/>
      <c r="CG38" s="598"/>
      <c r="CH38" s="598"/>
      <c r="CI38" s="598"/>
      <c r="CJ38" s="598"/>
      <c r="CK38" s="598"/>
      <c r="CL38" s="598"/>
      <c r="CM38" s="598"/>
      <c r="CN38" s="181"/>
      <c r="CO38" s="597">
        <f t="shared" si="3"/>
        <v>15</v>
      </c>
      <c r="CP38" s="597"/>
      <c r="CQ38" s="598" t="str">
        <f>IF('各会計、関係団体の財政状況及び健全化判断比率'!BS11="","",'各会計、関係団体の財政状況及び健全化判断比率'!BS11)</f>
        <v>大田まちづくり公社</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10</v>
      </c>
      <c r="BX39" s="597"/>
      <c r="BY39" s="598" t="str">
        <f>IF('各会計、関係団体の財政状況及び健全化判断比率'!B73="","",'各会計、関係団体の財政状況及び健全化判断比率'!B73)</f>
        <v>東京都後期高齢者医療広域連合
（後期高齢者医療特別会計）</v>
      </c>
      <c r="BZ39" s="598"/>
      <c r="CA39" s="598"/>
      <c r="CB39" s="598"/>
      <c r="CC39" s="598"/>
      <c r="CD39" s="598"/>
      <c r="CE39" s="598"/>
      <c r="CF39" s="598"/>
      <c r="CG39" s="598"/>
      <c r="CH39" s="598"/>
      <c r="CI39" s="598"/>
      <c r="CJ39" s="598"/>
      <c r="CK39" s="598"/>
      <c r="CL39" s="598"/>
      <c r="CM39" s="598"/>
      <c r="CN39" s="181"/>
      <c r="CO39" s="597">
        <f t="shared" si="3"/>
        <v>16</v>
      </c>
      <c r="CP39" s="597"/>
      <c r="CQ39" s="598" t="str">
        <f>IF('各会計、関係団体の財政状況及び健全化判断比率'!BS12="","",'各会計、関係団体の財政状況及び健全化判断比率'!BS12)</f>
        <v>大田区環境公社</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f t="shared" si="3"/>
        <v>17</v>
      </c>
      <c r="CP40" s="597"/>
      <c r="CQ40" s="598" t="str">
        <f>IF('各会計、関係団体の財政状況及び健全化判断比率'!BS13="","",'各会計、関係団体の財政状況及び健全化判断比率'!BS13)</f>
        <v>国際都市おおた協会</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f t="shared" si="3"/>
        <v>18</v>
      </c>
      <c r="CP41" s="597"/>
      <c r="CQ41" s="598" t="str">
        <f>IF('各会計、関係団体の財政状況及び健全化判断比率'!BS14="","",'各会計、関係団体の財政状況及び健全化判断比率'!BS14)</f>
        <v>羽田エアポートライン株式会社</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pRhyLptea5WscYXf3lZYiLjR7pPOjhdgp2xW2isKOCSs439FBBBcoKLK8c6yoeE5RYQBsmj1fUdXstA3gQiLhg==" saltValue="SSTOiA0MX2kH/B6EhhN8I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562</v>
      </c>
      <c r="G33" s="29" t="s">
        <v>563</v>
      </c>
      <c r="H33" s="29" t="s">
        <v>564</v>
      </c>
      <c r="I33" s="29" t="s">
        <v>565</v>
      </c>
      <c r="J33" s="30" t="s">
        <v>566</v>
      </c>
      <c r="K33" s="22"/>
      <c r="L33" s="22"/>
      <c r="M33" s="22"/>
      <c r="N33" s="22"/>
      <c r="O33" s="22"/>
      <c r="P33" s="22"/>
    </row>
    <row r="34" spans="1:16" ht="39" customHeight="1" x14ac:dyDescent="0.2">
      <c r="A34" s="22"/>
      <c r="B34" s="31"/>
      <c r="C34" s="1151" t="s">
        <v>571</v>
      </c>
      <c r="D34" s="1151"/>
      <c r="E34" s="1152"/>
      <c r="F34" s="32">
        <v>2.79</v>
      </c>
      <c r="G34" s="33">
        <v>2.15</v>
      </c>
      <c r="H34" s="33">
        <v>4.3600000000000003</v>
      </c>
      <c r="I34" s="33">
        <v>5.7</v>
      </c>
      <c r="J34" s="34">
        <v>1.54</v>
      </c>
      <c r="K34" s="22"/>
      <c r="L34" s="22"/>
      <c r="M34" s="22"/>
      <c r="N34" s="22"/>
      <c r="O34" s="22"/>
      <c r="P34" s="22"/>
    </row>
    <row r="35" spans="1:16" ht="39" customHeight="1" x14ac:dyDescent="0.2">
      <c r="A35" s="22"/>
      <c r="B35" s="35"/>
      <c r="C35" s="1145" t="s">
        <v>572</v>
      </c>
      <c r="D35" s="1146"/>
      <c r="E35" s="1147"/>
      <c r="F35" s="36">
        <v>0.61</v>
      </c>
      <c r="G35" s="37">
        <v>0.57999999999999996</v>
      </c>
      <c r="H35" s="37">
        <v>0.63</v>
      </c>
      <c r="I35" s="37">
        <v>0.65</v>
      </c>
      <c r="J35" s="38">
        <v>0.51</v>
      </c>
      <c r="K35" s="22"/>
      <c r="L35" s="22"/>
      <c r="M35" s="22"/>
      <c r="N35" s="22"/>
      <c r="O35" s="22"/>
      <c r="P35" s="22"/>
    </row>
    <row r="36" spans="1:16" ht="39" customHeight="1" x14ac:dyDescent="0.2">
      <c r="A36" s="22"/>
      <c r="B36" s="35"/>
      <c r="C36" s="1145" t="s">
        <v>573</v>
      </c>
      <c r="D36" s="1146"/>
      <c r="E36" s="1147"/>
      <c r="F36" s="36">
        <v>1.07</v>
      </c>
      <c r="G36" s="37">
        <v>1.26</v>
      </c>
      <c r="H36" s="37">
        <v>1.0900000000000001</v>
      </c>
      <c r="I36" s="37">
        <v>0.78</v>
      </c>
      <c r="J36" s="38">
        <v>0.49</v>
      </c>
      <c r="K36" s="22"/>
      <c r="L36" s="22"/>
      <c r="M36" s="22"/>
      <c r="N36" s="22"/>
      <c r="O36" s="22"/>
      <c r="P36" s="22"/>
    </row>
    <row r="37" spans="1:16" ht="39" customHeight="1" x14ac:dyDescent="0.2">
      <c r="A37" s="22"/>
      <c r="B37" s="35"/>
      <c r="C37" s="1145" t="s">
        <v>574</v>
      </c>
      <c r="D37" s="1146"/>
      <c r="E37" s="1147"/>
      <c r="F37" s="36">
        <v>0.06</v>
      </c>
      <c r="G37" s="37">
        <v>7.0000000000000007E-2</v>
      </c>
      <c r="H37" s="37">
        <v>0.11</v>
      </c>
      <c r="I37" s="37">
        <v>0.14000000000000001</v>
      </c>
      <c r="J37" s="38">
        <v>0.09</v>
      </c>
      <c r="K37" s="22"/>
      <c r="L37" s="22"/>
      <c r="M37" s="22"/>
      <c r="N37" s="22"/>
      <c r="O37" s="22"/>
      <c r="P37" s="22"/>
    </row>
    <row r="38" spans="1:16" ht="39" customHeight="1" x14ac:dyDescent="0.2">
      <c r="A38" s="22"/>
      <c r="B38" s="35"/>
      <c r="C38" s="1145"/>
      <c r="D38" s="1146"/>
      <c r="E38" s="1147"/>
      <c r="F38" s="36"/>
      <c r="G38" s="37"/>
      <c r="H38" s="37"/>
      <c r="I38" s="37"/>
      <c r="J38" s="38"/>
      <c r="K38" s="22"/>
      <c r="L38" s="22"/>
      <c r="M38" s="22"/>
      <c r="N38" s="22"/>
      <c r="O38" s="22"/>
      <c r="P38" s="22"/>
    </row>
    <row r="39" spans="1:16" ht="39" customHeight="1" x14ac:dyDescent="0.2">
      <c r="A39" s="22"/>
      <c r="B39" s="35"/>
      <c r="C39" s="1145"/>
      <c r="D39" s="1146"/>
      <c r="E39" s="1147"/>
      <c r="F39" s="36"/>
      <c r="G39" s="37"/>
      <c r="H39" s="37"/>
      <c r="I39" s="37"/>
      <c r="J39" s="38"/>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575</v>
      </c>
      <c r="D42" s="1146"/>
      <c r="E42" s="1147"/>
      <c r="F42" s="36" t="s">
        <v>520</v>
      </c>
      <c r="G42" s="37" t="s">
        <v>520</v>
      </c>
      <c r="H42" s="37" t="s">
        <v>520</v>
      </c>
      <c r="I42" s="37" t="s">
        <v>520</v>
      </c>
      <c r="J42" s="38" t="s">
        <v>520</v>
      </c>
      <c r="K42" s="22"/>
      <c r="L42" s="22"/>
      <c r="M42" s="22"/>
      <c r="N42" s="22"/>
      <c r="O42" s="22"/>
      <c r="P42" s="22"/>
    </row>
    <row r="43" spans="1:16" ht="39" customHeight="1" thickBot="1" x14ac:dyDescent="0.25">
      <c r="A43" s="22"/>
      <c r="B43" s="40"/>
      <c r="C43" s="1148" t="s">
        <v>576</v>
      </c>
      <c r="D43" s="1149"/>
      <c r="E43" s="1150"/>
      <c r="F43" s="41" t="s">
        <v>520</v>
      </c>
      <c r="G43" s="42" t="s">
        <v>520</v>
      </c>
      <c r="H43" s="42" t="s">
        <v>520</v>
      </c>
      <c r="I43" s="42" t="s">
        <v>520</v>
      </c>
      <c r="J43" s="43" t="s">
        <v>520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BB3kmrQZyO0VTHr63mAlpqyLmlI5sTPu0rWkUQ2gmo4MDAKFkGGBoHzHxHeRC7gCClhI/ZWD5ANRWtXORr+Uiw==" saltValue="jVPfybKiwUV1tCjwca+7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2">
      <c r="A45" s="48"/>
      <c r="B45" s="1153" t="s">
        <v>10</v>
      </c>
      <c r="C45" s="1154"/>
      <c r="D45" s="58"/>
      <c r="E45" s="1159" t="s">
        <v>11</v>
      </c>
      <c r="F45" s="1159"/>
      <c r="G45" s="1159"/>
      <c r="H45" s="1159"/>
      <c r="I45" s="1159"/>
      <c r="J45" s="1160"/>
      <c r="K45" s="59">
        <v>3270</v>
      </c>
      <c r="L45" s="60">
        <v>2950</v>
      </c>
      <c r="M45" s="60">
        <v>2493</v>
      </c>
      <c r="N45" s="60">
        <v>2333</v>
      </c>
      <c r="O45" s="61">
        <v>1885</v>
      </c>
      <c r="P45" s="48"/>
      <c r="Q45" s="48"/>
      <c r="R45" s="48"/>
      <c r="S45" s="48"/>
      <c r="T45" s="48"/>
      <c r="U45" s="48"/>
    </row>
    <row r="46" spans="1:21" ht="30.75" customHeight="1" x14ac:dyDescent="0.2">
      <c r="A46" s="48"/>
      <c r="B46" s="1155"/>
      <c r="C46" s="1156"/>
      <c r="D46" s="62"/>
      <c r="E46" s="1161" t="s">
        <v>12</v>
      </c>
      <c r="F46" s="1161"/>
      <c r="G46" s="1161"/>
      <c r="H46" s="1161"/>
      <c r="I46" s="1161"/>
      <c r="J46" s="1162"/>
      <c r="K46" s="63" t="s">
        <v>520</v>
      </c>
      <c r="L46" s="64" t="s">
        <v>520</v>
      </c>
      <c r="M46" s="64" t="s">
        <v>520</v>
      </c>
      <c r="N46" s="64" t="s">
        <v>520</v>
      </c>
      <c r="O46" s="65" t="s">
        <v>520</v>
      </c>
      <c r="P46" s="48"/>
      <c r="Q46" s="48"/>
      <c r="R46" s="48"/>
      <c r="S46" s="48"/>
      <c r="T46" s="48"/>
      <c r="U46" s="48"/>
    </row>
    <row r="47" spans="1:21" ht="30.75" customHeight="1" x14ac:dyDescent="0.2">
      <c r="A47" s="48"/>
      <c r="B47" s="1155"/>
      <c r="C47" s="1156"/>
      <c r="D47" s="62"/>
      <c r="E47" s="1161" t="s">
        <v>13</v>
      </c>
      <c r="F47" s="1161"/>
      <c r="G47" s="1161"/>
      <c r="H47" s="1161"/>
      <c r="I47" s="1161"/>
      <c r="J47" s="1162"/>
      <c r="K47" s="63">
        <v>138</v>
      </c>
      <c r="L47" s="64">
        <v>138</v>
      </c>
      <c r="M47" s="64">
        <v>138</v>
      </c>
      <c r="N47" s="64">
        <v>75</v>
      </c>
      <c r="O47" s="65">
        <v>75</v>
      </c>
      <c r="P47" s="48"/>
      <c r="Q47" s="48"/>
      <c r="R47" s="48"/>
      <c r="S47" s="48"/>
      <c r="T47" s="48"/>
      <c r="U47" s="48"/>
    </row>
    <row r="48" spans="1:21" ht="30.75" customHeight="1" x14ac:dyDescent="0.2">
      <c r="A48" s="48"/>
      <c r="B48" s="1155"/>
      <c r="C48" s="1156"/>
      <c r="D48" s="62"/>
      <c r="E48" s="1161" t="s">
        <v>14</v>
      </c>
      <c r="F48" s="1161"/>
      <c r="G48" s="1161"/>
      <c r="H48" s="1161"/>
      <c r="I48" s="1161"/>
      <c r="J48" s="1162"/>
      <c r="K48" s="63" t="s">
        <v>520</v>
      </c>
      <c r="L48" s="64" t="s">
        <v>520</v>
      </c>
      <c r="M48" s="64" t="s">
        <v>520</v>
      </c>
      <c r="N48" s="64" t="s">
        <v>520</v>
      </c>
      <c r="O48" s="65" t="s">
        <v>520</v>
      </c>
      <c r="P48" s="48"/>
      <c r="Q48" s="48"/>
      <c r="R48" s="48"/>
      <c r="S48" s="48"/>
      <c r="T48" s="48"/>
      <c r="U48" s="48"/>
    </row>
    <row r="49" spans="1:21" ht="30.75" customHeight="1" x14ac:dyDescent="0.2">
      <c r="A49" s="48"/>
      <c r="B49" s="1155"/>
      <c r="C49" s="1156"/>
      <c r="D49" s="62"/>
      <c r="E49" s="1161" t="s">
        <v>15</v>
      </c>
      <c r="F49" s="1161"/>
      <c r="G49" s="1161"/>
      <c r="H49" s="1161"/>
      <c r="I49" s="1161"/>
      <c r="J49" s="1162"/>
      <c r="K49" s="63">
        <v>301</v>
      </c>
      <c r="L49" s="64">
        <v>189</v>
      </c>
      <c r="M49" s="64">
        <v>211</v>
      </c>
      <c r="N49" s="64">
        <v>208</v>
      </c>
      <c r="O49" s="65">
        <v>203</v>
      </c>
      <c r="P49" s="48"/>
      <c r="Q49" s="48"/>
      <c r="R49" s="48"/>
      <c r="S49" s="48"/>
      <c r="T49" s="48"/>
      <c r="U49" s="48"/>
    </row>
    <row r="50" spans="1:21" ht="30.75" customHeight="1" x14ac:dyDescent="0.2">
      <c r="A50" s="48"/>
      <c r="B50" s="1155"/>
      <c r="C50" s="1156"/>
      <c r="D50" s="62"/>
      <c r="E50" s="1161" t="s">
        <v>16</v>
      </c>
      <c r="F50" s="1161"/>
      <c r="G50" s="1161"/>
      <c r="H50" s="1161"/>
      <c r="I50" s="1161"/>
      <c r="J50" s="1162"/>
      <c r="K50" s="63">
        <v>1741</v>
      </c>
      <c r="L50" s="64">
        <v>2732</v>
      </c>
      <c r="M50" s="64">
        <v>3521</v>
      </c>
      <c r="N50" s="64">
        <v>6665</v>
      </c>
      <c r="O50" s="65">
        <v>2368</v>
      </c>
      <c r="P50" s="48"/>
      <c r="Q50" s="48"/>
      <c r="R50" s="48"/>
      <c r="S50" s="48"/>
      <c r="T50" s="48"/>
      <c r="U50" s="48"/>
    </row>
    <row r="51" spans="1:21" ht="30.75" customHeight="1" x14ac:dyDescent="0.2">
      <c r="A51" s="48"/>
      <c r="B51" s="1157"/>
      <c r="C51" s="1158"/>
      <c r="D51" s="66"/>
      <c r="E51" s="1161" t="s">
        <v>17</v>
      </c>
      <c r="F51" s="1161"/>
      <c r="G51" s="1161"/>
      <c r="H51" s="1161"/>
      <c r="I51" s="1161"/>
      <c r="J51" s="1162"/>
      <c r="K51" s="63" t="s">
        <v>520</v>
      </c>
      <c r="L51" s="64" t="s">
        <v>520</v>
      </c>
      <c r="M51" s="64" t="s">
        <v>520</v>
      </c>
      <c r="N51" s="64" t="s">
        <v>520</v>
      </c>
      <c r="O51" s="65" t="s">
        <v>520</v>
      </c>
      <c r="P51" s="48"/>
      <c r="Q51" s="48"/>
      <c r="R51" s="48"/>
      <c r="S51" s="48"/>
      <c r="T51" s="48"/>
      <c r="U51" s="48"/>
    </row>
    <row r="52" spans="1:21" ht="30.75" customHeight="1" x14ac:dyDescent="0.2">
      <c r="A52" s="48"/>
      <c r="B52" s="1163" t="s">
        <v>18</v>
      </c>
      <c r="C52" s="1164"/>
      <c r="D52" s="66"/>
      <c r="E52" s="1161" t="s">
        <v>19</v>
      </c>
      <c r="F52" s="1161"/>
      <c r="G52" s="1161"/>
      <c r="H52" s="1161"/>
      <c r="I52" s="1161"/>
      <c r="J52" s="1162"/>
      <c r="K52" s="63">
        <v>11976</v>
      </c>
      <c r="L52" s="64">
        <v>11694</v>
      </c>
      <c r="M52" s="64">
        <v>11469</v>
      </c>
      <c r="N52" s="64">
        <v>11050</v>
      </c>
      <c r="O52" s="65">
        <v>10541</v>
      </c>
      <c r="P52" s="48"/>
      <c r="Q52" s="48"/>
      <c r="R52" s="48"/>
      <c r="S52" s="48"/>
      <c r="T52" s="48"/>
      <c r="U52" s="48"/>
    </row>
    <row r="53" spans="1:21" ht="30.75" customHeight="1" thickBot="1" x14ac:dyDescent="0.25">
      <c r="A53" s="48"/>
      <c r="B53" s="1165" t="s">
        <v>20</v>
      </c>
      <c r="C53" s="1166"/>
      <c r="D53" s="67"/>
      <c r="E53" s="1167" t="s">
        <v>21</v>
      </c>
      <c r="F53" s="1167"/>
      <c r="G53" s="1167"/>
      <c r="H53" s="1167"/>
      <c r="I53" s="1167"/>
      <c r="J53" s="1168"/>
      <c r="K53" s="68">
        <v>-6526</v>
      </c>
      <c r="L53" s="69">
        <v>-5685</v>
      </c>
      <c r="M53" s="69">
        <v>-5106</v>
      </c>
      <c r="N53" s="69">
        <v>-1769</v>
      </c>
      <c r="O53" s="70">
        <v>-6010</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24</v>
      </c>
      <c r="C56" s="73"/>
      <c r="D56" s="73"/>
      <c r="E56" s="73"/>
      <c r="F56" s="73"/>
      <c r="G56" s="73"/>
      <c r="H56" s="73"/>
      <c r="I56" s="73"/>
      <c r="J56" s="73"/>
      <c r="K56" s="74"/>
      <c r="L56" s="74"/>
      <c r="M56" s="74"/>
      <c r="N56" s="74"/>
      <c r="O56" s="75" t="s">
        <v>577</v>
      </c>
      <c r="P56" s="48"/>
      <c r="Q56" s="48"/>
      <c r="R56" s="48"/>
      <c r="S56" s="48"/>
      <c r="T56" s="48"/>
      <c r="U56" s="48"/>
    </row>
    <row r="57" spans="1:21" ht="31.5" customHeight="1" thickBot="1" x14ac:dyDescent="0.25">
      <c r="A57" s="48"/>
      <c r="B57" s="76"/>
      <c r="C57" s="77"/>
      <c r="D57" s="77"/>
      <c r="E57" s="78"/>
      <c r="F57" s="78"/>
      <c r="G57" s="78"/>
      <c r="H57" s="78"/>
      <c r="I57" s="78"/>
      <c r="J57" s="79" t="s">
        <v>2</v>
      </c>
      <c r="K57" s="80" t="s">
        <v>578</v>
      </c>
      <c r="L57" s="81" t="s">
        <v>579</v>
      </c>
      <c r="M57" s="81" t="s">
        <v>580</v>
      </c>
      <c r="N57" s="81" t="s">
        <v>581</v>
      </c>
      <c r="O57" s="82" t="s">
        <v>582</v>
      </c>
      <c r="P57" s="48"/>
      <c r="Q57" s="48"/>
      <c r="R57" s="48"/>
      <c r="S57" s="48"/>
      <c r="T57" s="48"/>
      <c r="U57" s="48"/>
    </row>
    <row r="58" spans="1:21" ht="31.5" customHeight="1" x14ac:dyDescent="0.2">
      <c r="B58" s="1169" t="s">
        <v>25</v>
      </c>
      <c r="C58" s="1170"/>
      <c r="D58" s="1175" t="s">
        <v>26</v>
      </c>
      <c r="E58" s="1176"/>
      <c r="F58" s="1176"/>
      <c r="G58" s="1176"/>
      <c r="H58" s="1176"/>
      <c r="I58" s="1176"/>
      <c r="J58" s="1177"/>
      <c r="K58" s="83" t="s">
        <v>604</v>
      </c>
      <c r="L58" s="84" t="s">
        <v>604</v>
      </c>
      <c r="M58" s="84" t="s">
        <v>604</v>
      </c>
      <c r="N58" s="84" t="s">
        <v>604</v>
      </c>
      <c r="O58" s="85" t="s">
        <v>604</v>
      </c>
    </row>
    <row r="59" spans="1:21" ht="31.5" customHeight="1" x14ac:dyDescent="0.2">
      <c r="B59" s="1171"/>
      <c r="C59" s="1172"/>
      <c r="D59" s="1178" t="s">
        <v>27</v>
      </c>
      <c r="E59" s="1179"/>
      <c r="F59" s="1179"/>
      <c r="G59" s="1179"/>
      <c r="H59" s="1179"/>
      <c r="I59" s="1179"/>
      <c r="J59" s="1180"/>
      <c r="K59" s="86">
        <v>9621</v>
      </c>
      <c r="L59" s="87">
        <v>8030</v>
      </c>
      <c r="M59" s="87">
        <v>6438</v>
      </c>
      <c r="N59" s="87">
        <v>3280</v>
      </c>
      <c r="O59" s="88">
        <v>2256</v>
      </c>
    </row>
    <row r="60" spans="1:21" ht="31.5" customHeight="1" thickBot="1" x14ac:dyDescent="0.25">
      <c r="B60" s="1173"/>
      <c r="C60" s="1174"/>
      <c r="D60" s="1181" t="s">
        <v>28</v>
      </c>
      <c r="E60" s="1182"/>
      <c r="F60" s="1182"/>
      <c r="G60" s="1182"/>
      <c r="H60" s="1182"/>
      <c r="I60" s="1182"/>
      <c r="J60" s="1183"/>
      <c r="K60" s="89">
        <v>952</v>
      </c>
      <c r="L60" s="90">
        <v>1090</v>
      </c>
      <c r="M60" s="90">
        <v>1228</v>
      </c>
      <c r="N60" s="90">
        <v>677</v>
      </c>
      <c r="O60" s="91">
        <v>752</v>
      </c>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UTPqgmtDPiIEuk0astxZZ2YdxnNMLrukF4C81/dRIQDDWG0IbebiHZlDbx7fAAdPegM3a1LTaRKGZsHEmgR7cA==" saltValue="F+X/oobRVneOSXu8BEc2G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25">
      <c r="B40" s="98" t="s">
        <v>9</v>
      </c>
      <c r="C40" s="99"/>
      <c r="D40" s="99"/>
      <c r="E40" s="100"/>
      <c r="F40" s="100"/>
      <c r="G40" s="100"/>
      <c r="H40" s="101" t="s">
        <v>2</v>
      </c>
      <c r="I40" s="102" t="s">
        <v>562</v>
      </c>
      <c r="J40" s="103" t="s">
        <v>563</v>
      </c>
      <c r="K40" s="103" t="s">
        <v>564</v>
      </c>
      <c r="L40" s="103" t="s">
        <v>565</v>
      </c>
      <c r="M40" s="104" t="s">
        <v>566</v>
      </c>
    </row>
    <row r="41" spans="2:13" ht="27.75" customHeight="1" x14ac:dyDescent="0.2">
      <c r="B41" s="1184" t="s">
        <v>31</v>
      </c>
      <c r="C41" s="1185"/>
      <c r="D41" s="105"/>
      <c r="E41" s="1190" t="s">
        <v>32</v>
      </c>
      <c r="F41" s="1190"/>
      <c r="G41" s="1190"/>
      <c r="H41" s="1191"/>
      <c r="I41" s="355">
        <v>23920</v>
      </c>
      <c r="J41" s="356">
        <v>21681</v>
      </c>
      <c r="K41" s="356">
        <v>18277</v>
      </c>
      <c r="L41" s="356">
        <v>17150</v>
      </c>
      <c r="M41" s="357">
        <v>14865</v>
      </c>
    </row>
    <row r="42" spans="2:13" ht="27.75" customHeight="1" x14ac:dyDescent="0.2">
      <c r="B42" s="1186"/>
      <c r="C42" s="1187"/>
      <c r="D42" s="106"/>
      <c r="E42" s="1192" t="s">
        <v>33</v>
      </c>
      <c r="F42" s="1192"/>
      <c r="G42" s="1192"/>
      <c r="H42" s="1193"/>
      <c r="I42" s="358">
        <v>12304</v>
      </c>
      <c r="J42" s="359">
        <v>10863</v>
      </c>
      <c r="K42" s="359">
        <v>10695</v>
      </c>
      <c r="L42" s="359">
        <v>8565</v>
      </c>
      <c r="M42" s="360">
        <v>8546</v>
      </c>
    </row>
    <row r="43" spans="2:13" ht="27.75" customHeight="1" x14ac:dyDescent="0.2">
      <c r="B43" s="1186"/>
      <c r="C43" s="1187"/>
      <c r="D43" s="106"/>
      <c r="E43" s="1192" t="s">
        <v>34</v>
      </c>
      <c r="F43" s="1192"/>
      <c r="G43" s="1192"/>
      <c r="H43" s="1193"/>
      <c r="I43" s="358" t="s">
        <v>520</v>
      </c>
      <c r="J43" s="359" t="s">
        <v>520</v>
      </c>
      <c r="K43" s="359" t="s">
        <v>520</v>
      </c>
      <c r="L43" s="359" t="s">
        <v>520</v>
      </c>
      <c r="M43" s="360" t="s">
        <v>520</v>
      </c>
    </row>
    <row r="44" spans="2:13" ht="27.75" customHeight="1" x14ac:dyDescent="0.2">
      <c r="B44" s="1186"/>
      <c r="C44" s="1187"/>
      <c r="D44" s="106"/>
      <c r="E44" s="1192" t="s">
        <v>35</v>
      </c>
      <c r="F44" s="1192"/>
      <c r="G44" s="1192"/>
      <c r="H44" s="1193"/>
      <c r="I44" s="358">
        <v>2308</v>
      </c>
      <c r="J44" s="359">
        <v>2354</v>
      </c>
      <c r="K44" s="359">
        <v>2794</v>
      </c>
      <c r="L44" s="359">
        <v>3170</v>
      </c>
      <c r="M44" s="360">
        <v>3878</v>
      </c>
    </row>
    <row r="45" spans="2:13" ht="27.75" customHeight="1" x14ac:dyDescent="0.2">
      <c r="B45" s="1186"/>
      <c r="C45" s="1187"/>
      <c r="D45" s="106"/>
      <c r="E45" s="1192" t="s">
        <v>36</v>
      </c>
      <c r="F45" s="1192"/>
      <c r="G45" s="1192"/>
      <c r="H45" s="1193"/>
      <c r="I45" s="358">
        <v>30713</v>
      </c>
      <c r="J45" s="359">
        <v>31082</v>
      </c>
      <c r="K45" s="359">
        <v>29627</v>
      </c>
      <c r="L45" s="359">
        <v>27478</v>
      </c>
      <c r="M45" s="360">
        <v>27032</v>
      </c>
    </row>
    <row r="46" spans="2:13" ht="27.75" customHeight="1" x14ac:dyDescent="0.2">
      <c r="B46" s="1186"/>
      <c r="C46" s="1187"/>
      <c r="D46" s="107"/>
      <c r="E46" s="1192" t="s">
        <v>37</v>
      </c>
      <c r="F46" s="1192"/>
      <c r="G46" s="1192"/>
      <c r="H46" s="1193"/>
      <c r="I46" s="358">
        <v>1</v>
      </c>
      <c r="J46" s="359">
        <v>1</v>
      </c>
      <c r="K46" s="359">
        <v>1</v>
      </c>
      <c r="L46" s="359">
        <v>1</v>
      </c>
      <c r="M46" s="360">
        <v>2</v>
      </c>
    </row>
    <row r="47" spans="2:13" ht="27.75" customHeight="1" x14ac:dyDescent="0.2">
      <c r="B47" s="1186"/>
      <c r="C47" s="1187"/>
      <c r="D47" s="108"/>
      <c r="E47" s="1194" t="s">
        <v>38</v>
      </c>
      <c r="F47" s="1195"/>
      <c r="G47" s="1195"/>
      <c r="H47" s="1196"/>
      <c r="I47" s="358" t="s">
        <v>520</v>
      </c>
      <c r="J47" s="359" t="s">
        <v>520</v>
      </c>
      <c r="K47" s="359" t="s">
        <v>520</v>
      </c>
      <c r="L47" s="359" t="s">
        <v>520</v>
      </c>
      <c r="M47" s="360" t="s">
        <v>520</v>
      </c>
    </row>
    <row r="48" spans="2:13" ht="27.75" customHeight="1" x14ac:dyDescent="0.2">
      <c r="B48" s="1186"/>
      <c r="C48" s="1187"/>
      <c r="D48" s="106"/>
      <c r="E48" s="1192" t="s">
        <v>39</v>
      </c>
      <c r="F48" s="1192"/>
      <c r="G48" s="1192"/>
      <c r="H48" s="1193"/>
      <c r="I48" s="358" t="s">
        <v>520</v>
      </c>
      <c r="J48" s="359" t="s">
        <v>520</v>
      </c>
      <c r="K48" s="359" t="s">
        <v>520</v>
      </c>
      <c r="L48" s="359" t="s">
        <v>520</v>
      </c>
      <c r="M48" s="360" t="s">
        <v>520</v>
      </c>
    </row>
    <row r="49" spans="2:13" ht="27.75" customHeight="1" x14ac:dyDescent="0.2">
      <c r="B49" s="1188"/>
      <c r="C49" s="1189"/>
      <c r="D49" s="106"/>
      <c r="E49" s="1192" t="s">
        <v>40</v>
      </c>
      <c r="F49" s="1192"/>
      <c r="G49" s="1192"/>
      <c r="H49" s="1193"/>
      <c r="I49" s="358" t="s">
        <v>520</v>
      </c>
      <c r="J49" s="359" t="s">
        <v>520</v>
      </c>
      <c r="K49" s="359" t="s">
        <v>520</v>
      </c>
      <c r="L49" s="359" t="s">
        <v>520</v>
      </c>
      <c r="M49" s="360" t="s">
        <v>520</v>
      </c>
    </row>
    <row r="50" spans="2:13" ht="27.75" customHeight="1" x14ac:dyDescent="0.2">
      <c r="B50" s="1197" t="s">
        <v>41</v>
      </c>
      <c r="C50" s="1198"/>
      <c r="D50" s="109"/>
      <c r="E50" s="1192" t="s">
        <v>42</v>
      </c>
      <c r="F50" s="1192"/>
      <c r="G50" s="1192"/>
      <c r="H50" s="1193"/>
      <c r="I50" s="358">
        <v>123212</v>
      </c>
      <c r="J50" s="359">
        <v>122391</v>
      </c>
      <c r="K50" s="359">
        <v>118073</v>
      </c>
      <c r="L50" s="359">
        <v>126055</v>
      </c>
      <c r="M50" s="360">
        <v>129875</v>
      </c>
    </row>
    <row r="51" spans="2:13" ht="27.75" customHeight="1" x14ac:dyDescent="0.2">
      <c r="B51" s="1186"/>
      <c r="C51" s="1187"/>
      <c r="D51" s="106"/>
      <c r="E51" s="1192" t="s">
        <v>43</v>
      </c>
      <c r="F51" s="1192"/>
      <c r="G51" s="1192"/>
      <c r="H51" s="1193"/>
      <c r="I51" s="358" t="s">
        <v>520</v>
      </c>
      <c r="J51" s="359" t="s">
        <v>520</v>
      </c>
      <c r="K51" s="359" t="s">
        <v>520</v>
      </c>
      <c r="L51" s="359" t="s">
        <v>520</v>
      </c>
      <c r="M51" s="360" t="s">
        <v>520</v>
      </c>
    </row>
    <row r="52" spans="2:13" ht="27.75" customHeight="1" x14ac:dyDescent="0.2">
      <c r="B52" s="1188"/>
      <c r="C52" s="1189"/>
      <c r="D52" s="106"/>
      <c r="E52" s="1192" t="s">
        <v>44</v>
      </c>
      <c r="F52" s="1192"/>
      <c r="G52" s="1192"/>
      <c r="H52" s="1193"/>
      <c r="I52" s="358">
        <v>106011</v>
      </c>
      <c r="J52" s="359">
        <v>95602</v>
      </c>
      <c r="K52" s="359">
        <v>86068</v>
      </c>
      <c r="L52" s="359">
        <v>80890</v>
      </c>
      <c r="M52" s="360">
        <v>71602</v>
      </c>
    </row>
    <row r="53" spans="2:13" ht="27.75" customHeight="1" thickBot="1" x14ac:dyDescent="0.25">
      <c r="B53" s="1199" t="s">
        <v>45</v>
      </c>
      <c r="C53" s="1200"/>
      <c r="D53" s="110"/>
      <c r="E53" s="1201" t="s">
        <v>46</v>
      </c>
      <c r="F53" s="1201"/>
      <c r="G53" s="1201"/>
      <c r="H53" s="1202"/>
      <c r="I53" s="361">
        <v>-159977</v>
      </c>
      <c r="J53" s="362">
        <v>-152012</v>
      </c>
      <c r="K53" s="362">
        <v>-142747</v>
      </c>
      <c r="L53" s="362">
        <v>-150581</v>
      </c>
      <c r="M53" s="363">
        <v>-147155</v>
      </c>
    </row>
    <row r="54" spans="2:13" ht="27.75" customHeight="1" x14ac:dyDescent="0.2">
      <c r="B54" s="111" t="s">
        <v>47</v>
      </c>
      <c r="C54" s="112"/>
      <c r="D54" s="112"/>
      <c r="E54" s="113"/>
      <c r="F54" s="113"/>
      <c r="G54" s="113"/>
      <c r="H54" s="113"/>
      <c r="I54" s="114"/>
      <c r="J54" s="114"/>
      <c r="K54" s="114"/>
      <c r="L54" s="114"/>
      <c r="M54" s="114"/>
    </row>
    <row r="55" spans="2:13" ht="13.2" x14ac:dyDescent="0.2"/>
  </sheetData>
  <sheetProtection algorithmName="SHA-512" hashValue="Tm0dBFkWuOp6uVHxGO9YN4Njk5bNZwdi1FZQ52OzYkcIEGJydy4DTUef4Z1bncL46hJGjQfh6yVZF3WF6nQRjA==" saltValue="AREZikZxxVRrr0z011ytx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564</v>
      </c>
      <c r="G54" s="119" t="s">
        <v>565</v>
      </c>
      <c r="H54" s="120" t="s">
        <v>566</v>
      </c>
    </row>
    <row r="55" spans="2:8" ht="52.5" customHeight="1" x14ac:dyDescent="0.2">
      <c r="B55" s="121"/>
      <c r="C55" s="1211" t="s">
        <v>49</v>
      </c>
      <c r="D55" s="1211"/>
      <c r="E55" s="1212"/>
      <c r="F55" s="122">
        <v>50470</v>
      </c>
      <c r="G55" s="122">
        <v>54093</v>
      </c>
      <c r="H55" s="123">
        <v>54965</v>
      </c>
    </row>
    <row r="56" spans="2:8" ht="52.5" customHeight="1" x14ac:dyDescent="0.2">
      <c r="B56" s="124"/>
      <c r="C56" s="1213" t="s">
        <v>50</v>
      </c>
      <c r="D56" s="1213"/>
      <c r="E56" s="1214"/>
      <c r="F56" s="125">
        <v>1245</v>
      </c>
      <c r="G56" s="125">
        <v>1</v>
      </c>
      <c r="H56" s="126" t="s">
        <v>520</v>
      </c>
    </row>
    <row r="57" spans="2:8" ht="53.25" customHeight="1" x14ac:dyDescent="0.2">
      <c r="B57" s="124"/>
      <c r="C57" s="1215" t="s">
        <v>51</v>
      </c>
      <c r="D57" s="1215"/>
      <c r="E57" s="1216"/>
      <c r="F57" s="127">
        <v>60156</v>
      </c>
      <c r="G57" s="127">
        <v>64264</v>
      </c>
      <c r="H57" s="128">
        <v>69051</v>
      </c>
    </row>
    <row r="58" spans="2:8" ht="45.75" customHeight="1" x14ac:dyDescent="0.2">
      <c r="B58" s="129"/>
      <c r="C58" s="1203" t="s">
        <v>583</v>
      </c>
      <c r="D58" s="1204"/>
      <c r="E58" s="1205"/>
      <c r="F58" s="130">
        <v>43851</v>
      </c>
      <c r="G58" s="130">
        <v>45920</v>
      </c>
      <c r="H58" s="131">
        <v>47941</v>
      </c>
    </row>
    <row r="59" spans="2:8" ht="45.75" customHeight="1" x14ac:dyDescent="0.2">
      <c r="B59" s="129"/>
      <c r="C59" s="1203" t="s">
        <v>584</v>
      </c>
      <c r="D59" s="1204"/>
      <c r="E59" s="1205"/>
      <c r="F59" s="130">
        <v>5299</v>
      </c>
      <c r="G59" s="130">
        <v>7300</v>
      </c>
      <c r="H59" s="131">
        <v>9303</v>
      </c>
    </row>
    <row r="60" spans="2:8" ht="45.75" customHeight="1" x14ac:dyDescent="0.2">
      <c r="B60" s="129"/>
      <c r="C60" s="1203" t="s">
        <v>603</v>
      </c>
      <c r="D60" s="1204"/>
      <c r="E60" s="1205"/>
      <c r="F60" s="130">
        <v>8015</v>
      </c>
      <c r="G60" s="130">
        <v>8017</v>
      </c>
      <c r="H60" s="131">
        <v>8841</v>
      </c>
    </row>
    <row r="61" spans="2:8" ht="45.75" customHeight="1" x14ac:dyDescent="0.2">
      <c r="B61" s="129"/>
      <c r="C61" s="1203" t="s">
        <v>585</v>
      </c>
      <c r="D61" s="1204"/>
      <c r="E61" s="1205"/>
      <c r="F61" s="130">
        <v>1403</v>
      </c>
      <c r="G61" s="130">
        <v>1841</v>
      </c>
      <c r="H61" s="131">
        <v>2280</v>
      </c>
    </row>
    <row r="62" spans="2:8" ht="45.75" customHeight="1" thickBot="1" x14ac:dyDescent="0.25">
      <c r="B62" s="132"/>
      <c r="C62" s="1206" t="s">
        <v>602</v>
      </c>
      <c r="D62" s="1207"/>
      <c r="E62" s="1208"/>
      <c r="F62" s="133">
        <v>1157</v>
      </c>
      <c r="G62" s="133">
        <v>671</v>
      </c>
      <c r="H62" s="134">
        <v>132</v>
      </c>
    </row>
    <row r="63" spans="2:8" ht="52.5" customHeight="1" thickBot="1" x14ac:dyDescent="0.25">
      <c r="B63" s="135"/>
      <c r="C63" s="1209" t="s">
        <v>52</v>
      </c>
      <c r="D63" s="1209"/>
      <c r="E63" s="1210"/>
      <c r="F63" s="136">
        <v>111871</v>
      </c>
      <c r="G63" s="136">
        <v>118357</v>
      </c>
      <c r="H63" s="137">
        <v>124016</v>
      </c>
    </row>
    <row r="64" spans="2:8" ht="13.2" x14ac:dyDescent="0.2"/>
  </sheetData>
  <sheetProtection algorithmName="SHA-512" hashValue="V2ft7A33nhSOu6U7kpRg8S0yRteW6F1qEDt7uSsAWidoaj2CDS6+wZ5ZGMibAJBl9nIxYWGPGlx0e11zOD7Aew==" saltValue="0QDFtu+lN6z6wNdengG+B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53</v>
      </c>
      <c r="E2" s="149"/>
      <c r="F2" s="150" t="s">
        <v>559</v>
      </c>
      <c r="G2" s="151"/>
      <c r="H2" s="152"/>
    </row>
    <row r="3" spans="1:8" x14ac:dyDescent="0.2">
      <c r="A3" s="148" t="s">
        <v>552</v>
      </c>
      <c r="B3" s="153"/>
      <c r="C3" s="154"/>
      <c r="D3" s="155">
        <v>65762</v>
      </c>
      <c r="E3" s="156"/>
      <c r="F3" s="157">
        <v>49796</v>
      </c>
      <c r="G3" s="158"/>
      <c r="H3" s="159"/>
    </row>
    <row r="4" spans="1:8" x14ac:dyDescent="0.2">
      <c r="A4" s="160"/>
      <c r="B4" s="161"/>
      <c r="C4" s="162"/>
      <c r="D4" s="163">
        <v>55646</v>
      </c>
      <c r="E4" s="164"/>
      <c r="F4" s="165">
        <v>37281</v>
      </c>
      <c r="G4" s="166"/>
      <c r="H4" s="167"/>
    </row>
    <row r="5" spans="1:8" x14ac:dyDescent="0.2">
      <c r="A5" s="148" t="s">
        <v>554</v>
      </c>
      <c r="B5" s="153"/>
      <c r="C5" s="154"/>
      <c r="D5" s="155">
        <v>34721</v>
      </c>
      <c r="E5" s="156"/>
      <c r="F5" s="157">
        <v>51681</v>
      </c>
      <c r="G5" s="158"/>
      <c r="H5" s="159"/>
    </row>
    <row r="6" spans="1:8" x14ac:dyDescent="0.2">
      <c r="A6" s="160"/>
      <c r="B6" s="161"/>
      <c r="C6" s="162"/>
      <c r="D6" s="163">
        <v>27844</v>
      </c>
      <c r="E6" s="164"/>
      <c r="F6" s="165">
        <v>37226</v>
      </c>
      <c r="G6" s="166"/>
      <c r="H6" s="167"/>
    </row>
    <row r="7" spans="1:8" x14ac:dyDescent="0.2">
      <c r="A7" s="148" t="s">
        <v>555</v>
      </c>
      <c r="B7" s="153"/>
      <c r="C7" s="154"/>
      <c r="D7" s="155">
        <v>38176</v>
      </c>
      <c r="E7" s="156"/>
      <c r="F7" s="157">
        <v>50465</v>
      </c>
      <c r="G7" s="158"/>
      <c r="H7" s="159"/>
    </row>
    <row r="8" spans="1:8" x14ac:dyDescent="0.2">
      <c r="A8" s="160"/>
      <c r="B8" s="161"/>
      <c r="C8" s="162"/>
      <c r="D8" s="163">
        <v>27225</v>
      </c>
      <c r="E8" s="164"/>
      <c r="F8" s="165">
        <v>34193</v>
      </c>
      <c r="G8" s="166"/>
      <c r="H8" s="167"/>
    </row>
    <row r="9" spans="1:8" x14ac:dyDescent="0.2">
      <c r="A9" s="148" t="s">
        <v>556</v>
      </c>
      <c r="B9" s="153"/>
      <c r="C9" s="154"/>
      <c r="D9" s="155">
        <v>37372</v>
      </c>
      <c r="E9" s="156"/>
      <c r="F9" s="157">
        <v>51679</v>
      </c>
      <c r="G9" s="158"/>
      <c r="H9" s="159"/>
    </row>
    <row r="10" spans="1:8" x14ac:dyDescent="0.2">
      <c r="A10" s="160"/>
      <c r="B10" s="161"/>
      <c r="C10" s="162"/>
      <c r="D10" s="163">
        <v>28467</v>
      </c>
      <c r="E10" s="164"/>
      <c r="F10" s="165">
        <v>35132</v>
      </c>
      <c r="G10" s="166"/>
      <c r="H10" s="167"/>
    </row>
    <row r="11" spans="1:8" x14ac:dyDescent="0.2">
      <c r="A11" s="148" t="s">
        <v>557</v>
      </c>
      <c r="B11" s="153"/>
      <c r="C11" s="154"/>
      <c r="D11" s="155">
        <v>35355</v>
      </c>
      <c r="E11" s="156"/>
      <c r="F11" s="157">
        <v>49665</v>
      </c>
      <c r="G11" s="158"/>
      <c r="H11" s="159"/>
    </row>
    <row r="12" spans="1:8" x14ac:dyDescent="0.2">
      <c r="A12" s="160"/>
      <c r="B12" s="161"/>
      <c r="C12" s="168"/>
      <c r="D12" s="163">
        <v>28663</v>
      </c>
      <c r="E12" s="164"/>
      <c r="F12" s="165">
        <v>34678</v>
      </c>
      <c r="G12" s="166"/>
      <c r="H12" s="167"/>
    </row>
    <row r="13" spans="1:8" x14ac:dyDescent="0.2">
      <c r="A13" s="148"/>
      <c r="B13" s="153"/>
      <c r="C13" s="169"/>
      <c r="D13" s="170">
        <v>42277</v>
      </c>
      <c r="E13" s="171"/>
      <c r="F13" s="172">
        <v>50657</v>
      </c>
      <c r="G13" s="173"/>
      <c r="H13" s="159"/>
    </row>
    <row r="14" spans="1:8" x14ac:dyDescent="0.2">
      <c r="A14" s="160"/>
      <c r="B14" s="161"/>
      <c r="C14" s="162"/>
      <c r="D14" s="163">
        <v>33569</v>
      </c>
      <c r="E14" s="164"/>
      <c r="F14" s="165">
        <v>35702</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2.79</v>
      </c>
      <c r="C19" s="174">
        <f>ROUND(VALUE(SUBSTITUTE(実質収支比率等に係る経年分析!G$48,"▲","-")),2)</f>
        <v>2.16</v>
      </c>
      <c r="D19" s="174">
        <f>ROUND(VALUE(SUBSTITUTE(実質収支比率等に係る経年分析!H$48,"▲","-")),2)</f>
        <v>4.3600000000000003</v>
      </c>
      <c r="E19" s="174">
        <f>ROUND(VALUE(SUBSTITUTE(実質収支比率等に係る経年分析!I$48,"▲","-")),2)</f>
        <v>5.7</v>
      </c>
      <c r="F19" s="174">
        <f>ROUND(VALUE(SUBSTITUTE(実質収支比率等に係る経年分析!J$48,"▲","-")),2)</f>
        <v>1.55</v>
      </c>
    </row>
    <row r="20" spans="1:11" x14ac:dyDescent="0.2">
      <c r="A20" s="174" t="s">
        <v>56</v>
      </c>
      <c r="B20" s="174">
        <f>ROUND(VALUE(SUBSTITUTE(実質収支比率等に係る経年分析!F$47,"▲","-")),2)</f>
        <v>39.909999999999997</v>
      </c>
      <c r="C20" s="174">
        <f>ROUND(VALUE(SUBSTITUTE(実質収支比率等に係る経年分析!G$47,"▲","-")),2)</f>
        <v>33.6</v>
      </c>
      <c r="D20" s="174">
        <f>ROUND(VALUE(SUBSTITUTE(実質収支比率等に係る経年分析!H$47,"▲","-")),2)</f>
        <v>30.5</v>
      </c>
      <c r="E20" s="174">
        <f>ROUND(VALUE(SUBSTITUTE(実質収支比率等に係る経年分析!I$47,"▲","-")),2)</f>
        <v>31.82</v>
      </c>
      <c r="F20" s="174">
        <f>ROUND(VALUE(SUBSTITUTE(実質収支比率等に係る経年分析!J$47,"▲","-")),2)</f>
        <v>31.48</v>
      </c>
    </row>
    <row r="21" spans="1:11" x14ac:dyDescent="0.2">
      <c r="A21" s="174" t="s">
        <v>57</v>
      </c>
      <c r="B21" s="174">
        <f>IF(ISNUMBER(VALUE(SUBSTITUTE(実質収支比率等に係る経年分析!F$49,"▲","-"))),ROUND(VALUE(SUBSTITUTE(実質収支比率等に係る経年分析!F$49,"▲","-")),2),NA())</f>
        <v>-5.32</v>
      </c>
      <c r="C21" s="174">
        <f>IF(ISNUMBER(VALUE(SUBSTITUTE(実質収支比率等に係る経年分析!G$49,"▲","-"))),ROUND(VALUE(SUBSTITUTE(実質収支比率等に係る経年分析!G$49,"▲","-")),2),NA())</f>
        <v>-7.28</v>
      </c>
      <c r="D21" s="174">
        <f>IF(ISNUMBER(VALUE(SUBSTITUTE(実質収支比率等に係る経年分析!H$49,"▲","-"))),ROUND(VALUE(SUBSTITUTE(実質収支比率等に係る経年分析!H$49,"▲","-")),2),NA())</f>
        <v>-2.87</v>
      </c>
      <c r="E21" s="174">
        <f>IF(ISNUMBER(VALUE(SUBSTITUTE(実質収支比率等に係る経年分析!I$49,"▲","-"))),ROUND(VALUE(SUBSTITUTE(実質収支比率等に係る経年分析!I$49,"▲","-")),2),NA())</f>
        <v>1.46</v>
      </c>
      <c r="F21" s="174">
        <f>IF(ISNUMBER(VALUE(SUBSTITUTE(実質収支比率等に係る経年分析!J$49,"▲","-"))),ROUND(VALUE(SUBSTITUTE(実質収支比率等に係る経年分析!J$49,"▲","-")),2),NA())</f>
        <v>-6.28</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2">
      <c r="A32" s="175" t="e">
        <f>IF(連結実質赤字比率に係る赤字・黒字の構成分析!C$38="",NA(),連結実質赤字比率に係る赤字・黒字の構成分析!C$38)</f>
        <v>#N/A</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#VALUE!</v>
      </c>
      <c r="G32" s="175" t="e">
        <f>IF(ROUND(VALUE(SUBSTITUTE(連結実質赤字比率に係る赤字・黒字の構成分析!H$38,"▲", "-")), 2) &gt;= 0, ABS(ROUND(VALUE(SUBSTITUTE(連結実質赤字比率に係る赤字・黒字の構成分析!H$38,"▲", "-")), 2)), NA())</f>
        <v>#VALUE!</v>
      </c>
      <c r="H32" s="175" t="e">
        <f>IF(ROUND(VALUE(SUBSTITUTE(連結実質赤字比率に係る赤字・黒字の構成分析!I$38,"▲", "-")), 2) &lt; 0, ABS(ROUND(VALUE(SUBSTITUTE(連結実質赤字比率に係る赤字・黒字の構成分析!I$38,"▲", "-")), 2)), NA())</f>
        <v>#VALUE!</v>
      </c>
      <c r="I32" s="175" t="e">
        <f>IF(ROUND(VALUE(SUBSTITUTE(連結実質赤字比率に係る赤字・黒字の構成分析!I$38,"▲", "-")), 2) &gt;= 0, ABS(ROUND(VALUE(SUBSTITUTE(連結実質赤字比率に係る赤字・黒字の構成分析!I$38,"▲", "-")), 2)), NA())</f>
        <v>#VALUE!</v>
      </c>
      <c r="J32" s="175" t="e">
        <f>IF(ROUND(VALUE(SUBSTITUTE(連結実質赤字比率に係る赤字・黒字の構成分析!J$38,"▲", "-")), 2) &lt; 0, ABS(ROUND(VALUE(SUBSTITUTE(連結実質赤字比率に係る赤字・黒字の構成分析!J$38,"▲", "-")), 2)), NA())</f>
        <v>#VALUE!</v>
      </c>
      <c r="K32" s="175" t="e">
        <f>IF(ROUND(VALUE(SUBSTITUTE(連結実質赤字比率に係る赤字・黒字の構成分析!J$38,"▲", "-")), 2) &gt;= 0, ABS(ROUND(VALUE(SUBSTITUTE(連結実質赤字比率に係る赤字・黒字の構成分析!J$38,"▲", "-")), 2)), NA())</f>
        <v>#VALUE!</v>
      </c>
    </row>
    <row r="33" spans="1:16" x14ac:dyDescent="0.2">
      <c r="A33" s="175" t="str">
        <f>IF(連結実質赤字比率に係る赤字・黒字の構成分析!C$37="",NA(),連結実質赤字比率に係る赤字・黒字の構成分析!C$37)</f>
        <v>後期高齢者医療特別会計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7.0000000000000007E-2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0.14000000000000001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0.09</v>
      </c>
    </row>
    <row r="34" spans="1:16" x14ac:dyDescent="0.2">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1.07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1.26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1.0900000000000001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0.78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0.49</v>
      </c>
    </row>
    <row r="35" spans="1:16" x14ac:dyDescent="0.2">
      <c r="A35" s="175" t="str">
        <f>IF(連結実質赤字比率に係る赤字・黒字の構成分析!C$35="",NA(),連結実質赤字比率に係る赤字・黒字の構成分析!C$35)</f>
        <v>国民健康保険事業特別会計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0.61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0.57999999999999996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0.63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0.65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0.51</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2.79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2.15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4.3600000000000003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5.7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1.54</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11976</v>
      </c>
      <c r="E42" s="176"/>
      <c r="F42" s="176"/>
      <c r="G42" s="176">
        <f>'実質公債費比率（分子）の構造'!L$52</f>
        <v>11694</v>
      </c>
      <c r="H42" s="176"/>
      <c r="I42" s="176"/>
      <c r="J42" s="176">
        <f>'実質公債費比率（分子）の構造'!M$52</f>
        <v>11469</v>
      </c>
      <c r="K42" s="176"/>
      <c r="L42" s="176"/>
      <c r="M42" s="176">
        <f>'実質公債費比率（分子）の構造'!N$52</f>
        <v>11050</v>
      </c>
      <c r="N42" s="176"/>
      <c r="O42" s="176"/>
      <c r="P42" s="176">
        <f>'実質公債費比率（分子）の構造'!O$52</f>
        <v>10541</v>
      </c>
    </row>
    <row r="43" spans="1:16" x14ac:dyDescent="0.2">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f>'実質公債費比率（分子）の構造'!K$50</f>
        <v>1741</v>
      </c>
      <c r="C44" s="176"/>
      <c r="D44" s="176"/>
      <c r="E44" s="176">
        <f>'実質公債費比率（分子）の構造'!L$50</f>
        <v>2732</v>
      </c>
      <c r="F44" s="176"/>
      <c r="G44" s="176"/>
      <c r="H44" s="176">
        <f>'実質公債費比率（分子）の構造'!M$50</f>
        <v>3521</v>
      </c>
      <c r="I44" s="176"/>
      <c r="J44" s="176"/>
      <c r="K44" s="176">
        <f>'実質公債費比率（分子）の構造'!N$50</f>
        <v>6665</v>
      </c>
      <c r="L44" s="176"/>
      <c r="M44" s="176"/>
      <c r="N44" s="176">
        <f>'実質公債費比率（分子）の構造'!O$50</f>
        <v>2368</v>
      </c>
      <c r="O44" s="176"/>
      <c r="P44" s="176"/>
    </row>
    <row r="45" spans="1:16" x14ac:dyDescent="0.2">
      <c r="A45" s="176" t="s">
        <v>67</v>
      </c>
      <c r="B45" s="176">
        <f>'実質公債費比率（分子）の構造'!K$49</f>
        <v>301</v>
      </c>
      <c r="C45" s="176"/>
      <c r="D45" s="176"/>
      <c r="E45" s="176">
        <f>'実質公債費比率（分子）の構造'!L$49</f>
        <v>189</v>
      </c>
      <c r="F45" s="176"/>
      <c r="G45" s="176"/>
      <c r="H45" s="176">
        <f>'実質公債費比率（分子）の構造'!M$49</f>
        <v>211</v>
      </c>
      <c r="I45" s="176"/>
      <c r="J45" s="176"/>
      <c r="K45" s="176">
        <f>'実質公債費比率（分子）の構造'!N$49</f>
        <v>208</v>
      </c>
      <c r="L45" s="176"/>
      <c r="M45" s="176"/>
      <c r="N45" s="176">
        <f>'実質公債費比率（分子）の構造'!O$49</f>
        <v>203</v>
      </c>
      <c r="O45" s="176"/>
      <c r="P45" s="176"/>
    </row>
    <row r="46" spans="1:16" x14ac:dyDescent="0.2">
      <c r="A46" s="176" t="s">
        <v>68</v>
      </c>
      <c r="B46" s="176" t="str">
        <f>'実質公債費比率（分子）の構造'!K$48</f>
        <v>-</v>
      </c>
      <c r="C46" s="176"/>
      <c r="D46" s="176"/>
      <c r="E46" s="176" t="str">
        <f>'実質公債費比率（分子）の構造'!L$48</f>
        <v>-</v>
      </c>
      <c r="F46" s="176"/>
      <c r="G46" s="176"/>
      <c r="H46" s="176" t="str">
        <f>'実質公債費比率（分子）の構造'!M$48</f>
        <v>-</v>
      </c>
      <c r="I46" s="176"/>
      <c r="J46" s="176"/>
      <c r="K46" s="176" t="str">
        <f>'実質公債費比率（分子）の構造'!N$48</f>
        <v>-</v>
      </c>
      <c r="L46" s="176"/>
      <c r="M46" s="176"/>
      <c r="N46" s="176" t="str">
        <f>'実質公債費比率（分子）の構造'!O$48</f>
        <v>-</v>
      </c>
      <c r="O46" s="176"/>
      <c r="P46" s="176"/>
    </row>
    <row r="47" spans="1:16" x14ac:dyDescent="0.2">
      <c r="A47" s="176" t="s">
        <v>69</v>
      </c>
      <c r="B47" s="176">
        <f>'実質公債費比率（分子）の構造'!K$47</f>
        <v>138</v>
      </c>
      <c r="C47" s="176"/>
      <c r="D47" s="176"/>
      <c r="E47" s="176">
        <f>'実質公債費比率（分子）の構造'!L$47</f>
        <v>138</v>
      </c>
      <c r="F47" s="176"/>
      <c r="G47" s="176"/>
      <c r="H47" s="176">
        <f>'実質公債費比率（分子）の構造'!M$47</f>
        <v>138</v>
      </c>
      <c r="I47" s="176"/>
      <c r="J47" s="176"/>
      <c r="K47" s="176">
        <f>'実質公債費比率（分子）の構造'!N$47</f>
        <v>75</v>
      </c>
      <c r="L47" s="176"/>
      <c r="M47" s="176"/>
      <c r="N47" s="176">
        <f>'実質公債費比率（分子）の構造'!O$47</f>
        <v>75</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3270</v>
      </c>
      <c r="C49" s="176"/>
      <c r="D49" s="176"/>
      <c r="E49" s="176">
        <f>'実質公債費比率（分子）の構造'!L$45</f>
        <v>2950</v>
      </c>
      <c r="F49" s="176"/>
      <c r="G49" s="176"/>
      <c r="H49" s="176">
        <f>'実質公債費比率（分子）の構造'!M$45</f>
        <v>2493</v>
      </c>
      <c r="I49" s="176"/>
      <c r="J49" s="176"/>
      <c r="K49" s="176">
        <f>'実質公債費比率（分子）の構造'!N$45</f>
        <v>2333</v>
      </c>
      <c r="L49" s="176"/>
      <c r="M49" s="176"/>
      <c r="N49" s="176">
        <f>'実質公債費比率（分子）の構造'!O$45</f>
        <v>1885</v>
      </c>
      <c r="O49" s="176"/>
      <c r="P49" s="176"/>
    </row>
    <row r="50" spans="1:16" x14ac:dyDescent="0.2">
      <c r="A50" s="176" t="s">
        <v>72</v>
      </c>
      <c r="B50" s="176" t="e">
        <f>NA()</f>
        <v>#N/A</v>
      </c>
      <c r="C50" s="176">
        <f>IF(ISNUMBER('実質公債費比率（分子）の構造'!K$53),'実質公債費比率（分子）の構造'!K$53,NA())</f>
        <v>-6526</v>
      </c>
      <c r="D50" s="176" t="e">
        <f>NA()</f>
        <v>#N/A</v>
      </c>
      <c r="E50" s="176" t="e">
        <f>NA()</f>
        <v>#N/A</v>
      </c>
      <c r="F50" s="176">
        <f>IF(ISNUMBER('実質公債費比率（分子）の構造'!L$53),'実質公債費比率（分子）の構造'!L$53,NA())</f>
        <v>-5685</v>
      </c>
      <c r="G50" s="176" t="e">
        <f>NA()</f>
        <v>#N/A</v>
      </c>
      <c r="H50" s="176" t="e">
        <f>NA()</f>
        <v>#N/A</v>
      </c>
      <c r="I50" s="176">
        <f>IF(ISNUMBER('実質公債費比率（分子）の構造'!M$53),'実質公債費比率（分子）の構造'!M$53,NA())</f>
        <v>-5106</v>
      </c>
      <c r="J50" s="176" t="e">
        <f>NA()</f>
        <v>#N/A</v>
      </c>
      <c r="K50" s="176" t="e">
        <f>NA()</f>
        <v>#N/A</v>
      </c>
      <c r="L50" s="176">
        <f>IF(ISNUMBER('実質公債費比率（分子）の構造'!N$53),'実質公債費比率（分子）の構造'!N$53,NA())</f>
        <v>-1769</v>
      </c>
      <c r="M50" s="176" t="e">
        <f>NA()</f>
        <v>#N/A</v>
      </c>
      <c r="N50" s="176" t="e">
        <f>NA()</f>
        <v>#N/A</v>
      </c>
      <c r="O50" s="176">
        <f>IF(ISNUMBER('実質公債費比率（分子）の構造'!O$53),'実質公債費比率（分子）の構造'!O$53,NA())</f>
        <v>-6010</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106011</v>
      </c>
      <c r="E56" s="175"/>
      <c r="F56" s="175"/>
      <c r="G56" s="175">
        <f>'将来負担比率（分子）の構造'!J$52</f>
        <v>95602</v>
      </c>
      <c r="H56" s="175"/>
      <c r="I56" s="175"/>
      <c r="J56" s="175">
        <f>'将来負担比率（分子）の構造'!K$52</f>
        <v>86068</v>
      </c>
      <c r="K56" s="175"/>
      <c r="L56" s="175"/>
      <c r="M56" s="175">
        <f>'将来負担比率（分子）の構造'!L$52</f>
        <v>80890</v>
      </c>
      <c r="N56" s="175"/>
      <c r="O56" s="175"/>
      <c r="P56" s="175">
        <f>'将来負担比率（分子）の構造'!M$52</f>
        <v>71602</v>
      </c>
    </row>
    <row r="57" spans="1:16" x14ac:dyDescent="0.2">
      <c r="A57" s="175" t="s">
        <v>43</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2">
      <c r="A58" s="175" t="s">
        <v>42</v>
      </c>
      <c r="B58" s="175"/>
      <c r="C58" s="175"/>
      <c r="D58" s="175">
        <f>'将来負担比率（分子）の構造'!I$50</f>
        <v>123212</v>
      </c>
      <c r="E58" s="175"/>
      <c r="F58" s="175"/>
      <c r="G58" s="175">
        <f>'将来負担比率（分子）の構造'!J$50</f>
        <v>122391</v>
      </c>
      <c r="H58" s="175"/>
      <c r="I58" s="175"/>
      <c r="J58" s="175">
        <f>'将来負担比率（分子）の構造'!K$50</f>
        <v>118073</v>
      </c>
      <c r="K58" s="175"/>
      <c r="L58" s="175"/>
      <c r="M58" s="175">
        <f>'将来負担比率（分子）の構造'!L$50</f>
        <v>126055</v>
      </c>
      <c r="N58" s="175"/>
      <c r="O58" s="175"/>
      <c r="P58" s="175">
        <f>'将来負担比率（分子）の構造'!M$50</f>
        <v>129875</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f>'将来負担比率（分子）の構造'!I$46</f>
        <v>1</v>
      </c>
      <c r="C61" s="175"/>
      <c r="D61" s="175"/>
      <c r="E61" s="175">
        <f>'将来負担比率（分子）の構造'!J$46</f>
        <v>1</v>
      </c>
      <c r="F61" s="175"/>
      <c r="G61" s="175"/>
      <c r="H61" s="175">
        <f>'将来負担比率（分子）の構造'!K$46</f>
        <v>1</v>
      </c>
      <c r="I61" s="175"/>
      <c r="J61" s="175"/>
      <c r="K61" s="175">
        <f>'将来負担比率（分子）の構造'!L$46</f>
        <v>1</v>
      </c>
      <c r="L61" s="175"/>
      <c r="M61" s="175"/>
      <c r="N61" s="175">
        <f>'将来負担比率（分子）の構造'!M$46</f>
        <v>2</v>
      </c>
      <c r="O61" s="175"/>
      <c r="P61" s="175"/>
    </row>
    <row r="62" spans="1:16" x14ac:dyDescent="0.2">
      <c r="A62" s="175" t="s">
        <v>36</v>
      </c>
      <c r="B62" s="175">
        <f>'将来負担比率（分子）の構造'!I$45</f>
        <v>30713</v>
      </c>
      <c r="C62" s="175"/>
      <c r="D62" s="175"/>
      <c r="E62" s="175">
        <f>'将来負担比率（分子）の構造'!J$45</f>
        <v>31082</v>
      </c>
      <c r="F62" s="175"/>
      <c r="G62" s="175"/>
      <c r="H62" s="175">
        <f>'将来負担比率（分子）の構造'!K$45</f>
        <v>29627</v>
      </c>
      <c r="I62" s="175"/>
      <c r="J62" s="175"/>
      <c r="K62" s="175">
        <f>'将来負担比率（分子）の構造'!L$45</f>
        <v>27478</v>
      </c>
      <c r="L62" s="175"/>
      <c r="M62" s="175"/>
      <c r="N62" s="175">
        <f>'将来負担比率（分子）の構造'!M$45</f>
        <v>27032</v>
      </c>
      <c r="O62" s="175"/>
      <c r="P62" s="175"/>
    </row>
    <row r="63" spans="1:16" x14ac:dyDescent="0.2">
      <c r="A63" s="175" t="s">
        <v>35</v>
      </c>
      <c r="B63" s="175">
        <f>'将来負担比率（分子）の構造'!I$44</f>
        <v>2308</v>
      </c>
      <c r="C63" s="175"/>
      <c r="D63" s="175"/>
      <c r="E63" s="175">
        <f>'将来負担比率（分子）の構造'!J$44</f>
        <v>2354</v>
      </c>
      <c r="F63" s="175"/>
      <c r="G63" s="175"/>
      <c r="H63" s="175">
        <f>'将来負担比率（分子）の構造'!K$44</f>
        <v>2794</v>
      </c>
      <c r="I63" s="175"/>
      <c r="J63" s="175"/>
      <c r="K63" s="175">
        <f>'将来負担比率（分子）の構造'!L$44</f>
        <v>3170</v>
      </c>
      <c r="L63" s="175"/>
      <c r="M63" s="175"/>
      <c r="N63" s="175">
        <f>'将来負担比率（分子）の構造'!M$44</f>
        <v>3878</v>
      </c>
      <c r="O63" s="175"/>
      <c r="P63" s="175"/>
    </row>
    <row r="64" spans="1:16" x14ac:dyDescent="0.2">
      <c r="A64" s="175" t="s">
        <v>34</v>
      </c>
      <c r="B64" s="175" t="str">
        <f>'将来負担比率（分子）の構造'!I$43</f>
        <v>-</v>
      </c>
      <c r="C64" s="175"/>
      <c r="D64" s="175"/>
      <c r="E64" s="175" t="str">
        <f>'将来負担比率（分子）の構造'!J$43</f>
        <v>-</v>
      </c>
      <c r="F64" s="175"/>
      <c r="G64" s="175"/>
      <c r="H64" s="175" t="str">
        <f>'将来負担比率（分子）の構造'!K$43</f>
        <v>-</v>
      </c>
      <c r="I64" s="175"/>
      <c r="J64" s="175"/>
      <c r="K64" s="175" t="str">
        <f>'将来負担比率（分子）の構造'!L$43</f>
        <v>-</v>
      </c>
      <c r="L64" s="175"/>
      <c r="M64" s="175"/>
      <c r="N64" s="175" t="str">
        <f>'将来負担比率（分子）の構造'!M$43</f>
        <v>-</v>
      </c>
      <c r="O64" s="175"/>
      <c r="P64" s="175"/>
    </row>
    <row r="65" spans="1:16" x14ac:dyDescent="0.2">
      <c r="A65" s="175" t="s">
        <v>33</v>
      </c>
      <c r="B65" s="175">
        <f>'将来負担比率（分子）の構造'!I$42</f>
        <v>12304</v>
      </c>
      <c r="C65" s="175"/>
      <c r="D65" s="175"/>
      <c r="E65" s="175">
        <f>'将来負担比率（分子）の構造'!J$42</f>
        <v>10863</v>
      </c>
      <c r="F65" s="175"/>
      <c r="G65" s="175"/>
      <c r="H65" s="175">
        <f>'将来負担比率（分子）の構造'!K$42</f>
        <v>10695</v>
      </c>
      <c r="I65" s="175"/>
      <c r="J65" s="175"/>
      <c r="K65" s="175">
        <f>'将来負担比率（分子）の構造'!L$42</f>
        <v>8565</v>
      </c>
      <c r="L65" s="175"/>
      <c r="M65" s="175"/>
      <c r="N65" s="175">
        <f>'将来負担比率（分子）の構造'!M$42</f>
        <v>8546</v>
      </c>
      <c r="O65" s="175"/>
      <c r="P65" s="175"/>
    </row>
    <row r="66" spans="1:16" x14ac:dyDescent="0.2">
      <c r="A66" s="175" t="s">
        <v>32</v>
      </c>
      <c r="B66" s="175">
        <f>'将来負担比率（分子）の構造'!I$41</f>
        <v>23920</v>
      </c>
      <c r="C66" s="175"/>
      <c r="D66" s="175"/>
      <c r="E66" s="175">
        <f>'将来負担比率（分子）の構造'!J$41</f>
        <v>21681</v>
      </c>
      <c r="F66" s="175"/>
      <c r="G66" s="175"/>
      <c r="H66" s="175">
        <f>'将来負担比率（分子）の構造'!K$41</f>
        <v>18277</v>
      </c>
      <c r="I66" s="175"/>
      <c r="J66" s="175"/>
      <c r="K66" s="175">
        <f>'将来負担比率（分子）の構造'!L$41</f>
        <v>17150</v>
      </c>
      <c r="L66" s="175"/>
      <c r="M66" s="175"/>
      <c r="N66" s="175">
        <f>'将来負担比率（分子）の構造'!M$41</f>
        <v>14865</v>
      </c>
      <c r="O66" s="175"/>
      <c r="P66" s="175"/>
    </row>
    <row r="67" spans="1:16" x14ac:dyDescent="0.2">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50470</v>
      </c>
      <c r="C72" s="179">
        <f>基金残高に係る経年分析!G55</f>
        <v>54093</v>
      </c>
      <c r="D72" s="179">
        <f>基金残高に係る経年分析!H55</f>
        <v>54965</v>
      </c>
    </row>
    <row r="73" spans="1:16" x14ac:dyDescent="0.2">
      <c r="A73" s="178" t="s">
        <v>79</v>
      </c>
      <c r="B73" s="179">
        <f>基金残高に係る経年分析!F56</f>
        <v>1245</v>
      </c>
      <c r="C73" s="179">
        <f>基金残高に係る経年分析!G56</f>
        <v>1</v>
      </c>
      <c r="D73" s="179" t="str">
        <f>基金残高に係る経年分析!H56</f>
        <v>-</v>
      </c>
    </row>
    <row r="74" spans="1:16" x14ac:dyDescent="0.2">
      <c r="A74" s="178" t="s">
        <v>80</v>
      </c>
      <c r="B74" s="179">
        <f>基金残高に係る経年分析!F57</f>
        <v>60156</v>
      </c>
      <c r="C74" s="179">
        <f>基金残高に係る経年分析!G57</f>
        <v>64264</v>
      </c>
      <c r="D74" s="179">
        <f>基金残高に係る経年分析!H57</f>
        <v>69051</v>
      </c>
    </row>
  </sheetData>
  <sheetProtection algorithmName="SHA-512" hashValue="tLf5erlFZ51aIOlxi90LOeLkgXVoYmBHJpaf4nGTfwcuOi/ex9nmi0zWzV65hPLJdvIBPImpPxAgvkqXxU92fA==" saltValue="NcUrNYKPyLnyKeuNTNIqK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229</v>
      </c>
      <c r="C5" s="610"/>
      <c r="D5" s="610"/>
      <c r="E5" s="610"/>
      <c r="F5" s="610"/>
      <c r="G5" s="610"/>
      <c r="H5" s="610"/>
      <c r="I5" s="610"/>
      <c r="J5" s="610"/>
      <c r="K5" s="610"/>
      <c r="L5" s="610"/>
      <c r="M5" s="610"/>
      <c r="N5" s="610"/>
      <c r="O5" s="610"/>
      <c r="P5" s="610"/>
      <c r="Q5" s="611"/>
      <c r="R5" s="612">
        <v>79559020</v>
      </c>
      <c r="S5" s="613"/>
      <c r="T5" s="613"/>
      <c r="U5" s="613"/>
      <c r="V5" s="613"/>
      <c r="W5" s="613"/>
      <c r="X5" s="613"/>
      <c r="Y5" s="614"/>
      <c r="Z5" s="615">
        <v>26.1</v>
      </c>
      <c r="AA5" s="615"/>
      <c r="AB5" s="615"/>
      <c r="AC5" s="615"/>
      <c r="AD5" s="616">
        <v>79559020</v>
      </c>
      <c r="AE5" s="616"/>
      <c r="AF5" s="616"/>
      <c r="AG5" s="616"/>
      <c r="AH5" s="616"/>
      <c r="AI5" s="616"/>
      <c r="AJ5" s="616"/>
      <c r="AK5" s="616"/>
      <c r="AL5" s="617">
        <v>43.4</v>
      </c>
      <c r="AM5" s="618"/>
      <c r="AN5" s="618"/>
      <c r="AO5" s="619"/>
      <c r="AP5" s="609" t="s">
        <v>230</v>
      </c>
      <c r="AQ5" s="610"/>
      <c r="AR5" s="610"/>
      <c r="AS5" s="610"/>
      <c r="AT5" s="610"/>
      <c r="AU5" s="610"/>
      <c r="AV5" s="610"/>
      <c r="AW5" s="610"/>
      <c r="AX5" s="610"/>
      <c r="AY5" s="610"/>
      <c r="AZ5" s="610"/>
      <c r="BA5" s="610"/>
      <c r="BB5" s="610"/>
      <c r="BC5" s="610"/>
      <c r="BD5" s="610"/>
      <c r="BE5" s="610"/>
      <c r="BF5" s="611"/>
      <c r="BG5" s="623">
        <v>79542647</v>
      </c>
      <c r="BH5" s="624"/>
      <c r="BI5" s="624"/>
      <c r="BJ5" s="624"/>
      <c r="BK5" s="624"/>
      <c r="BL5" s="624"/>
      <c r="BM5" s="624"/>
      <c r="BN5" s="625"/>
      <c r="BO5" s="626">
        <v>100</v>
      </c>
      <c r="BP5" s="626"/>
      <c r="BQ5" s="626"/>
      <c r="BR5" s="626"/>
      <c r="BS5" s="627" t="s">
        <v>231</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223</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2">
      <c r="B6" s="620" t="s">
        <v>235</v>
      </c>
      <c r="C6" s="621"/>
      <c r="D6" s="621"/>
      <c r="E6" s="621"/>
      <c r="F6" s="621"/>
      <c r="G6" s="621"/>
      <c r="H6" s="621"/>
      <c r="I6" s="621"/>
      <c r="J6" s="621"/>
      <c r="K6" s="621"/>
      <c r="L6" s="621"/>
      <c r="M6" s="621"/>
      <c r="N6" s="621"/>
      <c r="O6" s="621"/>
      <c r="P6" s="621"/>
      <c r="Q6" s="622"/>
      <c r="R6" s="623">
        <v>1775629</v>
      </c>
      <c r="S6" s="624"/>
      <c r="T6" s="624"/>
      <c r="U6" s="624"/>
      <c r="V6" s="624"/>
      <c r="W6" s="624"/>
      <c r="X6" s="624"/>
      <c r="Y6" s="625"/>
      <c r="Z6" s="626">
        <v>0.6</v>
      </c>
      <c r="AA6" s="626"/>
      <c r="AB6" s="626"/>
      <c r="AC6" s="626"/>
      <c r="AD6" s="627">
        <v>1775629</v>
      </c>
      <c r="AE6" s="627"/>
      <c r="AF6" s="627"/>
      <c r="AG6" s="627"/>
      <c r="AH6" s="627"/>
      <c r="AI6" s="627"/>
      <c r="AJ6" s="627"/>
      <c r="AK6" s="627"/>
      <c r="AL6" s="628">
        <v>1</v>
      </c>
      <c r="AM6" s="629"/>
      <c r="AN6" s="629"/>
      <c r="AO6" s="630"/>
      <c r="AP6" s="620" t="s">
        <v>236</v>
      </c>
      <c r="AQ6" s="621"/>
      <c r="AR6" s="621"/>
      <c r="AS6" s="621"/>
      <c r="AT6" s="621"/>
      <c r="AU6" s="621"/>
      <c r="AV6" s="621"/>
      <c r="AW6" s="621"/>
      <c r="AX6" s="621"/>
      <c r="AY6" s="621"/>
      <c r="AZ6" s="621"/>
      <c r="BA6" s="621"/>
      <c r="BB6" s="621"/>
      <c r="BC6" s="621"/>
      <c r="BD6" s="621"/>
      <c r="BE6" s="621"/>
      <c r="BF6" s="622"/>
      <c r="BG6" s="623">
        <v>79542647</v>
      </c>
      <c r="BH6" s="624"/>
      <c r="BI6" s="624"/>
      <c r="BJ6" s="624"/>
      <c r="BK6" s="624"/>
      <c r="BL6" s="624"/>
      <c r="BM6" s="624"/>
      <c r="BN6" s="625"/>
      <c r="BO6" s="626">
        <v>100</v>
      </c>
      <c r="BP6" s="626"/>
      <c r="BQ6" s="626"/>
      <c r="BR6" s="626"/>
      <c r="BS6" s="627" t="s">
        <v>231</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973797</v>
      </c>
      <c r="CS6" s="624"/>
      <c r="CT6" s="624"/>
      <c r="CU6" s="624"/>
      <c r="CV6" s="624"/>
      <c r="CW6" s="624"/>
      <c r="CX6" s="624"/>
      <c r="CY6" s="625"/>
      <c r="CZ6" s="617">
        <v>0.3</v>
      </c>
      <c r="DA6" s="618"/>
      <c r="DB6" s="618"/>
      <c r="DC6" s="634"/>
      <c r="DD6" s="632" t="s">
        <v>231</v>
      </c>
      <c r="DE6" s="624"/>
      <c r="DF6" s="624"/>
      <c r="DG6" s="624"/>
      <c r="DH6" s="624"/>
      <c r="DI6" s="624"/>
      <c r="DJ6" s="624"/>
      <c r="DK6" s="624"/>
      <c r="DL6" s="624"/>
      <c r="DM6" s="624"/>
      <c r="DN6" s="624"/>
      <c r="DO6" s="624"/>
      <c r="DP6" s="625"/>
      <c r="DQ6" s="632">
        <v>973769</v>
      </c>
      <c r="DR6" s="624"/>
      <c r="DS6" s="624"/>
      <c r="DT6" s="624"/>
      <c r="DU6" s="624"/>
      <c r="DV6" s="624"/>
      <c r="DW6" s="624"/>
      <c r="DX6" s="624"/>
      <c r="DY6" s="624"/>
      <c r="DZ6" s="624"/>
      <c r="EA6" s="624"/>
      <c r="EB6" s="624"/>
      <c r="EC6" s="633"/>
    </row>
    <row r="7" spans="2:143" ht="11.25" customHeight="1" x14ac:dyDescent="0.2">
      <c r="B7" s="620" t="s">
        <v>238</v>
      </c>
      <c r="C7" s="621"/>
      <c r="D7" s="621"/>
      <c r="E7" s="621"/>
      <c r="F7" s="621"/>
      <c r="G7" s="621"/>
      <c r="H7" s="621"/>
      <c r="I7" s="621"/>
      <c r="J7" s="621"/>
      <c r="K7" s="621"/>
      <c r="L7" s="621"/>
      <c r="M7" s="621"/>
      <c r="N7" s="621"/>
      <c r="O7" s="621"/>
      <c r="P7" s="621"/>
      <c r="Q7" s="622"/>
      <c r="R7" s="623">
        <v>270533</v>
      </c>
      <c r="S7" s="624"/>
      <c r="T7" s="624"/>
      <c r="U7" s="624"/>
      <c r="V7" s="624"/>
      <c r="W7" s="624"/>
      <c r="X7" s="624"/>
      <c r="Y7" s="625"/>
      <c r="Z7" s="626">
        <v>0.1</v>
      </c>
      <c r="AA7" s="626"/>
      <c r="AB7" s="626"/>
      <c r="AC7" s="626"/>
      <c r="AD7" s="627">
        <v>270533</v>
      </c>
      <c r="AE7" s="627"/>
      <c r="AF7" s="627"/>
      <c r="AG7" s="627"/>
      <c r="AH7" s="627"/>
      <c r="AI7" s="627"/>
      <c r="AJ7" s="627"/>
      <c r="AK7" s="627"/>
      <c r="AL7" s="628">
        <v>0.1</v>
      </c>
      <c r="AM7" s="629"/>
      <c r="AN7" s="629"/>
      <c r="AO7" s="630"/>
      <c r="AP7" s="620" t="s">
        <v>239</v>
      </c>
      <c r="AQ7" s="621"/>
      <c r="AR7" s="621"/>
      <c r="AS7" s="621"/>
      <c r="AT7" s="621"/>
      <c r="AU7" s="621"/>
      <c r="AV7" s="621"/>
      <c r="AW7" s="621"/>
      <c r="AX7" s="621"/>
      <c r="AY7" s="621"/>
      <c r="AZ7" s="621"/>
      <c r="BA7" s="621"/>
      <c r="BB7" s="621"/>
      <c r="BC7" s="621"/>
      <c r="BD7" s="621"/>
      <c r="BE7" s="621"/>
      <c r="BF7" s="622"/>
      <c r="BG7" s="623">
        <v>74063629</v>
      </c>
      <c r="BH7" s="624"/>
      <c r="BI7" s="624"/>
      <c r="BJ7" s="624"/>
      <c r="BK7" s="624"/>
      <c r="BL7" s="624"/>
      <c r="BM7" s="624"/>
      <c r="BN7" s="625"/>
      <c r="BO7" s="626">
        <v>93.1</v>
      </c>
      <c r="BP7" s="626"/>
      <c r="BQ7" s="626"/>
      <c r="BR7" s="626"/>
      <c r="BS7" s="627" t="s">
        <v>231</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27979797</v>
      </c>
      <c r="CS7" s="624"/>
      <c r="CT7" s="624"/>
      <c r="CU7" s="624"/>
      <c r="CV7" s="624"/>
      <c r="CW7" s="624"/>
      <c r="CX7" s="624"/>
      <c r="CY7" s="625"/>
      <c r="CZ7" s="626">
        <v>9.3000000000000007</v>
      </c>
      <c r="DA7" s="626"/>
      <c r="DB7" s="626"/>
      <c r="DC7" s="626"/>
      <c r="DD7" s="632">
        <v>5201761</v>
      </c>
      <c r="DE7" s="624"/>
      <c r="DF7" s="624"/>
      <c r="DG7" s="624"/>
      <c r="DH7" s="624"/>
      <c r="DI7" s="624"/>
      <c r="DJ7" s="624"/>
      <c r="DK7" s="624"/>
      <c r="DL7" s="624"/>
      <c r="DM7" s="624"/>
      <c r="DN7" s="624"/>
      <c r="DO7" s="624"/>
      <c r="DP7" s="625"/>
      <c r="DQ7" s="632">
        <v>22984579</v>
      </c>
      <c r="DR7" s="624"/>
      <c r="DS7" s="624"/>
      <c r="DT7" s="624"/>
      <c r="DU7" s="624"/>
      <c r="DV7" s="624"/>
      <c r="DW7" s="624"/>
      <c r="DX7" s="624"/>
      <c r="DY7" s="624"/>
      <c r="DZ7" s="624"/>
      <c r="EA7" s="624"/>
      <c r="EB7" s="624"/>
      <c r="EC7" s="633"/>
    </row>
    <row r="8" spans="2:143" ht="11.25" customHeight="1" x14ac:dyDescent="0.2">
      <c r="B8" s="620" t="s">
        <v>241</v>
      </c>
      <c r="C8" s="621"/>
      <c r="D8" s="621"/>
      <c r="E8" s="621"/>
      <c r="F8" s="621"/>
      <c r="G8" s="621"/>
      <c r="H8" s="621"/>
      <c r="I8" s="621"/>
      <c r="J8" s="621"/>
      <c r="K8" s="621"/>
      <c r="L8" s="621"/>
      <c r="M8" s="621"/>
      <c r="N8" s="621"/>
      <c r="O8" s="621"/>
      <c r="P8" s="621"/>
      <c r="Q8" s="622"/>
      <c r="R8" s="623">
        <v>1440790</v>
      </c>
      <c r="S8" s="624"/>
      <c r="T8" s="624"/>
      <c r="U8" s="624"/>
      <c r="V8" s="624"/>
      <c r="W8" s="624"/>
      <c r="X8" s="624"/>
      <c r="Y8" s="625"/>
      <c r="Z8" s="626">
        <v>0.5</v>
      </c>
      <c r="AA8" s="626"/>
      <c r="AB8" s="626"/>
      <c r="AC8" s="626"/>
      <c r="AD8" s="627">
        <v>1440790</v>
      </c>
      <c r="AE8" s="627"/>
      <c r="AF8" s="627"/>
      <c r="AG8" s="627"/>
      <c r="AH8" s="627"/>
      <c r="AI8" s="627"/>
      <c r="AJ8" s="627"/>
      <c r="AK8" s="627"/>
      <c r="AL8" s="628">
        <v>0.8</v>
      </c>
      <c r="AM8" s="629"/>
      <c r="AN8" s="629"/>
      <c r="AO8" s="630"/>
      <c r="AP8" s="620" t="s">
        <v>242</v>
      </c>
      <c r="AQ8" s="621"/>
      <c r="AR8" s="621"/>
      <c r="AS8" s="621"/>
      <c r="AT8" s="621"/>
      <c r="AU8" s="621"/>
      <c r="AV8" s="621"/>
      <c r="AW8" s="621"/>
      <c r="AX8" s="621"/>
      <c r="AY8" s="621"/>
      <c r="AZ8" s="621"/>
      <c r="BA8" s="621"/>
      <c r="BB8" s="621"/>
      <c r="BC8" s="621"/>
      <c r="BD8" s="621"/>
      <c r="BE8" s="621"/>
      <c r="BF8" s="622"/>
      <c r="BG8" s="623">
        <v>1512714</v>
      </c>
      <c r="BH8" s="624"/>
      <c r="BI8" s="624"/>
      <c r="BJ8" s="624"/>
      <c r="BK8" s="624"/>
      <c r="BL8" s="624"/>
      <c r="BM8" s="624"/>
      <c r="BN8" s="625"/>
      <c r="BO8" s="626">
        <v>1.9</v>
      </c>
      <c r="BP8" s="626"/>
      <c r="BQ8" s="626"/>
      <c r="BR8" s="626"/>
      <c r="BS8" s="627" t="s">
        <v>231</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168745554</v>
      </c>
      <c r="CS8" s="624"/>
      <c r="CT8" s="624"/>
      <c r="CU8" s="624"/>
      <c r="CV8" s="624"/>
      <c r="CW8" s="624"/>
      <c r="CX8" s="624"/>
      <c r="CY8" s="625"/>
      <c r="CZ8" s="626">
        <v>56</v>
      </c>
      <c r="DA8" s="626"/>
      <c r="DB8" s="626"/>
      <c r="DC8" s="626"/>
      <c r="DD8" s="632">
        <v>3167999</v>
      </c>
      <c r="DE8" s="624"/>
      <c r="DF8" s="624"/>
      <c r="DG8" s="624"/>
      <c r="DH8" s="624"/>
      <c r="DI8" s="624"/>
      <c r="DJ8" s="624"/>
      <c r="DK8" s="624"/>
      <c r="DL8" s="624"/>
      <c r="DM8" s="624"/>
      <c r="DN8" s="624"/>
      <c r="DO8" s="624"/>
      <c r="DP8" s="625"/>
      <c r="DQ8" s="632">
        <v>90280171</v>
      </c>
      <c r="DR8" s="624"/>
      <c r="DS8" s="624"/>
      <c r="DT8" s="624"/>
      <c r="DU8" s="624"/>
      <c r="DV8" s="624"/>
      <c r="DW8" s="624"/>
      <c r="DX8" s="624"/>
      <c r="DY8" s="624"/>
      <c r="DZ8" s="624"/>
      <c r="EA8" s="624"/>
      <c r="EB8" s="624"/>
      <c r="EC8" s="633"/>
    </row>
    <row r="9" spans="2:143" ht="11.25" customHeight="1" x14ac:dyDescent="0.2">
      <c r="B9" s="620" t="s">
        <v>244</v>
      </c>
      <c r="C9" s="621"/>
      <c r="D9" s="621"/>
      <c r="E9" s="621"/>
      <c r="F9" s="621"/>
      <c r="G9" s="621"/>
      <c r="H9" s="621"/>
      <c r="I9" s="621"/>
      <c r="J9" s="621"/>
      <c r="K9" s="621"/>
      <c r="L9" s="621"/>
      <c r="M9" s="621"/>
      <c r="N9" s="621"/>
      <c r="O9" s="621"/>
      <c r="P9" s="621"/>
      <c r="Q9" s="622"/>
      <c r="R9" s="623">
        <v>1107743</v>
      </c>
      <c r="S9" s="624"/>
      <c r="T9" s="624"/>
      <c r="U9" s="624"/>
      <c r="V9" s="624"/>
      <c r="W9" s="624"/>
      <c r="X9" s="624"/>
      <c r="Y9" s="625"/>
      <c r="Z9" s="626">
        <v>0.4</v>
      </c>
      <c r="AA9" s="626"/>
      <c r="AB9" s="626"/>
      <c r="AC9" s="626"/>
      <c r="AD9" s="627">
        <v>1107743</v>
      </c>
      <c r="AE9" s="627"/>
      <c r="AF9" s="627"/>
      <c r="AG9" s="627"/>
      <c r="AH9" s="627"/>
      <c r="AI9" s="627"/>
      <c r="AJ9" s="627"/>
      <c r="AK9" s="627"/>
      <c r="AL9" s="628">
        <v>0.6</v>
      </c>
      <c r="AM9" s="629"/>
      <c r="AN9" s="629"/>
      <c r="AO9" s="630"/>
      <c r="AP9" s="620" t="s">
        <v>245</v>
      </c>
      <c r="AQ9" s="621"/>
      <c r="AR9" s="621"/>
      <c r="AS9" s="621"/>
      <c r="AT9" s="621"/>
      <c r="AU9" s="621"/>
      <c r="AV9" s="621"/>
      <c r="AW9" s="621"/>
      <c r="AX9" s="621"/>
      <c r="AY9" s="621"/>
      <c r="AZ9" s="621"/>
      <c r="BA9" s="621"/>
      <c r="BB9" s="621"/>
      <c r="BC9" s="621"/>
      <c r="BD9" s="621"/>
      <c r="BE9" s="621"/>
      <c r="BF9" s="622"/>
      <c r="BG9" s="623">
        <v>72550915</v>
      </c>
      <c r="BH9" s="624"/>
      <c r="BI9" s="624"/>
      <c r="BJ9" s="624"/>
      <c r="BK9" s="624"/>
      <c r="BL9" s="624"/>
      <c r="BM9" s="624"/>
      <c r="BN9" s="625"/>
      <c r="BO9" s="626">
        <v>91.2</v>
      </c>
      <c r="BP9" s="626"/>
      <c r="BQ9" s="626"/>
      <c r="BR9" s="626"/>
      <c r="BS9" s="627" t="s">
        <v>231</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30777137</v>
      </c>
      <c r="CS9" s="624"/>
      <c r="CT9" s="624"/>
      <c r="CU9" s="624"/>
      <c r="CV9" s="624"/>
      <c r="CW9" s="624"/>
      <c r="CX9" s="624"/>
      <c r="CY9" s="625"/>
      <c r="CZ9" s="626">
        <v>10.199999999999999</v>
      </c>
      <c r="DA9" s="626"/>
      <c r="DB9" s="626"/>
      <c r="DC9" s="626"/>
      <c r="DD9" s="632">
        <v>46374</v>
      </c>
      <c r="DE9" s="624"/>
      <c r="DF9" s="624"/>
      <c r="DG9" s="624"/>
      <c r="DH9" s="624"/>
      <c r="DI9" s="624"/>
      <c r="DJ9" s="624"/>
      <c r="DK9" s="624"/>
      <c r="DL9" s="624"/>
      <c r="DM9" s="624"/>
      <c r="DN9" s="624"/>
      <c r="DO9" s="624"/>
      <c r="DP9" s="625"/>
      <c r="DQ9" s="632">
        <v>20821285</v>
      </c>
      <c r="DR9" s="624"/>
      <c r="DS9" s="624"/>
      <c r="DT9" s="624"/>
      <c r="DU9" s="624"/>
      <c r="DV9" s="624"/>
      <c r="DW9" s="624"/>
      <c r="DX9" s="624"/>
      <c r="DY9" s="624"/>
      <c r="DZ9" s="624"/>
      <c r="EA9" s="624"/>
      <c r="EB9" s="624"/>
      <c r="EC9" s="633"/>
    </row>
    <row r="10" spans="2:143" ht="11.25" customHeight="1" x14ac:dyDescent="0.2">
      <c r="B10" s="620" t="s">
        <v>247</v>
      </c>
      <c r="C10" s="621"/>
      <c r="D10" s="621"/>
      <c r="E10" s="621"/>
      <c r="F10" s="621"/>
      <c r="G10" s="621"/>
      <c r="H10" s="621"/>
      <c r="I10" s="621"/>
      <c r="J10" s="621"/>
      <c r="K10" s="621"/>
      <c r="L10" s="621"/>
      <c r="M10" s="621"/>
      <c r="N10" s="621"/>
      <c r="O10" s="621"/>
      <c r="P10" s="621"/>
      <c r="Q10" s="622"/>
      <c r="R10" s="623" t="s">
        <v>129</v>
      </c>
      <c r="S10" s="624"/>
      <c r="T10" s="624"/>
      <c r="U10" s="624"/>
      <c r="V10" s="624"/>
      <c r="W10" s="624"/>
      <c r="X10" s="624"/>
      <c r="Y10" s="625"/>
      <c r="Z10" s="626" t="s">
        <v>129</v>
      </c>
      <c r="AA10" s="626"/>
      <c r="AB10" s="626"/>
      <c r="AC10" s="626"/>
      <c r="AD10" s="627" t="s">
        <v>129</v>
      </c>
      <c r="AE10" s="627"/>
      <c r="AF10" s="627"/>
      <c r="AG10" s="627"/>
      <c r="AH10" s="627"/>
      <c r="AI10" s="627"/>
      <c r="AJ10" s="627"/>
      <c r="AK10" s="627"/>
      <c r="AL10" s="628" t="s">
        <v>231</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t="s">
        <v>231</v>
      </c>
      <c r="BH10" s="624"/>
      <c r="BI10" s="624"/>
      <c r="BJ10" s="624"/>
      <c r="BK10" s="624"/>
      <c r="BL10" s="624"/>
      <c r="BM10" s="624"/>
      <c r="BN10" s="625"/>
      <c r="BO10" s="626" t="s">
        <v>231</v>
      </c>
      <c r="BP10" s="626"/>
      <c r="BQ10" s="626"/>
      <c r="BR10" s="626"/>
      <c r="BS10" s="627" t="s">
        <v>231</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v>96811</v>
      </c>
      <c r="CS10" s="624"/>
      <c r="CT10" s="624"/>
      <c r="CU10" s="624"/>
      <c r="CV10" s="624"/>
      <c r="CW10" s="624"/>
      <c r="CX10" s="624"/>
      <c r="CY10" s="625"/>
      <c r="CZ10" s="626">
        <v>0</v>
      </c>
      <c r="DA10" s="626"/>
      <c r="DB10" s="626"/>
      <c r="DC10" s="626"/>
      <c r="DD10" s="632" t="s">
        <v>231</v>
      </c>
      <c r="DE10" s="624"/>
      <c r="DF10" s="624"/>
      <c r="DG10" s="624"/>
      <c r="DH10" s="624"/>
      <c r="DI10" s="624"/>
      <c r="DJ10" s="624"/>
      <c r="DK10" s="624"/>
      <c r="DL10" s="624"/>
      <c r="DM10" s="624"/>
      <c r="DN10" s="624"/>
      <c r="DO10" s="624"/>
      <c r="DP10" s="625"/>
      <c r="DQ10" s="632">
        <v>96811</v>
      </c>
      <c r="DR10" s="624"/>
      <c r="DS10" s="624"/>
      <c r="DT10" s="624"/>
      <c r="DU10" s="624"/>
      <c r="DV10" s="624"/>
      <c r="DW10" s="624"/>
      <c r="DX10" s="624"/>
      <c r="DY10" s="624"/>
      <c r="DZ10" s="624"/>
      <c r="EA10" s="624"/>
      <c r="EB10" s="624"/>
      <c r="EC10" s="633"/>
    </row>
    <row r="11" spans="2:143" ht="11.25" customHeight="1" x14ac:dyDescent="0.2">
      <c r="B11" s="620" t="s">
        <v>250</v>
      </c>
      <c r="C11" s="621"/>
      <c r="D11" s="621"/>
      <c r="E11" s="621"/>
      <c r="F11" s="621"/>
      <c r="G11" s="621"/>
      <c r="H11" s="621"/>
      <c r="I11" s="621"/>
      <c r="J11" s="621"/>
      <c r="K11" s="621"/>
      <c r="L11" s="621"/>
      <c r="M11" s="621"/>
      <c r="N11" s="621"/>
      <c r="O11" s="621"/>
      <c r="P11" s="621"/>
      <c r="Q11" s="622"/>
      <c r="R11" s="623">
        <v>18703914</v>
      </c>
      <c r="S11" s="624"/>
      <c r="T11" s="624"/>
      <c r="U11" s="624"/>
      <c r="V11" s="624"/>
      <c r="W11" s="624"/>
      <c r="X11" s="624"/>
      <c r="Y11" s="625"/>
      <c r="Z11" s="628">
        <v>6.1</v>
      </c>
      <c r="AA11" s="629"/>
      <c r="AB11" s="629"/>
      <c r="AC11" s="635"/>
      <c r="AD11" s="632">
        <v>18703914</v>
      </c>
      <c r="AE11" s="624"/>
      <c r="AF11" s="624"/>
      <c r="AG11" s="624"/>
      <c r="AH11" s="624"/>
      <c r="AI11" s="624"/>
      <c r="AJ11" s="624"/>
      <c r="AK11" s="625"/>
      <c r="AL11" s="628">
        <v>10.199999999999999</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t="s">
        <v>129</v>
      </c>
      <c r="BH11" s="624"/>
      <c r="BI11" s="624"/>
      <c r="BJ11" s="624"/>
      <c r="BK11" s="624"/>
      <c r="BL11" s="624"/>
      <c r="BM11" s="624"/>
      <c r="BN11" s="625"/>
      <c r="BO11" s="626" t="s">
        <v>231</v>
      </c>
      <c r="BP11" s="626"/>
      <c r="BQ11" s="626"/>
      <c r="BR11" s="626"/>
      <c r="BS11" s="627" t="s">
        <v>129</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26031</v>
      </c>
      <c r="CS11" s="624"/>
      <c r="CT11" s="624"/>
      <c r="CU11" s="624"/>
      <c r="CV11" s="624"/>
      <c r="CW11" s="624"/>
      <c r="CX11" s="624"/>
      <c r="CY11" s="625"/>
      <c r="CZ11" s="626">
        <v>0</v>
      </c>
      <c r="DA11" s="626"/>
      <c r="DB11" s="626"/>
      <c r="DC11" s="626"/>
      <c r="DD11" s="632" t="s">
        <v>253</v>
      </c>
      <c r="DE11" s="624"/>
      <c r="DF11" s="624"/>
      <c r="DG11" s="624"/>
      <c r="DH11" s="624"/>
      <c r="DI11" s="624"/>
      <c r="DJ11" s="624"/>
      <c r="DK11" s="624"/>
      <c r="DL11" s="624"/>
      <c r="DM11" s="624"/>
      <c r="DN11" s="624"/>
      <c r="DO11" s="624"/>
      <c r="DP11" s="625"/>
      <c r="DQ11" s="632">
        <v>20548</v>
      </c>
      <c r="DR11" s="624"/>
      <c r="DS11" s="624"/>
      <c r="DT11" s="624"/>
      <c r="DU11" s="624"/>
      <c r="DV11" s="624"/>
      <c r="DW11" s="624"/>
      <c r="DX11" s="624"/>
      <c r="DY11" s="624"/>
      <c r="DZ11" s="624"/>
      <c r="EA11" s="624"/>
      <c r="EB11" s="624"/>
      <c r="EC11" s="633"/>
    </row>
    <row r="12" spans="2:143" ht="11.25" customHeight="1" x14ac:dyDescent="0.2">
      <c r="B12" s="620" t="s">
        <v>254</v>
      </c>
      <c r="C12" s="621"/>
      <c r="D12" s="621"/>
      <c r="E12" s="621"/>
      <c r="F12" s="621"/>
      <c r="G12" s="621"/>
      <c r="H12" s="621"/>
      <c r="I12" s="621"/>
      <c r="J12" s="621"/>
      <c r="K12" s="621"/>
      <c r="L12" s="621"/>
      <c r="M12" s="621"/>
      <c r="N12" s="621"/>
      <c r="O12" s="621"/>
      <c r="P12" s="621"/>
      <c r="Q12" s="622"/>
      <c r="R12" s="623" t="s">
        <v>129</v>
      </c>
      <c r="S12" s="624"/>
      <c r="T12" s="624"/>
      <c r="U12" s="624"/>
      <c r="V12" s="624"/>
      <c r="W12" s="624"/>
      <c r="X12" s="624"/>
      <c r="Y12" s="625"/>
      <c r="Z12" s="626" t="s">
        <v>231</v>
      </c>
      <c r="AA12" s="626"/>
      <c r="AB12" s="626"/>
      <c r="AC12" s="626"/>
      <c r="AD12" s="627" t="s">
        <v>129</v>
      </c>
      <c r="AE12" s="627"/>
      <c r="AF12" s="627"/>
      <c r="AG12" s="627"/>
      <c r="AH12" s="627"/>
      <c r="AI12" s="627"/>
      <c r="AJ12" s="627"/>
      <c r="AK12" s="627"/>
      <c r="AL12" s="628" t="s">
        <v>231</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t="s">
        <v>129</v>
      </c>
      <c r="BH12" s="624"/>
      <c r="BI12" s="624"/>
      <c r="BJ12" s="624"/>
      <c r="BK12" s="624"/>
      <c r="BL12" s="624"/>
      <c r="BM12" s="624"/>
      <c r="BN12" s="625"/>
      <c r="BO12" s="626" t="s">
        <v>231</v>
      </c>
      <c r="BP12" s="626"/>
      <c r="BQ12" s="626"/>
      <c r="BR12" s="626"/>
      <c r="BS12" s="627" t="s">
        <v>253</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6067963</v>
      </c>
      <c r="CS12" s="624"/>
      <c r="CT12" s="624"/>
      <c r="CU12" s="624"/>
      <c r="CV12" s="624"/>
      <c r="CW12" s="624"/>
      <c r="CX12" s="624"/>
      <c r="CY12" s="625"/>
      <c r="CZ12" s="626">
        <v>2</v>
      </c>
      <c r="DA12" s="626"/>
      <c r="DB12" s="626"/>
      <c r="DC12" s="626"/>
      <c r="DD12" s="632">
        <v>390556</v>
      </c>
      <c r="DE12" s="624"/>
      <c r="DF12" s="624"/>
      <c r="DG12" s="624"/>
      <c r="DH12" s="624"/>
      <c r="DI12" s="624"/>
      <c r="DJ12" s="624"/>
      <c r="DK12" s="624"/>
      <c r="DL12" s="624"/>
      <c r="DM12" s="624"/>
      <c r="DN12" s="624"/>
      <c r="DO12" s="624"/>
      <c r="DP12" s="625"/>
      <c r="DQ12" s="632">
        <v>4984928</v>
      </c>
      <c r="DR12" s="624"/>
      <c r="DS12" s="624"/>
      <c r="DT12" s="624"/>
      <c r="DU12" s="624"/>
      <c r="DV12" s="624"/>
      <c r="DW12" s="624"/>
      <c r="DX12" s="624"/>
      <c r="DY12" s="624"/>
      <c r="DZ12" s="624"/>
      <c r="EA12" s="624"/>
      <c r="EB12" s="624"/>
      <c r="EC12" s="633"/>
    </row>
    <row r="13" spans="2:143" ht="11.25" customHeight="1" x14ac:dyDescent="0.2">
      <c r="B13" s="620" t="s">
        <v>257</v>
      </c>
      <c r="C13" s="621"/>
      <c r="D13" s="621"/>
      <c r="E13" s="621"/>
      <c r="F13" s="621"/>
      <c r="G13" s="621"/>
      <c r="H13" s="621"/>
      <c r="I13" s="621"/>
      <c r="J13" s="621"/>
      <c r="K13" s="621"/>
      <c r="L13" s="621"/>
      <c r="M13" s="621"/>
      <c r="N13" s="621"/>
      <c r="O13" s="621"/>
      <c r="P13" s="621"/>
      <c r="Q13" s="622"/>
      <c r="R13" s="623" t="s">
        <v>231</v>
      </c>
      <c r="S13" s="624"/>
      <c r="T13" s="624"/>
      <c r="U13" s="624"/>
      <c r="V13" s="624"/>
      <c r="W13" s="624"/>
      <c r="X13" s="624"/>
      <c r="Y13" s="625"/>
      <c r="Z13" s="626" t="s">
        <v>129</v>
      </c>
      <c r="AA13" s="626"/>
      <c r="AB13" s="626"/>
      <c r="AC13" s="626"/>
      <c r="AD13" s="627" t="s">
        <v>129</v>
      </c>
      <c r="AE13" s="627"/>
      <c r="AF13" s="627"/>
      <c r="AG13" s="627"/>
      <c r="AH13" s="627"/>
      <c r="AI13" s="627"/>
      <c r="AJ13" s="627"/>
      <c r="AK13" s="627"/>
      <c r="AL13" s="628" t="s">
        <v>253</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t="s">
        <v>231</v>
      </c>
      <c r="BH13" s="624"/>
      <c r="BI13" s="624"/>
      <c r="BJ13" s="624"/>
      <c r="BK13" s="624"/>
      <c r="BL13" s="624"/>
      <c r="BM13" s="624"/>
      <c r="BN13" s="625"/>
      <c r="BO13" s="626" t="s">
        <v>231</v>
      </c>
      <c r="BP13" s="626"/>
      <c r="BQ13" s="626"/>
      <c r="BR13" s="626"/>
      <c r="BS13" s="627" t="s">
        <v>129</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23991005</v>
      </c>
      <c r="CS13" s="624"/>
      <c r="CT13" s="624"/>
      <c r="CU13" s="624"/>
      <c r="CV13" s="624"/>
      <c r="CW13" s="624"/>
      <c r="CX13" s="624"/>
      <c r="CY13" s="625"/>
      <c r="CZ13" s="626">
        <v>8</v>
      </c>
      <c r="DA13" s="626"/>
      <c r="DB13" s="626"/>
      <c r="DC13" s="626"/>
      <c r="DD13" s="632">
        <v>7508669</v>
      </c>
      <c r="DE13" s="624"/>
      <c r="DF13" s="624"/>
      <c r="DG13" s="624"/>
      <c r="DH13" s="624"/>
      <c r="DI13" s="624"/>
      <c r="DJ13" s="624"/>
      <c r="DK13" s="624"/>
      <c r="DL13" s="624"/>
      <c r="DM13" s="624"/>
      <c r="DN13" s="624"/>
      <c r="DO13" s="624"/>
      <c r="DP13" s="625"/>
      <c r="DQ13" s="632">
        <v>18662171</v>
      </c>
      <c r="DR13" s="624"/>
      <c r="DS13" s="624"/>
      <c r="DT13" s="624"/>
      <c r="DU13" s="624"/>
      <c r="DV13" s="624"/>
      <c r="DW13" s="624"/>
      <c r="DX13" s="624"/>
      <c r="DY13" s="624"/>
      <c r="DZ13" s="624"/>
      <c r="EA13" s="624"/>
      <c r="EB13" s="624"/>
      <c r="EC13" s="633"/>
    </row>
    <row r="14" spans="2:143" ht="11.25" customHeight="1" x14ac:dyDescent="0.2">
      <c r="B14" s="620" t="s">
        <v>260</v>
      </c>
      <c r="C14" s="621"/>
      <c r="D14" s="621"/>
      <c r="E14" s="621"/>
      <c r="F14" s="621"/>
      <c r="G14" s="621"/>
      <c r="H14" s="621"/>
      <c r="I14" s="621"/>
      <c r="J14" s="621"/>
      <c r="K14" s="621"/>
      <c r="L14" s="621"/>
      <c r="M14" s="621"/>
      <c r="N14" s="621"/>
      <c r="O14" s="621"/>
      <c r="P14" s="621"/>
      <c r="Q14" s="622"/>
      <c r="R14" s="623">
        <v>49</v>
      </c>
      <c r="S14" s="624"/>
      <c r="T14" s="624"/>
      <c r="U14" s="624"/>
      <c r="V14" s="624"/>
      <c r="W14" s="624"/>
      <c r="X14" s="624"/>
      <c r="Y14" s="625"/>
      <c r="Z14" s="626">
        <v>0</v>
      </c>
      <c r="AA14" s="626"/>
      <c r="AB14" s="626"/>
      <c r="AC14" s="626"/>
      <c r="AD14" s="627">
        <v>49</v>
      </c>
      <c r="AE14" s="627"/>
      <c r="AF14" s="627"/>
      <c r="AG14" s="627"/>
      <c r="AH14" s="627"/>
      <c r="AI14" s="627"/>
      <c r="AJ14" s="627"/>
      <c r="AK14" s="627"/>
      <c r="AL14" s="628">
        <v>0</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370909</v>
      </c>
      <c r="BH14" s="624"/>
      <c r="BI14" s="624"/>
      <c r="BJ14" s="624"/>
      <c r="BK14" s="624"/>
      <c r="BL14" s="624"/>
      <c r="BM14" s="624"/>
      <c r="BN14" s="625"/>
      <c r="BO14" s="626">
        <v>0.5</v>
      </c>
      <c r="BP14" s="626"/>
      <c r="BQ14" s="626"/>
      <c r="BR14" s="626"/>
      <c r="BS14" s="627" t="s">
        <v>262</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4399499</v>
      </c>
      <c r="CS14" s="624"/>
      <c r="CT14" s="624"/>
      <c r="CU14" s="624"/>
      <c r="CV14" s="624"/>
      <c r="CW14" s="624"/>
      <c r="CX14" s="624"/>
      <c r="CY14" s="625"/>
      <c r="CZ14" s="626">
        <v>1.5</v>
      </c>
      <c r="DA14" s="626"/>
      <c r="DB14" s="626"/>
      <c r="DC14" s="626"/>
      <c r="DD14" s="632">
        <v>1386469</v>
      </c>
      <c r="DE14" s="624"/>
      <c r="DF14" s="624"/>
      <c r="DG14" s="624"/>
      <c r="DH14" s="624"/>
      <c r="DI14" s="624"/>
      <c r="DJ14" s="624"/>
      <c r="DK14" s="624"/>
      <c r="DL14" s="624"/>
      <c r="DM14" s="624"/>
      <c r="DN14" s="624"/>
      <c r="DO14" s="624"/>
      <c r="DP14" s="625"/>
      <c r="DQ14" s="632">
        <v>3704366</v>
      </c>
      <c r="DR14" s="624"/>
      <c r="DS14" s="624"/>
      <c r="DT14" s="624"/>
      <c r="DU14" s="624"/>
      <c r="DV14" s="624"/>
      <c r="DW14" s="624"/>
      <c r="DX14" s="624"/>
      <c r="DY14" s="624"/>
      <c r="DZ14" s="624"/>
      <c r="EA14" s="624"/>
      <c r="EB14" s="624"/>
      <c r="EC14" s="633"/>
    </row>
    <row r="15" spans="2:143" ht="11.25" customHeight="1" x14ac:dyDescent="0.2">
      <c r="B15" s="620" t="s">
        <v>264</v>
      </c>
      <c r="C15" s="621"/>
      <c r="D15" s="621"/>
      <c r="E15" s="621"/>
      <c r="F15" s="621"/>
      <c r="G15" s="621"/>
      <c r="H15" s="621"/>
      <c r="I15" s="621"/>
      <c r="J15" s="621"/>
      <c r="K15" s="621"/>
      <c r="L15" s="621"/>
      <c r="M15" s="621"/>
      <c r="N15" s="621"/>
      <c r="O15" s="621"/>
      <c r="P15" s="621"/>
      <c r="Q15" s="622"/>
      <c r="R15" s="623" t="s">
        <v>129</v>
      </c>
      <c r="S15" s="624"/>
      <c r="T15" s="624"/>
      <c r="U15" s="624"/>
      <c r="V15" s="624"/>
      <c r="W15" s="624"/>
      <c r="X15" s="624"/>
      <c r="Y15" s="625"/>
      <c r="Z15" s="626" t="s">
        <v>231</v>
      </c>
      <c r="AA15" s="626"/>
      <c r="AB15" s="626"/>
      <c r="AC15" s="626"/>
      <c r="AD15" s="627" t="s">
        <v>129</v>
      </c>
      <c r="AE15" s="627"/>
      <c r="AF15" s="627"/>
      <c r="AG15" s="627"/>
      <c r="AH15" s="627"/>
      <c r="AI15" s="627"/>
      <c r="AJ15" s="627"/>
      <c r="AK15" s="627"/>
      <c r="AL15" s="628" t="s">
        <v>129</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5108109</v>
      </c>
      <c r="BH15" s="624"/>
      <c r="BI15" s="624"/>
      <c r="BJ15" s="624"/>
      <c r="BK15" s="624"/>
      <c r="BL15" s="624"/>
      <c r="BM15" s="624"/>
      <c r="BN15" s="625"/>
      <c r="BO15" s="626">
        <v>6.4</v>
      </c>
      <c r="BP15" s="626"/>
      <c r="BQ15" s="626"/>
      <c r="BR15" s="626"/>
      <c r="BS15" s="627" t="s">
        <v>231</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36368922</v>
      </c>
      <c r="CS15" s="624"/>
      <c r="CT15" s="624"/>
      <c r="CU15" s="624"/>
      <c r="CV15" s="624"/>
      <c r="CW15" s="624"/>
      <c r="CX15" s="624"/>
      <c r="CY15" s="625"/>
      <c r="CZ15" s="626">
        <v>12.1</v>
      </c>
      <c r="DA15" s="626"/>
      <c r="DB15" s="626"/>
      <c r="DC15" s="626"/>
      <c r="DD15" s="632">
        <v>8051528</v>
      </c>
      <c r="DE15" s="624"/>
      <c r="DF15" s="624"/>
      <c r="DG15" s="624"/>
      <c r="DH15" s="624"/>
      <c r="DI15" s="624"/>
      <c r="DJ15" s="624"/>
      <c r="DK15" s="624"/>
      <c r="DL15" s="624"/>
      <c r="DM15" s="624"/>
      <c r="DN15" s="624"/>
      <c r="DO15" s="624"/>
      <c r="DP15" s="625"/>
      <c r="DQ15" s="632">
        <v>32334129</v>
      </c>
      <c r="DR15" s="624"/>
      <c r="DS15" s="624"/>
      <c r="DT15" s="624"/>
      <c r="DU15" s="624"/>
      <c r="DV15" s="624"/>
      <c r="DW15" s="624"/>
      <c r="DX15" s="624"/>
      <c r="DY15" s="624"/>
      <c r="DZ15" s="624"/>
      <c r="EA15" s="624"/>
      <c r="EB15" s="624"/>
      <c r="EC15" s="633"/>
    </row>
    <row r="16" spans="2:143" ht="11.25" customHeight="1" x14ac:dyDescent="0.2">
      <c r="B16" s="620" t="s">
        <v>267</v>
      </c>
      <c r="C16" s="621"/>
      <c r="D16" s="621"/>
      <c r="E16" s="621"/>
      <c r="F16" s="621"/>
      <c r="G16" s="621"/>
      <c r="H16" s="621"/>
      <c r="I16" s="621"/>
      <c r="J16" s="621"/>
      <c r="K16" s="621"/>
      <c r="L16" s="621"/>
      <c r="M16" s="621"/>
      <c r="N16" s="621"/>
      <c r="O16" s="621"/>
      <c r="P16" s="621"/>
      <c r="Q16" s="622"/>
      <c r="R16" s="623">
        <v>275837</v>
      </c>
      <c r="S16" s="624"/>
      <c r="T16" s="624"/>
      <c r="U16" s="624"/>
      <c r="V16" s="624"/>
      <c r="W16" s="624"/>
      <c r="X16" s="624"/>
      <c r="Y16" s="625"/>
      <c r="Z16" s="626">
        <v>0.1</v>
      </c>
      <c r="AA16" s="626"/>
      <c r="AB16" s="626"/>
      <c r="AC16" s="626"/>
      <c r="AD16" s="627">
        <v>275837</v>
      </c>
      <c r="AE16" s="627"/>
      <c r="AF16" s="627"/>
      <c r="AG16" s="627"/>
      <c r="AH16" s="627"/>
      <c r="AI16" s="627"/>
      <c r="AJ16" s="627"/>
      <c r="AK16" s="627"/>
      <c r="AL16" s="628">
        <v>0.2</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t="s">
        <v>129</v>
      </c>
      <c r="BH16" s="624"/>
      <c r="BI16" s="624"/>
      <c r="BJ16" s="624"/>
      <c r="BK16" s="624"/>
      <c r="BL16" s="624"/>
      <c r="BM16" s="624"/>
      <c r="BN16" s="625"/>
      <c r="BO16" s="626" t="s">
        <v>231</v>
      </c>
      <c r="BP16" s="626"/>
      <c r="BQ16" s="626"/>
      <c r="BR16" s="626"/>
      <c r="BS16" s="627" t="s">
        <v>231</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t="s">
        <v>129</v>
      </c>
      <c r="CS16" s="624"/>
      <c r="CT16" s="624"/>
      <c r="CU16" s="624"/>
      <c r="CV16" s="624"/>
      <c r="CW16" s="624"/>
      <c r="CX16" s="624"/>
      <c r="CY16" s="625"/>
      <c r="CZ16" s="626" t="s">
        <v>129</v>
      </c>
      <c r="DA16" s="626"/>
      <c r="DB16" s="626"/>
      <c r="DC16" s="626"/>
      <c r="DD16" s="632" t="s">
        <v>231</v>
      </c>
      <c r="DE16" s="624"/>
      <c r="DF16" s="624"/>
      <c r="DG16" s="624"/>
      <c r="DH16" s="624"/>
      <c r="DI16" s="624"/>
      <c r="DJ16" s="624"/>
      <c r="DK16" s="624"/>
      <c r="DL16" s="624"/>
      <c r="DM16" s="624"/>
      <c r="DN16" s="624"/>
      <c r="DO16" s="624"/>
      <c r="DP16" s="625"/>
      <c r="DQ16" s="632" t="s">
        <v>231</v>
      </c>
      <c r="DR16" s="624"/>
      <c r="DS16" s="624"/>
      <c r="DT16" s="624"/>
      <c r="DU16" s="624"/>
      <c r="DV16" s="624"/>
      <c r="DW16" s="624"/>
      <c r="DX16" s="624"/>
      <c r="DY16" s="624"/>
      <c r="DZ16" s="624"/>
      <c r="EA16" s="624"/>
      <c r="EB16" s="624"/>
      <c r="EC16" s="633"/>
    </row>
    <row r="17" spans="2:133" ht="11.25" customHeight="1" x14ac:dyDescent="0.2">
      <c r="B17" s="620" t="s">
        <v>270</v>
      </c>
      <c r="C17" s="621"/>
      <c r="D17" s="621"/>
      <c r="E17" s="621"/>
      <c r="F17" s="621"/>
      <c r="G17" s="621"/>
      <c r="H17" s="621"/>
      <c r="I17" s="621"/>
      <c r="J17" s="621"/>
      <c r="K17" s="621"/>
      <c r="L17" s="621"/>
      <c r="M17" s="621"/>
      <c r="N17" s="621"/>
      <c r="O17" s="621"/>
      <c r="P17" s="621"/>
      <c r="Q17" s="622"/>
      <c r="R17" s="623" t="s">
        <v>129</v>
      </c>
      <c r="S17" s="624"/>
      <c r="T17" s="624"/>
      <c r="U17" s="624"/>
      <c r="V17" s="624"/>
      <c r="W17" s="624"/>
      <c r="X17" s="624"/>
      <c r="Y17" s="625"/>
      <c r="Z17" s="626" t="s">
        <v>129</v>
      </c>
      <c r="AA17" s="626"/>
      <c r="AB17" s="626"/>
      <c r="AC17" s="626"/>
      <c r="AD17" s="627" t="s">
        <v>231</v>
      </c>
      <c r="AE17" s="627"/>
      <c r="AF17" s="627"/>
      <c r="AG17" s="627"/>
      <c r="AH17" s="627"/>
      <c r="AI17" s="627"/>
      <c r="AJ17" s="627"/>
      <c r="AK17" s="627"/>
      <c r="AL17" s="628" t="s">
        <v>253</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231</v>
      </c>
      <c r="BH17" s="624"/>
      <c r="BI17" s="624"/>
      <c r="BJ17" s="624"/>
      <c r="BK17" s="624"/>
      <c r="BL17" s="624"/>
      <c r="BM17" s="624"/>
      <c r="BN17" s="625"/>
      <c r="BO17" s="626" t="s">
        <v>231</v>
      </c>
      <c r="BP17" s="626"/>
      <c r="BQ17" s="626"/>
      <c r="BR17" s="626"/>
      <c r="BS17" s="627" t="s">
        <v>231</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1884994</v>
      </c>
      <c r="CS17" s="624"/>
      <c r="CT17" s="624"/>
      <c r="CU17" s="624"/>
      <c r="CV17" s="624"/>
      <c r="CW17" s="624"/>
      <c r="CX17" s="624"/>
      <c r="CY17" s="625"/>
      <c r="CZ17" s="626">
        <v>0.6</v>
      </c>
      <c r="DA17" s="626"/>
      <c r="DB17" s="626"/>
      <c r="DC17" s="626"/>
      <c r="DD17" s="632" t="s">
        <v>231</v>
      </c>
      <c r="DE17" s="624"/>
      <c r="DF17" s="624"/>
      <c r="DG17" s="624"/>
      <c r="DH17" s="624"/>
      <c r="DI17" s="624"/>
      <c r="DJ17" s="624"/>
      <c r="DK17" s="624"/>
      <c r="DL17" s="624"/>
      <c r="DM17" s="624"/>
      <c r="DN17" s="624"/>
      <c r="DO17" s="624"/>
      <c r="DP17" s="625"/>
      <c r="DQ17" s="632">
        <v>1809217</v>
      </c>
      <c r="DR17" s="624"/>
      <c r="DS17" s="624"/>
      <c r="DT17" s="624"/>
      <c r="DU17" s="624"/>
      <c r="DV17" s="624"/>
      <c r="DW17" s="624"/>
      <c r="DX17" s="624"/>
      <c r="DY17" s="624"/>
      <c r="DZ17" s="624"/>
      <c r="EA17" s="624"/>
      <c r="EB17" s="624"/>
      <c r="EC17" s="633"/>
    </row>
    <row r="18" spans="2:133" ht="11.25" customHeight="1" x14ac:dyDescent="0.2">
      <c r="B18" s="620" t="s">
        <v>273</v>
      </c>
      <c r="C18" s="621"/>
      <c r="D18" s="621"/>
      <c r="E18" s="621"/>
      <c r="F18" s="621"/>
      <c r="G18" s="621"/>
      <c r="H18" s="621"/>
      <c r="I18" s="621"/>
      <c r="J18" s="621"/>
      <c r="K18" s="621"/>
      <c r="L18" s="621"/>
      <c r="M18" s="621"/>
      <c r="N18" s="621"/>
      <c r="O18" s="621"/>
      <c r="P18" s="621"/>
      <c r="Q18" s="622"/>
      <c r="R18" s="623">
        <v>499014</v>
      </c>
      <c r="S18" s="624"/>
      <c r="T18" s="624"/>
      <c r="U18" s="624"/>
      <c r="V18" s="624"/>
      <c r="W18" s="624"/>
      <c r="X18" s="624"/>
      <c r="Y18" s="625"/>
      <c r="Z18" s="626">
        <v>0.2</v>
      </c>
      <c r="AA18" s="626"/>
      <c r="AB18" s="626"/>
      <c r="AC18" s="626"/>
      <c r="AD18" s="627">
        <v>499014</v>
      </c>
      <c r="AE18" s="627"/>
      <c r="AF18" s="627"/>
      <c r="AG18" s="627"/>
      <c r="AH18" s="627"/>
      <c r="AI18" s="627"/>
      <c r="AJ18" s="627"/>
      <c r="AK18" s="627"/>
      <c r="AL18" s="628">
        <v>0.3</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129</v>
      </c>
      <c r="BH18" s="624"/>
      <c r="BI18" s="624"/>
      <c r="BJ18" s="624"/>
      <c r="BK18" s="624"/>
      <c r="BL18" s="624"/>
      <c r="BM18" s="624"/>
      <c r="BN18" s="625"/>
      <c r="BO18" s="626" t="s">
        <v>231</v>
      </c>
      <c r="BP18" s="626"/>
      <c r="BQ18" s="626"/>
      <c r="BR18" s="626"/>
      <c r="BS18" s="627" t="s">
        <v>129</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t="s">
        <v>129</v>
      </c>
      <c r="CS18" s="624"/>
      <c r="CT18" s="624"/>
      <c r="CU18" s="624"/>
      <c r="CV18" s="624"/>
      <c r="CW18" s="624"/>
      <c r="CX18" s="624"/>
      <c r="CY18" s="625"/>
      <c r="CZ18" s="626" t="s">
        <v>129</v>
      </c>
      <c r="DA18" s="626"/>
      <c r="DB18" s="626"/>
      <c r="DC18" s="626"/>
      <c r="DD18" s="632" t="s">
        <v>129</v>
      </c>
      <c r="DE18" s="624"/>
      <c r="DF18" s="624"/>
      <c r="DG18" s="624"/>
      <c r="DH18" s="624"/>
      <c r="DI18" s="624"/>
      <c r="DJ18" s="624"/>
      <c r="DK18" s="624"/>
      <c r="DL18" s="624"/>
      <c r="DM18" s="624"/>
      <c r="DN18" s="624"/>
      <c r="DO18" s="624"/>
      <c r="DP18" s="625"/>
      <c r="DQ18" s="632" t="s">
        <v>262</v>
      </c>
      <c r="DR18" s="624"/>
      <c r="DS18" s="624"/>
      <c r="DT18" s="624"/>
      <c r="DU18" s="624"/>
      <c r="DV18" s="624"/>
      <c r="DW18" s="624"/>
      <c r="DX18" s="624"/>
      <c r="DY18" s="624"/>
      <c r="DZ18" s="624"/>
      <c r="EA18" s="624"/>
      <c r="EB18" s="624"/>
      <c r="EC18" s="633"/>
    </row>
    <row r="19" spans="2:133" ht="11.25" customHeight="1" x14ac:dyDescent="0.2">
      <c r="B19" s="620" t="s">
        <v>276</v>
      </c>
      <c r="C19" s="621"/>
      <c r="D19" s="621"/>
      <c r="E19" s="621"/>
      <c r="F19" s="621"/>
      <c r="G19" s="621"/>
      <c r="H19" s="621"/>
      <c r="I19" s="621"/>
      <c r="J19" s="621"/>
      <c r="K19" s="621"/>
      <c r="L19" s="621"/>
      <c r="M19" s="621"/>
      <c r="N19" s="621"/>
      <c r="O19" s="621"/>
      <c r="P19" s="621"/>
      <c r="Q19" s="622"/>
      <c r="R19" s="623">
        <v>499014</v>
      </c>
      <c r="S19" s="624"/>
      <c r="T19" s="624"/>
      <c r="U19" s="624"/>
      <c r="V19" s="624"/>
      <c r="W19" s="624"/>
      <c r="X19" s="624"/>
      <c r="Y19" s="625"/>
      <c r="Z19" s="626">
        <v>0.2</v>
      </c>
      <c r="AA19" s="626"/>
      <c r="AB19" s="626"/>
      <c r="AC19" s="626"/>
      <c r="AD19" s="627">
        <v>499014</v>
      </c>
      <c r="AE19" s="627"/>
      <c r="AF19" s="627"/>
      <c r="AG19" s="627"/>
      <c r="AH19" s="627"/>
      <c r="AI19" s="627"/>
      <c r="AJ19" s="627"/>
      <c r="AK19" s="627"/>
      <c r="AL19" s="628">
        <v>0.3</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v>16373</v>
      </c>
      <c r="BH19" s="624"/>
      <c r="BI19" s="624"/>
      <c r="BJ19" s="624"/>
      <c r="BK19" s="624"/>
      <c r="BL19" s="624"/>
      <c r="BM19" s="624"/>
      <c r="BN19" s="625"/>
      <c r="BO19" s="626">
        <v>0</v>
      </c>
      <c r="BP19" s="626"/>
      <c r="BQ19" s="626"/>
      <c r="BR19" s="626"/>
      <c r="BS19" s="627" t="s">
        <v>231</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231</v>
      </c>
      <c r="CS19" s="624"/>
      <c r="CT19" s="624"/>
      <c r="CU19" s="624"/>
      <c r="CV19" s="624"/>
      <c r="CW19" s="624"/>
      <c r="CX19" s="624"/>
      <c r="CY19" s="625"/>
      <c r="CZ19" s="626" t="s">
        <v>129</v>
      </c>
      <c r="DA19" s="626"/>
      <c r="DB19" s="626"/>
      <c r="DC19" s="626"/>
      <c r="DD19" s="632" t="s">
        <v>231</v>
      </c>
      <c r="DE19" s="624"/>
      <c r="DF19" s="624"/>
      <c r="DG19" s="624"/>
      <c r="DH19" s="624"/>
      <c r="DI19" s="624"/>
      <c r="DJ19" s="624"/>
      <c r="DK19" s="624"/>
      <c r="DL19" s="624"/>
      <c r="DM19" s="624"/>
      <c r="DN19" s="624"/>
      <c r="DO19" s="624"/>
      <c r="DP19" s="625"/>
      <c r="DQ19" s="632" t="s">
        <v>231</v>
      </c>
      <c r="DR19" s="624"/>
      <c r="DS19" s="624"/>
      <c r="DT19" s="624"/>
      <c r="DU19" s="624"/>
      <c r="DV19" s="624"/>
      <c r="DW19" s="624"/>
      <c r="DX19" s="624"/>
      <c r="DY19" s="624"/>
      <c r="DZ19" s="624"/>
      <c r="EA19" s="624"/>
      <c r="EB19" s="624"/>
      <c r="EC19" s="633"/>
    </row>
    <row r="20" spans="2:133" ht="11.25" customHeight="1" x14ac:dyDescent="0.2">
      <c r="B20" s="636" t="s">
        <v>279</v>
      </c>
      <c r="C20" s="637"/>
      <c r="D20" s="637"/>
      <c r="E20" s="637"/>
      <c r="F20" s="637"/>
      <c r="G20" s="637"/>
      <c r="H20" s="637"/>
      <c r="I20" s="637"/>
      <c r="J20" s="637"/>
      <c r="K20" s="637"/>
      <c r="L20" s="637"/>
      <c r="M20" s="637"/>
      <c r="N20" s="637"/>
      <c r="O20" s="637"/>
      <c r="P20" s="637"/>
      <c r="Q20" s="638"/>
      <c r="R20" s="623" t="s">
        <v>129</v>
      </c>
      <c r="S20" s="624"/>
      <c r="T20" s="624"/>
      <c r="U20" s="624"/>
      <c r="V20" s="624"/>
      <c r="W20" s="624"/>
      <c r="X20" s="624"/>
      <c r="Y20" s="625"/>
      <c r="Z20" s="626" t="s">
        <v>231</v>
      </c>
      <c r="AA20" s="626"/>
      <c r="AB20" s="626"/>
      <c r="AC20" s="626"/>
      <c r="AD20" s="627" t="s">
        <v>253</v>
      </c>
      <c r="AE20" s="627"/>
      <c r="AF20" s="627"/>
      <c r="AG20" s="627"/>
      <c r="AH20" s="627"/>
      <c r="AI20" s="627"/>
      <c r="AJ20" s="627"/>
      <c r="AK20" s="627"/>
      <c r="AL20" s="628" t="s">
        <v>231</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v>16373</v>
      </c>
      <c r="BH20" s="624"/>
      <c r="BI20" s="624"/>
      <c r="BJ20" s="624"/>
      <c r="BK20" s="624"/>
      <c r="BL20" s="624"/>
      <c r="BM20" s="624"/>
      <c r="BN20" s="625"/>
      <c r="BO20" s="626">
        <v>0</v>
      </c>
      <c r="BP20" s="626"/>
      <c r="BQ20" s="626"/>
      <c r="BR20" s="626"/>
      <c r="BS20" s="627" t="s">
        <v>129</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301311510</v>
      </c>
      <c r="CS20" s="624"/>
      <c r="CT20" s="624"/>
      <c r="CU20" s="624"/>
      <c r="CV20" s="624"/>
      <c r="CW20" s="624"/>
      <c r="CX20" s="624"/>
      <c r="CY20" s="625"/>
      <c r="CZ20" s="626">
        <v>100</v>
      </c>
      <c r="DA20" s="626"/>
      <c r="DB20" s="626"/>
      <c r="DC20" s="626"/>
      <c r="DD20" s="632">
        <v>25753356</v>
      </c>
      <c r="DE20" s="624"/>
      <c r="DF20" s="624"/>
      <c r="DG20" s="624"/>
      <c r="DH20" s="624"/>
      <c r="DI20" s="624"/>
      <c r="DJ20" s="624"/>
      <c r="DK20" s="624"/>
      <c r="DL20" s="624"/>
      <c r="DM20" s="624"/>
      <c r="DN20" s="624"/>
      <c r="DO20" s="624"/>
      <c r="DP20" s="625"/>
      <c r="DQ20" s="632">
        <v>196671974</v>
      </c>
      <c r="DR20" s="624"/>
      <c r="DS20" s="624"/>
      <c r="DT20" s="624"/>
      <c r="DU20" s="624"/>
      <c r="DV20" s="624"/>
      <c r="DW20" s="624"/>
      <c r="DX20" s="624"/>
      <c r="DY20" s="624"/>
      <c r="DZ20" s="624"/>
      <c r="EA20" s="624"/>
      <c r="EB20" s="624"/>
      <c r="EC20" s="633"/>
    </row>
    <row r="21" spans="2:133" ht="11.25" customHeight="1" x14ac:dyDescent="0.2">
      <c r="B21" s="620" t="s">
        <v>282</v>
      </c>
      <c r="C21" s="621"/>
      <c r="D21" s="621"/>
      <c r="E21" s="621"/>
      <c r="F21" s="621"/>
      <c r="G21" s="621"/>
      <c r="H21" s="621"/>
      <c r="I21" s="621"/>
      <c r="J21" s="621"/>
      <c r="K21" s="621"/>
      <c r="L21" s="621"/>
      <c r="M21" s="621"/>
      <c r="N21" s="621"/>
      <c r="O21" s="621"/>
      <c r="P21" s="621"/>
      <c r="Q21" s="622"/>
      <c r="R21" s="623" t="s">
        <v>262</v>
      </c>
      <c r="S21" s="624"/>
      <c r="T21" s="624"/>
      <c r="U21" s="624"/>
      <c r="V21" s="624"/>
      <c r="W21" s="624"/>
      <c r="X21" s="624"/>
      <c r="Y21" s="625"/>
      <c r="Z21" s="626" t="s">
        <v>231</v>
      </c>
      <c r="AA21" s="626"/>
      <c r="AB21" s="626"/>
      <c r="AC21" s="626"/>
      <c r="AD21" s="627" t="s">
        <v>231</v>
      </c>
      <c r="AE21" s="627"/>
      <c r="AF21" s="627"/>
      <c r="AG21" s="627"/>
      <c r="AH21" s="627"/>
      <c r="AI21" s="627"/>
      <c r="AJ21" s="627"/>
      <c r="AK21" s="627"/>
      <c r="AL21" s="628" t="s">
        <v>262</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v>16373</v>
      </c>
      <c r="BH21" s="624"/>
      <c r="BI21" s="624"/>
      <c r="BJ21" s="624"/>
      <c r="BK21" s="624"/>
      <c r="BL21" s="624"/>
      <c r="BM21" s="624"/>
      <c r="BN21" s="625"/>
      <c r="BO21" s="626">
        <v>0</v>
      </c>
      <c r="BP21" s="626"/>
      <c r="BQ21" s="626"/>
      <c r="BR21" s="626"/>
      <c r="BS21" s="627" t="s">
        <v>231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284</v>
      </c>
      <c r="C22" s="621"/>
      <c r="D22" s="621"/>
      <c r="E22" s="621"/>
      <c r="F22" s="621"/>
      <c r="G22" s="621"/>
      <c r="H22" s="621"/>
      <c r="I22" s="621"/>
      <c r="J22" s="621"/>
      <c r="K22" s="621"/>
      <c r="L22" s="621"/>
      <c r="M22" s="621"/>
      <c r="N22" s="621"/>
      <c r="O22" s="621"/>
      <c r="P22" s="621"/>
      <c r="Q22" s="622"/>
      <c r="R22" s="623" t="s">
        <v>231</v>
      </c>
      <c r="S22" s="624"/>
      <c r="T22" s="624"/>
      <c r="U22" s="624"/>
      <c r="V22" s="624"/>
      <c r="W22" s="624"/>
      <c r="X22" s="624"/>
      <c r="Y22" s="625"/>
      <c r="Z22" s="626" t="s">
        <v>231</v>
      </c>
      <c r="AA22" s="626"/>
      <c r="AB22" s="626"/>
      <c r="AC22" s="626"/>
      <c r="AD22" s="627" t="s">
        <v>129</v>
      </c>
      <c r="AE22" s="627"/>
      <c r="AF22" s="627"/>
      <c r="AG22" s="627"/>
      <c r="AH22" s="627"/>
      <c r="AI22" s="627"/>
      <c r="AJ22" s="627"/>
      <c r="AK22" s="627"/>
      <c r="AL22" s="628" t="s">
        <v>231</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231</v>
      </c>
      <c r="BH22" s="624"/>
      <c r="BI22" s="624"/>
      <c r="BJ22" s="624"/>
      <c r="BK22" s="624"/>
      <c r="BL22" s="624"/>
      <c r="BM22" s="624"/>
      <c r="BN22" s="625"/>
      <c r="BO22" s="626" t="s">
        <v>231</v>
      </c>
      <c r="BP22" s="626"/>
      <c r="BQ22" s="626"/>
      <c r="BR22" s="626"/>
      <c r="BS22" s="627" t="s">
        <v>231</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287</v>
      </c>
      <c r="C23" s="621"/>
      <c r="D23" s="621"/>
      <c r="E23" s="621"/>
      <c r="F23" s="621"/>
      <c r="G23" s="621"/>
      <c r="H23" s="621"/>
      <c r="I23" s="621"/>
      <c r="J23" s="621"/>
      <c r="K23" s="621"/>
      <c r="L23" s="621"/>
      <c r="M23" s="621"/>
      <c r="N23" s="621"/>
      <c r="O23" s="621"/>
      <c r="P23" s="621"/>
      <c r="Q23" s="622"/>
      <c r="R23" s="623" t="s">
        <v>129</v>
      </c>
      <c r="S23" s="624"/>
      <c r="T23" s="624"/>
      <c r="U23" s="624"/>
      <c r="V23" s="624"/>
      <c r="W23" s="624"/>
      <c r="X23" s="624"/>
      <c r="Y23" s="625"/>
      <c r="Z23" s="626" t="s">
        <v>231</v>
      </c>
      <c r="AA23" s="626"/>
      <c r="AB23" s="626"/>
      <c r="AC23" s="626"/>
      <c r="AD23" s="627" t="s">
        <v>129</v>
      </c>
      <c r="AE23" s="627"/>
      <c r="AF23" s="627"/>
      <c r="AG23" s="627"/>
      <c r="AH23" s="627"/>
      <c r="AI23" s="627"/>
      <c r="AJ23" s="627"/>
      <c r="AK23" s="627"/>
      <c r="AL23" s="628" t="s">
        <v>231</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t="s">
        <v>231</v>
      </c>
      <c r="BH23" s="624"/>
      <c r="BI23" s="624"/>
      <c r="BJ23" s="624"/>
      <c r="BK23" s="624"/>
      <c r="BL23" s="624"/>
      <c r="BM23" s="624"/>
      <c r="BN23" s="625"/>
      <c r="BO23" s="626" t="s">
        <v>231</v>
      </c>
      <c r="BP23" s="626"/>
      <c r="BQ23" s="626"/>
      <c r="BR23" s="626"/>
      <c r="BS23" s="627" t="s">
        <v>231</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0" t="s">
        <v>292</v>
      </c>
      <c r="DM23" s="651"/>
      <c r="DN23" s="651"/>
      <c r="DO23" s="651"/>
      <c r="DP23" s="651"/>
      <c r="DQ23" s="651"/>
      <c r="DR23" s="651"/>
      <c r="DS23" s="651"/>
      <c r="DT23" s="651"/>
      <c r="DU23" s="651"/>
      <c r="DV23" s="652"/>
      <c r="DW23" s="605" t="s">
        <v>293</v>
      </c>
      <c r="DX23" s="606"/>
      <c r="DY23" s="606"/>
      <c r="DZ23" s="606"/>
      <c r="EA23" s="606"/>
      <c r="EB23" s="606"/>
      <c r="EC23" s="607"/>
    </row>
    <row r="24" spans="2:133" ht="11.25" customHeight="1" x14ac:dyDescent="0.2">
      <c r="B24" s="620" t="s">
        <v>294</v>
      </c>
      <c r="C24" s="621"/>
      <c r="D24" s="621"/>
      <c r="E24" s="621"/>
      <c r="F24" s="621"/>
      <c r="G24" s="621"/>
      <c r="H24" s="621"/>
      <c r="I24" s="621"/>
      <c r="J24" s="621"/>
      <c r="K24" s="621"/>
      <c r="L24" s="621"/>
      <c r="M24" s="621"/>
      <c r="N24" s="621"/>
      <c r="O24" s="621"/>
      <c r="P24" s="621"/>
      <c r="Q24" s="622"/>
      <c r="R24" s="623" t="s">
        <v>231</v>
      </c>
      <c r="S24" s="624"/>
      <c r="T24" s="624"/>
      <c r="U24" s="624"/>
      <c r="V24" s="624"/>
      <c r="W24" s="624"/>
      <c r="X24" s="624"/>
      <c r="Y24" s="625"/>
      <c r="Z24" s="626" t="s">
        <v>253</v>
      </c>
      <c r="AA24" s="626"/>
      <c r="AB24" s="626"/>
      <c r="AC24" s="626"/>
      <c r="AD24" s="627" t="s">
        <v>262</v>
      </c>
      <c r="AE24" s="627"/>
      <c r="AF24" s="627"/>
      <c r="AG24" s="627"/>
      <c r="AH24" s="627"/>
      <c r="AI24" s="627"/>
      <c r="AJ24" s="627"/>
      <c r="AK24" s="627"/>
      <c r="AL24" s="628" t="s">
        <v>231</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231</v>
      </c>
      <c r="BH24" s="624"/>
      <c r="BI24" s="624"/>
      <c r="BJ24" s="624"/>
      <c r="BK24" s="624"/>
      <c r="BL24" s="624"/>
      <c r="BM24" s="624"/>
      <c r="BN24" s="625"/>
      <c r="BO24" s="626" t="s">
        <v>231</v>
      </c>
      <c r="BP24" s="626"/>
      <c r="BQ24" s="626"/>
      <c r="BR24" s="626"/>
      <c r="BS24" s="627" t="s">
        <v>231</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154491922</v>
      </c>
      <c r="CS24" s="613"/>
      <c r="CT24" s="613"/>
      <c r="CU24" s="613"/>
      <c r="CV24" s="613"/>
      <c r="CW24" s="613"/>
      <c r="CX24" s="613"/>
      <c r="CY24" s="614"/>
      <c r="CZ24" s="617">
        <v>51.3</v>
      </c>
      <c r="DA24" s="618"/>
      <c r="DB24" s="618"/>
      <c r="DC24" s="634"/>
      <c r="DD24" s="658">
        <v>82663143</v>
      </c>
      <c r="DE24" s="613"/>
      <c r="DF24" s="613"/>
      <c r="DG24" s="613"/>
      <c r="DH24" s="613"/>
      <c r="DI24" s="613"/>
      <c r="DJ24" s="613"/>
      <c r="DK24" s="614"/>
      <c r="DL24" s="658">
        <v>77917234</v>
      </c>
      <c r="DM24" s="613"/>
      <c r="DN24" s="613"/>
      <c r="DO24" s="613"/>
      <c r="DP24" s="613"/>
      <c r="DQ24" s="613"/>
      <c r="DR24" s="613"/>
      <c r="DS24" s="613"/>
      <c r="DT24" s="613"/>
      <c r="DU24" s="613"/>
      <c r="DV24" s="614"/>
      <c r="DW24" s="617">
        <v>42.6</v>
      </c>
      <c r="DX24" s="618"/>
      <c r="DY24" s="618"/>
      <c r="DZ24" s="618"/>
      <c r="EA24" s="618"/>
      <c r="EB24" s="618"/>
      <c r="EC24" s="619"/>
    </row>
    <row r="25" spans="2:133" ht="11.25" customHeight="1" x14ac:dyDescent="0.2">
      <c r="B25" s="620" t="s">
        <v>297</v>
      </c>
      <c r="C25" s="621"/>
      <c r="D25" s="621"/>
      <c r="E25" s="621"/>
      <c r="F25" s="621"/>
      <c r="G25" s="621"/>
      <c r="H25" s="621"/>
      <c r="I25" s="621"/>
      <c r="J25" s="621"/>
      <c r="K25" s="621"/>
      <c r="L25" s="621"/>
      <c r="M25" s="621"/>
      <c r="N25" s="621"/>
      <c r="O25" s="621"/>
      <c r="P25" s="621"/>
      <c r="Q25" s="622"/>
      <c r="R25" s="623">
        <v>103632529</v>
      </c>
      <c r="S25" s="624"/>
      <c r="T25" s="624"/>
      <c r="U25" s="624"/>
      <c r="V25" s="624"/>
      <c r="W25" s="624"/>
      <c r="X25" s="624"/>
      <c r="Y25" s="625"/>
      <c r="Z25" s="626">
        <v>33.9</v>
      </c>
      <c r="AA25" s="626"/>
      <c r="AB25" s="626"/>
      <c r="AC25" s="626"/>
      <c r="AD25" s="627">
        <v>103632529</v>
      </c>
      <c r="AE25" s="627"/>
      <c r="AF25" s="627"/>
      <c r="AG25" s="627"/>
      <c r="AH25" s="627"/>
      <c r="AI25" s="627"/>
      <c r="AJ25" s="627"/>
      <c r="AK25" s="627"/>
      <c r="AL25" s="628">
        <v>56.6</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231</v>
      </c>
      <c r="BH25" s="624"/>
      <c r="BI25" s="624"/>
      <c r="BJ25" s="624"/>
      <c r="BK25" s="624"/>
      <c r="BL25" s="624"/>
      <c r="BM25" s="624"/>
      <c r="BN25" s="625"/>
      <c r="BO25" s="626" t="s">
        <v>129</v>
      </c>
      <c r="BP25" s="626"/>
      <c r="BQ25" s="626"/>
      <c r="BR25" s="626"/>
      <c r="BS25" s="627" t="s">
        <v>231</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39996944</v>
      </c>
      <c r="CS25" s="655"/>
      <c r="CT25" s="655"/>
      <c r="CU25" s="655"/>
      <c r="CV25" s="655"/>
      <c r="CW25" s="655"/>
      <c r="CX25" s="655"/>
      <c r="CY25" s="656"/>
      <c r="CZ25" s="628">
        <v>13.3</v>
      </c>
      <c r="DA25" s="653"/>
      <c r="DB25" s="653"/>
      <c r="DC25" s="657"/>
      <c r="DD25" s="632">
        <v>37312667</v>
      </c>
      <c r="DE25" s="655"/>
      <c r="DF25" s="655"/>
      <c r="DG25" s="655"/>
      <c r="DH25" s="655"/>
      <c r="DI25" s="655"/>
      <c r="DJ25" s="655"/>
      <c r="DK25" s="656"/>
      <c r="DL25" s="632">
        <v>36602244</v>
      </c>
      <c r="DM25" s="655"/>
      <c r="DN25" s="655"/>
      <c r="DO25" s="655"/>
      <c r="DP25" s="655"/>
      <c r="DQ25" s="655"/>
      <c r="DR25" s="655"/>
      <c r="DS25" s="655"/>
      <c r="DT25" s="655"/>
      <c r="DU25" s="655"/>
      <c r="DV25" s="656"/>
      <c r="DW25" s="628">
        <v>20</v>
      </c>
      <c r="DX25" s="653"/>
      <c r="DY25" s="653"/>
      <c r="DZ25" s="653"/>
      <c r="EA25" s="653"/>
      <c r="EB25" s="653"/>
      <c r="EC25" s="654"/>
    </row>
    <row r="26" spans="2:133" ht="11.25" customHeight="1" x14ac:dyDescent="0.2">
      <c r="B26" s="620" t="s">
        <v>300</v>
      </c>
      <c r="C26" s="621"/>
      <c r="D26" s="621"/>
      <c r="E26" s="621"/>
      <c r="F26" s="621"/>
      <c r="G26" s="621"/>
      <c r="H26" s="621"/>
      <c r="I26" s="621"/>
      <c r="J26" s="621"/>
      <c r="K26" s="621"/>
      <c r="L26" s="621"/>
      <c r="M26" s="621"/>
      <c r="N26" s="621"/>
      <c r="O26" s="621"/>
      <c r="P26" s="621"/>
      <c r="Q26" s="622"/>
      <c r="R26" s="623">
        <v>68020</v>
      </c>
      <c r="S26" s="624"/>
      <c r="T26" s="624"/>
      <c r="U26" s="624"/>
      <c r="V26" s="624"/>
      <c r="W26" s="624"/>
      <c r="X26" s="624"/>
      <c r="Y26" s="625"/>
      <c r="Z26" s="626">
        <v>0</v>
      </c>
      <c r="AA26" s="626"/>
      <c r="AB26" s="626"/>
      <c r="AC26" s="626"/>
      <c r="AD26" s="627">
        <v>68020</v>
      </c>
      <c r="AE26" s="627"/>
      <c r="AF26" s="627"/>
      <c r="AG26" s="627"/>
      <c r="AH26" s="627"/>
      <c r="AI26" s="627"/>
      <c r="AJ26" s="627"/>
      <c r="AK26" s="627"/>
      <c r="AL26" s="628">
        <v>0</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262</v>
      </c>
      <c r="BH26" s="624"/>
      <c r="BI26" s="624"/>
      <c r="BJ26" s="624"/>
      <c r="BK26" s="624"/>
      <c r="BL26" s="624"/>
      <c r="BM26" s="624"/>
      <c r="BN26" s="625"/>
      <c r="BO26" s="626" t="s">
        <v>231</v>
      </c>
      <c r="BP26" s="626"/>
      <c r="BQ26" s="626"/>
      <c r="BR26" s="626"/>
      <c r="BS26" s="627" t="s">
        <v>129</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26215341</v>
      </c>
      <c r="CS26" s="624"/>
      <c r="CT26" s="624"/>
      <c r="CU26" s="624"/>
      <c r="CV26" s="624"/>
      <c r="CW26" s="624"/>
      <c r="CX26" s="624"/>
      <c r="CY26" s="625"/>
      <c r="CZ26" s="628">
        <v>8.6999999999999993</v>
      </c>
      <c r="DA26" s="653"/>
      <c r="DB26" s="653"/>
      <c r="DC26" s="657"/>
      <c r="DD26" s="632">
        <v>24691729</v>
      </c>
      <c r="DE26" s="624"/>
      <c r="DF26" s="624"/>
      <c r="DG26" s="624"/>
      <c r="DH26" s="624"/>
      <c r="DI26" s="624"/>
      <c r="DJ26" s="624"/>
      <c r="DK26" s="625"/>
      <c r="DL26" s="632" t="s">
        <v>231</v>
      </c>
      <c r="DM26" s="624"/>
      <c r="DN26" s="624"/>
      <c r="DO26" s="624"/>
      <c r="DP26" s="624"/>
      <c r="DQ26" s="624"/>
      <c r="DR26" s="624"/>
      <c r="DS26" s="624"/>
      <c r="DT26" s="624"/>
      <c r="DU26" s="624"/>
      <c r="DV26" s="625"/>
      <c r="DW26" s="628" t="s">
        <v>129</v>
      </c>
      <c r="DX26" s="653"/>
      <c r="DY26" s="653"/>
      <c r="DZ26" s="653"/>
      <c r="EA26" s="653"/>
      <c r="EB26" s="653"/>
      <c r="EC26" s="654"/>
    </row>
    <row r="27" spans="2:133" ht="11.25" customHeight="1" x14ac:dyDescent="0.2">
      <c r="B27" s="620" t="s">
        <v>303</v>
      </c>
      <c r="C27" s="621"/>
      <c r="D27" s="621"/>
      <c r="E27" s="621"/>
      <c r="F27" s="621"/>
      <c r="G27" s="621"/>
      <c r="H27" s="621"/>
      <c r="I27" s="621"/>
      <c r="J27" s="621"/>
      <c r="K27" s="621"/>
      <c r="L27" s="621"/>
      <c r="M27" s="621"/>
      <c r="N27" s="621"/>
      <c r="O27" s="621"/>
      <c r="P27" s="621"/>
      <c r="Q27" s="622"/>
      <c r="R27" s="623">
        <v>2615190</v>
      </c>
      <c r="S27" s="624"/>
      <c r="T27" s="624"/>
      <c r="U27" s="624"/>
      <c r="V27" s="624"/>
      <c r="W27" s="624"/>
      <c r="X27" s="624"/>
      <c r="Y27" s="625"/>
      <c r="Z27" s="626">
        <v>0.9</v>
      </c>
      <c r="AA27" s="626"/>
      <c r="AB27" s="626"/>
      <c r="AC27" s="626"/>
      <c r="AD27" s="627" t="s">
        <v>231</v>
      </c>
      <c r="AE27" s="627"/>
      <c r="AF27" s="627"/>
      <c r="AG27" s="627"/>
      <c r="AH27" s="627"/>
      <c r="AI27" s="627"/>
      <c r="AJ27" s="627"/>
      <c r="AK27" s="627"/>
      <c r="AL27" s="628" t="s">
        <v>231</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79559020</v>
      </c>
      <c r="BH27" s="624"/>
      <c r="BI27" s="624"/>
      <c r="BJ27" s="624"/>
      <c r="BK27" s="624"/>
      <c r="BL27" s="624"/>
      <c r="BM27" s="624"/>
      <c r="BN27" s="625"/>
      <c r="BO27" s="626">
        <v>100</v>
      </c>
      <c r="BP27" s="626"/>
      <c r="BQ27" s="626"/>
      <c r="BR27" s="626"/>
      <c r="BS27" s="627" t="s">
        <v>129</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112610021</v>
      </c>
      <c r="CS27" s="655"/>
      <c r="CT27" s="655"/>
      <c r="CU27" s="655"/>
      <c r="CV27" s="655"/>
      <c r="CW27" s="655"/>
      <c r="CX27" s="655"/>
      <c r="CY27" s="656"/>
      <c r="CZ27" s="628">
        <v>37.4</v>
      </c>
      <c r="DA27" s="653"/>
      <c r="DB27" s="653"/>
      <c r="DC27" s="657"/>
      <c r="DD27" s="632">
        <v>43541296</v>
      </c>
      <c r="DE27" s="655"/>
      <c r="DF27" s="655"/>
      <c r="DG27" s="655"/>
      <c r="DH27" s="655"/>
      <c r="DI27" s="655"/>
      <c r="DJ27" s="655"/>
      <c r="DK27" s="656"/>
      <c r="DL27" s="632">
        <v>39505810</v>
      </c>
      <c r="DM27" s="655"/>
      <c r="DN27" s="655"/>
      <c r="DO27" s="655"/>
      <c r="DP27" s="655"/>
      <c r="DQ27" s="655"/>
      <c r="DR27" s="655"/>
      <c r="DS27" s="655"/>
      <c r="DT27" s="655"/>
      <c r="DU27" s="655"/>
      <c r="DV27" s="656"/>
      <c r="DW27" s="628">
        <v>21.6</v>
      </c>
      <c r="DX27" s="653"/>
      <c r="DY27" s="653"/>
      <c r="DZ27" s="653"/>
      <c r="EA27" s="653"/>
      <c r="EB27" s="653"/>
      <c r="EC27" s="654"/>
    </row>
    <row r="28" spans="2:133" ht="11.25" customHeight="1" x14ac:dyDescent="0.2">
      <c r="B28" s="620" t="s">
        <v>306</v>
      </c>
      <c r="C28" s="621"/>
      <c r="D28" s="621"/>
      <c r="E28" s="621"/>
      <c r="F28" s="621"/>
      <c r="G28" s="621"/>
      <c r="H28" s="621"/>
      <c r="I28" s="621"/>
      <c r="J28" s="621"/>
      <c r="K28" s="621"/>
      <c r="L28" s="621"/>
      <c r="M28" s="621"/>
      <c r="N28" s="621"/>
      <c r="O28" s="621"/>
      <c r="P28" s="621"/>
      <c r="Q28" s="622"/>
      <c r="R28" s="623">
        <v>6922883</v>
      </c>
      <c r="S28" s="624"/>
      <c r="T28" s="624"/>
      <c r="U28" s="624"/>
      <c r="V28" s="624"/>
      <c r="W28" s="624"/>
      <c r="X28" s="624"/>
      <c r="Y28" s="625"/>
      <c r="Z28" s="626">
        <v>2.2999999999999998</v>
      </c>
      <c r="AA28" s="626"/>
      <c r="AB28" s="626"/>
      <c r="AC28" s="626"/>
      <c r="AD28" s="627">
        <v>3312640</v>
      </c>
      <c r="AE28" s="627"/>
      <c r="AF28" s="627"/>
      <c r="AG28" s="627"/>
      <c r="AH28" s="627"/>
      <c r="AI28" s="627"/>
      <c r="AJ28" s="627"/>
      <c r="AK28" s="627"/>
      <c r="AL28" s="628">
        <v>1.8</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1884957</v>
      </c>
      <c r="CS28" s="624"/>
      <c r="CT28" s="624"/>
      <c r="CU28" s="624"/>
      <c r="CV28" s="624"/>
      <c r="CW28" s="624"/>
      <c r="CX28" s="624"/>
      <c r="CY28" s="625"/>
      <c r="CZ28" s="628">
        <v>0.6</v>
      </c>
      <c r="DA28" s="653"/>
      <c r="DB28" s="653"/>
      <c r="DC28" s="657"/>
      <c r="DD28" s="632">
        <v>1809180</v>
      </c>
      <c r="DE28" s="624"/>
      <c r="DF28" s="624"/>
      <c r="DG28" s="624"/>
      <c r="DH28" s="624"/>
      <c r="DI28" s="624"/>
      <c r="DJ28" s="624"/>
      <c r="DK28" s="625"/>
      <c r="DL28" s="632">
        <v>1809180</v>
      </c>
      <c r="DM28" s="624"/>
      <c r="DN28" s="624"/>
      <c r="DO28" s="624"/>
      <c r="DP28" s="624"/>
      <c r="DQ28" s="624"/>
      <c r="DR28" s="624"/>
      <c r="DS28" s="624"/>
      <c r="DT28" s="624"/>
      <c r="DU28" s="624"/>
      <c r="DV28" s="625"/>
      <c r="DW28" s="628">
        <v>1</v>
      </c>
      <c r="DX28" s="653"/>
      <c r="DY28" s="653"/>
      <c r="DZ28" s="653"/>
      <c r="EA28" s="653"/>
      <c r="EB28" s="653"/>
      <c r="EC28" s="654"/>
    </row>
    <row r="29" spans="2:133" ht="11.25" customHeight="1" x14ac:dyDescent="0.2">
      <c r="B29" s="620" t="s">
        <v>308</v>
      </c>
      <c r="C29" s="621"/>
      <c r="D29" s="621"/>
      <c r="E29" s="621"/>
      <c r="F29" s="621"/>
      <c r="G29" s="621"/>
      <c r="H29" s="621"/>
      <c r="I29" s="621"/>
      <c r="J29" s="621"/>
      <c r="K29" s="621"/>
      <c r="L29" s="621"/>
      <c r="M29" s="621"/>
      <c r="N29" s="621"/>
      <c r="O29" s="621"/>
      <c r="P29" s="621"/>
      <c r="Q29" s="622"/>
      <c r="R29" s="623">
        <v>1028461</v>
      </c>
      <c r="S29" s="624"/>
      <c r="T29" s="624"/>
      <c r="U29" s="624"/>
      <c r="V29" s="624"/>
      <c r="W29" s="624"/>
      <c r="X29" s="624"/>
      <c r="Y29" s="625"/>
      <c r="Z29" s="626">
        <v>0.3</v>
      </c>
      <c r="AA29" s="626"/>
      <c r="AB29" s="626"/>
      <c r="AC29" s="626"/>
      <c r="AD29" s="627" t="s">
        <v>129</v>
      </c>
      <c r="AE29" s="627"/>
      <c r="AF29" s="627"/>
      <c r="AG29" s="627"/>
      <c r="AH29" s="627"/>
      <c r="AI29" s="627"/>
      <c r="AJ29" s="627"/>
      <c r="AK29" s="627"/>
      <c r="AL29" s="628" t="s">
        <v>231</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309</v>
      </c>
      <c r="CE29" s="660"/>
      <c r="CF29" s="620" t="s">
        <v>310</v>
      </c>
      <c r="CG29" s="621"/>
      <c r="CH29" s="621"/>
      <c r="CI29" s="621"/>
      <c r="CJ29" s="621"/>
      <c r="CK29" s="621"/>
      <c r="CL29" s="621"/>
      <c r="CM29" s="621"/>
      <c r="CN29" s="621"/>
      <c r="CO29" s="621"/>
      <c r="CP29" s="621"/>
      <c r="CQ29" s="622"/>
      <c r="CR29" s="623">
        <v>1884957</v>
      </c>
      <c r="CS29" s="655"/>
      <c r="CT29" s="655"/>
      <c r="CU29" s="655"/>
      <c r="CV29" s="655"/>
      <c r="CW29" s="655"/>
      <c r="CX29" s="655"/>
      <c r="CY29" s="656"/>
      <c r="CZ29" s="628">
        <v>0.6</v>
      </c>
      <c r="DA29" s="653"/>
      <c r="DB29" s="653"/>
      <c r="DC29" s="657"/>
      <c r="DD29" s="632">
        <v>1809180</v>
      </c>
      <c r="DE29" s="655"/>
      <c r="DF29" s="655"/>
      <c r="DG29" s="655"/>
      <c r="DH29" s="655"/>
      <c r="DI29" s="655"/>
      <c r="DJ29" s="655"/>
      <c r="DK29" s="656"/>
      <c r="DL29" s="632">
        <v>1809180</v>
      </c>
      <c r="DM29" s="655"/>
      <c r="DN29" s="655"/>
      <c r="DO29" s="655"/>
      <c r="DP29" s="655"/>
      <c r="DQ29" s="655"/>
      <c r="DR29" s="655"/>
      <c r="DS29" s="655"/>
      <c r="DT29" s="655"/>
      <c r="DU29" s="655"/>
      <c r="DV29" s="656"/>
      <c r="DW29" s="628">
        <v>1</v>
      </c>
      <c r="DX29" s="653"/>
      <c r="DY29" s="653"/>
      <c r="DZ29" s="653"/>
      <c r="EA29" s="653"/>
      <c r="EB29" s="653"/>
      <c r="EC29" s="654"/>
    </row>
    <row r="30" spans="2:133" ht="11.25" customHeight="1" x14ac:dyDescent="0.2">
      <c r="B30" s="620" t="s">
        <v>311</v>
      </c>
      <c r="C30" s="621"/>
      <c r="D30" s="621"/>
      <c r="E30" s="621"/>
      <c r="F30" s="621"/>
      <c r="G30" s="621"/>
      <c r="H30" s="621"/>
      <c r="I30" s="621"/>
      <c r="J30" s="621"/>
      <c r="K30" s="621"/>
      <c r="L30" s="621"/>
      <c r="M30" s="621"/>
      <c r="N30" s="621"/>
      <c r="O30" s="621"/>
      <c r="P30" s="621"/>
      <c r="Q30" s="622"/>
      <c r="R30" s="623">
        <v>67498865</v>
      </c>
      <c r="S30" s="624"/>
      <c r="T30" s="624"/>
      <c r="U30" s="624"/>
      <c r="V30" s="624"/>
      <c r="W30" s="624"/>
      <c r="X30" s="624"/>
      <c r="Y30" s="625"/>
      <c r="Z30" s="626">
        <v>22.1</v>
      </c>
      <c r="AA30" s="626"/>
      <c r="AB30" s="626"/>
      <c r="AC30" s="626"/>
      <c r="AD30" s="627" t="s">
        <v>231</v>
      </c>
      <c r="AE30" s="627"/>
      <c r="AF30" s="627"/>
      <c r="AG30" s="627"/>
      <c r="AH30" s="627"/>
      <c r="AI30" s="627"/>
      <c r="AJ30" s="627"/>
      <c r="AK30" s="627"/>
      <c r="AL30" s="628" t="s">
        <v>129</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312</v>
      </c>
      <c r="BH30" s="665"/>
      <c r="BI30" s="665"/>
      <c r="BJ30" s="665"/>
      <c r="BK30" s="665"/>
      <c r="BL30" s="665"/>
      <c r="BM30" s="665"/>
      <c r="BN30" s="665"/>
      <c r="BO30" s="665"/>
      <c r="BP30" s="665"/>
      <c r="BQ30" s="666"/>
      <c r="BR30" s="605" t="s">
        <v>313</v>
      </c>
      <c r="BS30" s="665"/>
      <c r="BT30" s="665"/>
      <c r="BU30" s="665"/>
      <c r="BV30" s="665"/>
      <c r="BW30" s="665"/>
      <c r="BX30" s="665"/>
      <c r="BY30" s="665"/>
      <c r="BZ30" s="665"/>
      <c r="CA30" s="665"/>
      <c r="CB30" s="666"/>
      <c r="CD30" s="661"/>
      <c r="CE30" s="662"/>
      <c r="CF30" s="620" t="s">
        <v>314</v>
      </c>
      <c r="CG30" s="621"/>
      <c r="CH30" s="621"/>
      <c r="CI30" s="621"/>
      <c r="CJ30" s="621"/>
      <c r="CK30" s="621"/>
      <c r="CL30" s="621"/>
      <c r="CM30" s="621"/>
      <c r="CN30" s="621"/>
      <c r="CO30" s="621"/>
      <c r="CP30" s="621"/>
      <c r="CQ30" s="622"/>
      <c r="CR30" s="623">
        <v>1744302</v>
      </c>
      <c r="CS30" s="624"/>
      <c r="CT30" s="624"/>
      <c r="CU30" s="624"/>
      <c r="CV30" s="624"/>
      <c r="CW30" s="624"/>
      <c r="CX30" s="624"/>
      <c r="CY30" s="625"/>
      <c r="CZ30" s="628">
        <v>0.6</v>
      </c>
      <c r="DA30" s="653"/>
      <c r="DB30" s="653"/>
      <c r="DC30" s="657"/>
      <c r="DD30" s="632">
        <v>1744302</v>
      </c>
      <c r="DE30" s="624"/>
      <c r="DF30" s="624"/>
      <c r="DG30" s="624"/>
      <c r="DH30" s="624"/>
      <c r="DI30" s="624"/>
      <c r="DJ30" s="624"/>
      <c r="DK30" s="625"/>
      <c r="DL30" s="632">
        <v>1744302</v>
      </c>
      <c r="DM30" s="624"/>
      <c r="DN30" s="624"/>
      <c r="DO30" s="624"/>
      <c r="DP30" s="624"/>
      <c r="DQ30" s="624"/>
      <c r="DR30" s="624"/>
      <c r="DS30" s="624"/>
      <c r="DT30" s="624"/>
      <c r="DU30" s="624"/>
      <c r="DV30" s="625"/>
      <c r="DW30" s="628">
        <v>1</v>
      </c>
      <c r="DX30" s="653"/>
      <c r="DY30" s="653"/>
      <c r="DZ30" s="653"/>
      <c r="EA30" s="653"/>
      <c r="EB30" s="653"/>
      <c r="EC30" s="654"/>
    </row>
    <row r="31" spans="2:133" ht="11.25" customHeight="1" x14ac:dyDescent="0.2">
      <c r="B31" s="636" t="s">
        <v>315</v>
      </c>
      <c r="C31" s="637"/>
      <c r="D31" s="637"/>
      <c r="E31" s="637"/>
      <c r="F31" s="637"/>
      <c r="G31" s="637"/>
      <c r="H31" s="637"/>
      <c r="I31" s="637"/>
      <c r="J31" s="637"/>
      <c r="K31" s="637"/>
      <c r="L31" s="637"/>
      <c r="M31" s="637"/>
      <c r="N31" s="637"/>
      <c r="O31" s="637"/>
      <c r="P31" s="637"/>
      <c r="Q31" s="638"/>
      <c r="R31" s="623">
        <v>77137109</v>
      </c>
      <c r="S31" s="624"/>
      <c r="T31" s="624"/>
      <c r="U31" s="624"/>
      <c r="V31" s="624"/>
      <c r="W31" s="624"/>
      <c r="X31" s="624"/>
      <c r="Y31" s="625"/>
      <c r="Z31" s="626">
        <v>25.3</v>
      </c>
      <c r="AA31" s="626"/>
      <c r="AB31" s="626"/>
      <c r="AC31" s="626"/>
      <c r="AD31" s="627">
        <v>74855558</v>
      </c>
      <c r="AE31" s="627"/>
      <c r="AF31" s="627"/>
      <c r="AG31" s="627"/>
      <c r="AH31" s="627"/>
      <c r="AI31" s="627"/>
      <c r="AJ31" s="627"/>
      <c r="AK31" s="627"/>
      <c r="AL31" s="628">
        <v>40.9</v>
      </c>
      <c r="AM31" s="629"/>
      <c r="AN31" s="629"/>
      <c r="AO31" s="630"/>
      <c r="AP31" s="669" t="s">
        <v>316</v>
      </c>
      <c r="AQ31" s="670"/>
      <c r="AR31" s="670"/>
      <c r="AS31" s="670"/>
      <c r="AT31" s="675" t="s">
        <v>317</v>
      </c>
      <c r="AU31" s="218"/>
      <c r="AV31" s="218"/>
      <c r="AW31" s="218"/>
      <c r="AX31" s="609" t="s">
        <v>188</v>
      </c>
      <c r="AY31" s="610"/>
      <c r="AZ31" s="610"/>
      <c r="BA31" s="610"/>
      <c r="BB31" s="610"/>
      <c r="BC31" s="610"/>
      <c r="BD31" s="610"/>
      <c r="BE31" s="610"/>
      <c r="BF31" s="611"/>
      <c r="BG31" s="679">
        <v>99.3</v>
      </c>
      <c r="BH31" s="667"/>
      <c r="BI31" s="667"/>
      <c r="BJ31" s="667"/>
      <c r="BK31" s="667"/>
      <c r="BL31" s="667"/>
      <c r="BM31" s="618">
        <v>99</v>
      </c>
      <c r="BN31" s="667"/>
      <c r="BO31" s="667"/>
      <c r="BP31" s="667"/>
      <c r="BQ31" s="668"/>
      <c r="BR31" s="679">
        <v>99.4</v>
      </c>
      <c r="BS31" s="667"/>
      <c r="BT31" s="667"/>
      <c r="BU31" s="667"/>
      <c r="BV31" s="667"/>
      <c r="BW31" s="667"/>
      <c r="BX31" s="618">
        <v>99</v>
      </c>
      <c r="BY31" s="667"/>
      <c r="BZ31" s="667"/>
      <c r="CA31" s="667"/>
      <c r="CB31" s="668"/>
      <c r="CD31" s="661"/>
      <c r="CE31" s="662"/>
      <c r="CF31" s="620" t="s">
        <v>318</v>
      </c>
      <c r="CG31" s="621"/>
      <c r="CH31" s="621"/>
      <c r="CI31" s="621"/>
      <c r="CJ31" s="621"/>
      <c r="CK31" s="621"/>
      <c r="CL31" s="621"/>
      <c r="CM31" s="621"/>
      <c r="CN31" s="621"/>
      <c r="CO31" s="621"/>
      <c r="CP31" s="621"/>
      <c r="CQ31" s="622"/>
      <c r="CR31" s="623">
        <v>140655</v>
      </c>
      <c r="CS31" s="655"/>
      <c r="CT31" s="655"/>
      <c r="CU31" s="655"/>
      <c r="CV31" s="655"/>
      <c r="CW31" s="655"/>
      <c r="CX31" s="655"/>
      <c r="CY31" s="656"/>
      <c r="CZ31" s="628">
        <v>0</v>
      </c>
      <c r="DA31" s="653"/>
      <c r="DB31" s="653"/>
      <c r="DC31" s="657"/>
      <c r="DD31" s="632">
        <v>64878</v>
      </c>
      <c r="DE31" s="655"/>
      <c r="DF31" s="655"/>
      <c r="DG31" s="655"/>
      <c r="DH31" s="655"/>
      <c r="DI31" s="655"/>
      <c r="DJ31" s="655"/>
      <c r="DK31" s="656"/>
      <c r="DL31" s="632">
        <v>64878</v>
      </c>
      <c r="DM31" s="655"/>
      <c r="DN31" s="655"/>
      <c r="DO31" s="655"/>
      <c r="DP31" s="655"/>
      <c r="DQ31" s="655"/>
      <c r="DR31" s="655"/>
      <c r="DS31" s="655"/>
      <c r="DT31" s="655"/>
      <c r="DU31" s="655"/>
      <c r="DV31" s="656"/>
      <c r="DW31" s="628">
        <v>0</v>
      </c>
      <c r="DX31" s="653"/>
      <c r="DY31" s="653"/>
      <c r="DZ31" s="653"/>
      <c r="EA31" s="653"/>
      <c r="EB31" s="653"/>
      <c r="EC31" s="654"/>
    </row>
    <row r="32" spans="2:133" ht="11.25" customHeight="1" x14ac:dyDescent="0.2">
      <c r="B32" s="620" t="s">
        <v>319</v>
      </c>
      <c r="C32" s="621"/>
      <c r="D32" s="621"/>
      <c r="E32" s="621"/>
      <c r="F32" s="621"/>
      <c r="G32" s="621"/>
      <c r="H32" s="621"/>
      <c r="I32" s="621"/>
      <c r="J32" s="621"/>
      <c r="K32" s="621"/>
      <c r="L32" s="621"/>
      <c r="M32" s="621"/>
      <c r="N32" s="621"/>
      <c r="O32" s="621"/>
      <c r="P32" s="621"/>
      <c r="Q32" s="622"/>
      <c r="R32" s="623">
        <v>27554239</v>
      </c>
      <c r="S32" s="624"/>
      <c r="T32" s="624"/>
      <c r="U32" s="624"/>
      <c r="V32" s="624"/>
      <c r="W32" s="624"/>
      <c r="X32" s="624"/>
      <c r="Y32" s="625"/>
      <c r="Z32" s="626">
        <v>9</v>
      </c>
      <c r="AA32" s="626"/>
      <c r="AB32" s="626"/>
      <c r="AC32" s="626"/>
      <c r="AD32" s="627" t="s">
        <v>129</v>
      </c>
      <c r="AE32" s="627"/>
      <c r="AF32" s="627"/>
      <c r="AG32" s="627"/>
      <c r="AH32" s="627"/>
      <c r="AI32" s="627"/>
      <c r="AJ32" s="627"/>
      <c r="AK32" s="627"/>
      <c r="AL32" s="628" t="s">
        <v>231</v>
      </c>
      <c r="AM32" s="629"/>
      <c r="AN32" s="629"/>
      <c r="AO32" s="630"/>
      <c r="AP32" s="671"/>
      <c r="AQ32" s="672"/>
      <c r="AR32" s="672"/>
      <c r="AS32" s="672"/>
      <c r="AT32" s="676"/>
      <c r="AU32" s="214" t="s">
        <v>320</v>
      </c>
      <c r="AX32" s="620" t="s">
        <v>321</v>
      </c>
      <c r="AY32" s="621"/>
      <c r="AZ32" s="621"/>
      <c r="BA32" s="621"/>
      <c r="BB32" s="621"/>
      <c r="BC32" s="621"/>
      <c r="BD32" s="621"/>
      <c r="BE32" s="621"/>
      <c r="BF32" s="622"/>
      <c r="BG32" s="680">
        <v>99.3</v>
      </c>
      <c r="BH32" s="655"/>
      <c r="BI32" s="655"/>
      <c r="BJ32" s="655"/>
      <c r="BK32" s="655"/>
      <c r="BL32" s="655"/>
      <c r="BM32" s="629">
        <v>98.9</v>
      </c>
      <c r="BN32" s="655"/>
      <c r="BO32" s="655"/>
      <c r="BP32" s="655"/>
      <c r="BQ32" s="678"/>
      <c r="BR32" s="680">
        <v>99.3</v>
      </c>
      <c r="BS32" s="655"/>
      <c r="BT32" s="655"/>
      <c r="BU32" s="655"/>
      <c r="BV32" s="655"/>
      <c r="BW32" s="655"/>
      <c r="BX32" s="629">
        <v>98.9</v>
      </c>
      <c r="BY32" s="655"/>
      <c r="BZ32" s="655"/>
      <c r="CA32" s="655"/>
      <c r="CB32" s="678"/>
      <c r="CD32" s="663"/>
      <c r="CE32" s="664"/>
      <c r="CF32" s="620" t="s">
        <v>322</v>
      </c>
      <c r="CG32" s="621"/>
      <c r="CH32" s="621"/>
      <c r="CI32" s="621"/>
      <c r="CJ32" s="621"/>
      <c r="CK32" s="621"/>
      <c r="CL32" s="621"/>
      <c r="CM32" s="621"/>
      <c r="CN32" s="621"/>
      <c r="CO32" s="621"/>
      <c r="CP32" s="621"/>
      <c r="CQ32" s="622"/>
      <c r="CR32" s="623" t="s">
        <v>129</v>
      </c>
      <c r="CS32" s="624"/>
      <c r="CT32" s="624"/>
      <c r="CU32" s="624"/>
      <c r="CV32" s="624"/>
      <c r="CW32" s="624"/>
      <c r="CX32" s="624"/>
      <c r="CY32" s="625"/>
      <c r="CZ32" s="628" t="s">
        <v>129</v>
      </c>
      <c r="DA32" s="653"/>
      <c r="DB32" s="653"/>
      <c r="DC32" s="657"/>
      <c r="DD32" s="632" t="s">
        <v>231</v>
      </c>
      <c r="DE32" s="624"/>
      <c r="DF32" s="624"/>
      <c r="DG32" s="624"/>
      <c r="DH32" s="624"/>
      <c r="DI32" s="624"/>
      <c r="DJ32" s="624"/>
      <c r="DK32" s="625"/>
      <c r="DL32" s="632" t="s">
        <v>231</v>
      </c>
      <c r="DM32" s="624"/>
      <c r="DN32" s="624"/>
      <c r="DO32" s="624"/>
      <c r="DP32" s="624"/>
      <c r="DQ32" s="624"/>
      <c r="DR32" s="624"/>
      <c r="DS32" s="624"/>
      <c r="DT32" s="624"/>
      <c r="DU32" s="624"/>
      <c r="DV32" s="625"/>
      <c r="DW32" s="628" t="s">
        <v>129</v>
      </c>
      <c r="DX32" s="653"/>
      <c r="DY32" s="653"/>
      <c r="DZ32" s="653"/>
      <c r="EA32" s="653"/>
      <c r="EB32" s="653"/>
      <c r="EC32" s="654"/>
    </row>
    <row r="33" spans="2:133" ht="11.25" customHeight="1" x14ac:dyDescent="0.2">
      <c r="B33" s="620" t="s">
        <v>323</v>
      </c>
      <c r="C33" s="621"/>
      <c r="D33" s="621"/>
      <c r="E33" s="621"/>
      <c r="F33" s="621"/>
      <c r="G33" s="621"/>
      <c r="H33" s="621"/>
      <c r="I33" s="621"/>
      <c r="J33" s="621"/>
      <c r="K33" s="621"/>
      <c r="L33" s="621"/>
      <c r="M33" s="621"/>
      <c r="N33" s="621"/>
      <c r="O33" s="621"/>
      <c r="P33" s="621"/>
      <c r="Q33" s="622"/>
      <c r="R33" s="623">
        <v>1725263</v>
      </c>
      <c r="S33" s="624"/>
      <c r="T33" s="624"/>
      <c r="U33" s="624"/>
      <c r="V33" s="624"/>
      <c r="W33" s="624"/>
      <c r="X33" s="624"/>
      <c r="Y33" s="625"/>
      <c r="Z33" s="626">
        <v>0.6</v>
      </c>
      <c r="AA33" s="626"/>
      <c r="AB33" s="626"/>
      <c r="AC33" s="626"/>
      <c r="AD33" s="627">
        <v>1224124</v>
      </c>
      <c r="AE33" s="627"/>
      <c r="AF33" s="627"/>
      <c r="AG33" s="627"/>
      <c r="AH33" s="627"/>
      <c r="AI33" s="627"/>
      <c r="AJ33" s="627"/>
      <c r="AK33" s="627"/>
      <c r="AL33" s="628">
        <v>0.7</v>
      </c>
      <c r="AM33" s="629"/>
      <c r="AN33" s="629"/>
      <c r="AO33" s="630"/>
      <c r="AP33" s="673"/>
      <c r="AQ33" s="674"/>
      <c r="AR33" s="674"/>
      <c r="AS33" s="674"/>
      <c r="AT33" s="677"/>
      <c r="AU33" s="219"/>
      <c r="AV33" s="219"/>
      <c r="AW33" s="219"/>
      <c r="AX33" s="644" t="s">
        <v>324</v>
      </c>
      <c r="AY33" s="645"/>
      <c r="AZ33" s="645"/>
      <c r="BA33" s="645"/>
      <c r="BB33" s="645"/>
      <c r="BC33" s="645"/>
      <c r="BD33" s="645"/>
      <c r="BE33" s="645"/>
      <c r="BF33" s="646"/>
      <c r="BG33" s="681" t="s">
        <v>231</v>
      </c>
      <c r="BH33" s="682"/>
      <c r="BI33" s="682"/>
      <c r="BJ33" s="682"/>
      <c r="BK33" s="682"/>
      <c r="BL33" s="682"/>
      <c r="BM33" s="683" t="s">
        <v>231</v>
      </c>
      <c r="BN33" s="682"/>
      <c r="BO33" s="682"/>
      <c r="BP33" s="682"/>
      <c r="BQ33" s="684"/>
      <c r="BR33" s="681" t="s">
        <v>129</v>
      </c>
      <c r="BS33" s="682"/>
      <c r="BT33" s="682"/>
      <c r="BU33" s="682"/>
      <c r="BV33" s="682"/>
      <c r="BW33" s="682"/>
      <c r="BX33" s="683" t="s">
        <v>253</v>
      </c>
      <c r="BY33" s="682"/>
      <c r="BZ33" s="682"/>
      <c r="CA33" s="682"/>
      <c r="CB33" s="684"/>
      <c r="CD33" s="620" t="s">
        <v>325</v>
      </c>
      <c r="CE33" s="621"/>
      <c r="CF33" s="621"/>
      <c r="CG33" s="621"/>
      <c r="CH33" s="621"/>
      <c r="CI33" s="621"/>
      <c r="CJ33" s="621"/>
      <c r="CK33" s="621"/>
      <c r="CL33" s="621"/>
      <c r="CM33" s="621"/>
      <c r="CN33" s="621"/>
      <c r="CO33" s="621"/>
      <c r="CP33" s="621"/>
      <c r="CQ33" s="622"/>
      <c r="CR33" s="623">
        <v>121066232</v>
      </c>
      <c r="CS33" s="655"/>
      <c r="CT33" s="655"/>
      <c r="CU33" s="655"/>
      <c r="CV33" s="655"/>
      <c r="CW33" s="655"/>
      <c r="CX33" s="655"/>
      <c r="CY33" s="656"/>
      <c r="CZ33" s="628">
        <v>40.200000000000003</v>
      </c>
      <c r="DA33" s="653"/>
      <c r="DB33" s="653"/>
      <c r="DC33" s="657"/>
      <c r="DD33" s="632">
        <v>94051362</v>
      </c>
      <c r="DE33" s="655"/>
      <c r="DF33" s="655"/>
      <c r="DG33" s="655"/>
      <c r="DH33" s="655"/>
      <c r="DI33" s="655"/>
      <c r="DJ33" s="655"/>
      <c r="DK33" s="656"/>
      <c r="DL33" s="632">
        <v>68581284</v>
      </c>
      <c r="DM33" s="655"/>
      <c r="DN33" s="655"/>
      <c r="DO33" s="655"/>
      <c r="DP33" s="655"/>
      <c r="DQ33" s="655"/>
      <c r="DR33" s="655"/>
      <c r="DS33" s="655"/>
      <c r="DT33" s="655"/>
      <c r="DU33" s="655"/>
      <c r="DV33" s="656"/>
      <c r="DW33" s="628">
        <v>37.5</v>
      </c>
      <c r="DX33" s="653"/>
      <c r="DY33" s="653"/>
      <c r="DZ33" s="653"/>
      <c r="EA33" s="653"/>
      <c r="EB33" s="653"/>
      <c r="EC33" s="654"/>
    </row>
    <row r="34" spans="2:133" ht="11.25" customHeight="1" x14ac:dyDescent="0.2">
      <c r="B34" s="620" t="s">
        <v>326</v>
      </c>
      <c r="C34" s="621"/>
      <c r="D34" s="621"/>
      <c r="E34" s="621"/>
      <c r="F34" s="621"/>
      <c r="G34" s="621"/>
      <c r="H34" s="621"/>
      <c r="I34" s="621"/>
      <c r="J34" s="621"/>
      <c r="K34" s="621"/>
      <c r="L34" s="621"/>
      <c r="M34" s="621"/>
      <c r="N34" s="621"/>
      <c r="O34" s="621"/>
      <c r="P34" s="621"/>
      <c r="Q34" s="622"/>
      <c r="R34" s="623">
        <v>69017</v>
      </c>
      <c r="S34" s="624"/>
      <c r="T34" s="624"/>
      <c r="U34" s="624"/>
      <c r="V34" s="624"/>
      <c r="W34" s="624"/>
      <c r="X34" s="624"/>
      <c r="Y34" s="625"/>
      <c r="Z34" s="626">
        <v>0</v>
      </c>
      <c r="AA34" s="626"/>
      <c r="AB34" s="626"/>
      <c r="AC34" s="626"/>
      <c r="AD34" s="627" t="s">
        <v>231</v>
      </c>
      <c r="AE34" s="627"/>
      <c r="AF34" s="627"/>
      <c r="AG34" s="627"/>
      <c r="AH34" s="627"/>
      <c r="AI34" s="627"/>
      <c r="AJ34" s="627"/>
      <c r="AK34" s="627"/>
      <c r="AL34" s="628" t="s">
        <v>231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61303634</v>
      </c>
      <c r="CS34" s="624"/>
      <c r="CT34" s="624"/>
      <c r="CU34" s="624"/>
      <c r="CV34" s="624"/>
      <c r="CW34" s="624"/>
      <c r="CX34" s="624"/>
      <c r="CY34" s="625"/>
      <c r="CZ34" s="628">
        <v>20.3</v>
      </c>
      <c r="DA34" s="653"/>
      <c r="DB34" s="653"/>
      <c r="DC34" s="657"/>
      <c r="DD34" s="632">
        <v>45282591</v>
      </c>
      <c r="DE34" s="624"/>
      <c r="DF34" s="624"/>
      <c r="DG34" s="624"/>
      <c r="DH34" s="624"/>
      <c r="DI34" s="624"/>
      <c r="DJ34" s="624"/>
      <c r="DK34" s="625"/>
      <c r="DL34" s="632">
        <v>39337804</v>
      </c>
      <c r="DM34" s="624"/>
      <c r="DN34" s="624"/>
      <c r="DO34" s="624"/>
      <c r="DP34" s="624"/>
      <c r="DQ34" s="624"/>
      <c r="DR34" s="624"/>
      <c r="DS34" s="624"/>
      <c r="DT34" s="624"/>
      <c r="DU34" s="624"/>
      <c r="DV34" s="625"/>
      <c r="DW34" s="628">
        <v>21.5</v>
      </c>
      <c r="DX34" s="653"/>
      <c r="DY34" s="653"/>
      <c r="DZ34" s="653"/>
      <c r="EA34" s="653"/>
      <c r="EB34" s="653"/>
      <c r="EC34" s="654"/>
    </row>
    <row r="35" spans="2:133" ht="11.25" customHeight="1" x14ac:dyDescent="0.2">
      <c r="B35" s="620" t="s">
        <v>328</v>
      </c>
      <c r="C35" s="621"/>
      <c r="D35" s="621"/>
      <c r="E35" s="621"/>
      <c r="F35" s="621"/>
      <c r="G35" s="621"/>
      <c r="H35" s="621"/>
      <c r="I35" s="621"/>
      <c r="J35" s="621"/>
      <c r="K35" s="621"/>
      <c r="L35" s="621"/>
      <c r="M35" s="621"/>
      <c r="N35" s="621"/>
      <c r="O35" s="621"/>
      <c r="P35" s="621"/>
      <c r="Q35" s="622"/>
      <c r="R35" s="623">
        <v>5534092</v>
      </c>
      <c r="S35" s="624"/>
      <c r="T35" s="624"/>
      <c r="U35" s="624"/>
      <c r="V35" s="624"/>
      <c r="W35" s="624"/>
      <c r="X35" s="624"/>
      <c r="Y35" s="625"/>
      <c r="Z35" s="626">
        <v>1.8</v>
      </c>
      <c r="AA35" s="626"/>
      <c r="AB35" s="626"/>
      <c r="AC35" s="626"/>
      <c r="AD35" s="627" t="s">
        <v>129</v>
      </c>
      <c r="AE35" s="627"/>
      <c r="AF35" s="627"/>
      <c r="AG35" s="627"/>
      <c r="AH35" s="627"/>
      <c r="AI35" s="627"/>
      <c r="AJ35" s="627"/>
      <c r="AK35" s="627"/>
      <c r="AL35" s="628" t="s">
        <v>129</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4832956</v>
      </c>
      <c r="CS35" s="655"/>
      <c r="CT35" s="655"/>
      <c r="CU35" s="655"/>
      <c r="CV35" s="655"/>
      <c r="CW35" s="655"/>
      <c r="CX35" s="655"/>
      <c r="CY35" s="656"/>
      <c r="CZ35" s="628">
        <v>1.6</v>
      </c>
      <c r="DA35" s="653"/>
      <c r="DB35" s="653"/>
      <c r="DC35" s="657"/>
      <c r="DD35" s="632">
        <v>3873877</v>
      </c>
      <c r="DE35" s="655"/>
      <c r="DF35" s="655"/>
      <c r="DG35" s="655"/>
      <c r="DH35" s="655"/>
      <c r="DI35" s="655"/>
      <c r="DJ35" s="655"/>
      <c r="DK35" s="656"/>
      <c r="DL35" s="632">
        <v>3873877</v>
      </c>
      <c r="DM35" s="655"/>
      <c r="DN35" s="655"/>
      <c r="DO35" s="655"/>
      <c r="DP35" s="655"/>
      <c r="DQ35" s="655"/>
      <c r="DR35" s="655"/>
      <c r="DS35" s="655"/>
      <c r="DT35" s="655"/>
      <c r="DU35" s="655"/>
      <c r="DV35" s="656"/>
      <c r="DW35" s="628">
        <v>2.1</v>
      </c>
      <c r="DX35" s="653"/>
      <c r="DY35" s="653"/>
      <c r="DZ35" s="653"/>
      <c r="EA35" s="653"/>
      <c r="EB35" s="653"/>
      <c r="EC35" s="654"/>
    </row>
    <row r="36" spans="2:133" ht="11.25" customHeight="1" x14ac:dyDescent="0.2">
      <c r="B36" s="620" t="s">
        <v>332</v>
      </c>
      <c r="C36" s="621"/>
      <c r="D36" s="621"/>
      <c r="E36" s="621"/>
      <c r="F36" s="621"/>
      <c r="G36" s="621"/>
      <c r="H36" s="621"/>
      <c r="I36" s="621"/>
      <c r="J36" s="621"/>
      <c r="K36" s="621"/>
      <c r="L36" s="621"/>
      <c r="M36" s="621"/>
      <c r="N36" s="621"/>
      <c r="O36" s="621"/>
      <c r="P36" s="621"/>
      <c r="Q36" s="622"/>
      <c r="R36" s="623">
        <v>5588567</v>
      </c>
      <c r="S36" s="624"/>
      <c r="T36" s="624"/>
      <c r="U36" s="624"/>
      <c r="V36" s="624"/>
      <c r="W36" s="624"/>
      <c r="X36" s="624"/>
      <c r="Y36" s="625"/>
      <c r="Z36" s="626">
        <v>1.8</v>
      </c>
      <c r="AA36" s="626"/>
      <c r="AB36" s="626"/>
      <c r="AC36" s="626"/>
      <c r="AD36" s="627" t="s">
        <v>231</v>
      </c>
      <c r="AE36" s="627"/>
      <c r="AF36" s="627"/>
      <c r="AG36" s="627"/>
      <c r="AH36" s="627"/>
      <c r="AI36" s="627"/>
      <c r="AJ36" s="627"/>
      <c r="AK36" s="627"/>
      <c r="AL36" s="628" t="s">
        <v>231</v>
      </c>
      <c r="AM36" s="629"/>
      <c r="AN36" s="629"/>
      <c r="AO36" s="630"/>
      <c r="AP36" s="222"/>
      <c r="AQ36" s="689" t="s">
        <v>333</v>
      </c>
      <c r="AR36" s="690"/>
      <c r="AS36" s="690"/>
      <c r="AT36" s="690"/>
      <c r="AU36" s="690"/>
      <c r="AV36" s="690"/>
      <c r="AW36" s="690"/>
      <c r="AX36" s="690"/>
      <c r="AY36" s="691"/>
      <c r="AZ36" s="612">
        <v>24581075</v>
      </c>
      <c r="BA36" s="613"/>
      <c r="BB36" s="613"/>
      <c r="BC36" s="613"/>
      <c r="BD36" s="613"/>
      <c r="BE36" s="613"/>
      <c r="BF36" s="685"/>
      <c r="BG36" s="609" t="s">
        <v>334</v>
      </c>
      <c r="BH36" s="610"/>
      <c r="BI36" s="610"/>
      <c r="BJ36" s="610"/>
      <c r="BK36" s="610"/>
      <c r="BL36" s="610"/>
      <c r="BM36" s="610"/>
      <c r="BN36" s="610"/>
      <c r="BO36" s="610"/>
      <c r="BP36" s="610"/>
      <c r="BQ36" s="610"/>
      <c r="BR36" s="610"/>
      <c r="BS36" s="610"/>
      <c r="BT36" s="610"/>
      <c r="BU36" s="611"/>
      <c r="BV36" s="612">
        <v>872664</v>
      </c>
      <c r="BW36" s="613"/>
      <c r="BX36" s="613"/>
      <c r="BY36" s="613"/>
      <c r="BZ36" s="613"/>
      <c r="CA36" s="613"/>
      <c r="CB36" s="685"/>
      <c r="CD36" s="620" t="s">
        <v>335</v>
      </c>
      <c r="CE36" s="621"/>
      <c r="CF36" s="621"/>
      <c r="CG36" s="621"/>
      <c r="CH36" s="621"/>
      <c r="CI36" s="621"/>
      <c r="CJ36" s="621"/>
      <c r="CK36" s="621"/>
      <c r="CL36" s="621"/>
      <c r="CM36" s="621"/>
      <c r="CN36" s="621"/>
      <c r="CO36" s="621"/>
      <c r="CP36" s="621"/>
      <c r="CQ36" s="622"/>
      <c r="CR36" s="623">
        <v>21800661</v>
      </c>
      <c r="CS36" s="624"/>
      <c r="CT36" s="624"/>
      <c r="CU36" s="624"/>
      <c r="CV36" s="624"/>
      <c r="CW36" s="624"/>
      <c r="CX36" s="624"/>
      <c r="CY36" s="625"/>
      <c r="CZ36" s="628">
        <v>7.2</v>
      </c>
      <c r="DA36" s="653"/>
      <c r="DB36" s="653"/>
      <c r="DC36" s="657"/>
      <c r="DD36" s="632">
        <v>16391176</v>
      </c>
      <c r="DE36" s="624"/>
      <c r="DF36" s="624"/>
      <c r="DG36" s="624"/>
      <c r="DH36" s="624"/>
      <c r="DI36" s="624"/>
      <c r="DJ36" s="624"/>
      <c r="DK36" s="625"/>
      <c r="DL36" s="632">
        <v>7533973</v>
      </c>
      <c r="DM36" s="624"/>
      <c r="DN36" s="624"/>
      <c r="DO36" s="624"/>
      <c r="DP36" s="624"/>
      <c r="DQ36" s="624"/>
      <c r="DR36" s="624"/>
      <c r="DS36" s="624"/>
      <c r="DT36" s="624"/>
      <c r="DU36" s="624"/>
      <c r="DV36" s="625"/>
      <c r="DW36" s="628">
        <v>4.0999999999999996</v>
      </c>
      <c r="DX36" s="653"/>
      <c r="DY36" s="653"/>
      <c r="DZ36" s="653"/>
      <c r="EA36" s="653"/>
      <c r="EB36" s="653"/>
      <c r="EC36" s="654"/>
    </row>
    <row r="37" spans="2:133" ht="11.25" customHeight="1" x14ac:dyDescent="0.2">
      <c r="B37" s="620" t="s">
        <v>336</v>
      </c>
      <c r="C37" s="621"/>
      <c r="D37" s="621"/>
      <c r="E37" s="621"/>
      <c r="F37" s="621"/>
      <c r="G37" s="621"/>
      <c r="H37" s="621"/>
      <c r="I37" s="621"/>
      <c r="J37" s="621"/>
      <c r="K37" s="621"/>
      <c r="L37" s="621"/>
      <c r="M37" s="621"/>
      <c r="N37" s="621"/>
      <c r="O37" s="621"/>
      <c r="P37" s="621"/>
      <c r="Q37" s="622"/>
      <c r="R37" s="623">
        <v>4253590</v>
      </c>
      <c r="S37" s="624"/>
      <c r="T37" s="624"/>
      <c r="U37" s="624"/>
      <c r="V37" s="624"/>
      <c r="W37" s="624"/>
      <c r="X37" s="624"/>
      <c r="Y37" s="625"/>
      <c r="Z37" s="626">
        <v>1.4</v>
      </c>
      <c r="AA37" s="626"/>
      <c r="AB37" s="626"/>
      <c r="AC37" s="626"/>
      <c r="AD37" s="627">
        <v>20124</v>
      </c>
      <c r="AE37" s="627"/>
      <c r="AF37" s="627"/>
      <c r="AG37" s="627"/>
      <c r="AH37" s="627"/>
      <c r="AI37" s="627"/>
      <c r="AJ37" s="627"/>
      <c r="AK37" s="627"/>
      <c r="AL37" s="628">
        <v>0</v>
      </c>
      <c r="AM37" s="629"/>
      <c r="AN37" s="629"/>
      <c r="AO37" s="630"/>
      <c r="AQ37" s="686" t="s">
        <v>337</v>
      </c>
      <c r="AR37" s="687"/>
      <c r="AS37" s="687"/>
      <c r="AT37" s="687"/>
      <c r="AU37" s="687"/>
      <c r="AV37" s="687"/>
      <c r="AW37" s="687"/>
      <c r="AX37" s="687"/>
      <c r="AY37" s="688"/>
      <c r="AZ37" s="623">
        <v>77486</v>
      </c>
      <c r="BA37" s="624"/>
      <c r="BB37" s="624"/>
      <c r="BC37" s="624"/>
      <c r="BD37" s="655"/>
      <c r="BE37" s="655"/>
      <c r="BF37" s="678"/>
      <c r="BG37" s="620" t="s">
        <v>338</v>
      </c>
      <c r="BH37" s="621"/>
      <c r="BI37" s="621"/>
      <c r="BJ37" s="621"/>
      <c r="BK37" s="621"/>
      <c r="BL37" s="621"/>
      <c r="BM37" s="621"/>
      <c r="BN37" s="621"/>
      <c r="BO37" s="621"/>
      <c r="BP37" s="621"/>
      <c r="BQ37" s="621"/>
      <c r="BR37" s="621"/>
      <c r="BS37" s="621"/>
      <c r="BT37" s="621"/>
      <c r="BU37" s="622"/>
      <c r="BV37" s="623">
        <v>872664</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3474174</v>
      </c>
      <c r="CS37" s="655"/>
      <c r="CT37" s="655"/>
      <c r="CU37" s="655"/>
      <c r="CV37" s="655"/>
      <c r="CW37" s="655"/>
      <c r="CX37" s="655"/>
      <c r="CY37" s="656"/>
      <c r="CZ37" s="628">
        <v>1.2</v>
      </c>
      <c r="DA37" s="653"/>
      <c r="DB37" s="653"/>
      <c r="DC37" s="657"/>
      <c r="DD37" s="632">
        <v>3474174</v>
      </c>
      <c r="DE37" s="655"/>
      <c r="DF37" s="655"/>
      <c r="DG37" s="655"/>
      <c r="DH37" s="655"/>
      <c r="DI37" s="655"/>
      <c r="DJ37" s="655"/>
      <c r="DK37" s="656"/>
      <c r="DL37" s="632">
        <v>2369391</v>
      </c>
      <c r="DM37" s="655"/>
      <c r="DN37" s="655"/>
      <c r="DO37" s="655"/>
      <c r="DP37" s="655"/>
      <c r="DQ37" s="655"/>
      <c r="DR37" s="655"/>
      <c r="DS37" s="655"/>
      <c r="DT37" s="655"/>
      <c r="DU37" s="655"/>
      <c r="DV37" s="656"/>
      <c r="DW37" s="628">
        <v>1.3</v>
      </c>
      <c r="DX37" s="653"/>
      <c r="DY37" s="653"/>
      <c r="DZ37" s="653"/>
      <c r="EA37" s="653"/>
      <c r="EB37" s="653"/>
      <c r="EC37" s="654"/>
    </row>
    <row r="38" spans="2:133" ht="11.25" customHeight="1" x14ac:dyDescent="0.2">
      <c r="B38" s="620" t="s">
        <v>340</v>
      </c>
      <c r="C38" s="621"/>
      <c r="D38" s="621"/>
      <c r="E38" s="621"/>
      <c r="F38" s="621"/>
      <c r="G38" s="621"/>
      <c r="H38" s="621"/>
      <c r="I38" s="621"/>
      <c r="J38" s="621"/>
      <c r="K38" s="621"/>
      <c r="L38" s="621"/>
      <c r="M38" s="621"/>
      <c r="N38" s="621"/>
      <c r="O38" s="621"/>
      <c r="P38" s="621"/>
      <c r="Q38" s="622"/>
      <c r="R38" s="623">
        <v>1714400</v>
      </c>
      <c r="S38" s="624"/>
      <c r="T38" s="624"/>
      <c r="U38" s="624"/>
      <c r="V38" s="624"/>
      <c r="W38" s="624"/>
      <c r="X38" s="624"/>
      <c r="Y38" s="625"/>
      <c r="Z38" s="626">
        <v>0.6</v>
      </c>
      <c r="AA38" s="626"/>
      <c r="AB38" s="626"/>
      <c r="AC38" s="626"/>
      <c r="AD38" s="627" t="s">
        <v>231</v>
      </c>
      <c r="AE38" s="627"/>
      <c r="AF38" s="627"/>
      <c r="AG38" s="627"/>
      <c r="AH38" s="627"/>
      <c r="AI38" s="627"/>
      <c r="AJ38" s="627"/>
      <c r="AK38" s="627"/>
      <c r="AL38" s="628" t="s">
        <v>253</v>
      </c>
      <c r="AM38" s="629"/>
      <c r="AN38" s="629"/>
      <c r="AO38" s="630"/>
      <c r="AQ38" s="686" t="s">
        <v>341</v>
      </c>
      <c r="AR38" s="687"/>
      <c r="AS38" s="687"/>
      <c r="AT38" s="687"/>
      <c r="AU38" s="687"/>
      <c r="AV38" s="687"/>
      <c r="AW38" s="687"/>
      <c r="AX38" s="687"/>
      <c r="AY38" s="688"/>
      <c r="AZ38" s="623" t="s">
        <v>129</v>
      </c>
      <c r="BA38" s="624"/>
      <c r="BB38" s="624"/>
      <c r="BC38" s="624"/>
      <c r="BD38" s="655"/>
      <c r="BE38" s="655"/>
      <c r="BF38" s="678"/>
      <c r="BG38" s="620" t="s">
        <v>342</v>
      </c>
      <c r="BH38" s="621"/>
      <c r="BI38" s="621"/>
      <c r="BJ38" s="621"/>
      <c r="BK38" s="621"/>
      <c r="BL38" s="621"/>
      <c r="BM38" s="621"/>
      <c r="BN38" s="621"/>
      <c r="BO38" s="621"/>
      <c r="BP38" s="621"/>
      <c r="BQ38" s="621"/>
      <c r="BR38" s="621"/>
      <c r="BS38" s="621"/>
      <c r="BT38" s="621"/>
      <c r="BU38" s="622"/>
      <c r="BV38" s="623">
        <v>88703</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24581075</v>
      </c>
      <c r="CS38" s="624"/>
      <c r="CT38" s="624"/>
      <c r="CU38" s="624"/>
      <c r="CV38" s="624"/>
      <c r="CW38" s="624"/>
      <c r="CX38" s="624"/>
      <c r="CY38" s="625"/>
      <c r="CZ38" s="628">
        <v>8.1999999999999993</v>
      </c>
      <c r="DA38" s="653"/>
      <c r="DB38" s="653"/>
      <c r="DC38" s="657"/>
      <c r="DD38" s="632">
        <v>20787428</v>
      </c>
      <c r="DE38" s="624"/>
      <c r="DF38" s="624"/>
      <c r="DG38" s="624"/>
      <c r="DH38" s="624"/>
      <c r="DI38" s="624"/>
      <c r="DJ38" s="624"/>
      <c r="DK38" s="625"/>
      <c r="DL38" s="632">
        <v>17835630</v>
      </c>
      <c r="DM38" s="624"/>
      <c r="DN38" s="624"/>
      <c r="DO38" s="624"/>
      <c r="DP38" s="624"/>
      <c r="DQ38" s="624"/>
      <c r="DR38" s="624"/>
      <c r="DS38" s="624"/>
      <c r="DT38" s="624"/>
      <c r="DU38" s="624"/>
      <c r="DV38" s="625"/>
      <c r="DW38" s="628">
        <v>9.6999999999999993</v>
      </c>
      <c r="DX38" s="653"/>
      <c r="DY38" s="653"/>
      <c r="DZ38" s="653"/>
      <c r="EA38" s="653"/>
      <c r="EB38" s="653"/>
      <c r="EC38" s="654"/>
    </row>
    <row r="39" spans="2:133" ht="11.25" customHeight="1" x14ac:dyDescent="0.2">
      <c r="B39" s="620" t="s">
        <v>344</v>
      </c>
      <c r="C39" s="621"/>
      <c r="D39" s="621"/>
      <c r="E39" s="621"/>
      <c r="F39" s="621"/>
      <c r="G39" s="621"/>
      <c r="H39" s="621"/>
      <c r="I39" s="621"/>
      <c r="J39" s="621"/>
      <c r="K39" s="621"/>
      <c r="L39" s="621"/>
      <c r="M39" s="621"/>
      <c r="N39" s="621"/>
      <c r="O39" s="621"/>
      <c r="P39" s="621"/>
      <c r="Q39" s="622"/>
      <c r="R39" s="623" t="s">
        <v>231</v>
      </c>
      <c r="S39" s="624"/>
      <c r="T39" s="624"/>
      <c r="U39" s="624"/>
      <c r="V39" s="624"/>
      <c r="W39" s="624"/>
      <c r="X39" s="624"/>
      <c r="Y39" s="625"/>
      <c r="Z39" s="626" t="s">
        <v>231</v>
      </c>
      <c r="AA39" s="626"/>
      <c r="AB39" s="626"/>
      <c r="AC39" s="626"/>
      <c r="AD39" s="627" t="s">
        <v>129</v>
      </c>
      <c r="AE39" s="627"/>
      <c r="AF39" s="627"/>
      <c r="AG39" s="627"/>
      <c r="AH39" s="627"/>
      <c r="AI39" s="627"/>
      <c r="AJ39" s="627"/>
      <c r="AK39" s="627"/>
      <c r="AL39" s="628" t="s">
        <v>231</v>
      </c>
      <c r="AM39" s="629"/>
      <c r="AN39" s="629"/>
      <c r="AO39" s="630"/>
      <c r="AQ39" s="686" t="s">
        <v>345</v>
      </c>
      <c r="AR39" s="687"/>
      <c r="AS39" s="687"/>
      <c r="AT39" s="687"/>
      <c r="AU39" s="687"/>
      <c r="AV39" s="687"/>
      <c r="AW39" s="687"/>
      <c r="AX39" s="687"/>
      <c r="AY39" s="688"/>
      <c r="AZ39" s="623" t="s">
        <v>231</v>
      </c>
      <c r="BA39" s="624"/>
      <c r="BB39" s="624"/>
      <c r="BC39" s="624"/>
      <c r="BD39" s="655"/>
      <c r="BE39" s="655"/>
      <c r="BF39" s="678"/>
      <c r="BG39" s="620" t="s">
        <v>346</v>
      </c>
      <c r="BH39" s="621"/>
      <c r="BI39" s="621"/>
      <c r="BJ39" s="621"/>
      <c r="BK39" s="621"/>
      <c r="BL39" s="621"/>
      <c r="BM39" s="621"/>
      <c r="BN39" s="621"/>
      <c r="BO39" s="621"/>
      <c r="BP39" s="621"/>
      <c r="BQ39" s="621"/>
      <c r="BR39" s="621"/>
      <c r="BS39" s="621"/>
      <c r="BT39" s="621"/>
      <c r="BU39" s="622"/>
      <c r="BV39" s="623">
        <v>119650</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5567165</v>
      </c>
      <c r="CS39" s="655"/>
      <c r="CT39" s="655"/>
      <c r="CU39" s="655"/>
      <c r="CV39" s="655"/>
      <c r="CW39" s="655"/>
      <c r="CX39" s="655"/>
      <c r="CY39" s="656"/>
      <c r="CZ39" s="628">
        <v>1.8</v>
      </c>
      <c r="DA39" s="653"/>
      <c r="DB39" s="653"/>
      <c r="DC39" s="657"/>
      <c r="DD39" s="632">
        <v>5462271</v>
      </c>
      <c r="DE39" s="655"/>
      <c r="DF39" s="655"/>
      <c r="DG39" s="655"/>
      <c r="DH39" s="655"/>
      <c r="DI39" s="655"/>
      <c r="DJ39" s="655"/>
      <c r="DK39" s="656"/>
      <c r="DL39" s="632" t="s">
        <v>129</v>
      </c>
      <c r="DM39" s="655"/>
      <c r="DN39" s="655"/>
      <c r="DO39" s="655"/>
      <c r="DP39" s="655"/>
      <c r="DQ39" s="655"/>
      <c r="DR39" s="655"/>
      <c r="DS39" s="655"/>
      <c r="DT39" s="655"/>
      <c r="DU39" s="655"/>
      <c r="DV39" s="656"/>
      <c r="DW39" s="628" t="s">
        <v>231</v>
      </c>
      <c r="DX39" s="653"/>
      <c r="DY39" s="653"/>
      <c r="DZ39" s="653"/>
      <c r="EA39" s="653"/>
      <c r="EB39" s="653"/>
      <c r="EC39" s="654"/>
    </row>
    <row r="40" spans="2:133" ht="11.25" customHeight="1" x14ac:dyDescent="0.2">
      <c r="B40" s="620" t="s">
        <v>348</v>
      </c>
      <c r="C40" s="621"/>
      <c r="D40" s="621"/>
      <c r="E40" s="621"/>
      <c r="F40" s="621"/>
      <c r="G40" s="621"/>
      <c r="H40" s="621"/>
      <c r="I40" s="621"/>
      <c r="J40" s="621"/>
      <c r="K40" s="621"/>
      <c r="L40" s="621"/>
      <c r="M40" s="621"/>
      <c r="N40" s="621"/>
      <c r="O40" s="621"/>
      <c r="P40" s="621"/>
      <c r="Q40" s="622"/>
      <c r="R40" s="623" t="s">
        <v>231</v>
      </c>
      <c r="S40" s="624"/>
      <c r="T40" s="624"/>
      <c r="U40" s="624"/>
      <c r="V40" s="624"/>
      <c r="W40" s="624"/>
      <c r="X40" s="624"/>
      <c r="Y40" s="625"/>
      <c r="Z40" s="626" t="s">
        <v>231</v>
      </c>
      <c r="AA40" s="626"/>
      <c r="AB40" s="626"/>
      <c r="AC40" s="626"/>
      <c r="AD40" s="627" t="s">
        <v>253</v>
      </c>
      <c r="AE40" s="627"/>
      <c r="AF40" s="627"/>
      <c r="AG40" s="627"/>
      <c r="AH40" s="627"/>
      <c r="AI40" s="627"/>
      <c r="AJ40" s="627"/>
      <c r="AK40" s="627"/>
      <c r="AL40" s="628" t="s">
        <v>129</v>
      </c>
      <c r="AM40" s="629"/>
      <c r="AN40" s="629"/>
      <c r="AO40" s="630"/>
      <c r="AQ40" s="686" t="s">
        <v>349</v>
      </c>
      <c r="AR40" s="687"/>
      <c r="AS40" s="687"/>
      <c r="AT40" s="687"/>
      <c r="AU40" s="687"/>
      <c r="AV40" s="687"/>
      <c r="AW40" s="687"/>
      <c r="AX40" s="687"/>
      <c r="AY40" s="688"/>
      <c r="AZ40" s="623" t="s">
        <v>129</v>
      </c>
      <c r="BA40" s="624"/>
      <c r="BB40" s="624"/>
      <c r="BC40" s="624"/>
      <c r="BD40" s="655"/>
      <c r="BE40" s="655"/>
      <c r="BF40" s="678"/>
      <c r="BG40" s="671" t="s">
        <v>350</v>
      </c>
      <c r="BH40" s="672"/>
      <c r="BI40" s="672"/>
      <c r="BJ40" s="672"/>
      <c r="BK40" s="672"/>
      <c r="BL40" s="223"/>
      <c r="BM40" s="621" t="s">
        <v>351</v>
      </c>
      <c r="BN40" s="621"/>
      <c r="BO40" s="621"/>
      <c r="BP40" s="621"/>
      <c r="BQ40" s="621"/>
      <c r="BR40" s="621"/>
      <c r="BS40" s="621"/>
      <c r="BT40" s="621"/>
      <c r="BU40" s="622"/>
      <c r="BV40" s="623">
        <v>132</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v>2980741</v>
      </c>
      <c r="CS40" s="624"/>
      <c r="CT40" s="624"/>
      <c r="CU40" s="624"/>
      <c r="CV40" s="624"/>
      <c r="CW40" s="624"/>
      <c r="CX40" s="624"/>
      <c r="CY40" s="625"/>
      <c r="CZ40" s="628">
        <v>1</v>
      </c>
      <c r="DA40" s="653"/>
      <c r="DB40" s="653"/>
      <c r="DC40" s="657"/>
      <c r="DD40" s="632">
        <v>2254019</v>
      </c>
      <c r="DE40" s="624"/>
      <c r="DF40" s="624"/>
      <c r="DG40" s="624"/>
      <c r="DH40" s="624"/>
      <c r="DI40" s="624"/>
      <c r="DJ40" s="624"/>
      <c r="DK40" s="625"/>
      <c r="DL40" s="632" t="s">
        <v>129</v>
      </c>
      <c r="DM40" s="624"/>
      <c r="DN40" s="624"/>
      <c r="DO40" s="624"/>
      <c r="DP40" s="624"/>
      <c r="DQ40" s="624"/>
      <c r="DR40" s="624"/>
      <c r="DS40" s="624"/>
      <c r="DT40" s="624"/>
      <c r="DU40" s="624"/>
      <c r="DV40" s="625"/>
      <c r="DW40" s="628" t="s">
        <v>253</v>
      </c>
      <c r="DX40" s="653"/>
      <c r="DY40" s="653"/>
      <c r="DZ40" s="653"/>
      <c r="EA40" s="653"/>
      <c r="EB40" s="653"/>
      <c r="EC40" s="654"/>
    </row>
    <row r="41" spans="2:133" ht="11.25" customHeight="1" x14ac:dyDescent="0.2">
      <c r="B41" s="644" t="s">
        <v>353</v>
      </c>
      <c r="C41" s="645"/>
      <c r="D41" s="645"/>
      <c r="E41" s="645"/>
      <c r="F41" s="645"/>
      <c r="G41" s="645"/>
      <c r="H41" s="645"/>
      <c r="I41" s="645"/>
      <c r="J41" s="645"/>
      <c r="K41" s="645"/>
      <c r="L41" s="645"/>
      <c r="M41" s="645"/>
      <c r="N41" s="645"/>
      <c r="O41" s="645"/>
      <c r="P41" s="645"/>
      <c r="Q41" s="646"/>
      <c r="R41" s="695">
        <v>305342225</v>
      </c>
      <c r="S41" s="696"/>
      <c r="T41" s="696"/>
      <c r="U41" s="696"/>
      <c r="V41" s="696"/>
      <c r="W41" s="696"/>
      <c r="X41" s="696"/>
      <c r="Y41" s="700"/>
      <c r="Z41" s="701">
        <v>100</v>
      </c>
      <c r="AA41" s="701"/>
      <c r="AB41" s="701"/>
      <c r="AC41" s="701"/>
      <c r="AD41" s="702">
        <v>183112995</v>
      </c>
      <c r="AE41" s="702"/>
      <c r="AF41" s="702"/>
      <c r="AG41" s="702"/>
      <c r="AH41" s="702"/>
      <c r="AI41" s="702"/>
      <c r="AJ41" s="702"/>
      <c r="AK41" s="702"/>
      <c r="AL41" s="703">
        <v>100</v>
      </c>
      <c r="AM41" s="683"/>
      <c r="AN41" s="683"/>
      <c r="AO41" s="704"/>
      <c r="AQ41" s="686" t="s">
        <v>354</v>
      </c>
      <c r="AR41" s="687"/>
      <c r="AS41" s="687"/>
      <c r="AT41" s="687"/>
      <c r="AU41" s="687"/>
      <c r="AV41" s="687"/>
      <c r="AW41" s="687"/>
      <c r="AX41" s="687"/>
      <c r="AY41" s="688"/>
      <c r="AZ41" s="623">
        <v>6605956</v>
      </c>
      <c r="BA41" s="624"/>
      <c r="BB41" s="624"/>
      <c r="BC41" s="624"/>
      <c r="BD41" s="655"/>
      <c r="BE41" s="655"/>
      <c r="BF41" s="678"/>
      <c r="BG41" s="671"/>
      <c r="BH41" s="672"/>
      <c r="BI41" s="672"/>
      <c r="BJ41" s="672"/>
      <c r="BK41" s="672"/>
      <c r="BL41" s="223"/>
      <c r="BM41" s="621" t="s">
        <v>355</v>
      </c>
      <c r="BN41" s="621"/>
      <c r="BO41" s="621"/>
      <c r="BP41" s="621"/>
      <c r="BQ41" s="621"/>
      <c r="BR41" s="621"/>
      <c r="BS41" s="621"/>
      <c r="BT41" s="621"/>
      <c r="BU41" s="622"/>
      <c r="BV41" s="623" t="s">
        <v>231</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129</v>
      </c>
      <c r="CS41" s="655"/>
      <c r="CT41" s="655"/>
      <c r="CU41" s="655"/>
      <c r="CV41" s="655"/>
      <c r="CW41" s="655"/>
      <c r="CX41" s="655"/>
      <c r="CY41" s="656"/>
      <c r="CZ41" s="628" t="s">
        <v>129</v>
      </c>
      <c r="DA41" s="653"/>
      <c r="DB41" s="653"/>
      <c r="DC41" s="657"/>
      <c r="DD41" s="632" t="s">
        <v>129</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357</v>
      </c>
      <c r="AR42" s="693"/>
      <c r="AS42" s="693"/>
      <c r="AT42" s="693"/>
      <c r="AU42" s="693"/>
      <c r="AV42" s="693"/>
      <c r="AW42" s="693"/>
      <c r="AX42" s="693"/>
      <c r="AY42" s="694"/>
      <c r="AZ42" s="695">
        <v>17897633</v>
      </c>
      <c r="BA42" s="696"/>
      <c r="BB42" s="696"/>
      <c r="BC42" s="696"/>
      <c r="BD42" s="682"/>
      <c r="BE42" s="682"/>
      <c r="BF42" s="684"/>
      <c r="BG42" s="673"/>
      <c r="BH42" s="674"/>
      <c r="BI42" s="674"/>
      <c r="BJ42" s="674"/>
      <c r="BK42" s="674"/>
      <c r="BL42" s="224"/>
      <c r="BM42" s="645" t="s">
        <v>358</v>
      </c>
      <c r="BN42" s="645"/>
      <c r="BO42" s="645"/>
      <c r="BP42" s="645"/>
      <c r="BQ42" s="645"/>
      <c r="BR42" s="645"/>
      <c r="BS42" s="645"/>
      <c r="BT42" s="645"/>
      <c r="BU42" s="646"/>
      <c r="BV42" s="695">
        <v>365</v>
      </c>
      <c r="BW42" s="696"/>
      <c r="BX42" s="696"/>
      <c r="BY42" s="696"/>
      <c r="BZ42" s="696"/>
      <c r="CA42" s="696"/>
      <c r="CB42" s="705"/>
      <c r="CD42" s="620" t="s">
        <v>359</v>
      </c>
      <c r="CE42" s="621"/>
      <c r="CF42" s="621"/>
      <c r="CG42" s="621"/>
      <c r="CH42" s="621"/>
      <c r="CI42" s="621"/>
      <c r="CJ42" s="621"/>
      <c r="CK42" s="621"/>
      <c r="CL42" s="621"/>
      <c r="CM42" s="621"/>
      <c r="CN42" s="621"/>
      <c r="CO42" s="621"/>
      <c r="CP42" s="621"/>
      <c r="CQ42" s="622"/>
      <c r="CR42" s="623">
        <v>25753356</v>
      </c>
      <c r="CS42" s="655"/>
      <c r="CT42" s="655"/>
      <c r="CU42" s="655"/>
      <c r="CV42" s="655"/>
      <c r="CW42" s="655"/>
      <c r="CX42" s="655"/>
      <c r="CY42" s="656"/>
      <c r="CZ42" s="628">
        <v>8.5</v>
      </c>
      <c r="DA42" s="653"/>
      <c r="DB42" s="653"/>
      <c r="DC42" s="657"/>
      <c r="DD42" s="632">
        <v>19957469</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360</v>
      </c>
      <c r="CD43" s="620" t="s">
        <v>361</v>
      </c>
      <c r="CE43" s="621"/>
      <c r="CF43" s="621"/>
      <c r="CG43" s="621"/>
      <c r="CH43" s="621"/>
      <c r="CI43" s="621"/>
      <c r="CJ43" s="621"/>
      <c r="CK43" s="621"/>
      <c r="CL43" s="621"/>
      <c r="CM43" s="621"/>
      <c r="CN43" s="621"/>
      <c r="CO43" s="621"/>
      <c r="CP43" s="621"/>
      <c r="CQ43" s="622"/>
      <c r="CR43" s="623">
        <v>1291559</v>
      </c>
      <c r="CS43" s="655"/>
      <c r="CT43" s="655"/>
      <c r="CU43" s="655"/>
      <c r="CV43" s="655"/>
      <c r="CW43" s="655"/>
      <c r="CX43" s="655"/>
      <c r="CY43" s="656"/>
      <c r="CZ43" s="628">
        <v>0.4</v>
      </c>
      <c r="DA43" s="653"/>
      <c r="DB43" s="653"/>
      <c r="DC43" s="657"/>
      <c r="DD43" s="632">
        <v>1233649</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309</v>
      </c>
      <c r="CE44" s="660"/>
      <c r="CF44" s="620" t="s">
        <v>363</v>
      </c>
      <c r="CG44" s="621"/>
      <c r="CH44" s="621"/>
      <c r="CI44" s="621"/>
      <c r="CJ44" s="621"/>
      <c r="CK44" s="621"/>
      <c r="CL44" s="621"/>
      <c r="CM44" s="621"/>
      <c r="CN44" s="621"/>
      <c r="CO44" s="621"/>
      <c r="CP44" s="621"/>
      <c r="CQ44" s="622"/>
      <c r="CR44" s="623">
        <v>25753356</v>
      </c>
      <c r="CS44" s="624"/>
      <c r="CT44" s="624"/>
      <c r="CU44" s="624"/>
      <c r="CV44" s="624"/>
      <c r="CW44" s="624"/>
      <c r="CX44" s="624"/>
      <c r="CY44" s="625"/>
      <c r="CZ44" s="628">
        <v>8.5</v>
      </c>
      <c r="DA44" s="629"/>
      <c r="DB44" s="629"/>
      <c r="DC44" s="635"/>
      <c r="DD44" s="632">
        <v>19957469</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365</v>
      </c>
      <c r="CG45" s="621"/>
      <c r="CH45" s="621"/>
      <c r="CI45" s="621"/>
      <c r="CJ45" s="621"/>
      <c r="CK45" s="621"/>
      <c r="CL45" s="621"/>
      <c r="CM45" s="621"/>
      <c r="CN45" s="621"/>
      <c r="CO45" s="621"/>
      <c r="CP45" s="621"/>
      <c r="CQ45" s="622"/>
      <c r="CR45" s="623">
        <v>4874634</v>
      </c>
      <c r="CS45" s="655"/>
      <c r="CT45" s="655"/>
      <c r="CU45" s="655"/>
      <c r="CV45" s="655"/>
      <c r="CW45" s="655"/>
      <c r="CX45" s="655"/>
      <c r="CY45" s="656"/>
      <c r="CZ45" s="628">
        <v>1.6</v>
      </c>
      <c r="DA45" s="653"/>
      <c r="DB45" s="653"/>
      <c r="DC45" s="657"/>
      <c r="DD45" s="632">
        <v>2580601</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366</v>
      </c>
      <c r="CG46" s="621"/>
      <c r="CH46" s="621"/>
      <c r="CI46" s="621"/>
      <c r="CJ46" s="621"/>
      <c r="CK46" s="621"/>
      <c r="CL46" s="621"/>
      <c r="CM46" s="621"/>
      <c r="CN46" s="621"/>
      <c r="CO46" s="621"/>
      <c r="CP46" s="621"/>
      <c r="CQ46" s="622"/>
      <c r="CR46" s="623">
        <v>20878722</v>
      </c>
      <c r="CS46" s="624"/>
      <c r="CT46" s="624"/>
      <c r="CU46" s="624"/>
      <c r="CV46" s="624"/>
      <c r="CW46" s="624"/>
      <c r="CX46" s="624"/>
      <c r="CY46" s="625"/>
      <c r="CZ46" s="628">
        <v>6.9</v>
      </c>
      <c r="DA46" s="629"/>
      <c r="DB46" s="629"/>
      <c r="DC46" s="635"/>
      <c r="DD46" s="632">
        <v>17376868</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367</v>
      </c>
      <c r="CG47" s="621"/>
      <c r="CH47" s="621"/>
      <c r="CI47" s="621"/>
      <c r="CJ47" s="621"/>
      <c r="CK47" s="621"/>
      <c r="CL47" s="621"/>
      <c r="CM47" s="621"/>
      <c r="CN47" s="621"/>
      <c r="CO47" s="621"/>
      <c r="CP47" s="621"/>
      <c r="CQ47" s="622"/>
      <c r="CR47" s="623" t="s">
        <v>129</v>
      </c>
      <c r="CS47" s="655"/>
      <c r="CT47" s="655"/>
      <c r="CU47" s="655"/>
      <c r="CV47" s="655"/>
      <c r="CW47" s="655"/>
      <c r="CX47" s="655"/>
      <c r="CY47" s="656"/>
      <c r="CZ47" s="628" t="s">
        <v>129</v>
      </c>
      <c r="DA47" s="653"/>
      <c r="DB47" s="653"/>
      <c r="DC47" s="657"/>
      <c r="DD47" s="632" t="s">
        <v>231</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368</v>
      </c>
      <c r="CG48" s="621"/>
      <c r="CH48" s="621"/>
      <c r="CI48" s="621"/>
      <c r="CJ48" s="621"/>
      <c r="CK48" s="621"/>
      <c r="CL48" s="621"/>
      <c r="CM48" s="621"/>
      <c r="CN48" s="621"/>
      <c r="CO48" s="621"/>
      <c r="CP48" s="621"/>
      <c r="CQ48" s="622"/>
      <c r="CR48" s="623" t="s">
        <v>129</v>
      </c>
      <c r="CS48" s="624"/>
      <c r="CT48" s="624"/>
      <c r="CU48" s="624"/>
      <c r="CV48" s="624"/>
      <c r="CW48" s="624"/>
      <c r="CX48" s="624"/>
      <c r="CY48" s="625"/>
      <c r="CZ48" s="628" t="s">
        <v>129</v>
      </c>
      <c r="DA48" s="629"/>
      <c r="DB48" s="629"/>
      <c r="DC48" s="635"/>
      <c r="DD48" s="632" t="s">
        <v>129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369</v>
      </c>
      <c r="CE49" s="645"/>
      <c r="CF49" s="645"/>
      <c r="CG49" s="645"/>
      <c r="CH49" s="645"/>
      <c r="CI49" s="645"/>
      <c r="CJ49" s="645"/>
      <c r="CK49" s="645"/>
      <c r="CL49" s="645"/>
      <c r="CM49" s="645"/>
      <c r="CN49" s="645"/>
      <c r="CO49" s="645"/>
      <c r="CP49" s="645"/>
      <c r="CQ49" s="646"/>
      <c r="CR49" s="695">
        <v>301311510</v>
      </c>
      <c r="CS49" s="682"/>
      <c r="CT49" s="682"/>
      <c r="CU49" s="682"/>
      <c r="CV49" s="682"/>
      <c r="CW49" s="682"/>
      <c r="CX49" s="682"/>
      <c r="CY49" s="711"/>
      <c r="CZ49" s="703">
        <v>100</v>
      </c>
      <c r="DA49" s="712"/>
      <c r="DB49" s="712"/>
      <c r="DC49" s="713"/>
      <c r="DD49" s="714">
        <v>196671974</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0UFHtJg1GenRdfSAq0AP7qufo8uzWFRWKz9Yfuk+ukYe2sXtpgqDWjcVSRPtLMHQxLZ3yReHNcdDfggcfHcgYQ==" saltValue="CZeTaXVR4h8uiVk5E4bjJ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370</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371</v>
      </c>
      <c r="DK2" s="723"/>
      <c r="DL2" s="723"/>
      <c r="DM2" s="723"/>
      <c r="DN2" s="723"/>
      <c r="DO2" s="724"/>
      <c r="DP2" s="228"/>
      <c r="DQ2" s="722" t="s">
        <v>372</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373</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374</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375</v>
      </c>
      <c r="B5" s="728"/>
      <c r="C5" s="728"/>
      <c r="D5" s="728"/>
      <c r="E5" s="728"/>
      <c r="F5" s="728"/>
      <c r="G5" s="728"/>
      <c r="H5" s="728"/>
      <c r="I5" s="728"/>
      <c r="J5" s="728"/>
      <c r="K5" s="728"/>
      <c r="L5" s="728"/>
      <c r="M5" s="728"/>
      <c r="N5" s="728"/>
      <c r="O5" s="728"/>
      <c r="P5" s="729"/>
      <c r="Q5" s="733" t="s">
        <v>376</v>
      </c>
      <c r="R5" s="734"/>
      <c r="S5" s="734"/>
      <c r="T5" s="734"/>
      <c r="U5" s="735"/>
      <c r="V5" s="733" t="s">
        <v>377</v>
      </c>
      <c r="W5" s="734"/>
      <c r="X5" s="734"/>
      <c r="Y5" s="734"/>
      <c r="Z5" s="735"/>
      <c r="AA5" s="733" t="s">
        <v>378</v>
      </c>
      <c r="AB5" s="734"/>
      <c r="AC5" s="734"/>
      <c r="AD5" s="734"/>
      <c r="AE5" s="734"/>
      <c r="AF5" s="739" t="s">
        <v>379</v>
      </c>
      <c r="AG5" s="734"/>
      <c r="AH5" s="734"/>
      <c r="AI5" s="734"/>
      <c r="AJ5" s="740"/>
      <c r="AK5" s="734" t="s">
        <v>380</v>
      </c>
      <c r="AL5" s="734"/>
      <c r="AM5" s="734"/>
      <c r="AN5" s="734"/>
      <c r="AO5" s="735"/>
      <c r="AP5" s="733" t="s">
        <v>381</v>
      </c>
      <c r="AQ5" s="734"/>
      <c r="AR5" s="734"/>
      <c r="AS5" s="734"/>
      <c r="AT5" s="735"/>
      <c r="AU5" s="733" t="s">
        <v>382</v>
      </c>
      <c r="AV5" s="734"/>
      <c r="AW5" s="734"/>
      <c r="AX5" s="734"/>
      <c r="AY5" s="740"/>
      <c r="AZ5" s="232"/>
      <c r="BA5" s="232"/>
      <c r="BB5" s="232"/>
      <c r="BC5" s="232"/>
      <c r="BD5" s="232"/>
      <c r="BE5" s="233"/>
      <c r="BF5" s="233"/>
      <c r="BG5" s="233"/>
      <c r="BH5" s="233"/>
      <c r="BI5" s="233"/>
      <c r="BJ5" s="233"/>
      <c r="BK5" s="233"/>
      <c r="BL5" s="233"/>
      <c r="BM5" s="233"/>
      <c r="BN5" s="233"/>
      <c r="BO5" s="233"/>
      <c r="BP5" s="233"/>
      <c r="BQ5" s="727" t="s">
        <v>383</v>
      </c>
      <c r="BR5" s="728"/>
      <c r="BS5" s="728"/>
      <c r="BT5" s="728"/>
      <c r="BU5" s="728"/>
      <c r="BV5" s="728"/>
      <c r="BW5" s="728"/>
      <c r="BX5" s="728"/>
      <c r="BY5" s="728"/>
      <c r="BZ5" s="728"/>
      <c r="CA5" s="728"/>
      <c r="CB5" s="728"/>
      <c r="CC5" s="728"/>
      <c r="CD5" s="728"/>
      <c r="CE5" s="728"/>
      <c r="CF5" s="728"/>
      <c r="CG5" s="729"/>
      <c r="CH5" s="733" t="s">
        <v>384</v>
      </c>
      <c r="CI5" s="734"/>
      <c r="CJ5" s="734"/>
      <c r="CK5" s="734"/>
      <c r="CL5" s="735"/>
      <c r="CM5" s="733" t="s">
        <v>385</v>
      </c>
      <c r="CN5" s="734"/>
      <c r="CO5" s="734"/>
      <c r="CP5" s="734"/>
      <c r="CQ5" s="735"/>
      <c r="CR5" s="733" t="s">
        <v>386</v>
      </c>
      <c r="CS5" s="734"/>
      <c r="CT5" s="734"/>
      <c r="CU5" s="734"/>
      <c r="CV5" s="735"/>
      <c r="CW5" s="733" t="s">
        <v>387</v>
      </c>
      <c r="CX5" s="734"/>
      <c r="CY5" s="734"/>
      <c r="CZ5" s="734"/>
      <c r="DA5" s="735"/>
      <c r="DB5" s="733" t="s">
        <v>388</v>
      </c>
      <c r="DC5" s="734"/>
      <c r="DD5" s="734"/>
      <c r="DE5" s="734"/>
      <c r="DF5" s="735"/>
      <c r="DG5" s="763" t="s">
        <v>389</v>
      </c>
      <c r="DH5" s="764"/>
      <c r="DI5" s="764"/>
      <c r="DJ5" s="764"/>
      <c r="DK5" s="765"/>
      <c r="DL5" s="763" t="s">
        <v>390</v>
      </c>
      <c r="DM5" s="764"/>
      <c r="DN5" s="764"/>
      <c r="DO5" s="764"/>
      <c r="DP5" s="765"/>
      <c r="DQ5" s="733" t="s">
        <v>391</v>
      </c>
      <c r="DR5" s="734"/>
      <c r="DS5" s="734"/>
      <c r="DT5" s="734"/>
      <c r="DU5" s="735"/>
      <c r="DV5" s="733" t="s">
        <v>382</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392</v>
      </c>
      <c r="C7" s="750"/>
      <c r="D7" s="750"/>
      <c r="E7" s="750"/>
      <c r="F7" s="750"/>
      <c r="G7" s="750"/>
      <c r="H7" s="750"/>
      <c r="I7" s="750"/>
      <c r="J7" s="750"/>
      <c r="K7" s="750"/>
      <c r="L7" s="750"/>
      <c r="M7" s="750"/>
      <c r="N7" s="750"/>
      <c r="O7" s="750"/>
      <c r="P7" s="751"/>
      <c r="Q7" s="752">
        <v>308142</v>
      </c>
      <c r="R7" s="753"/>
      <c r="S7" s="753"/>
      <c r="T7" s="753"/>
      <c r="U7" s="753"/>
      <c r="V7" s="753">
        <v>304112</v>
      </c>
      <c r="W7" s="753"/>
      <c r="X7" s="753"/>
      <c r="Y7" s="753"/>
      <c r="Z7" s="753"/>
      <c r="AA7" s="753">
        <v>4031</v>
      </c>
      <c r="AB7" s="753"/>
      <c r="AC7" s="753"/>
      <c r="AD7" s="753"/>
      <c r="AE7" s="754"/>
      <c r="AF7" s="755">
        <v>2701</v>
      </c>
      <c r="AG7" s="756"/>
      <c r="AH7" s="756"/>
      <c r="AI7" s="756"/>
      <c r="AJ7" s="757"/>
      <c r="AK7" s="758">
        <v>7743</v>
      </c>
      <c r="AL7" s="759"/>
      <c r="AM7" s="759"/>
      <c r="AN7" s="759"/>
      <c r="AO7" s="759"/>
      <c r="AP7" s="759">
        <v>14865</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586</v>
      </c>
      <c r="BT7" s="747"/>
      <c r="BU7" s="747"/>
      <c r="BV7" s="747"/>
      <c r="BW7" s="747"/>
      <c r="BX7" s="747"/>
      <c r="BY7" s="747"/>
      <c r="BZ7" s="747"/>
      <c r="CA7" s="747"/>
      <c r="CB7" s="747"/>
      <c r="CC7" s="747"/>
      <c r="CD7" s="747"/>
      <c r="CE7" s="747"/>
      <c r="CF7" s="747"/>
      <c r="CG7" s="762"/>
      <c r="CH7" s="743">
        <v>-6</v>
      </c>
      <c r="CI7" s="744"/>
      <c r="CJ7" s="744"/>
      <c r="CK7" s="744"/>
      <c r="CL7" s="745"/>
      <c r="CM7" s="743">
        <v>406</v>
      </c>
      <c r="CN7" s="744"/>
      <c r="CO7" s="744"/>
      <c r="CP7" s="744"/>
      <c r="CQ7" s="745"/>
      <c r="CR7" s="743">
        <v>220</v>
      </c>
      <c r="CS7" s="744"/>
      <c r="CT7" s="744"/>
      <c r="CU7" s="744"/>
      <c r="CV7" s="745"/>
      <c r="CW7" s="743">
        <v>218</v>
      </c>
      <c r="CX7" s="744"/>
      <c r="CY7" s="744"/>
      <c r="CZ7" s="744"/>
      <c r="DA7" s="745"/>
      <c r="DB7" s="743" t="s">
        <v>520</v>
      </c>
      <c r="DC7" s="744"/>
      <c r="DD7" s="744"/>
      <c r="DE7" s="744"/>
      <c r="DF7" s="745"/>
      <c r="DG7" s="743" t="s">
        <v>520</v>
      </c>
      <c r="DH7" s="744"/>
      <c r="DI7" s="744"/>
      <c r="DJ7" s="744"/>
      <c r="DK7" s="745"/>
      <c r="DL7" s="743" t="s">
        <v>520</v>
      </c>
      <c r="DM7" s="744"/>
      <c r="DN7" s="744"/>
      <c r="DO7" s="744"/>
      <c r="DP7" s="745"/>
      <c r="DQ7" s="743" t="s">
        <v>520</v>
      </c>
      <c r="DR7" s="744"/>
      <c r="DS7" s="744"/>
      <c r="DT7" s="744"/>
      <c r="DU7" s="745"/>
      <c r="DV7" s="746"/>
      <c r="DW7" s="747"/>
      <c r="DX7" s="747"/>
      <c r="DY7" s="747"/>
      <c r="DZ7" s="748"/>
      <c r="EA7" s="234"/>
    </row>
    <row r="8" spans="1:131" s="235" customFormat="1" ht="26.25" customHeight="1" x14ac:dyDescent="0.2">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587</v>
      </c>
      <c r="BT8" s="774"/>
      <c r="BU8" s="774"/>
      <c r="BV8" s="774"/>
      <c r="BW8" s="774"/>
      <c r="BX8" s="774"/>
      <c r="BY8" s="774"/>
      <c r="BZ8" s="774"/>
      <c r="CA8" s="774"/>
      <c r="CB8" s="774"/>
      <c r="CC8" s="774"/>
      <c r="CD8" s="774"/>
      <c r="CE8" s="774"/>
      <c r="CF8" s="774"/>
      <c r="CG8" s="775"/>
      <c r="CH8" s="776">
        <v>-14</v>
      </c>
      <c r="CI8" s="777"/>
      <c r="CJ8" s="777"/>
      <c r="CK8" s="777"/>
      <c r="CL8" s="778"/>
      <c r="CM8" s="776">
        <v>742</v>
      </c>
      <c r="CN8" s="777"/>
      <c r="CO8" s="777"/>
      <c r="CP8" s="777"/>
      <c r="CQ8" s="778"/>
      <c r="CR8" s="776">
        <v>530</v>
      </c>
      <c r="CS8" s="777"/>
      <c r="CT8" s="777"/>
      <c r="CU8" s="777"/>
      <c r="CV8" s="778"/>
      <c r="CW8" s="776">
        <v>670</v>
      </c>
      <c r="CX8" s="777"/>
      <c r="CY8" s="777"/>
      <c r="CZ8" s="777"/>
      <c r="DA8" s="778"/>
      <c r="DB8" s="776" t="s">
        <v>520</v>
      </c>
      <c r="DC8" s="777"/>
      <c r="DD8" s="777"/>
      <c r="DE8" s="777"/>
      <c r="DF8" s="778"/>
      <c r="DG8" s="776" t="s">
        <v>520</v>
      </c>
      <c r="DH8" s="777"/>
      <c r="DI8" s="777"/>
      <c r="DJ8" s="777"/>
      <c r="DK8" s="778"/>
      <c r="DL8" s="776" t="s">
        <v>520</v>
      </c>
      <c r="DM8" s="777"/>
      <c r="DN8" s="777"/>
      <c r="DO8" s="777"/>
      <c r="DP8" s="778"/>
      <c r="DQ8" s="776" t="s">
        <v>520</v>
      </c>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588</v>
      </c>
      <c r="BT9" s="774"/>
      <c r="BU9" s="774"/>
      <c r="BV9" s="774"/>
      <c r="BW9" s="774"/>
      <c r="BX9" s="774"/>
      <c r="BY9" s="774"/>
      <c r="BZ9" s="774"/>
      <c r="CA9" s="774"/>
      <c r="CB9" s="774"/>
      <c r="CC9" s="774"/>
      <c r="CD9" s="774"/>
      <c r="CE9" s="774"/>
      <c r="CF9" s="774"/>
      <c r="CG9" s="775"/>
      <c r="CH9" s="776">
        <v>1</v>
      </c>
      <c r="CI9" s="777"/>
      <c r="CJ9" s="777"/>
      <c r="CK9" s="777"/>
      <c r="CL9" s="778"/>
      <c r="CM9" s="776">
        <v>227</v>
      </c>
      <c r="CN9" s="777"/>
      <c r="CO9" s="777"/>
      <c r="CP9" s="777"/>
      <c r="CQ9" s="778"/>
      <c r="CR9" s="776">
        <v>100</v>
      </c>
      <c r="CS9" s="777"/>
      <c r="CT9" s="777"/>
      <c r="CU9" s="777"/>
      <c r="CV9" s="778"/>
      <c r="CW9" s="776">
        <v>28</v>
      </c>
      <c r="CX9" s="777"/>
      <c r="CY9" s="777"/>
      <c r="CZ9" s="777"/>
      <c r="DA9" s="778"/>
      <c r="DB9" s="776" t="s">
        <v>520</v>
      </c>
      <c r="DC9" s="777"/>
      <c r="DD9" s="777"/>
      <c r="DE9" s="777"/>
      <c r="DF9" s="778"/>
      <c r="DG9" s="776" t="s">
        <v>520</v>
      </c>
      <c r="DH9" s="777"/>
      <c r="DI9" s="777"/>
      <c r="DJ9" s="777"/>
      <c r="DK9" s="778"/>
      <c r="DL9" s="776" t="s">
        <v>520</v>
      </c>
      <c r="DM9" s="777"/>
      <c r="DN9" s="777"/>
      <c r="DO9" s="777"/>
      <c r="DP9" s="778"/>
      <c r="DQ9" s="776" t="s">
        <v>520</v>
      </c>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t="s">
        <v>594</v>
      </c>
      <c r="BS10" s="773" t="s">
        <v>589</v>
      </c>
      <c r="BT10" s="774"/>
      <c r="BU10" s="774"/>
      <c r="BV10" s="774"/>
      <c r="BW10" s="774"/>
      <c r="BX10" s="774"/>
      <c r="BY10" s="774"/>
      <c r="BZ10" s="774"/>
      <c r="CA10" s="774"/>
      <c r="CB10" s="774"/>
      <c r="CC10" s="774"/>
      <c r="CD10" s="774"/>
      <c r="CE10" s="774"/>
      <c r="CF10" s="774"/>
      <c r="CG10" s="775"/>
      <c r="CH10" s="776">
        <v>0</v>
      </c>
      <c r="CI10" s="777"/>
      <c r="CJ10" s="777"/>
      <c r="CK10" s="777"/>
      <c r="CL10" s="778"/>
      <c r="CM10" s="776">
        <v>60</v>
      </c>
      <c r="CN10" s="777"/>
      <c r="CO10" s="777"/>
      <c r="CP10" s="777"/>
      <c r="CQ10" s="778"/>
      <c r="CR10" s="776">
        <v>10</v>
      </c>
      <c r="CS10" s="777"/>
      <c r="CT10" s="777"/>
      <c r="CU10" s="777"/>
      <c r="CV10" s="778"/>
      <c r="CW10" s="776">
        <v>1</v>
      </c>
      <c r="CX10" s="777"/>
      <c r="CY10" s="777"/>
      <c r="CZ10" s="777"/>
      <c r="DA10" s="778"/>
      <c r="DB10" s="776">
        <v>5716</v>
      </c>
      <c r="DC10" s="777"/>
      <c r="DD10" s="777"/>
      <c r="DE10" s="777"/>
      <c r="DF10" s="778"/>
      <c r="DG10" s="776">
        <v>2647</v>
      </c>
      <c r="DH10" s="777"/>
      <c r="DI10" s="777"/>
      <c r="DJ10" s="777"/>
      <c r="DK10" s="778"/>
      <c r="DL10" s="776" t="s">
        <v>520</v>
      </c>
      <c r="DM10" s="777"/>
      <c r="DN10" s="777"/>
      <c r="DO10" s="777"/>
      <c r="DP10" s="778"/>
      <c r="DQ10" s="776" t="s">
        <v>520</v>
      </c>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t="s">
        <v>590</v>
      </c>
      <c r="BT11" s="774"/>
      <c r="BU11" s="774"/>
      <c r="BV11" s="774"/>
      <c r="BW11" s="774"/>
      <c r="BX11" s="774"/>
      <c r="BY11" s="774"/>
      <c r="BZ11" s="774"/>
      <c r="CA11" s="774"/>
      <c r="CB11" s="774"/>
      <c r="CC11" s="774"/>
      <c r="CD11" s="774"/>
      <c r="CE11" s="774"/>
      <c r="CF11" s="774"/>
      <c r="CG11" s="775"/>
      <c r="CH11" s="776">
        <v>20</v>
      </c>
      <c r="CI11" s="777"/>
      <c r="CJ11" s="777"/>
      <c r="CK11" s="777"/>
      <c r="CL11" s="778"/>
      <c r="CM11" s="776">
        <v>189</v>
      </c>
      <c r="CN11" s="777"/>
      <c r="CO11" s="777"/>
      <c r="CP11" s="777"/>
      <c r="CQ11" s="778"/>
      <c r="CR11" s="776">
        <v>9</v>
      </c>
      <c r="CS11" s="777"/>
      <c r="CT11" s="777"/>
      <c r="CU11" s="777"/>
      <c r="CV11" s="778"/>
      <c r="CW11" s="776" t="s">
        <v>520</v>
      </c>
      <c r="CX11" s="777"/>
      <c r="CY11" s="777"/>
      <c r="CZ11" s="777"/>
      <c r="DA11" s="778"/>
      <c r="DB11" s="776" t="s">
        <v>520</v>
      </c>
      <c r="DC11" s="777"/>
      <c r="DD11" s="777"/>
      <c r="DE11" s="777"/>
      <c r="DF11" s="778"/>
      <c r="DG11" s="776" t="s">
        <v>520</v>
      </c>
      <c r="DH11" s="777"/>
      <c r="DI11" s="777"/>
      <c r="DJ11" s="777"/>
      <c r="DK11" s="778"/>
      <c r="DL11" s="776" t="s">
        <v>520</v>
      </c>
      <c r="DM11" s="777"/>
      <c r="DN11" s="777"/>
      <c r="DO11" s="777"/>
      <c r="DP11" s="778"/>
      <c r="DQ11" s="776" t="s">
        <v>520</v>
      </c>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t="s">
        <v>591</v>
      </c>
      <c r="BT12" s="774"/>
      <c r="BU12" s="774"/>
      <c r="BV12" s="774"/>
      <c r="BW12" s="774"/>
      <c r="BX12" s="774"/>
      <c r="BY12" s="774"/>
      <c r="BZ12" s="774"/>
      <c r="CA12" s="774"/>
      <c r="CB12" s="774"/>
      <c r="CC12" s="774"/>
      <c r="CD12" s="774"/>
      <c r="CE12" s="774"/>
      <c r="CF12" s="774"/>
      <c r="CG12" s="775"/>
      <c r="CH12" s="776">
        <v>-0.3</v>
      </c>
      <c r="CI12" s="777"/>
      <c r="CJ12" s="777"/>
      <c r="CK12" s="777"/>
      <c r="CL12" s="778"/>
      <c r="CM12" s="776">
        <v>7</v>
      </c>
      <c r="CN12" s="777"/>
      <c r="CO12" s="777"/>
      <c r="CP12" s="777"/>
      <c r="CQ12" s="778"/>
      <c r="CR12" s="776">
        <v>6</v>
      </c>
      <c r="CS12" s="777"/>
      <c r="CT12" s="777"/>
      <c r="CU12" s="777"/>
      <c r="CV12" s="778"/>
      <c r="CW12" s="776" t="s">
        <v>520</v>
      </c>
      <c r="CX12" s="777"/>
      <c r="CY12" s="777"/>
      <c r="CZ12" s="777"/>
      <c r="DA12" s="778"/>
      <c r="DB12" s="776" t="s">
        <v>520</v>
      </c>
      <c r="DC12" s="777"/>
      <c r="DD12" s="777"/>
      <c r="DE12" s="777"/>
      <c r="DF12" s="778"/>
      <c r="DG12" s="776" t="s">
        <v>520</v>
      </c>
      <c r="DH12" s="777"/>
      <c r="DI12" s="777"/>
      <c r="DJ12" s="777"/>
      <c r="DK12" s="778"/>
      <c r="DL12" s="776" t="s">
        <v>520</v>
      </c>
      <c r="DM12" s="777"/>
      <c r="DN12" s="777"/>
      <c r="DO12" s="777"/>
      <c r="DP12" s="778"/>
      <c r="DQ12" s="776" t="s">
        <v>520</v>
      </c>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t="s">
        <v>592</v>
      </c>
      <c r="BT13" s="774"/>
      <c r="BU13" s="774"/>
      <c r="BV13" s="774"/>
      <c r="BW13" s="774"/>
      <c r="BX13" s="774"/>
      <c r="BY13" s="774"/>
      <c r="BZ13" s="774"/>
      <c r="CA13" s="774"/>
      <c r="CB13" s="774"/>
      <c r="CC13" s="774"/>
      <c r="CD13" s="774"/>
      <c r="CE13" s="774"/>
      <c r="CF13" s="774"/>
      <c r="CG13" s="775"/>
      <c r="CH13" s="776">
        <v>2</v>
      </c>
      <c r="CI13" s="777"/>
      <c r="CJ13" s="777"/>
      <c r="CK13" s="777"/>
      <c r="CL13" s="778"/>
      <c r="CM13" s="776">
        <v>8</v>
      </c>
      <c r="CN13" s="777"/>
      <c r="CO13" s="777"/>
      <c r="CP13" s="777"/>
      <c r="CQ13" s="778"/>
      <c r="CR13" s="776">
        <v>4</v>
      </c>
      <c r="CS13" s="777"/>
      <c r="CT13" s="777"/>
      <c r="CU13" s="777"/>
      <c r="CV13" s="778"/>
      <c r="CW13" s="776">
        <v>79</v>
      </c>
      <c r="CX13" s="777"/>
      <c r="CY13" s="777"/>
      <c r="CZ13" s="777"/>
      <c r="DA13" s="778"/>
      <c r="DB13" s="776" t="s">
        <v>520</v>
      </c>
      <c r="DC13" s="777"/>
      <c r="DD13" s="777"/>
      <c r="DE13" s="777"/>
      <c r="DF13" s="778"/>
      <c r="DG13" s="776" t="s">
        <v>520</v>
      </c>
      <c r="DH13" s="777"/>
      <c r="DI13" s="777"/>
      <c r="DJ13" s="777"/>
      <c r="DK13" s="778"/>
      <c r="DL13" s="776" t="s">
        <v>520</v>
      </c>
      <c r="DM13" s="777"/>
      <c r="DN13" s="777"/>
      <c r="DO13" s="777"/>
      <c r="DP13" s="778"/>
      <c r="DQ13" s="776" t="s">
        <v>520</v>
      </c>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t="s">
        <v>593</v>
      </c>
      <c r="BT14" s="774"/>
      <c r="BU14" s="774"/>
      <c r="BV14" s="774"/>
      <c r="BW14" s="774"/>
      <c r="BX14" s="774"/>
      <c r="BY14" s="774"/>
      <c r="BZ14" s="774"/>
      <c r="CA14" s="774"/>
      <c r="CB14" s="774"/>
      <c r="CC14" s="774"/>
      <c r="CD14" s="774"/>
      <c r="CE14" s="774"/>
      <c r="CF14" s="774"/>
      <c r="CG14" s="775"/>
      <c r="CH14" s="776">
        <v>-18</v>
      </c>
      <c r="CI14" s="777"/>
      <c r="CJ14" s="777"/>
      <c r="CK14" s="777"/>
      <c r="CL14" s="778"/>
      <c r="CM14" s="776">
        <v>276</v>
      </c>
      <c r="CN14" s="777"/>
      <c r="CO14" s="777"/>
      <c r="CP14" s="777"/>
      <c r="CQ14" s="778"/>
      <c r="CR14" s="776">
        <v>180</v>
      </c>
      <c r="CS14" s="777"/>
      <c r="CT14" s="777"/>
      <c r="CU14" s="777"/>
      <c r="CV14" s="778"/>
      <c r="CW14" s="776" t="s">
        <v>520</v>
      </c>
      <c r="CX14" s="777"/>
      <c r="CY14" s="777"/>
      <c r="CZ14" s="777"/>
      <c r="DA14" s="778"/>
      <c r="DB14" s="776" t="s">
        <v>520</v>
      </c>
      <c r="DC14" s="777"/>
      <c r="DD14" s="777"/>
      <c r="DE14" s="777"/>
      <c r="DF14" s="778"/>
      <c r="DG14" s="776" t="s">
        <v>520</v>
      </c>
      <c r="DH14" s="777"/>
      <c r="DI14" s="777"/>
      <c r="DJ14" s="777"/>
      <c r="DK14" s="778"/>
      <c r="DL14" s="776" t="s">
        <v>520</v>
      </c>
      <c r="DM14" s="777"/>
      <c r="DN14" s="777"/>
      <c r="DO14" s="777"/>
      <c r="DP14" s="778"/>
      <c r="DQ14" s="776" t="s">
        <v>520</v>
      </c>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394</v>
      </c>
      <c r="B23" s="789" t="s">
        <v>395</v>
      </c>
      <c r="C23" s="790"/>
      <c r="D23" s="790"/>
      <c r="E23" s="790"/>
      <c r="F23" s="790"/>
      <c r="G23" s="790"/>
      <c r="H23" s="790"/>
      <c r="I23" s="790"/>
      <c r="J23" s="790"/>
      <c r="K23" s="790"/>
      <c r="L23" s="790"/>
      <c r="M23" s="790"/>
      <c r="N23" s="790"/>
      <c r="O23" s="790"/>
      <c r="P23" s="791"/>
      <c r="Q23" s="792">
        <v>308142</v>
      </c>
      <c r="R23" s="793"/>
      <c r="S23" s="793"/>
      <c r="T23" s="793"/>
      <c r="U23" s="793"/>
      <c r="V23" s="793">
        <v>304112</v>
      </c>
      <c r="W23" s="793"/>
      <c r="X23" s="793"/>
      <c r="Y23" s="793"/>
      <c r="Z23" s="793"/>
      <c r="AA23" s="793">
        <v>4031</v>
      </c>
      <c r="AB23" s="793"/>
      <c r="AC23" s="793"/>
      <c r="AD23" s="793"/>
      <c r="AE23" s="794"/>
      <c r="AF23" s="795">
        <v>2701</v>
      </c>
      <c r="AG23" s="793"/>
      <c r="AH23" s="793"/>
      <c r="AI23" s="793"/>
      <c r="AJ23" s="796"/>
      <c r="AK23" s="797"/>
      <c r="AL23" s="798"/>
      <c r="AM23" s="798"/>
      <c r="AN23" s="798"/>
      <c r="AO23" s="798"/>
      <c r="AP23" s="793">
        <v>14865</v>
      </c>
      <c r="AQ23" s="793"/>
      <c r="AR23" s="793"/>
      <c r="AS23" s="793"/>
      <c r="AT23" s="793"/>
      <c r="AU23" s="809"/>
      <c r="AV23" s="809"/>
      <c r="AW23" s="809"/>
      <c r="AX23" s="809"/>
      <c r="AY23" s="810"/>
      <c r="AZ23" s="811" t="s">
        <v>396</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398</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375</v>
      </c>
      <c r="B26" s="728"/>
      <c r="C26" s="728"/>
      <c r="D26" s="728"/>
      <c r="E26" s="728"/>
      <c r="F26" s="728"/>
      <c r="G26" s="728"/>
      <c r="H26" s="728"/>
      <c r="I26" s="728"/>
      <c r="J26" s="728"/>
      <c r="K26" s="728"/>
      <c r="L26" s="728"/>
      <c r="M26" s="728"/>
      <c r="N26" s="728"/>
      <c r="O26" s="728"/>
      <c r="P26" s="729"/>
      <c r="Q26" s="733" t="s">
        <v>399</v>
      </c>
      <c r="R26" s="734"/>
      <c r="S26" s="734"/>
      <c r="T26" s="734"/>
      <c r="U26" s="735"/>
      <c r="V26" s="733" t="s">
        <v>400</v>
      </c>
      <c r="W26" s="734"/>
      <c r="X26" s="734"/>
      <c r="Y26" s="734"/>
      <c r="Z26" s="735"/>
      <c r="AA26" s="733" t="s">
        <v>401</v>
      </c>
      <c r="AB26" s="734"/>
      <c r="AC26" s="734"/>
      <c r="AD26" s="734"/>
      <c r="AE26" s="734"/>
      <c r="AF26" s="814" t="s">
        <v>402</v>
      </c>
      <c r="AG26" s="815"/>
      <c r="AH26" s="815"/>
      <c r="AI26" s="815"/>
      <c r="AJ26" s="816"/>
      <c r="AK26" s="734" t="s">
        <v>403</v>
      </c>
      <c r="AL26" s="734"/>
      <c r="AM26" s="734"/>
      <c r="AN26" s="734"/>
      <c r="AO26" s="735"/>
      <c r="AP26" s="733" t="s">
        <v>404</v>
      </c>
      <c r="AQ26" s="734"/>
      <c r="AR26" s="734"/>
      <c r="AS26" s="734"/>
      <c r="AT26" s="735"/>
      <c r="AU26" s="733" t="s">
        <v>405</v>
      </c>
      <c r="AV26" s="734"/>
      <c r="AW26" s="734"/>
      <c r="AX26" s="734"/>
      <c r="AY26" s="735"/>
      <c r="AZ26" s="733" t="s">
        <v>406</v>
      </c>
      <c r="BA26" s="734"/>
      <c r="BB26" s="734"/>
      <c r="BC26" s="734"/>
      <c r="BD26" s="735"/>
      <c r="BE26" s="733" t="s">
        <v>382</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407</v>
      </c>
      <c r="C28" s="750"/>
      <c r="D28" s="750"/>
      <c r="E28" s="750"/>
      <c r="F28" s="750"/>
      <c r="G28" s="750"/>
      <c r="H28" s="750"/>
      <c r="I28" s="750"/>
      <c r="J28" s="750"/>
      <c r="K28" s="750"/>
      <c r="L28" s="750"/>
      <c r="M28" s="750"/>
      <c r="N28" s="750"/>
      <c r="O28" s="750"/>
      <c r="P28" s="751"/>
      <c r="Q28" s="822">
        <v>67985</v>
      </c>
      <c r="R28" s="823"/>
      <c r="S28" s="823"/>
      <c r="T28" s="823"/>
      <c r="U28" s="823"/>
      <c r="V28" s="823">
        <v>67093</v>
      </c>
      <c r="W28" s="823"/>
      <c r="X28" s="823"/>
      <c r="Y28" s="823"/>
      <c r="Z28" s="823"/>
      <c r="AA28" s="823">
        <v>892</v>
      </c>
      <c r="AB28" s="823"/>
      <c r="AC28" s="823"/>
      <c r="AD28" s="823"/>
      <c r="AE28" s="824"/>
      <c r="AF28" s="825">
        <v>892</v>
      </c>
      <c r="AG28" s="823"/>
      <c r="AH28" s="823"/>
      <c r="AI28" s="823"/>
      <c r="AJ28" s="826"/>
      <c r="AK28" s="827">
        <v>6569</v>
      </c>
      <c r="AL28" s="828"/>
      <c r="AM28" s="828"/>
      <c r="AN28" s="828"/>
      <c r="AO28" s="828"/>
      <c r="AP28" s="828" t="s">
        <v>520</v>
      </c>
      <c r="AQ28" s="828"/>
      <c r="AR28" s="828"/>
      <c r="AS28" s="828"/>
      <c r="AT28" s="828"/>
      <c r="AU28" s="828" t="s">
        <v>520</v>
      </c>
      <c r="AV28" s="828"/>
      <c r="AW28" s="828"/>
      <c r="AX28" s="828"/>
      <c r="AY28" s="828"/>
      <c r="AZ28" s="829" t="s">
        <v>520</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408</v>
      </c>
      <c r="C29" s="781"/>
      <c r="D29" s="781"/>
      <c r="E29" s="781"/>
      <c r="F29" s="781"/>
      <c r="G29" s="781"/>
      <c r="H29" s="781"/>
      <c r="I29" s="781"/>
      <c r="J29" s="781"/>
      <c r="K29" s="781"/>
      <c r="L29" s="781"/>
      <c r="M29" s="781"/>
      <c r="N29" s="781"/>
      <c r="O29" s="781"/>
      <c r="P29" s="782"/>
      <c r="Q29" s="783">
        <v>58536</v>
      </c>
      <c r="R29" s="784"/>
      <c r="S29" s="784"/>
      <c r="T29" s="784"/>
      <c r="U29" s="784"/>
      <c r="V29" s="784">
        <v>57673</v>
      </c>
      <c r="W29" s="784"/>
      <c r="X29" s="784"/>
      <c r="Y29" s="784"/>
      <c r="Z29" s="784"/>
      <c r="AA29" s="784">
        <v>863</v>
      </c>
      <c r="AB29" s="784"/>
      <c r="AC29" s="784"/>
      <c r="AD29" s="784"/>
      <c r="AE29" s="785"/>
      <c r="AF29" s="786">
        <v>863</v>
      </c>
      <c r="AG29" s="787"/>
      <c r="AH29" s="787"/>
      <c r="AI29" s="787"/>
      <c r="AJ29" s="788"/>
      <c r="AK29" s="834">
        <v>9520</v>
      </c>
      <c r="AL29" s="830"/>
      <c r="AM29" s="830"/>
      <c r="AN29" s="830"/>
      <c r="AO29" s="830"/>
      <c r="AP29" s="830" t="s">
        <v>520</v>
      </c>
      <c r="AQ29" s="830"/>
      <c r="AR29" s="830"/>
      <c r="AS29" s="830"/>
      <c r="AT29" s="830"/>
      <c r="AU29" s="830" t="s">
        <v>520</v>
      </c>
      <c r="AV29" s="830"/>
      <c r="AW29" s="830"/>
      <c r="AX29" s="830"/>
      <c r="AY29" s="830"/>
      <c r="AZ29" s="831" t="s">
        <v>520</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409</v>
      </c>
      <c r="C30" s="781"/>
      <c r="D30" s="781"/>
      <c r="E30" s="781"/>
      <c r="F30" s="781"/>
      <c r="G30" s="781"/>
      <c r="H30" s="781"/>
      <c r="I30" s="781"/>
      <c r="J30" s="781"/>
      <c r="K30" s="781"/>
      <c r="L30" s="781"/>
      <c r="M30" s="781"/>
      <c r="N30" s="781"/>
      <c r="O30" s="781"/>
      <c r="P30" s="782"/>
      <c r="Q30" s="783">
        <v>19026</v>
      </c>
      <c r="R30" s="784"/>
      <c r="S30" s="784"/>
      <c r="T30" s="784"/>
      <c r="U30" s="784"/>
      <c r="V30" s="784">
        <v>18859</v>
      </c>
      <c r="W30" s="784"/>
      <c r="X30" s="784"/>
      <c r="Y30" s="784"/>
      <c r="Z30" s="784"/>
      <c r="AA30" s="784">
        <v>167</v>
      </c>
      <c r="AB30" s="784"/>
      <c r="AC30" s="784"/>
      <c r="AD30" s="784"/>
      <c r="AE30" s="785"/>
      <c r="AF30" s="786">
        <v>167</v>
      </c>
      <c r="AG30" s="787"/>
      <c r="AH30" s="787"/>
      <c r="AI30" s="787"/>
      <c r="AJ30" s="788"/>
      <c r="AK30" s="834">
        <v>8470</v>
      </c>
      <c r="AL30" s="830"/>
      <c r="AM30" s="830"/>
      <c r="AN30" s="830"/>
      <c r="AO30" s="830"/>
      <c r="AP30" s="830" t="s">
        <v>520</v>
      </c>
      <c r="AQ30" s="830"/>
      <c r="AR30" s="830"/>
      <c r="AS30" s="830"/>
      <c r="AT30" s="830"/>
      <c r="AU30" s="830" t="s">
        <v>520</v>
      </c>
      <c r="AV30" s="830"/>
      <c r="AW30" s="830"/>
      <c r="AX30" s="830"/>
      <c r="AY30" s="830"/>
      <c r="AZ30" s="831" t="s">
        <v>520</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c r="C31" s="781"/>
      <c r="D31" s="781"/>
      <c r="E31" s="781"/>
      <c r="F31" s="781"/>
      <c r="G31" s="781"/>
      <c r="H31" s="781"/>
      <c r="I31" s="781"/>
      <c r="J31" s="781"/>
      <c r="K31" s="781"/>
      <c r="L31" s="781"/>
      <c r="M31" s="781"/>
      <c r="N31" s="781"/>
      <c r="O31" s="781"/>
      <c r="P31" s="782"/>
      <c r="Q31" s="783"/>
      <c r="R31" s="784"/>
      <c r="S31" s="784"/>
      <c r="T31" s="784"/>
      <c r="U31" s="784"/>
      <c r="V31" s="784"/>
      <c r="W31" s="784"/>
      <c r="X31" s="784"/>
      <c r="Y31" s="784"/>
      <c r="Z31" s="784"/>
      <c r="AA31" s="784"/>
      <c r="AB31" s="784"/>
      <c r="AC31" s="784"/>
      <c r="AD31" s="784"/>
      <c r="AE31" s="785"/>
      <c r="AF31" s="786"/>
      <c r="AG31" s="787"/>
      <c r="AH31" s="787"/>
      <c r="AI31" s="787"/>
      <c r="AJ31" s="788"/>
      <c r="AK31" s="834"/>
      <c r="AL31" s="830"/>
      <c r="AM31" s="830"/>
      <c r="AN31" s="830"/>
      <c r="AO31" s="830"/>
      <c r="AP31" s="830"/>
      <c r="AQ31" s="830"/>
      <c r="AR31" s="830"/>
      <c r="AS31" s="830"/>
      <c r="AT31" s="830"/>
      <c r="AU31" s="830"/>
      <c r="AV31" s="830"/>
      <c r="AW31" s="830"/>
      <c r="AX31" s="830"/>
      <c r="AY31" s="830"/>
      <c r="AZ31" s="831"/>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c r="C32" s="781"/>
      <c r="D32" s="781"/>
      <c r="E32" s="781"/>
      <c r="F32" s="781"/>
      <c r="G32" s="781"/>
      <c r="H32" s="781"/>
      <c r="I32" s="781"/>
      <c r="J32" s="781"/>
      <c r="K32" s="781"/>
      <c r="L32" s="781"/>
      <c r="M32" s="781"/>
      <c r="N32" s="781"/>
      <c r="O32" s="781"/>
      <c r="P32" s="782"/>
      <c r="Q32" s="783"/>
      <c r="R32" s="784"/>
      <c r="S32" s="784"/>
      <c r="T32" s="784"/>
      <c r="U32" s="784"/>
      <c r="V32" s="784"/>
      <c r="W32" s="784"/>
      <c r="X32" s="784"/>
      <c r="Y32" s="784"/>
      <c r="Z32" s="784"/>
      <c r="AA32" s="784"/>
      <c r="AB32" s="784"/>
      <c r="AC32" s="784"/>
      <c r="AD32" s="784"/>
      <c r="AE32" s="785"/>
      <c r="AF32" s="786"/>
      <c r="AG32" s="787"/>
      <c r="AH32" s="787"/>
      <c r="AI32" s="787"/>
      <c r="AJ32" s="788"/>
      <c r="AK32" s="834"/>
      <c r="AL32" s="830"/>
      <c r="AM32" s="830"/>
      <c r="AN32" s="830"/>
      <c r="AO32" s="830"/>
      <c r="AP32" s="830"/>
      <c r="AQ32" s="830"/>
      <c r="AR32" s="830"/>
      <c r="AS32" s="830"/>
      <c r="AT32" s="830"/>
      <c r="AU32" s="830"/>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410</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394</v>
      </c>
      <c r="B63" s="789" t="s">
        <v>411</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1922</v>
      </c>
      <c r="AG63" s="844"/>
      <c r="AH63" s="844"/>
      <c r="AI63" s="844"/>
      <c r="AJ63" s="845"/>
      <c r="AK63" s="846"/>
      <c r="AL63" s="841"/>
      <c r="AM63" s="841"/>
      <c r="AN63" s="841"/>
      <c r="AO63" s="841"/>
      <c r="AP63" s="844" t="s">
        <v>520</v>
      </c>
      <c r="AQ63" s="844"/>
      <c r="AR63" s="844"/>
      <c r="AS63" s="844"/>
      <c r="AT63" s="844"/>
      <c r="AU63" s="844" t="s">
        <v>520</v>
      </c>
      <c r="AV63" s="844"/>
      <c r="AW63" s="844"/>
      <c r="AX63" s="844"/>
      <c r="AY63" s="844"/>
      <c r="AZ63" s="848"/>
      <c r="BA63" s="848"/>
      <c r="BB63" s="848"/>
      <c r="BC63" s="848"/>
      <c r="BD63" s="848"/>
      <c r="BE63" s="849"/>
      <c r="BF63" s="849"/>
      <c r="BG63" s="849"/>
      <c r="BH63" s="849"/>
      <c r="BI63" s="850"/>
      <c r="BJ63" s="851" t="s">
        <v>396</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413</v>
      </c>
      <c r="B66" s="728"/>
      <c r="C66" s="728"/>
      <c r="D66" s="728"/>
      <c r="E66" s="728"/>
      <c r="F66" s="728"/>
      <c r="G66" s="728"/>
      <c r="H66" s="728"/>
      <c r="I66" s="728"/>
      <c r="J66" s="728"/>
      <c r="K66" s="728"/>
      <c r="L66" s="728"/>
      <c r="M66" s="728"/>
      <c r="N66" s="728"/>
      <c r="O66" s="728"/>
      <c r="P66" s="729"/>
      <c r="Q66" s="733" t="s">
        <v>414</v>
      </c>
      <c r="R66" s="734"/>
      <c r="S66" s="734"/>
      <c r="T66" s="734"/>
      <c r="U66" s="735"/>
      <c r="V66" s="733" t="s">
        <v>415</v>
      </c>
      <c r="W66" s="734"/>
      <c r="X66" s="734"/>
      <c r="Y66" s="734"/>
      <c r="Z66" s="735"/>
      <c r="AA66" s="733" t="s">
        <v>416</v>
      </c>
      <c r="AB66" s="734"/>
      <c r="AC66" s="734"/>
      <c r="AD66" s="734"/>
      <c r="AE66" s="735"/>
      <c r="AF66" s="854" t="s">
        <v>417</v>
      </c>
      <c r="AG66" s="815"/>
      <c r="AH66" s="815"/>
      <c r="AI66" s="815"/>
      <c r="AJ66" s="855"/>
      <c r="AK66" s="733" t="s">
        <v>418</v>
      </c>
      <c r="AL66" s="728"/>
      <c r="AM66" s="728"/>
      <c r="AN66" s="728"/>
      <c r="AO66" s="729"/>
      <c r="AP66" s="733" t="s">
        <v>419</v>
      </c>
      <c r="AQ66" s="734"/>
      <c r="AR66" s="734"/>
      <c r="AS66" s="734"/>
      <c r="AT66" s="735"/>
      <c r="AU66" s="733" t="s">
        <v>420</v>
      </c>
      <c r="AV66" s="734"/>
      <c r="AW66" s="734"/>
      <c r="AX66" s="734"/>
      <c r="AY66" s="735"/>
      <c r="AZ66" s="733" t="s">
        <v>382</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595</v>
      </c>
      <c r="C68" s="870"/>
      <c r="D68" s="870"/>
      <c r="E68" s="870"/>
      <c r="F68" s="870"/>
      <c r="G68" s="870"/>
      <c r="H68" s="870"/>
      <c r="I68" s="870"/>
      <c r="J68" s="870"/>
      <c r="K68" s="870"/>
      <c r="L68" s="870"/>
      <c r="M68" s="870"/>
      <c r="N68" s="870"/>
      <c r="O68" s="870"/>
      <c r="P68" s="871"/>
      <c r="Q68" s="872">
        <v>7627</v>
      </c>
      <c r="R68" s="866">
        <v>7961</v>
      </c>
      <c r="S68" s="866">
        <v>7961</v>
      </c>
      <c r="T68" s="866">
        <v>7961</v>
      </c>
      <c r="U68" s="866">
        <v>7961</v>
      </c>
      <c r="V68" s="866">
        <v>7180</v>
      </c>
      <c r="W68" s="866">
        <v>7475</v>
      </c>
      <c r="X68" s="866">
        <v>7475</v>
      </c>
      <c r="Y68" s="866">
        <v>7475</v>
      </c>
      <c r="Z68" s="866">
        <v>7475</v>
      </c>
      <c r="AA68" s="866">
        <v>448</v>
      </c>
      <c r="AB68" s="866">
        <v>486</v>
      </c>
      <c r="AC68" s="866">
        <v>486</v>
      </c>
      <c r="AD68" s="866">
        <v>486</v>
      </c>
      <c r="AE68" s="866">
        <v>486</v>
      </c>
      <c r="AF68" s="866">
        <v>448</v>
      </c>
      <c r="AG68" s="866">
        <v>486</v>
      </c>
      <c r="AH68" s="866">
        <v>486</v>
      </c>
      <c r="AI68" s="866">
        <v>486</v>
      </c>
      <c r="AJ68" s="866">
        <v>486</v>
      </c>
      <c r="AK68" s="866">
        <v>150</v>
      </c>
      <c r="AL68" s="866"/>
      <c r="AM68" s="866"/>
      <c r="AN68" s="866"/>
      <c r="AO68" s="866"/>
      <c r="AP68" s="866">
        <v>3385</v>
      </c>
      <c r="AQ68" s="866">
        <v>4476</v>
      </c>
      <c r="AR68" s="866">
        <v>4476</v>
      </c>
      <c r="AS68" s="866">
        <v>4476</v>
      </c>
      <c r="AT68" s="866">
        <v>4476</v>
      </c>
      <c r="AU68" s="866">
        <v>146</v>
      </c>
      <c r="AV68" s="866">
        <v>192</v>
      </c>
      <c r="AW68" s="866">
        <v>192</v>
      </c>
      <c r="AX68" s="866">
        <v>192</v>
      </c>
      <c r="AY68" s="866">
        <v>192</v>
      </c>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596</v>
      </c>
      <c r="C69" s="874"/>
      <c r="D69" s="874"/>
      <c r="E69" s="874"/>
      <c r="F69" s="874"/>
      <c r="G69" s="874"/>
      <c r="H69" s="874"/>
      <c r="I69" s="874"/>
      <c r="J69" s="874"/>
      <c r="K69" s="874"/>
      <c r="L69" s="874"/>
      <c r="M69" s="874"/>
      <c r="N69" s="874"/>
      <c r="O69" s="874"/>
      <c r="P69" s="875"/>
      <c r="Q69" s="876">
        <v>209690</v>
      </c>
      <c r="R69" s="830">
        <v>144168</v>
      </c>
      <c r="S69" s="830">
        <v>144168</v>
      </c>
      <c r="T69" s="830">
        <v>144168</v>
      </c>
      <c r="U69" s="830">
        <v>144168</v>
      </c>
      <c r="V69" s="830">
        <v>191668</v>
      </c>
      <c r="W69" s="830">
        <v>138019</v>
      </c>
      <c r="X69" s="830">
        <v>138019</v>
      </c>
      <c r="Y69" s="830">
        <v>138019</v>
      </c>
      <c r="Z69" s="830">
        <v>138019</v>
      </c>
      <c r="AA69" s="830">
        <v>18022</v>
      </c>
      <c r="AB69" s="830">
        <v>6149</v>
      </c>
      <c r="AC69" s="830">
        <v>6149</v>
      </c>
      <c r="AD69" s="830">
        <v>6149</v>
      </c>
      <c r="AE69" s="830">
        <v>6149</v>
      </c>
      <c r="AF69" s="830">
        <v>39212</v>
      </c>
      <c r="AG69" s="830">
        <v>32354</v>
      </c>
      <c r="AH69" s="830">
        <v>32354</v>
      </c>
      <c r="AI69" s="830">
        <v>32354</v>
      </c>
      <c r="AJ69" s="830">
        <v>32354</v>
      </c>
      <c r="AK69" s="830" t="s">
        <v>520</v>
      </c>
      <c r="AL69" s="830"/>
      <c r="AM69" s="830"/>
      <c r="AN69" s="830"/>
      <c r="AO69" s="830"/>
      <c r="AP69" s="830" t="s">
        <v>520</v>
      </c>
      <c r="AQ69" s="830"/>
      <c r="AR69" s="830"/>
      <c r="AS69" s="830"/>
      <c r="AT69" s="830"/>
      <c r="AU69" s="830" t="s">
        <v>520</v>
      </c>
      <c r="AV69" s="830"/>
      <c r="AW69" s="830"/>
      <c r="AX69" s="830"/>
      <c r="AY69" s="830"/>
      <c r="AZ69" s="832" t="s">
        <v>601</v>
      </c>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597</v>
      </c>
      <c r="C70" s="874"/>
      <c r="D70" s="874"/>
      <c r="E70" s="874"/>
      <c r="F70" s="874"/>
      <c r="G70" s="874"/>
      <c r="H70" s="874"/>
      <c r="I70" s="874"/>
      <c r="J70" s="874"/>
      <c r="K70" s="874"/>
      <c r="L70" s="874"/>
      <c r="M70" s="874"/>
      <c r="N70" s="874"/>
      <c r="O70" s="874"/>
      <c r="P70" s="875"/>
      <c r="Q70" s="876">
        <v>776</v>
      </c>
      <c r="R70" s="830">
        <v>893</v>
      </c>
      <c r="S70" s="830">
        <v>893</v>
      </c>
      <c r="T70" s="830">
        <v>893</v>
      </c>
      <c r="U70" s="830">
        <v>893</v>
      </c>
      <c r="V70" s="830">
        <v>664</v>
      </c>
      <c r="W70" s="830">
        <v>820</v>
      </c>
      <c r="X70" s="830">
        <v>820</v>
      </c>
      <c r="Y70" s="830">
        <v>820</v>
      </c>
      <c r="Z70" s="830">
        <v>820</v>
      </c>
      <c r="AA70" s="830">
        <v>112</v>
      </c>
      <c r="AB70" s="830">
        <v>73</v>
      </c>
      <c r="AC70" s="830">
        <v>73</v>
      </c>
      <c r="AD70" s="830">
        <v>73</v>
      </c>
      <c r="AE70" s="830">
        <v>73</v>
      </c>
      <c r="AF70" s="830">
        <v>112</v>
      </c>
      <c r="AG70" s="830">
        <v>73</v>
      </c>
      <c r="AH70" s="830">
        <v>73</v>
      </c>
      <c r="AI70" s="830">
        <v>73</v>
      </c>
      <c r="AJ70" s="830">
        <v>73</v>
      </c>
      <c r="AK70" s="830" t="s">
        <v>520</v>
      </c>
      <c r="AL70" s="830"/>
      <c r="AM70" s="830"/>
      <c r="AN70" s="830"/>
      <c r="AO70" s="830"/>
      <c r="AP70" s="830" t="s">
        <v>520</v>
      </c>
      <c r="AQ70" s="830"/>
      <c r="AR70" s="830"/>
      <c r="AS70" s="830"/>
      <c r="AT70" s="830"/>
      <c r="AU70" s="830" t="s">
        <v>520</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598</v>
      </c>
      <c r="C71" s="874"/>
      <c r="D71" s="874"/>
      <c r="E71" s="874"/>
      <c r="F71" s="874"/>
      <c r="G71" s="874"/>
      <c r="H71" s="874"/>
      <c r="I71" s="874"/>
      <c r="J71" s="874"/>
      <c r="K71" s="874"/>
      <c r="L71" s="874"/>
      <c r="M71" s="874"/>
      <c r="N71" s="874"/>
      <c r="O71" s="874"/>
      <c r="P71" s="875"/>
      <c r="Q71" s="876">
        <v>108542</v>
      </c>
      <c r="R71" s="830">
        <v>76940</v>
      </c>
      <c r="S71" s="830">
        <v>76940</v>
      </c>
      <c r="T71" s="830">
        <v>76940</v>
      </c>
      <c r="U71" s="830">
        <v>76940</v>
      </c>
      <c r="V71" s="830">
        <v>104627</v>
      </c>
      <c r="W71" s="830">
        <v>73165</v>
      </c>
      <c r="X71" s="830">
        <v>73165</v>
      </c>
      <c r="Y71" s="830">
        <v>73165</v>
      </c>
      <c r="Z71" s="830">
        <v>73165</v>
      </c>
      <c r="AA71" s="830">
        <v>3915</v>
      </c>
      <c r="AB71" s="830">
        <v>3775</v>
      </c>
      <c r="AC71" s="830">
        <v>3775</v>
      </c>
      <c r="AD71" s="830">
        <v>3775</v>
      </c>
      <c r="AE71" s="830">
        <v>3775</v>
      </c>
      <c r="AF71" s="830">
        <v>3732</v>
      </c>
      <c r="AG71" s="830">
        <v>3775</v>
      </c>
      <c r="AH71" s="830">
        <v>3775</v>
      </c>
      <c r="AI71" s="830">
        <v>3775</v>
      </c>
      <c r="AJ71" s="830">
        <v>3775</v>
      </c>
      <c r="AK71" s="830">
        <v>9372</v>
      </c>
      <c r="AL71" s="830">
        <v>7300</v>
      </c>
      <c r="AM71" s="830">
        <v>7300</v>
      </c>
      <c r="AN71" s="830">
        <v>7300</v>
      </c>
      <c r="AO71" s="830">
        <v>7300</v>
      </c>
      <c r="AP71" s="830">
        <v>77752</v>
      </c>
      <c r="AQ71" s="830">
        <v>42318</v>
      </c>
      <c r="AR71" s="830">
        <v>42318</v>
      </c>
      <c r="AS71" s="830">
        <v>42318</v>
      </c>
      <c r="AT71" s="830">
        <v>42318</v>
      </c>
      <c r="AU71" s="830">
        <v>3732</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599</v>
      </c>
      <c r="C72" s="874"/>
      <c r="D72" s="874"/>
      <c r="E72" s="874"/>
      <c r="F72" s="874"/>
      <c r="G72" s="874"/>
      <c r="H72" s="874"/>
      <c r="I72" s="874"/>
      <c r="J72" s="874"/>
      <c r="K72" s="874"/>
      <c r="L72" s="874"/>
      <c r="M72" s="874"/>
      <c r="N72" s="874"/>
      <c r="O72" s="874"/>
      <c r="P72" s="875"/>
      <c r="Q72" s="876">
        <v>7352</v>
      </c>
      <c r="R72" s="830">
        <v>6933</v>
      </c>
      <c r="S72" s="830">
        <v>6933</v>
      </c>
      <c r="T72" s="830">
        <v>6933</v>
      </c>
      <c r="U72" s="830">
        <v>6933</v>
      </c>
      <c r="V72" s="830">
        <v>7276</v>
      </c>
      <c r="W72" s="830">
        <v>6850</v>
      </c>
      <c r="X72" s="830">
        <v>6850</v>
      </c>
      <c r="Y72" s="830">
        <v>6850</v>
      </c>
      <c r="Z72" s="830">
        <v>6850</v>
      </c>
      <c r="AA72" s="830">
        <v>76</v>
      </c>
      <c r="AB72" s="830">
        <v>82</v>
      </c>
      <c r="AC72" s="830">
        <v>82</v>
      </c>
      <c r="AD72" s="830">
        <v>82</v>
      </c>
      <c r="AE72" s="830">
        <v>82</v>
      </c>
      <c r="AF72" s="830">
        <v>76</v>
      </c>
      <c r="AG72" s="830">
        <v>82</v>
      </c>
      <c r="AH72" s="830">
        <v>82</v>
      </c>
      <c r="AI72" s="830">
        <v>82</v>
      </c>
      <c r="AJ72" s="830">
        <v>82</v>
      </c>
      <c r="AK72" s="830">
        <v>3086</v>
      </c>
      <c r="AL72" s="830">
        <v>2485</v>
      </c>
      <c r="AM72" s="830">
        <v>2485</v>
      </c>
      <c r="AN72" s="830">
        <v>2485</v>
      </c>
      <c r="AO72" s="830">
        <v>2485</v>
      </c>
      <c r="AP72" s="830" t="s">
        <v>520</v>
      </c>
      <c r="AQ72" s="830"/>
      <c r="AR72" s="830"/>
      <c r="AS72" s="830"/>
      <c r="AT72" s="830"/>
      <c r="AU72" s="830" t="s">
        <v>520</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600</v>
      </c>
      <c r="C73" s="874"/>
      <c r="D73" s="874"/>
      <c r="E73" s="874"/>
      <c r="F73" s="874"/>
      <c r="G73" s="874"/>
      <c r="H73" s="874"/>
      <c r="I73" s="874"/>
      <c r="J73" s="874"/>
      <c r="K73" s="874"/>
      <c r="L73" s="874"/>
      <c r="M73" s="874"/>
      <c r="N73" s="874"/>
      <c r="O73" s="874"/>
      <c r="P73" s="875"/>
      <c r="Q73" s="876">
        <v>1524702</v>
      </c>
      <c r="R73" s="830">
        <v>1385861</v>
      </c>
      <c r="S73" s="830">
        <v>1385861</v>
      </c>
      <c r="T73" s="830">
        <v>1385861</v>
      </c>
      <c r="U73" s="830">
        <v>1385861</v>
      </c>
      <c r="V73" s="830">
        <v>1496148</v>
      </c>
      <c r="W73" s="830">
        <v>1346246</v>
      </c>
      <c r="X73" s="830">
        <v>1346246</v>
      </c>
      <c r="Y73" s="830">
        <v>1346246</v>
      </c>
      <c r="Z73" s="830">
        <v>1346246</v>
      </c>
      <c r="AA73" s="830">
        <v>28554</v>
      </c>
      <c r="AB73" s="830">
        <v>39615</v>
      </c>
      <c r="AC73" s="830">
        <v>39615</v>
      </c>
      <c r="AD73" s="830">
        <v>39615</v>
      </c>
      <c r="AE73" s="830">
        <v>39615</v>
      </c>
      <c r="AF73" s="830">
        <v>28554</v>
      </c>
      <c r="AG73" s="830">
        <v>39615</v>
      </c>
      <c r="AH73" s="830">
        <v>39615</v>
      </c>
      <c r="AI73" s="830">
        <v>39615</v>
      </c>
      <c r="AJ73" s="830">
        <v>39615</v>
      </c>
      <c r="AK73" s="830">
        <v>15234</v>
      </c>
      <c r="AL73" s="830">
        <v>13582</v>
      </c>
      <c r="AM73" s="830">
        <v>13582</v>
      </c>
      <c r="AN73" s="830">
        <v>13582</v>
      </c>
      <c r="AO73" s="830">
        <v>13582</v>
      </c>
      <c r="AP73" s="830" t="s">
        <v>520</v>
      </c>
      <c r="AQ73" s="830"/>
      <c r="AR73" s="830"/>
      <c r="AS73" s="830"/>
      <c r="AT73" s="830"/>
      <c r="AU73" s="830" t="s">
        <v>520</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394</v>
      </c>
      <c r="B88" s="789" t="s">
        <v>421</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72134</v>
      </c>
      <c r="AG88" s="844"/>
      <c r="AH88" s="844"/>
      <c r="AI88" s="844"/>
      <c r="AJ88" s="844"/>
      <c r="AK88" s="841"/>
      <c r="AL88" s="841"/>
      <c r="AM88" s="841"/>
      <c r="AN88" s="841"/>
      <c r="AO88" s="841"/>
      <c r="AP88" s="844">
        <v>81137</v>
      </c>
      <c r="AQ88" s="844"/>
      <c r="AR88" s="844"/>
      <c r="AS88" s="844"/>
      <c r="AT88" s="844"/>
      <c r="AU88" s="844">
        <v>3878</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422</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1059</v>
      </c>
      <c r="CS102" s="852"/>
      <c r="CT102" s="852"/>
      <c r="CU102" s="852"/>
      <c r="CV102" s="891"/>
      <c r="CW102" s="890">
        <v>996</v>
      </c>
      <c r="CX102" s="852"/>
      <c r="CY102" s="852"/>
      <c r="CZ102" s="852"/>
      <c r="DA102" s="891"/>
      <c r="DB102" s="890">
        <v>5716</v>
      </c>
      <c r="DC102" s="852"/>
      <c r="DD102" s="852"/>
      <c r="DE102" s="852"/>
      <c r="DF102" s="891"/>
      <c r="DG102" s="890">
        <v>2647</v>
      </c>
      <c r="DH102" s="852"/>
      <c r="DI102" s="852"/>
      <c r="DJ102" s="852"/>
      <c r="DK102" s="891"/>
      <c r="DL102" s="890" t="s">
        <v>520</v>
      </c>
      <c r="DM102" s="852"/>
      <c r="DN102" s="852"/>
      <c r="DO102" s="852"/>
      <c r="DP102" s="891"/>
      <c r="DQ102" s="890" t="s">
        <v>520</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423</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424</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427</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428</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429</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430</v>
      </c>
      <c r="AB109" s="893"/>
      <c r="AC109" s="893"/>
      <c r="AD109" s="893"/>
      <c r="AE109" s="894"/>
      <c r="AF109" s="892" t="s">
        <v>431</v>
      </c>
      <c r="AG109" s="893"/>
      <c r="AH109" s="893"/>
      <c r="AI109" s="893"/>
      <c r="AJ109" s="894"/>
      <c r="AK109" s="892" t="s">
        <v>312</v>
      </c>
      <c r="AL109" s="893"/>
      <c r="AM109" s="893"/>
      <c r="AN109" s="893"/>
      <c r="AO109" s="894"/>
      <c r="AP109" s="892" t="s">
        <v>432</v>
      </c>
      <c r="AQ109" s="893"/>
      <c r="AR109" s="893"/>
      <c r="AS109" s="893"/>
      <c r="AT109" s="895"/>
      <c r="AU109" s="912" t="s">
        <v>429</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430</v>
      </c>
      <c r="BR109" s="893"/>
      <c r="BS109" s="893"/>
      <c r="BT109" s="893"/>
      <c r="BU109" s="894"/>
      <c r="BV109" s="892" t="s">
        <v>431</v>
      </c>
      <c r="BW109" s="893"/>
      <c r="BX109" s="893"/>
      <c r="BY109" s="893"/>
      <c r="BZ109" s="894"/>
      <c r="CA109" s="892" t="s">
        <v>312</v>
      </c>
      <c r="CB109" s="893"/>
      <c r="CC109" s="893"/>
      <c r="CD109" s="893"/>
      <c r="CE109" s="894"/>
      <c r="CF109" s="913" t="s">
        <v>432</v>
      </c>
      <c r="CG109" s="913"/>
      <c r="CH109" s="913"/>
      <c r="CI109" s="913"/>
      <c r="CJ109" s="913"/>
      <c r="CK109" s="892" t="s">
        <v>433</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430</v>
      </c>
      <c r="DH109" s="893"/>
      <c r="DI109" s="893"/>
      <c r="DJ109" s="893"/>
      <c r="DK109" s="894"/>
      <c r="DL109" s="892" t="s">
        <v>431</v>
      </c>
      <c r="DM109" s="893"/>
      <c r="DN109" s="893"/>
      <c r="DO109" s="893"/>
      <c r="DP109" s="894"/>
      <c r="DQ109" s="892" t="s">
        <v>312</v>
      </c>
      <c r="DR109" s="893"/>
      <c r="DS109" s="893"/>
      <c r="DT109" s="893"/>
      <c r="DU109" s="894"/>
      <c r="DV109" s="892" t="s">
        <v>432</v>
      </c>
      <c r="DW109" s="893"/>
      <c r="DX109" s="893"/>
      <c r="DY109" s="893"/>
      <c r="DZ109" s="895"/>
    </row>
    <row r="110" spans="1:131" s="230" customFormat="1" ht="26.25" customHeight="1" x14ac:dyDescent="0.2">
      <c r="A110" s="896" t="s">
        <v>434</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2493367</v>
      </c>
      <c r="AB110" s="900"/>
      <c r="AC110" s="900"/>
      <c r="AD110" s="900"/>
      <c r="AE110" s="901"/>
      <c r="AF110" s="902">
        <v>2332558</v>
      </c>
      <c r="AG110" s="900"/>
      <c r="AH110" s="900"/>
      <c r="AI110" s="900"/>
      <c r="AJ110" s="901"/>
      <c r="AK110" s="902">
        <v>1884957</v>
      </c>
      <c r="AL110" s="900"/>
      <c r="AM110" s="900"/>
      <c r="AN110" s="900"/>
      <c r="AO110" s="901"/>
      <c r="AP110" s="903">
        <v>1.1000000000000001</v>
      </c>
      <c r="AQ110" s="904"/>
      <c r="AR110" s="904"/>
      <c r="AS110" s="904"/>
      <c r="AT110" s="905"/>
      <c r="AU110" s="906" t="s">
        <v>74</v>
      </c>
      <c r="AV110" s="907"/>
      <c r="AW110" s="907"/>
      <c r="AX110" s="907"/>
      <c r="AY110" s="907"/>
      <c r="AZ110" s="929" t="s">
        <v>435</v>
      </c>
      <c r="BA110" s="897"/>
      <c r="BB110" s="897"/>
      <c r="BC110" s="897"/>
      <c r="BD110" s="897"/>
      <c r="BE110" s="897"/>
      <c r="BF110" s="897"/>
      <c r="BG110" s="897"/>
      <c r="BH110" s="897"/>
      <c r="BI110" s="897"/>
      <c r="BJ110" s="897"/>
      <c r="BK110" s="897"/>
      <c r="BL110" s="897"/>
      <c r="BM110" s="897"/>
      <c r="BN110" s="897"/>
      <c r="BO110" s="897"/>
      <c r="BP110" s="898"/>
      <c r="BQ110" s="930">
        <v>18276505</v>
      </c>
      <c r="BR110" s="931"/>
      <c r="BS110" s="931"/>
      <c r="BT110" s="931"/>
      <c r="BU110" s="931"/>
      <c r="BV110" s="931">
        <v>17149754</v>
      </c>
      <c r="BW110" s="931"/>
      <c r="BX110" s="931"/>
      <c r="BY110" s="931"/>
      <c r="BZ110" s="931"/>
      <c r="CA110" s="931">
        <v>14864852</v>
      </c>
      <c r="CB110" s="931"/>
      <c r="CC110" s="931"/>
      <c r="CD110" s="931"/>
      <c r="CE110" s="931"/>
      <c r="CF110" s="944">
        <v>9.1</v>
      </c>
      <c r="CG110" s="945"/>
      <c r="CH110" s="945"/>
      <c r="CI110" s="945"/>
      <c r="CJ110" s="945"/>
      <c r="CK110" s="946" t="s">
        <v>436</v>
      </c>
      <c r="CL110" s="947"/>
      <c r="CM110" s="929" t="s">
        <v>437</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438</v>
      </c>
      <c r="DH110" s="931"/>
      <c r="DI110" s="931"/>
      <c r="DJ110" s="931"/>
      <c r="DK110" s="931"/>
      <c r="DL110" s="931" t="s">
        <v>439</v>
      </c>
      <c r="DM110" s="931"/>
      <c r="DN110" s="931"/>
      <c r="DO110" s="931"/>
      <c r="DP110" s="931"/>
      <c r="DQ110" s="931" t="s">
        <v>439</v>
      </c>
      <c r="DR110" s="931"/>
      <c r="DS110" s="931"/>
      <c r="DT110" s="931"/>
      <c r="DU110" s="931"/>
      <c r="DV110" s="932" t="s">
        <v>438</v>
      </c>
      <c r="DW110" s="932"/>
      <c r="DX110" s="932"/>
      <c r="DY110" s="932"/>
      <c r="DZ110" s="933"/>
    </row>
    <row r="111" spans="1:131" s="230" customFormat="1" ht="26.25" customHeight="1" x14ac:dyDescent="0.2">
      <c r="A111" s="934" t="s">
        <v>440</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396</v>
      </c>
      <c r="AB111" s="938"/>
      <c r="AC111" s="938"/>
      <c r="AD111" s="938"/>
      <c r="AE111" s="939"/>
      <c r="AF111" s="940" t="s">
        <v>439</v>
      </c>
      <c r="AG111" s="938"/>
      <c r="AH111" s="938"/>
      <c r="AI111" s="938"/>
      <c r="AJ111" s="939"/>
      <c r="AK111" s="940" t="s">
        <v>439</v>
      </c>
      <c r="AL111" s="938"/>
      <c r="AM111" s="938"/>
      <c r="AN111" s="938"/>
      <c r="AO111" s="939"/>
      <c r="AP111" s="941" t="s">
        <v>439</v>
      </c>
      <c r="AQ111" s="942"/>
      <c r="AR111" s="942"/>
      <c r="AS111" s="942"/>
      <c r="AT111" s="943"/>
      <c r="AU111" s="908"/>
      <c r="AV111" s="909"/>
      <c r="AW111" s="909"/>
      <c r="AX111" s="909"/>
      <c r="AY111" s="909"/>
      <c r="AZ111" s="922" t="s">
        <v>441</v>
      </c>
      <c r="BA111" s="923"/>
      <c r="BB111" s="923"/>
      <c r="BC111" s="923"/>
      <c r="BD111" s="923"/>
      <c r="BE111" s="923"/>
      <c r="BF111" s="923"/>
      <c r="BG111" s="923"/>
      <c r="BH111" s="923"/>
      <c r="BI111" s="923"/>
      <c r="BJ111" s="923"/>
      <c r="BK111" s="923"/>
      <c r="BL111" s="923"/>
      <c r="BM111" s="923"/>
      <c r="BN111" s="923"/>
      <c r="BO111" s="923"/>
      <c r="BP111" s="924"/>
      <c r="BQ111" s="925">
        <v>10695171</v>
      </c>
      <c r="BR111" s="926"/>
      <c r="BS111" s="926"/>
      <c r="BT111" s="926"/>
      <c r="BU111" s="926"/>
      <c r="BV111" s="926">
        <v>8565220</v>
      </c>
      <c r="BW111" s="926"/>
      <c r="BX111" s="926"/>
      <c r="BY111" s="926"/>
      <c r="BZ111" s="926"/>
      <c r="CA111" s="926">
        <v>8545734</v>
      </c>
      <c r="CB111" s="926"/>
      <c r="CC111" s="926"/>
      <c r="CD111" s="926"/>
      <c r="CE111" s="926"/>
      <c r="CF111" s="920">
        <v>5.2</v>
      </c>
      <c r="CG111" s="921"/>
      <c r="CH111" s="921"/>
      <c r="CI111" s="921"/>
      <c r="CJ111" s="921"/>
      <c r="CK111" s="948"/>
      <c r="CL111" s="949"/>
      <c r="CM111" s="922" t="s">
        <v>442</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396</v>
      </c>
      <c r="DH111" s="926"/>
      <c r="DI111" s="926"/>
      <c r="DJ111" s="926"/>
      <c r="DK111" s="926"/>
      <c r="DL111" s="926" t="s">
        <v>439</v>
      </c>
      <c r="DM111" s="926"/>
      <c r="DN111" s="926"/>
      <c r="DO111" s="926"/>
      <c r="DP111" s="926"/>
      <c r="DQ111" s="926" t="s">
        <v>129</v>
      </c>
      <c r="DR111" s="926"/>
      <c r="DS111" s="926"/>
      <c r="DT111" s="926"/>
      <c r="DU111" s="926"/>
      <c r="DV111" s="927" t="s">
        <v>439</v>
      </c>
      <c r="DW111" s="927"/>
      <c r="DX111" s="927"/>
      <c r="DY111" s="927"/>
      <c r="DZ111" s="928"/>
    </row>
    <row r="112" spans="1:131" s="230" customFormat="1" ht="26.25" customHeight="1" x14ac:dyDescent="0.2">
      <c r="A112" s="952" t="s">
        <v>443</v>
      </c>
      <c r="B112" s="953"/>
      <c r="C112" s="923" t="s">
        <v>444</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v>137853</v>
      </c>
      <c r="AB112" s="959"/>
      <c r="AC112" s="959"/>
      <c r="AD112" s="959"/>
      <c r="AE112" s="960"/>
      <c r="AF112" s="961">
        <v>75167</v>
      </c>
      <c r="AG112" s="959"/>
      <c r="AH112" s="959"/>
      <c r="AI112" s="959"/>
      <c r="AJ112" s="960"/>
      <c r="AK112" s="961">
        <v>75167</v>
      </c>
      <c r="AL112" s="959"/>
      <c r="AM112" s="959"/>
      <c r="AN112" s="959"/>
      <c r="AO112" s="960"/>
      <c r="AP112" s="962">
        <v>0</v>
      </c>
      <c r="AQ112" s="963"/>
      <c r="AR112" s="963"/>
      <c r="AS112" s="963"/>
      <c r="AT112" s="964"/>
      <c r="AU112" s="908"/>
      <c r="AV112" s="909"/>
      <c r="AW112" s="909"/>
      <c r="AX112" s="909"/>
      <c r="AY112" s="909"/>
      <c r="AZ112" s="922" t="s">
        <v>445</v>
      </c>
      <c r="BA112" s="923"/>
      <c r="BB112" s="923"/>
      <c r="BC112" s="923"/>
      <c r="BD112" s="923"/>
      <c r="BE112" s="923"/>
      <c r="BF112" s="923"/>
      <c r="BG112" s="923"/>
      <c r="BH112" s="923"/>
      <c r="BI112" s="923"/>
      <c r="BJ112" s="923"/>
      <c r="BK112" s="923"/>
      <c r="BL112" s="923"/>
      <c r="BM112" s="923"/>
      <c r="BN112" s="923"/>
      <c r="BO112" s="923"/>
      <c r="BP112" s="924"/>
      <c r="BQ112" s="925" t="s">
        <v>439</v>
      </c>
      <c r="BR112" s="926"/>
      <c r="BS112" s="926"/>
      <c r="BT112" s="926"/>
      <c r="BU112" s="926"/>
      <c r="BV112" s="926" t="s">
        <v>439</v>
      </c>
      <c r="BW112" s="926"/>
      <c r="BX112" s="926"/>
      <c r="BY112" s="926"/>
      <c r="BZ112" s="926"/>
      <c r="CA112" s="926" t="s">
        <v>439</v>
      </c>
      <c r="CB112" s="926"/>
      <c r="CC112" s="926"/>
      <c r="CD112" s="926"/>
      <c r="CE112" s="926"/>
      <c r="CF112" s="920" t="s">
        <v>439</v>
      </c>
      <c r="CG112" s="921"/>
      <c r="CH112" s="921"/>
      <c r="CI112" s="921"/>
      <c r="CJ112" s="921"/>
      <c r="CK112" s="948"/>
      <c r="CL112" s="949"/>
      <c r="CM112" s="922" t="s">
        <v>446</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439</v>
      </c>
      <c r="DH112" s="926"/>
      <c r="DI112" s="926"/>
      <c r="DJ112" s="926"/>
      <c r="DK112" s="926"/>
      <c r="DL112" s="926" t="s">
        <v>439</v>
      </c>
      <c r="DM112" s="926"/>
      <c r="DN112" s="926"/>
      <c r="DO112" s="926"/>
      <c r="DP112" s="926"/>
      <c r="DQ112" s="926" t="s">
        <v>439</v>
      </c>
      <c r="DR112" s="926"/>
      <c r="DS112" s="926"/>
      <c r="DT112" s="926"/>
      <c r="DU112" s="926"/>
      <c r="DV112" s="927" t="s">
        <v>396</v>
      </c>
      <c r="DW112" s="927"/>
      <c r="DX112" s="927"/>
      <c r="DY112" s="927"/>
      <c r="DZ112" s="928"/>
    </row>
    <row r="113" spans="1:130" s="230" customFormat="1" ht="26.25" customHeight="1" x14ac:dyDescent="0.2">
      <c r="A113" s="954"/>
      <c r="B113" s="955"/>
      <c r="C113" s="923" t="s">
        <v>447</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t="s">
        <v>129</v>
      </c>
      <c r="AB113" s="938"/>
      <c r="AC113" s="938"/>
      <c r="AD113" s="938"/>
      <c r="AE113" s="939"/>
      <c r="AF113" s="940" t="s">
        <v>439</v>
      </c>
      <c r="AG113" s="938"/>
      <c r="AH113" s="938"/>
      <c r="AI113" s="938"/>
      <c r="AJ113" s="939"/>
      <c r="AK113" s="940" t="s">
        <v>396</v>
      </c>
      <c r="AL113" s="938"/>
      <c r="AM113" s="938"/>
      <c r="AN113" s="938"/>
      <c r="AO113" s="939"/>
      <c r="AP113" s="941" t="s">
        <v>439</v>
      </c>
      <c r="AQ113" s="942"/>
      <c r="AR113" s="942"/>
      <c r="AS113" s="942"/>
      <c r="AT113" s="943"/>
      <c r="AU113" s="908"/>
      <c r="AV113" s="909"/>
      <c r="AW113" s="909"/>
      <c r="AX113" s="909"/>
      <c r="AY113" s="909"/>
      <c r="AZ113" s="922" t="s">
        <v>448</v>
      </c>
      <c r="BA113" s="923"/>
      <c r="BB113" s="923"/>
      <c r="BC113" s="923"/>
      <c r="BD113" s="923"/>
      <c r="BE113" s="923"/>
      <c r="BF113" s="923"/>
      <c r="BG113" s="923"/>
      <c r="BH113" s="923"/>
      <c r="BI113" s="923"/>
      <c r="BJ113" s="923"/>
      <c r="BK113" s="923"/>
      <c r="BL113" s="923"/>
      <c r="BM113" s="923"/>
      <c r="BN113" s="923"/>
      <c r="BO113" s="923"/>
      <c r="BP113" s="924"/>
      <c r="BQ113" s="925">
        <v>2794004</v>
      </c>
      <c r="BR113" s="926"/>
      <c r="BS113" s="926"/>
      <c r="BT113" s="926"/>
      <c r="BU113" s="926"/>
      <c r="BV113" s="926">
        <v>3169970</v>
      </c>
      <c r="BW113" s="926"/>
      <c r="BX113" s="926"/>
      <c r="BY113" s="926"/>
      <c r="BZ113" s="926"/>
      <c r="CA113" s="926">
        <v>3877639</v>
      </c>
      <c r="CB113" s="926"/>
      <c r="CC113" s="926"/>
      <c r="CD113" s="926"/>
      <c r="CE113" s="926"/>
      <c r="CF113" s="920">
        <v>2.4</v>
      </c>
      <c r="CG113" s="921"/>
      <c r="CH113" s="921"/>
      <c r="CI113" s="921"/>
      <c r="CJ113" s="921"/>
      <c r="CK113" s="948"/>
      <c r="CL113" s="949"/>
      <c r="CM113" s="922" t="s">
        <v>449</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396</v>
      </c>
      <c r="DH113" s="959"/>
      <c r="DI113" s="959"/>
      <c r="DJ113" s="959"/>
      <c r="DK113" s="960"/>
      <c r="DL113" s="961" t="s">
        <v>439</v>
      </c>
      <c r="DM113" s="959"/>
      <c r="DN113" s="959"/>
      <c r="DO113" s="959"/>
      <c r="DP113" s="960"/>
      <c r="DQ113" s="961" t="s">
        <v>439</v>
      </c>
      <c r="DR113" s="959"/>
      <c r="DS113" s="959"/>
      <c r="DT113" s="959"/>
      <c r="DU113" s="960"/>
      <c r="DV113" s="962" t="s">
        <v>396</v>
      </c>
      <c r="DW113" s="963"/>
      <c r="DX113" s="963"/>
      <c r="DY113" s="963"/>
      <c r="DZ113" s="964"/>
    </row>
    <row r="114" spans="1:130" s="230" customFormat="1" ht="26.25" customHeight="1" x14ac:dyDescent="0.2">
      <c r="A114" s="954"/>
      <c r="B114" s="955"/>
      <c r="C114" s="923" t="s">
        <v>450</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210526</v>
      </c>
      <c r="AB114" s="959"/>
      <c r="AC114" s="959"/>
      <c r="AD114" s="959"/>
      <c r="AE114" s="960"/>
      <c r="AF114" s="961">
        <v>208306</v>
      </c>
      <c r="AG114" s="959"/>
      <c r="AH114" s="959"/>
      <c r="AI114" s="959"/>
      <c r="AJ114" s="960"/>
      <c r="AK114" s="961">
        <v>203219</v>
      </c>
      <c r="AL114" s="959"/>
      <c r="AM114" s="959"/>
      <c r="AN114" s="959"/>
      <c r="AO114" s="960"/>
      <c r="AP114" s="962">
        <v>0.1</v>
      </c>
      <c r="AQ114" s="963"/>
      <c r="AR114" s="963"/>
      <c r="AS114" s="963"/>
      <c r="AT114" s="964"/>
      <c r="AU114" s="908"/>
      <c r="AV114" s="909"/>
      <c r="AW114" s="909"/>
      <c r="AX114" s="909"/>
      <c r="AY114" s="909"/>
      <c r="AZ114" s="922" t="s">
        <v>451</v>
      </c>
      <c r="BA114" s="923"/>
      <c r="BB114" s="923"/>
      <c r="BC114" s="923"/>
      <c r="BD114" s="923"/>
      <c r="BE114" s="923"/>
      <c r="BF114" s="923"/>
      <c r="BG114" s="923"/>
      <c r="BH114" s="923"/>
      <c r="BI114" s="923"/>
      <c r="BJ114" s="923"/>
      <c r="BK114" s="923"/>
      <c r="BL114" s="923"/>
      <c r="BM114" s="923"/>
      <c r="BN114" s="923"/>
      <c r="BO114" s="923"/>
      <c r="BP114" s="924"/>
      <c r="BQ114" s="925">
        <v>29627450</v>
      </c>
      <c r="BR114" s="926"/>
      <c r="BS114" s="926"/>
      <c r="BT114" s="926"/>
      <c r="BU114" s="926"/>
      <c r="BV114" s="926">
        <v>27478287</v>
      </c>
      <c r="BW114" s="926"/>
      <c r="BX114" s="926"/>
      <c r="BY114" s="926"/>
      <c r="BZ114" s="926"/>
      <c r="CA114" s="926">
        <v>27031949</v>
      </c>
      <c r="CB114" s="926"/>
      <c r="CC114" s="926"/>
      <c r="CD114" s="926"/>
      <c r="CE114" s="926"/>
      <c r="CF114" s="920">
        <v>16.5</v>
      </c>
      <c r="CG114" s="921"/>
      <c r="CH114" s="921"/>
      <c r="CI114" s="921"/>
      <c r="CJ114" s="921"/>
      <c r="CK114" s="948"/>
      <c r="CL114" s="949"/>
      <c r="CM114" s="922" t="s">
        <v>452</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396</v>
      </c>
      <c r="DH114" s="959"/>
      <c r="DI114" s="959"/>
      <c r="DJ114" s="959"/>
      <c r="DK114" s="960"/>
      <c r="DL114" s="961" t="s">
        <v>396</v>
      </c>
      <c r="DM114" s="959"/>
      <c r="DN114" s="959"/>
      <c r="DO114" s="959"/>
      <c r="DP114" s="960"/>
      <c r="DQ114" s="961" t="s">
        <v>439</v>
      </c>
      <c r="DR114" s="959"/>
      <c r="DS114" s="959"/>
      <c r="DT114" s="959"/>
      <c r="DU114" s="960"/>
      <c r="DV114" s="962" t="s">
        <v>439</v>
      </c>
      <c r="DW114" s="963"/>
      <c r="DX114" s="963"/>
      <c r="DY114" s="963"/>
      <c r="DZ114" s="964"/>
    </row>
    <row r="115" spans="1:130" s="230" customFormat="1" ht="26.25" customHeight="1" x14ac:dyDescent="0.2">
      <c r="A115" s="954"/>
      <c r="B115" s="955"/>
      <c r="C115" s="923" t="s">
        <v>453</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3520696</v>
      </c>
      <c r="AB115" s="938"/>
      <c r="AC115" s="938"/>
      <c r="AD115" s="938"/>
      <c r="AE115" s="939"/>
      <c r="AF115" s="940">
        <v>6665250</v>
      </c>
      <c r="AG115" s="938"/>
      <c r="AH115" s="938"/>
      <c r="AI115" s="938"/>
      <c r="AJ115" s="939"/>
      <c r="AK115" s="940">
        <v>2368440</v>
      </c>
      <c r="AL115" s="938"/>
      <c r="AM115" s="938"/>
      <c r="AN115" s="938"/>
      <c r="AO115" s="939"/>
      <c r="AP115" s="941">
        <v>1.4</v>
      </c>
      <c r="AQ115" s="942"/>
      <c r="AR115" s="942"/>
      <c r="AS115" s="942"/>
      <c r="AT115" s="943"/>
      <c r="AU115" s="908"/>
      <c r="AV115" s="909"/>
      <c r="AW115" s="909"/>
      <c r="AX115" s="909"/>
      <c r="AY115" s="909"/>
      <c r="AZ115" s="922" t="s">
        <v>454</v>
      </c>
      <c r="BA115" s="923"/>
      <c r="BB115" s="923"/>
      <c r="BC115" s="923"/>
      <c r="BD115" s="923"/>
      <c r="BE115" s="923"/>
      <c r="BF115" s="923"/>
      <c r="BG115" s="923"/>
      <c r="BH115" s="923"/>
      <c r="BI115" s="923"/>
      <c r="BJ115" s="923"/>
      <c r="BK115" s="923"/>
      <c r="BL115" s="923"/>
      <c r="BM115" s="923"/>
      <c r="BN115" s="923"/>
      <c r="BO115" s="923"/>
      <c r="BP115" s="924"/>
      <c r="BQ115" s="925">
        <v>856</v>
      </c>
      <c r="BR115" s="926"/>
      <c r="BS115" s="926"/>
      <c r="BT115" s="926"/>
      <c r="BU115" s="926"/>
      <c r="BV115" s="926">
        <v>609</v>
      </c>
      <c r="BW115" s="926"/>
      <c r="BX115" s="926"/>
      <c r="BY115" s="926"/>
      <c r="BZ115" s="926"/>
      <c r="CA115" s="926">
        <v>2081</v>
      </c>
      <c r="CB115" s="926"/>
      <c r="CC115" s="926"/>
      <c r="CD115" s="926"/>
      <c r="CE115" s="926"/>
      <c r="CF115" s="920">
        <v>0</v>
      </c>
      <c r="CG115" s="921"/>
      <c r="CH115" s="921"/>
      <c r="CI115" s="921"/>
      <c r="CJ115" s="921"/>
      <c r="CK115" s="948"/>
      <c r="CL115" s="949"/>
      <c r="CM115" s="922" t="s">
        <v>455</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v>10589201</v>
      </c>
      <c r="DH115" s="959"/>
      <c r="DI115" s="959"/>
      <c r="DJ115" s="959"/>
      <c r="DK115" s="960"/>
      <c r="DL115" s="961">
        <v>8494573</v>
      </c>
      <c r="DM115" s="959"/>
      <c r="DN115" s="959"/>
      <c r="DO115" s="959"/>
      <c r="DP115" s="960"/>
      <c r="DQ115" s="961">
        <v>8510411</v>
      </c>
      <c r="DR115" s="959"/>
      <c r="DS115" s="959"/>
      <c r="DT115" s="959"/>
      <c r="DU115" s="960"/>
      <c r="DV115" s="962">
        <v>5.2</v>
      </c>
      <c r="DW115" s="963"/>
      <c r="DX115" s="963"/>
      <c r="DY115" s="963"/>
      <c r="DZ115" s="964"/>
    </row>
    <row r="116" spans="1:130" s="230" customFormat="1" ht="26.25" customHeight="1" x14ac:dyDescent="0.2">
      <c r="A116" s="956"/>
      <c r="B116" s="957"/>
      <c r="C116" s="965" t="s">
        <v>456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129</v>
      </c>
      <c r="AB116" s="959"/>
      <c r="AC116" s="959"/>
      <c r="AD116" s="959"/>
      <c r="AE116" s="960"/>
      <c r="AF116" s="961" t="s">
        <v>396</v>
      </c>
      <c r="AG116" s="959"/>
      <c r="AH116" s="959"/>
      <c r="AI116" s="959"/>
      <c r="AJ116" s="960"/>
      <c r="AK116" s="961" t="s">
        <v>439</v>
      </c>
      <c r="AL116" s="959"/>
      <c r="AM116" s="959"/>
      <c r="AN116" s="959"/>
      <c r="AO116" s="960"/>
      <c r="AP116" s="962" t="s">
        <v>396</v>
      </c>
      <c r="AQ116" s="963"/>
      <c r="AR116" s="963"/>
      <c r="AS116" s="963"/>
      <c r="AT116" s="964"/>
      <c r="AU116" s="908"/>
      <c r="AV116" s="909"/>
      <c r="AW116" s="909"/>
      <c r="AX116" s="909"/>
      <c r="AY116" s="909"/>
      <c r="AZ116" s="967" t="s">
        <v>457</v>
      </c>
      <c r="BA116" s="968"/>
      <c r="BB116" s="968"/>
      <c r="BC116" s="968"/>
      <c r="BD116" s="968"/>
      <c r="BE116" s="968"/>
      <c r="BF116" s="968"/>
      <c r="BG116" s="968"/>
      <c r="BH116" s="968"/>
      <c r="BI116" s="968"/>
      <c r="BJ116" s="968"/>
      <c r="BK116" s="968"/>
      <c r="BL116" s="968"/>
      <c r="BM116" s="968"/>
      <c r="BN116" s="968"/>
      <c r="BO116" s="968"/>
      <c r="BP116" s="969"/>
      <c r="BQ116" s="925" t="s">
        <v>129</v>
      </c>
      <c r="BR116" s="926"/>
      <c r="BS116" s="926"/>
      <c r="BT116" s="926"/>
      <c r="BU116" s="926"/>
      <c r="BV116" s="926" t="s">
        <v>396</v>
      </c>
      <c r="BW116" s="926"/>
      <c r="BX116" s="926"/>
      <c r="BY116" s="926"/>
      <c r="BZ116" s="926"/>
      <c r="CA116" s="926" t="s">
        <v>439</v>
      </c>
      <c r="CB116" s="926"/>
      <c r="CC116" s="926"/>
      <c r="CD116" s="926"/>
      <c r="CE116" s="926"/>
      <c r="CF116" s="920" t="s">
        <v>396</v>
      </c>
      <c r="CG116" s="921"/>
      <c r="CH116" s="921"/>
      <c r="CI116" s="921"/>
      <c r="CJ116" s="921"/>
      <c r="CK116" s="948"/>
      <c r="CL116" s="949"/>
      <c r="CM116" s="922" t="s">
        <v>458</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v>105970</v>
      </c>
      <c r="DH116" s="959"/>
      <c r="DI116" s="959"/>
      <c r="DJ116" s="959"/>
      <c r="DK116" s="960"/>
      <c r="DL116" s="961">
        <v>70647</v>
      </c>
      <c r="DM116" s="959"/>
      <c r="DN116" s="959"/>
      <c r="DO116" s="959"/>
      <c r="DP116" s="960"/>
      <c r="DQ116" s="961">
        <v>35323</v>
      </c>
      <c r="DR116" s="959"/>
      <c r="DS116" s="959"/>
      <c r="DT116" s="959"/>
      <c r="DU116" s="960"/>
      <c r="DV116" s="962">
        <v>0</v>
      </c>
      <c r="DW116" s="963"/>
      <c r="DX116" s="963"/>
      <c r="DY116" s="963"/>
      <c r="DZ116" s="964"/>
    </row>
    <row r="117" spans="1:130" s="230" customFormat="1" ht="26.25" customHeight="1" x14ac:dyDescent="0.2">
      <c r="A117" s="912" t="s">
        <v>188</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459</v>
      </c>
      <c r="Z117" s="894"/>
      <c r="AA117" s="978">
        <v>6362442</v>
      </c>
      <c r="AB117" s="979"/>
      <c r="AC117" s="979"/>
      <c r="AD117" s="979"/>
      <c r="AE117" s="980"/>
      <c r="AF117" s="981">
        <v>9281281</v>
      </c>
      <c r="AG117" s="979"/>
      <c r="AH117" s="979"/>
      <c r="AI117" s="979"/>
      <c r="AJ117" s="980"/>
      <c r="AK117" s="981">
        <v>4531783</v>
      </c>
      <c r="AL117" s="979"/>
      <c r="AM117" s="979"/>
      <c r="AN117" s="979"/>
      <c r="AO117" s="980"/>
      <c r="AP117" s="982"/>
      <c r="AQ117" s="983"/>
      <c r="AR117" s="983"/>
      <c r="AS117" s="983"/>
      <c r="AT117" s="984"/>
      <c r="AU117" s="908"/>
      <c r="AV117" s="909"/>
      <c r="AW117" s="909"/>
      <c r="AX117" s="909"/>
      <c r="AY117" s="909"/>
      <c r="AZ117" s="974" t="s">
        <v>460</v>
      </c>
      <c r="BA117" s="975"/>
      <c r="BB117" s="975"/>
      <c r="BC117" s="975"/>
      <c r="BD117" s="975"/>
      <c r="BE117" s="975"/>
      <c r="BF117" s="975"/>
      <c r="BG117" s="975"/>
      <c r="BH117" s="975"/>
      <c r="BI117" s="975"/>
      <c r="BJ117" s="975"/>
      <c r="BK117" s="975"/>
      <c r="BL117" s="975"/>
      <c r="BM117" s="975"/>
      <c r="BN117" s="975"/>
      <c r="BO117" s="975"/>
      <c r="BP117" s="976"/>
      <c r="BQ117" s="925" t="s">
        <v>439</v>
      </c>
      <c r="BR117" s="926"/>
      <c r="BS117" s="926"/>
      <c r="BT117" s="926"/>
      <c r="BU117" s="926"/>
      <c r="BV117" s="926" t="s">
        <v>438</v>
      </c>
      <c r="BW117" s="926"/>
      <c r="BX117" s="926"/>
      <c r="BY117" s="926"/>
      <c r="BZ117" s="926"/>
      <c r="CA117" s="926" t="s">
        <v>439</v>
      </c>
      <c r="CB117" s="926"/>
      <c r="CC117" s="926"/>
      <c r="CD117" s="926"/>
      <c r="CE117" s="926"/>
      <c r="CF117" s="920" t="s">
        <v>439</v>
      </c>
      <c r="CG117" s="921"/>
      <c r="CH117" s="921"/>
      <c r="CI117" s="921"/>
      <c r="CJ117" s="921"/>
      <c r="CK117" s="948"/>
      <c r="CL117" s="949"/>
      <c r="CM117" s="922" t="s">
        <v>461</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439</v>
      </c>
      <c r="DH117" s="959"/>
      <c r="DI117" s="959"/>
      <c r="DJ117" s="959"/>
      <c r="DK117" s="960"/>
      <c r="DL117" s="961" t="s">
        <v>439</v>
      </c>
      <c r="DM117" s="959"/>
      <c r="DN117" s="959"/>
      <c r="DO117" s="959"/>
      <c r="DP117" s="960"/>
      <c r="DQ117" s="961" t="s">
        <v>439</v>
      </c>
      <c r="DR117" s="959"/>
      <c r="DS117" s="959"/>
      <c r="DT117" s="959"/>
      <c r="DU117" s="960"/>
      <c r="DV117" s="962" t="s">
        <v>439</v>
      </c>
      <c r="DW117" s="963"/>
      <c r="DX117" s="963"/>
      <c r="DY117" s="963"/>
      <c r="DZ117" s="964"/>
    </row>
    <row r="118" spans="1:130" s="230" customFormat="1" ht="26.25" customHeight="1" x14ac:dyDescent="0.2">
      <c r="A118" s="912" t="s">
        <v>433</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430</v>
      </c>
      <c r="AB118" s="893"/>
      <c r="AC118" s="893"/>
      <c r="AD118" s="893"/>
      <c r="AE118" s="894"/>
      <c r="AF118" s="892" t="s">
        <v>431</v>
      </c>
      <c r="AG118" s="893"/>
      <c r="AH118" s="893"/>
      <c r="AI118" s="893"/>
      <c r="AJ118" s="894"/>
      <c r="AK118" s="892" t="s">
        <v>312</v>
      </c>
      <c r="AL118" s="893"/>
      <c r="AM118" s="893"/>
      <c r="AN118" s="893"/>
      <c r="AO118" s="894"/>
      <c r="AP118" s="970" t="s">
        <v>432</v>
      </c>
      <c r="AQ118" s="971"/>
      <c r="AR118" s="971"/>
      <c r="AS118" s="971"/>
      <c r="AT118" s="972"/>
      <c r="AU118" s="908"/>
      <c r="AV118" s="909"/>
      <c r="AW118" s="909"/>
      <c r="AX118" s="909"/>
      <c r="AY118" s="909"/>
      <c r="AZ118" s="973" t="s">
        <v>462</v>
      </c>
      <c r="BA118" s="965"/>
      <c r="BB118" s="965"/>
      <c r="BC118" s="965"/>
      <c r="BD118" s="965"/>
      <c r="BE118" s="965"/>
      <c r="BF118" s="965"/>
      <c r="BG118" s="965"/>
      <c r="BH118" s="965"/>
      <c r="BI118" s="965"/>
      <c r="BJ118" s="965"/>
      <c r="BK118" s="965"/>
      <c r="BL118" s="965"/>
      <c r="BM118" s="965"/>
      <c r="BN118" s="965"/>
      <c r="BO118" s="965"/>
      <c r="BP118" s="966"/>
      <c r="BQ118" s="999" t="s">
        <v>438</v>
      </c>
      <c r="BR118" s="1000"/>
      <c r="BS118" s="1000"/>
      <c r="BT118" s="1000"/>
      <c r="BU118" s="1000"/>
      <c r="BV118" s="1000" t="s">
        <v>439</v>
      </c>
      <c r="BW118" s="1000"/>
      <c r="BX118" s="1000"/>
      <c r="BY118" s="1000"/>
      <c r="BZ118" s="1000"/>
      <c r="CA118" s="1000" t="s">
        <v>439</v>
      </c>
      <c r="CB118" s="1000"/>
      <c r="CC118" s="1000"/>
      <c r="CD118" s="1000"/>
      <c r="CE118" s="1000"/>
      <c r="CF118" s="920" t="s">
        <v>439</v>
      </c>
      <c r="CG118" s="921"/>
      <c r="CH118" s="921"/>
      <c r="CI118" s="921"/>
      <c r="CJ118" s="921"/>
      <c r="CK118" s="948"/>
      <c r="CL118" s="949"/>
      <c r="CM118" s="922" t="s">
        <v>463</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439</v>
      </c>
      <c r="DH118" s="959"/>
      <c r="DI118" s="959"/>
      <c r="DJ118" s="959"/>
      <c r="DK118" s="960"/>
      <c r="DL118" s="961" t="s">
        <v>439</v>
      </c>
      <c r="DM118" s="959"/>
      <c r="DN118" s="959"/>
      <c r="DO118" s="959"/>
      <c r="DP118" s="960"/>
      <c r="DQ118" s="961" t="s">
        <v>439</v>
      </c>
      <c r="DR118" s="959"/>
      <c r="DS118" s="959"/>
      <c r="DT118" s="959"/>
      <c r="DU118" s="960"/>
      <c r="DV118" s="962" t="s">
        <v>439</v>
      </c>
      <c r="DW118" s="963"/>
      <c r="DX118" s="963"/>
      <c r="DY118" s="963"/>
      <c r="DZ118" s="964"/>
    </row>
    <row r="119" spans="1:130" s="230" customFormat="1" ht="26.25" customHeight="1" x14ac:dyDescent="0.2">
      <c r="A119" s="1056" t="s">
        <v>436</v>
      </c>
      <c r="B119" s="947"/>
      <c r="C119" s="929" t="s">
        <v>437</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439</v>
      </c>
      <c r="AB119" s="900"/>
      <c r="AC119" s="900"/>
      <c r="AD119" s="900"/>
      <c r="AE119" s="901"/>
      <c r="AF119" s="902" t="s">
        <v>439</v>
      </c>
      <c r="AG119" s="900"/>
      <c r="AH119" s="900"/>
      <c r="AI119" s="900"/>
      <c r="AJ119" s="901"/>
      <c r="AK119" s="902" t="s">
        <v>439</v>
      </c>
      <c r="AL119" s="900"/>
      <c r="AM119" s="900"/>
      <c r="AN119" s="900"/>
      <c r="AO119" s="901"/>
      <c r="AP119" s="903" t="s">
        <v>439</v>
      </c>
      <c r="AQ119" s="904"/>
      <c r="AR119" s="904"/>
      <c r="AS119" s="904"/>
      <c r="AT119" s="905"/>
      <c r="AU119" s="910"/>
      <c r="AV119" s="911"/>
      <c r="AW119" s="911"/>
      <c r="AX119" s="911"/>
      <c r="AY119" s="911"/>
      <c r="AZ119" s="251" t="s">
        <v>188</v>
      </c>
      <c r="BA119" s="251"/>
      <c r="BB119" s="251"/>
      <c r="BC119" s="251"/>
      <c r="BD119" s="251"/>
      <c r="BE119" s="251"/>
      <c r="BF119" s="251"/>
      <c r="BG119" s="251"/>
      <c r="BH119" s="251"/>
      <c r="BI119" s="251"/>
      <c r="BJ119" s="251"/>
      <c r="BK119" s="251"/>
      <c r="BL119" s="251"/>
      <c r="BM119" s="251"/>
      <c r="BN119" s="251"/>
      <c r="BO119" s="977" t="s">
        <v>464</v>
      </c>
      <c r="BP119" s="1005"/>
      <c r="BQ119" s="999">
        <v>61393986</v>
      </c>
      <c r="BR119" s="1000"/>
      <c r="BS119" s="1000"/>
      <c r="BT119" s="1000"/>
      <c r="BU119" s="1000"/>
      <c r="BV119" s="1000">
        <v>56363840</v>
      </c>
      <c r="BW119" s="1000"/>
      <c r="BX119" s="1000"/>
      <c r="BY119" s="1000"/>
      <c r="BZ119" s="1000"/>
      <c r="CA119" s="1000">
        <v>54322255</v>
      </c>
      <c r="CB119" s="1000"/>
      <c r="CC119" s="1000"/>
      <c r="CD119" s="1000"/>
      <c r="CE119" s="1000"/>
      <c r="CF119" s="1001"/>
      <c r="CG119" s="1002"/>
      <c r="CH119" s="1002"/>
      <c r="CI119" s="1002"/>
      <c r="CJ119" s="1003"/>
      <c r="CK119" s="950"/>
      <c r="CL119" s="951"/>
      <c r="CM119" s="973" t="s">
        <v>465</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438</v>
      </c>
      <c r="DH119" s="986"/>
      <c r="DI119" s="986"/>
      <c r="DJ119" s="986"/>
      <c r="DK119" s="987"/>
      <c r="DL119" s="985" t="s">
        <v>438</v>
      </c>
      <c r="DM119" s="986"/>
      <c r="DN119" s="986"/>
      <c r="DO119" s="986"/>
      <c r="DP119" s="987"/>
      <c r="DQ119" s="985" t="s">
        <v>438</v>
      </c>
      <c r="DR119" s="986"/>
      <c r="DS119" s="986"/>
      <c r="DT119" s="986"/>
      <c r="DU119" s="987"/>
      <c r="DV119" s="988" t="s">
        <v>438</v>
      </c>
      <c r="DW119" s="989"/>
      <c r="DX119" s="989"/>
      <c r="DY119" s="989"/>
      <c r="DZ119" s="990"/>
    </row>
    <row r="120" spans="1:130" s="230" customFormat="1" ht="26.25" customHeight="1" x14ac:dyDescent="0.2">
      <c r="A120" s="1057"/>
      <c r="B120" s="949"/>
      <c r="C120" s="922" t="s">
        <v>442</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438</v>
      </c>
      <c r="AB120" s="959"/>
      <c r="AC120" s="959"/>
      <c r="AD120" s="959"/>
      <c r="AE120" s="960"/>
      <c r="AF120" s="961" t="s">
        <v>438</v>
      </c>
      <c r="AG120" s="959"/>
      <c r="AH120" s="959"/>
      <c r="AI120" s="959"/>
      <c r="AJ120" s="960"/>
      <c r="AK120" s="961" t="s">
        <v>438</v>
      </c>
      <c r="AL120" s="959"/>
      <c r="AM120" s="959"/>
      <c r="AN120" s="959"/>
      <c r="AO120" s="960"/>
      <c r="AP120" s="962" t="s">
        <v>438</v>
      </c>
      <c r="AQ120" s="963"/>
      <c r="AR120" s="963"/>
      <c r="AS120" s="963"/>
      <c r="AT120" s="964"/>
      <c r="AU120" s="991" t="s">
        <v>466</v>
      </c>
      <c r="AV120" s="992"/>
      <c r="AW120" s="992"/>
      <c r="AX120" s="992"/>
      <c r="AY120" s="993"/>
      <c r="AZ120" s="929" t="s">
        <v>467</v>
      </c>
      <c r="BA120" s="897"/>
      <c r="BB120" s="897"/>
      <c r="BC120" s="897"/>
      <c r="BD120" s="897"/>
      <c r="BE120" s="897"/>
      <c r="BF120" s="897"/>
      <c r="BG120" s="897"/>
      <c r="BH120" s="897"/>
      <c r="BI120" s="897"/>
      <c r="BJ120" s="897"/>
      <c r="BK120" s="897"/>
      <c r="BL120" s="897"/>
      <c r="BM120" s="897"/>
      <c r="BN120" s="897"/>
      <c r="BO120" s="897"/>
      <c r="BP120" s="898"/>
      <c r="BQ120" s="930">
        <v>118072618</v>
      </c>
      <c r="BR120" s="931"/>
      <c r="BS120" s="931"/>
      <c r="BT120" s="931"/>
      <c r="BU120" s="931"/>
      <c r="BV120" s="931">
        <v>126055172</v>
      </c>
      <c r="BW120" s="931"/>
      <c r="BX120" s="931"/>
      <c r="BY120" s="931"/>
      <c r="BZ120" s="931"/>
      <c r="CA120" s="931">
        <v>129875135</v>
      </c>
      <c r="CB120" s="931"/>
      <c r="CC120" s="931"/>
      <c r="CD120" s="931"/>
      <c r="CE120" s="931"/>
      <c r="CF120" s="944">
        <v>79.099999999999994</v>
      </c>
      <c r="CG120" s="945"/>
      <c r="CH120" s="945"/>
      <c r="CI120" s="945"/>
      <c r="CJ120" s="945"/>
      <c r="CK120" s="1006" t="s">
        <v>468</v>
      </c>
      <c r="CL120" s="1007"/>
      <c r="CM120" s="1007"/>
      <c r="CN120" s="1007"/>
      <c r="CO120" s="1008"/>
      <c r="CP120" s="1014" t="s">
        <v>469</v>
      </c>
      <c r="CQ120" s="1015"/>
      <c r="CR120" s="1015"/>
      <c r="CS120" s="1015"/>
      <c r="CT120" s="1015"/>
      <c r="CU120" s="1015"/>
      <c r="CV120" s="1015"/>
      <c r="CW120" s="1015"/>
      <c r="CX120" s="1015"/>
      <c r="CY120" s="1015"/>
      <c r="CZ120" s="1015"/>
      <c r="DA120" s="1015"/>
      <c r="DB120" s="1015"/>
      <c r="DC120" s="1015"/>
      <c r="DD120" s="1015"/>
      <c r="DE120" s="1015"/>
      <c r="DF120" s="1016"/>
      <c r="DG120" s="930" t="s">
        <v>438</v>
      </c>
      <c r="DH120" s="931"/>
      <c r="DI120" s="931"/>
      <c r="DJ120" s="931"/>
      <c r="DK120" s="931"/>
      <c r="DL120" s="931" t="s">
        <v>438</v>
      </c>
      <c r="DM120" s="931"/>
      <c r="DN120" s="931"/>
      <c r="DO120" s="931"/>
      <c r="DP120" s="931"/>
      <c r="DQ120" s="931" t="s">
        <v>438</v>
      </c>
      <c r="DR120" s="931"/>
      <c r="DS120" s="931"/>
      <c r="DT120" s="931"/>
      <c r="DU120" s="931"/>
      <c r="DV120" s="932" t="s">
        <v>438</v>
      </c>
      <c r="DW120" s="932"/>
      <c r="DX120" s="932"/>
      <c r="DY120" s="932"/>
      <c r="DZ120" s="933"/>
    </row>
    <row r="121" spans="1:130" s="230" customFormat="1" ht="26.25" customHeight="1" x14ac:dyDescent="0.2">
      <c r="A121" s="1057"/>
      <c r="B121" s="949"/>
      <c r="C121" s="974" t="s">
        <v>470</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438</v>
      </c>
      <c r="AB121" s="959"/>
      <c r="AC121" s="959"/>
      <c r="AD121" s="959"/>
      <c r="AE121" s="960"/>
      <c r="AF121" s="961" t="s">
        <v>438</v>
      </c>
      <c r="AG121" s="959"/>
      <c r="AH121" s="959"/>
      <c r="AI121" s="959"/>
      <c r="AJ121" s="960"/>
      <c r="AK121" s="961" t="s">
        <v>438</v>
      </c>
      <c r="AL121" s="959"/>
      <c r="AM121" s="959"/>
      <c r="AN121" s="959"/>
      <c r="AO121" s="960"/>
      <c r="AP121" s="962" t="s">
        <v>438</v>
      </c>
      <c r="AQ121" s="963"/>
      <c r="AR121" s="963"/>
      <c r="AS121" s="963"/>
      <c r="AT121" s="964"/>
      <c r="AU121" s="994"/>
      <c r="AV121" s="995"/>
      <c r="AW121" s="995"/>
      <c r="AX121" s="995"/>
      <c r="AY121" s="996"/>
      <c r="AZ121" s="922" t="s">
        <v>471</v>
      </c>
      <c r="BA121" s="923"/>
      <c r="BB121" s="923"/>
      <c r="BC121" s="923"/>
      <c r="BD121" s="923"/>
      <c r="BE121" s="923"/>
      <c r="BF121" s="923"/>
      <c r="BG121" s="923"/>
      <c r="BH121" s="923"/>
      <c r="BI121" s="923"/>
      <c r="BJ121" s="923"/>
      <c r="BK121" s="923"/>
      <c r="BL121" s="923"/>
      <c r="BM121" s="923"/>
      <c r="BN121" s="923"/>
      <c r="BO121" s="923"/>
      <c r="BP121" s="924"/>
      <c r="BQ121" s="925" t="s">
        <v>438</v>
      </c>
      <c r="BR121" s="926"/>
      <c r="BS121" s="926"/>
      <c r="BT121" s="926"/>
      <c r="BU121" s="926"/>
      <c r="BV121" s="926" t="s">
        <v>438</v>
      </c>
      <c r="BW121" s="926"/>
      <c r="BX121" s="926"/>
      <c r="BY121" s="926"/>
      <c r="BZ121" s="926"/>
      <c r="CA121" s="926" t="s">
        <v>438</v>
      </c>
      <c r="CB121" s="926"/>
      <c r="CC121" s="926"/>
      <c r="CD121" s="926"/>
      <c r="CE121" s="926"/>
      <c r="CF121" s="920" t="s">
        <v>438</v>
      </c>
      <c r="CG121" s="921"/>
      <c r="CH121" s="921"/>
      <c r="CI121" s="921"/>
      <c r="CJ121" s="921"/>
      <c r="CK121" s="1009"/>
      <c r="CL121" s="1010"/>
      <c r="CM121" s="1010"/>
      <c r="CN121" s="1010"/>
      <c r="CO121" s="1011"/>
      <c r="CP121" s="1019" t="s">
        <v>472</v>
      </c>
      <c r="CQ121" s="1020"/>
      <c r="CR121" s="1020"/>
      <c r="CS121" s="1020"/>
      <c r="CT121" s="1020"/>
      <c r="CU121" s="1020"/>
      <c r="CV121" s="1020"/>
      <c r="CW121" s="1020"/>
      <c r="CX121" s="1020"/>
      <c r="CY121" s="1020"/>
      <c r="CZ121" s="1020"/>
      <c r="DA121" s="1020"/>
      <c r="DB121" s="1020"/>
      <c r="DC121" s="1020"/>
      <c r="DD121" s="1020"/>
      <c r="DE121" s="1020"/>
      <c r="DF121" s="1021"/>
      <c r="DG121" s="925" t="s">
        <v>438</v>
      </c>
      <c r="DH121" s="926"/>
      <c r="DI121" s="926"/>
      <c r="DJ121" s="926"/>
      <c r="DK121" s="926"/>
      <c r="DL121" s="926" t="s">
        <v>438</v>
      </c>
      <c r="DM121" s="926"/>
      <c r="DN121" s="926"/>
      <c r="DO121" s="926"/>
      <c r="DP121" s="926"/>
      <c r="DQ121" s="926" t="s">
        <v>438</v>
      </c>
      <c r="DR121" s="926"/>
      <c r="DS121" s="926"/>
      <c r="DT121" s="926"/>
      <c r="DU121" s="926"/>
      <c r="DV121" s="927" t="s">
        <v>438</v>
      </c>
      <c r="DW121" s="927"/>
      <c r="DX121" s="927"/>
      <c r="DY121" s="927"/>
      <c r="DZ121" s="928"/>
    </row>
    <row r="122" spans="1:130" s="230" customFormat="1" ht="26.25" customHeight="1" x14ac:dyDescent="0.2">
      <c r="A122" s="1057"/>
      <c r="B122" s="949"/>
      <c r="C122" s="922" t="s">
        <v>452</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438</v>
      </c>
      <c r="AB122" s="959"/>
      <c r="AC122" s="959"/>
      <c r="AD122" s="959"/>
      <c r="AE122" s="960"/>
      <c r="AF122" s="961" t="s">
        <v>438</v>
      </c>
      <c r="AG122" s="959"/>
      <c r="AH122" s="959"/>
      <c r="AI122" s="959"/>
      <c r="AJ122" s="960"/>
      <c r="AK122" s="961" t="s">
        <v>438</v>
      </c>
      <c r="AL122" s="959"/>
      <c r="AM122" s="959"/>
      <c r="AN122" s="959"/>
      <c r="AO122" s="960"/>
      <c r="AP122" s="962" t="s">
        <v>438</v>
      </c>
      <c r="AQ122" s="963"/>
      <c r="AR122" s="963"/>
      <c r="AS122" s="963"/>
      <c r="AT122" s="964"/>
      <c r="AU122" s="994"/>
      <c r="AV122" s="995"/>
      <c r="AW122" s="995"/>
      <c r="AX122" s="995"/>
      <c r="AY122" s="996"/>
      <c r="AZ122" s="973" t="s">
        <v>473</v>
      </c>
      <c r="BA122" s="965"/>
      <c r="BB122" s="965"/>
      <c r="BC122" s="965"/>
      <c r="BD122" s="965"/>
      <c r="BE122" s="965"/>
      <c r="BF122" s="965"/>
      <c r="BG122" s="965"/>
      <c r="BH122" s="965"/>
      <c r="BI122" s="965"/>
      <c r="BJ122" s="965"/>
      <c r="BK122" s="965"/>
      <c r="BL122" s="965"/>
      <c r="BM122" s="965"/>
      <c r="BN122" s="965"/>
      <c r="BO122" s="965"/>
      <c r="BP122" s="966"/>
      <c r="BQ122" s="999">
        <v>86067878</v>
      </c>
      <c r="BR122" s="1000"/>
      <c r="BS122" s="1000"/>
      <c r="BT122" s="1000"/>
      <c r="BU122" s="1000"/>
      <c r="BV122" s="1000">
        <v>80889955</v>
      </c>
      <c r="BW122" s="1000"/>
      <c r="BX122" s="1000"/>
      <c r="BY122" s="1000"/>
      <c r="BZ122" s="1000"/>
      <c r="CA122" s="1000">
        <v>71601640</v>
      </c>
      <c r="CB122" s="1000"/>
      <c r="CC122" s="1000"/>
      <c r="CD122" s="1000"/>
      <c r="CE122" s="1000"/>
      <c r="CF122" s="1017">
        <v>43.6</v>
      </c>
      <c r="CG122" s="1018"/>
      <c r="CH122" s="1018"/>
      <c r="CI122" s="1018"/>
      <c r="CJ122" s="1018"/>
      <c r="CK122" s="1009"/>
      <c r="CL122" s="1010"/>
      <c r="CM122" s="1010"/>
      <c r="CN122" s="1010"/>
      <c r="CO122" s="1011"/>
      <c r="CP122" s="1019" t="s">
        <v>407</v>
      </c>
      <c r="CQ122" s="1020"/>
      <c r="CR122" s="1020"/>
      <c r="CS122" s="1020"/>
      <c r="CT122" s="1020"/>
      <c r="CU122" s="1020"/>
      <c r="CV122" s="1020"/>
      <c r="CW122" s="1020"/>
      <c r="CX122" s="1020"/>
      <c r="CY122" s="1020"/>
      <c r="CZ122" s="1020"/>
      <c r="DA122" s="1020"/>
      <c r="DB122" s="1020"/>
      <c r="DC122" s="1020"/>
      <c r="DD122" s="1020"/>
      <c r="DE122" s="1020"/>
      <c r="DF122" s="1021"/>
      <c r="DG122" s="925" t="s">
        <v>474</v>
      </c>
      <c r="DH122" s="926"/>
      <c r="DI122" s="926"/>
      <c r="DJ122" s="926"/>
      <c r="DK122" s="926"/>
      <c r="DL122" s="926" t="s">
        <v>262</v>
      </c>
      <c r="DM122" s="926"/>
      <c r="DN122" s="926"/>
      <c r="DO122" s="926"/>
      <c r="DP122" s="926"/>
      <c r="DQ122" s="926" t="s">
        <v>474</v>
      </c>
      <c r="DR122" s="926"/>
      <c r="DS122" s="926"/>
      <c r="DT122" s="926"/>
      <c r="DU122" s="926"/>
      <c r="DV122" s="927" t="s">
        <v>475</v>
      </c>
      <c r="DW122" s="927"/>
      <c r="DX122" s="927"/>
      <c r="DY122" s="927"/>
      <c r="DZ122" s="928"/>
    </row>
    <row r="123" spans="1:130" s="230" customFormat="1" ht="26.25" customHeight="1" x14ac:dyDescent="0.2">
      <c r="A123" s="1057"/>
      <c r="B123" s="949"/>
      <c r="C123" s="922" t="s">
        <v>458</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v>36166</v>
      </c>
      <c r="AB123" s="959"/>
      <c r="AC123" s="959"/>
      <c r="AD123" s="959"/>
      <c r="AE123" s="960"/>
      <c r="AF123" s="961">
        <v>35955</v>
      </c>
      <c r="AG123" s="959"/>
      <c r="AH123" s="959"/>
      <c r="AI123" s="959"/>
      <c r="AJ123" s="960"/>
      <c r="AK123" s="961">
        <v>35745</v>
      </c>
      <c r="AL123" s="959"/>
      <c r="AM123" s="959"/>
      <c r="AN123" s="959"/>
      <c r="AO123" s="960"/>
      <c r="AP123" s="962">
        <v>0</v>
      </c>
      <c r="AQ123" s="963"/>
      <c r="AR123" s="963"/>
      <c r="AS123" s="963"/>
      <c r="AT123" s="964"/>
      <c r="AU123" s="997"/>
      <c r="AV123" s="998"/>
      <c r="AW123" s="998"/>
      <c r="AX123" s="998"/>
      <c r="AY123" s="998"/>
      <c r="AZ123" s="251" t="s">
        <v>188</v>
      </c>
      <c r="BA123" s="251"/>
      <c r="BB123" s="251"/>
      <c r="BC123" s="251"/>
      <c r="BD123" s="251"/>
      <c r="BE123" s="251"/>
      <c r="BF123" s="251"/>
      <c r="BG123" s="251"/>
      <c r="BH123" s="251"/>
      <c r="BI123" s="251"/>
      <c r="BJ123" s="251"/>
      <c r="BK123" s="251"/>
      <c r="BL123" s="251"/>
      <c r="BM123" s="251"/>
      <c r="BN123" s="251"/>
      <c r="BO123" s="977" t="s">
        <v>476</v>
      </c>
      <c r="BP123" s="1005"/>
      <c r="BQ123" s="1063">
        <v>204140496</v>
      </c>
      <c r="BR123" s="1064"/>
      <c r="BS123" s="1064"/>
      <c r="BT123" s="1064"/>
      <c r="BU123" s="1064"/>
      <c r="BV123" s="1064">
        <v>206945127</v>
      </c>
      <c r="BW123" s="1064"/>
      <c r="BX123" s="1064"/>
      <c r="BY123" s="1064"/>
      <c r="BZ123" s="1064"/>
      <c r="CA123" s="1064">
        <v>201476775</v>
      </c>
      <c r="CB123" s="1064"/>
      <c r="CC123" s="1064"/>
      <c r="CD123" s="1064"/>
      <c r="CE123" s="1064"/>
      <c r="CF123" s="1001"/>
      <c r="CG123" s="1002"/>
      <c r="CH123" s="1002"/>
      <c r="CI123" s="1002"/>
      <c r="CJ123" s="1003"/>
      <c r="CK123" s="1009"/>
      <c r="CL123" s="1010"/>
      <c r="CM123" s="1010"/>
      <c r="CN123" s="1010"/>
      <c r="CO123" s="1011"/>
      <c r="CP123" s="1019"/>
      <c r="CQ123" s="1020"/>
      <c r="CR123" s="1020"/>
      <c r="CS123" s="1020"/>
      <c r="CT123" s="1020"/>
      <c r="CU123" s="1020"/>
      <c r="CV123" s="1020"/>
      <c r="CW123" s="1020"/>
      <c r="CX123" s="1020"/>
      <c r="CY123" s="1020"/>
      <c r="CZ123" s="1020"/>
      <c r="DA123" s="1020"/>
      <c r="DB123" s="1020"/>
      <c r="DC123" s="1020"/>
      <c r="DD123" s="1020"/>
      <c r="DE123" s="1020"/>
      <c r="DF123" s="1021"/>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230" customFormat="1" ht="26.25" customHeight="1" thickBot="1" x14ac:dyDescent="0.25">
      <c r="A124" s="1057"/>
      <c r="B124" s="949"/>
      <c r="C124" s="922" t="s">
        <v>461</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v>1910</v>
      </c>
      <c r="AB124" s="959"/>
      <c r="AC124" s="959"/>
      <c r="AD124" s="959"/>
      <c r="AE124" s="960"/>
      <c r="AF124" s="961" t="s">
        <v>477</v>
      </c>
      <c r="AG124" s="959"/>
      <c r="AH124" s="959"/>
      <c r="AI124" s="959"/>
      <c r="AJ124" s="960"/>
      <c r="AK124" s="961">
        <v>1761</v>
      </c>
      <c r="AL124" s="959"/>
      <c r="AM124" s="959"/>
      <c r="AN124" s="959"/>
      <c r="AO124" s="960"/>
      <c r="AP124" s="962">
        <v>0</v>
      </c>
      <c r="AQ124" s="963"/>
      <c r="AR124" s="963"/>
      <c r="AS124" s="963"/>
      <c r="AT124" s="964"/>
      <c r="AU124" s="1059" t="s">
        <v>478</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262</v>
      </c>
      <c r="BR124" s="1027"/>
      <c r="BS124" s="1027"/>
      <c r="BT124" s="1027"/>
      <c r="BU124" s="1027"/>
      <c r="BV124" s="1027" t="s">
        <v>129</v>
      </c>
      <c r="BW124" s="1027"/>
      <c r="BX124" s="1027"/>
      <c r="BY124" s="1027"/>
      <c r="BZ124" s="1027"/>
      <c r="CA124" s="1027" t="s">
        <v>479</v>
      </c>
      <c r="CB124" s="1027"/>
      <c r="CC124" s="1027"/>
      <c r="CD124" s="1027"/>
      <c r="CE124" s="1027"/>
      <c r="CF124" s="1028"/>
      <c r="CG124" s="1029"/>
      <c r="CH124" s="1029"/>
      <c r="CI124" s="1029"/>
      <c r="CJ124" s="1030"/>
      <c r="CK124" s="1012"/>
      <c r="CL124" s="1012"/>
      <c r="CM124" s="1012"/>
      <c r="CN124" s="1012"/>
      <c r="CO124" s="1013"/>
      <c r="CP124" s="1019" t="s">
        <v>480</v>
      </c>
      <c r="CQ124" s="1020"/>
      <c r="CR124" s="1020"/>
      <c r="CS124" s="1020"/>
      <c r="CT124" s="1020"/>
      <c r="CU124" s="1020"/>
      <c r="CV124" s="1020"/>
      <c r="CW124" s="1020"/>
      <c r="CX124" s="1020"/>
      <c r="CY124" s="1020"/>
      <c r="CZ124" s="1020"/>
      <c r="DA124" s="1020"/>
      <c r="DB124" s="1020"/>
      <c r="DC124" s="1020"/>
      <c r="DD124" s="1020"/>
      <c r="DE124" s="1020"/>
      <c r="DF124" s="1021"/>
      <c r="DG124" s="1004" t="s">
        <v>481</v>
      </c>
      <c r="DH124" s="986"/>
      <c r="DI124" s="986"/>
      <c r="DJ124" s="986"/>
      <c r="DK124" s="987"/>
      <c r="DL124" s="985" t="s">
        <v>477</v>
      </c>
      <c r="DM124" s="986"/>
      <c r="DN124" s="986"/>
      <c r="DO124" s="986"/>
      <c r="DP124" s="987"/>
      <c r="DQ124" s="985" t="s">
        <v>482</v>
      </c>
      <c r="DR124" s="986"/>
      <c r="DS124" s="986"/>
      <c r="DT124" s="986"/>
      <c r="DU124" s="987"/>
      <c r="DV124" s="988" t="s">
        <v>474</v>
      </c>
      <c r="DW124" s="989"/>
      <c r="DX124" s="989"/>
      <c r="DY124" s="989"/>
      <c r="DZ124" s="990"/>
    </row>
    <row r="125" spans="1:130" s="230" customFormat="1" ht="26.25" customHeight="1" x14ac:dyDescent="0.2">
      <c r="A125" s="1057"/>
      <c r="B125" s="949"/>
      <c r="C125" s="922" t="s">
        <v>463</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474</v>
      </c>
      <c r="AB125" s="959"/>
      <c r="AC125" s="959"/>
      <c r="AD125" s="959"/>
      <c r="AE125" s="960"/>
      <c r="AF125" s="961" t="s">
        <v>483</v>
      </c>
      <c r="AG125" s="959"/>
      <c r="AH125" s="959"/>
      <c r="AI125" s="959"/>
      <c r="AJ125" s="960"/>
      <c r="AK125" s="961" t="s">
        <v>483</v>
      </c>
      <c r="AL125" s="959"/>
      <c r="AM125" s="959"/>
      <c r="AN125" s="959"/>
      <c r="AO125" s="960"/>
      <c r="AP125" s="962" t="s">
        <v>484</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485</v>
      </c>
      <c r="CL125" s="1007"/>
      <c r="CM125" s="1007"/>
      <c r="CN125" s="1007"/>
      <c r="CO125" s="1008"/>
      <c r="CP125" s="929" t="s">
        <v>486</v>
      </c>
      <c r="CQ125" s="897"/>
      <c r="CR125" s="897"/>
      <c r="CS125" s="897"/>
      <c r="CT125" s="897"/>
      <c r="CU125" s="897"/>
      <c r="CV125" s="897"/>
      <c r="CW125" s="897"/>
      <c r="CX125" s="897"/>
      <c r="CY125" s="897"/>
      <c r="CZ125" s="897"/>
      <c r="DA125" s="897"/>
      <c r="DB125" s="897"/>
      <c r="DC125" s="897"/>
      <c r="DD125" s="897"/>
      <c r="DE125" s="897"/>
      <c r="DF125" s="898"/>
      <c r="DG125" s="930" t="s">
        <v>474</v>
      </c>
      <c r="DH125" s="931"/>
      <c r="DI125" s="931"/>
      <c r="DJ125" s="931"/>
      <c r="DK125" s="931"/>
      <c r="DL125" s="931" t="s">
        <v>483</v>
      </c>
      <c r="DM125" s="931"/>
      <c r="DN125" s="931"/>
      <c r="DO125" s="931"/>
      <c r="DP125" s="931"/>
      <c r="DQ125" s="931" t="s">
        <v>482</v>
      </c>
      <c r="DR125" s="931"/>
      <c r="DS125" s="931"/>
      <c r="DT125" s="931"/>
      <c r="DU125" s="931"/>
      <c r="DV125" s="932" t="s">
        <v>487</v>
      </c>
      <c r="DW125" s="932"/>
      <c r="DX125" s="932"/>
      <c r="DY125" s="932"/>
      <c r="DZ125" s="933"/>
    </row>
    <row r="126" spans="1:130" s="230" customFormat="1" ht="26.25" customHeight="1" thickBot="1" x14ac:dyDescent="0.25">
      <c r="A126" s="1057"/>
      <c r="B126" s="949"/>
      <c r="C126" s="922" t="s">
        <v>465</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2461797</v>
      </c>
      <c r="AB126" s="959"/>
      <c r="AC126" s="959"/>
      <c r="AD126" s="959"/>
      <c r="AE126" s="960"/>
      <c r="AF126" s="961">
        <v>5050935</v>
      </c>
      <c r="AG126" s="959"/>
      <c r="AH126" s="959"/>
      <c r="AI126" s="959"/>
      <c r="AJ126" s="960"/>
      <c r="AK126" s="961">
        <v>627857</v>
      </c>
      <c r="AL126" s="959"/>
      <c r="AM126" s="959"/>
      <c r="AN126" s="959"/>
      <c r="AO126" s="960"/>
      <c r="AP126" s="962">
        <v>0.4</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488</v>
      </c>
      <c r="CQ126" s="923"/>
      <c r="CR126" s="923"/>
      <c r="CS126" s="923"/>
      <c r="CT126" s="923"/>
      <c r="CU126" s="923"/>
      <c r="CV126" s="923"/>
      <c r="CW126" s="923"/>
      <c r="CX126" s="923"/>
      <c r="CY126" s="923"/>
      <c r="CZ126" s="923"/>
      <c r="DA126" s="923"/>
      <c r="DB126" s="923"/>
      <c r="DC126" s="923"/>
      <c r="DD126" s="923"/>
      <c r="DE126" s="923"/>
      <c r="DF126" s="924"/>
      <c r="DG126" s="925" t="s">
        <v>484</v>
      </c>
      <c r="DH126" s="926"/>
      <c r="DI126" s="926"/>
      <c r="DJ126" s="926"/>
      <c r="DK126" s="926"/>
      <c r="DL126" s="926" t="s">
        <v>474</v>
      </c>
      <c r="DM126" s="926"/>
      <c r="DN126" s="926"/>
      <c r="DO126" s="926"/>
      <c r="DP126" s="926"/>
      <c r="DQ126" s="926" t="s">
        <v>484</v>
      </c>
      <c r="DR126" s="926"/>
      <c r="DS126" s="926"/>
      <c r="DT126" s="926"/>
      <c r="DU126" s="926"/>
      <c r="DV126" s="927" t="s">
        <v>474</v>
      </c>
      <c r="DW126" s="927"/>
      <c r="DX126" s="927"/>
      <c r="DY126" s="927"/>
      <c r="DZ126" s="928"/>
    </row>
    <row r="127" spans="1:130" s="230" customFormat="1" ht="26.25" customHeight="1" x14ac:dyDescent="0.2">
      <c r="A127" s="1058"/>
      <c r="B127" s="951"/>
      <c r="C127" s="973" t="s">
        <v>489</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1020823</v>
      </c>
      <c r="AB127" s="959"/>
      <c r="AC127" s="959"/>
      <c r="AD127" s="959"/>
      <c r="AE127" s="960"/>
      <c r="AF127" s="961">
        <v>1578360</v>
      </c>
      <c r="AG127" s="959"/>
      <c r="AH127" s="959"/>
      <c r="AI127" s="959"/>
      <c r="AJ127" s="960"/>
      <c r="AK127" s="961">
        <v>1703077</v>
      </c>
      <c r="AL127" s="959"/>
      <c r="AM127" s="959"/>
      <c r="AN127" s="959"/>
      <c r="AO127" s="960"/>
      <c r="AP127" s="962">
        <v>1</v>
      </c>
      <c r="AQ127" s="963"/>
      <c r="AR127" s="963"/>
      <c r="AS127" s="963"/>
      <c r="AT127" s="964"/>
      <c r="AU127" s="232"/>
      <c r="AV127" s="232"/>
      <c r="AW127" s="232"/>
      <c r="AX127" s="1031" t="s">
        <v>490</v>
      </c>
      <c r="AY127" s="1032"/>
      <c r="AZ127" s="1032"/>
      <c r="BA127" s="1032"/>
      <c r="BB127" s="1032"/>
      <c r="BC127" s="1032"/>
      <c r="BD127" s="1032"/>
      <c r="BE127" s="1033"/>
      <c r="BF127" s="1034" t="s">
        <v>491</v>
      </c>
      <c r="BG127" s="1032"/>
      <c r="BH127" s="1032"/>
      <c r="BI127" s="1032"/>
      <c r="BJ127" s="1032"/>
      <c r="BK127" s="1032"/>
      <c r="BL127" s="1033"/>
      <c r="BM127" s="1034" t="s">
        <v>492</v>
      </c>
      <c r="BN127" s="1032"/>
      <c r="BO127" s="1032"/>
      <c r="BP127" s="1032"/>
      <c r="BQ127" s="1032"/>
      <c r="BR127" s="1032"/>
      <c r="BS127" s="1033"/>
      <c r="BT127" s="1034" t="s">
        <v>493</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494</v>
      </c>
      <c r="CQ127" s="923"/>
      <c r="CR127" s="923"/>
      <c r="CS127" s="923"/>
      <c r="CT127" s="923"/>
      <c r="CU127" s="923"/>
      <c r="CV127" s="923"/>
      <c r="CW127" s="923"/>
      <c r="CX127" s="923"/>
      <c r="CY127" s="923"/>
      <c r="CZ127" s="923"/>
      <c r="DA127" s="923"/>
      <c r="DB127" s="923"/>
      <c r="DC127" s="923"/>
      <c r="DD127" s="923"/>
      <c r="DE127" s="923"/>
      <c r="DF127" s="924"/>
      <c r="DG127" s="925" t="s">
        <v>474</v>
      </c>
      <c r="DH127" s="926"/>
      <c r="DI127" s="926"/>
      <c r="DJ127" s="926"/>
      <c r="DK127" s="926"/>
      <c r="DL127" s="926" t="s">
        <v>483</v>
      </c>
      <c r="DM127" s="926"/>
      <c r="DN127" s="926"/>
      <c r="DO127" s="926"/>
      <c r="DP127" s="926"/>
      <c r="DQ127" s="926" t="s">
        <v>482</v>
      </c>
      <c r="DR127" s="926"/>
      <c r="DS127" s="926"/>
      <c r="DT127" s="926"/>
      <c r="DU127" s="926"/>
      <c r="DV127" s="927" t="s">
        <v>262</v>
      </c>
      <c r="DW127" s="927"/>
      <c r="DX127" s="927"/>
      <c r="DY127" s="927"/>
      <c r="DZ127" s="928"/>
    </row>
    <row r="128" spans="1:130" s="230" customFormat="1" ht="26.25" customHeight="1" thickBot="1" x14ac:dyDescent="0.25">
      <c r="A128" s="1041" t="s">
        <v>495</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496</v>
      </c>
      <c r="X128" s="1043"/>
      <c r="Y128" s="1043"/>
      <c r="Z128" s="1044"/>
      <c r="AA128" s="1045">
        <v>109772</v>
      </c>
      <c r="AB128" s="1046"/>
      <c r="AC128" s="1046"/>
      <c r="AD128" s="1046"/>
      <c r="AE128" s="1047"/>
      <c r="AF128" s="1048">
        <v>110178</v>
      </c>
      <c r="AG128" s="1046"/>
      <c r="AH128" s="1046"/>
      <c r="AI128" s="1046"/>
      <c r="AJ128" s="1047"/>
      <c r="AK128" s="1048">
        <v>75777</v>
      </c>
      <c r="AL128" s="1046"/>
      <c r="AM128" s="1046"/>
      <c r="AN128" s="1046"/>
      <c r="AO128" s="1047"/>
      <c r="AP128" s="1049"/>
      <c r="AQ128" s="1050"/>
      <c r="AR128" s="1050"/>
      <c r="AS128" s="1050"/>
      <c r="AT128" s="1051"/>
      <c r="AU128" s="232"/>
      <c r="AV128" s="232"/>
      <c r="AW128" s="232"/>
      <c r="AX128" s="896" t="s">
        <v>497</v>
      </c>
      <c r="AY128" s="897"/>
      <c r="AZ128" s="897"/>
      <c r="BA128" s="897"/>
      <c r="BB128" s="897"/>
      <c r="BC128" s="897"/>
      <c r="BD128" s="897"/>
      <c r="BE128" s="898"/>
      <c r="BF128" s="1052" t="s">
        <v>484</v>
      </c>
      <c r="BG128" s="1053"/>
      <c r="BH128" s="1053"/>
      <c r="BI128" s="1053"/>
      <c r="BJ128" s="1053"/>
      <c r="BK128" s="1053"/>
      <c r="BL128" s="1054"/>
      <c r="BM128" s="1052">
        <v>11.25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498</v>
      </c>
      <c r="CQ128" s="726"/>
      <c r="CR128" s="726"/>
      <c r="CS128" s="726"/>
      <c r="CT128" s="726"/>
      <c r="CU128" s="726"/>
      <c r="CV128" s="726"/>
      <c r="CW128" s="726"/>
      <c r="CX128" s="726"/>
      <c r="CY128" s="726"/>
      <c r="CZ128" s="726"/>
      <c r="DA128" s="726"/>
      <c r="DB128" s="726"/>
      <c r="DC128" s="726"/>
      <c r="DD128" s="726"/>
      <c r="DE128" s="726"/>
      <c r="DF128" s="1036"/>
      <c r="DG128" s="1037">
        <v>856</v>
      </c>
      <c r="DH128" s="1038"/>
      <c r="DI128" s="1038"/>
      <c r="DJ128" s="1038"/>
      <c r="DK128" s="1038"/>
      <c r="DL128" s="1038">
        <v>609</v>
      </c>
      <c r="DM128" s="1038"/>
      <c r="DN128" s="1038"/>
      <c r="DO128" s="1038"/>
      <c r="DP128" s="1038"/>
      <c r="DQ128" s="1038">
        <v>2081</v>
      </c>
      <c r="DR128" s="1038"/>
      <c r="DS128" s="1038"/>
      <c r="DT128" s="1038"/>
      <c r="DU128" s="1038"/>
      <c r="DV128" s="1039">
        <v>0</v>
      </c>
      <c r="DW128" s="1039"/>
      <c r="DX128" s="1039"/>
      <c r="DY128" s="1039"/>
      <c r="DZ128" s="1040"/>
    </row>
    <row r="129" spans="1:131" s="230" customFormat="1" ht="26.25" customHeight="1" x14ac:dyDescent="0.2">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499</v>
      </c>
      <c r="X129" s="1071"/>
      <c r="Y129" s="1071"/>
      <c r="Z129" s="1072"/>
      <c r="AA129" s="958">
        <v>165464119</v>
      </c>
      <c r="AB129" s="959"/>
      <c r="AC129" s="959"/>
      <c r="AD129" s="959"/>
      <c r="AE129" s="960"/>
      <c r="AF129" s="961">
        <v>169980394</v>
      </c>
      <c r="AG129" s="959"/>
      <c r="AH129" s="959"/>
      <c r="AI129" s="959"/>
      <c r="AJ129" s="960"/>
      <c r="AK129" s="961">
        <v>174592560</v>
      </c>
      <c r="AL129" s="959"/>
      <c r="AM129" s="959"/>
      <c r="AN129" s="959"/>
      <c r="AO129" s="960"/>
      <c r="AP129" s="1073"/>
      <c r="AQ129" s="1074"/>
      <c r="AR129" s="1074"/>
      <c r="AS129" s="1074"/>
      <c r="AT129" s="1075"/>
      <c r="AU129" s="233"/>
      <c r="AV129" s="233"/>
      <c r="AW129" s="233"/>
      <c r="AX129" s="1065" t="s">
        <v>500</v>
      </c>
      <c r="AY129" s="923"/>
      <c r="AZ129" s="923"/>
      <c r="BA129" s="923"/>
      <c r="BB129" s="923"/>
      <c r="BC129" s="923"/>
      <c r="BD129" s="923"/>
      <c r="BE129" s="924"/>
      <c r="BF129" s="1066" t="s">
        <v>474</v>
      </c>
      <c r="BG129" s="1067"/>
      <c r="BH129" s="1067"/>
      <c r="BI129" s="1067"/>
      <c r="BJ129" s="1067"/>
      <c r="BK129" s="1067"/>
      <c r="BL129" s="1068"/>
      <c r="BM129" s="1066">
        <v>16.25</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501</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502</v>
      </c>
      <c r="X130" s="1071"/>
      <c r="Y130" s="1071"/>
      <c r="Z130" s="1072"/>
      <c r="AA130" s="958">
        <v>11358707</v>
      </c>
      <c r="AB130" s="959"/>
      <c r="AC130" s="959"/>
      <c r="AD130" s="959"/>
      <c r="AE130" s="960"/>
      <c r="AF130" s="961">
        <v>10939867</v>
      </c>
      <c r="AG130" s="959"/>
      <c r="AH130" s="959"/>
      <c r="AI130" s="959"/>
      <c r="AJ130" s="960"/>
      <c r="AK130" s="961">
        <v>10464975</v>
      </c>
      <c r="AL130" s="959"/>
      <c r="AM130" s="959"/>
      <c r="AN130" s="959"/>
      <c r="AO130" s="960"/>
      <c r="AP130" s="1073"/>
      <c r="AQ130" s="1074"/>
      <c r="AR130" s="1074"/>
      <c r="AS130" s="1074"/>
      <c r="AT130" s="1075"/>
      <c r="AU130" s="233"/>
      <c r="AV130" s="233"/>
      <c r="AW130" s="233"/>
      <c r="AX130" s="1065" t="s">
        <v>503</v>
      </c>
      <c r="AY130" s="923"/>
      <c r="AZ130" s="923"/>
      <c r="BA130" s="923"/>
      <c r="BB130" s="923"/>
      <c r="BC130" s="923"/>
      <c r="BD130" s="923"/>
      <c r="BE130" s="924"/>
      <c r="BF130" s="1101">
        <v>-2.6</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504</v>
      </c>
      <c r="X131" s="1108"/>
      <c r="Y131" s="1108"/>
      <c r="Z131" s="1109"/>
      <c r="AA131" s="1004">
        <v>154105412</v>
      </c>
      <c r="AB131" s="986"/>
      <c r="AC131" s="986"/>
      <c r="AD131" s="986"/>
      <c r="AE131" s="987"/>
      <c r="AF131" s="985">
        <v>159040527</v>
      </c>
      <c r="AG131" s="986"/>
      <c r="AH131" s="986"/>
      <c r="AI131" s="986"/>
      <c r="AJ131" s="987"/>
      <c r="AK131" s="985">
        <v>164127585</v>
      </c>
      <c r="AL131" s="986"/>
      <c r="AM131" s="986"/>
      <c r="AN131" s="986"/>
      <c r="AO131" s="987"/>
      <c r="AP131" s="1110"/>
      <c r="AQ131" s="1111"/>
      <c r="AR131" s="1111"/>
      <c r="AS131" s="1111"/>
      <c r="AT131" s="1112"/>
      <c r="AU131" s="233"/>
      <c r="AV131" s="233"/>
      <c r="AW131" s="233"/>
      <c r="AX131" s="1083" t="s">
        <v>505</v>
      </c>
      <c r="AY131" s="726"/>
      <c r="AZ131" s="726"/>
      <c r="BA131" s="726"/>
      <c r="BB131" s="726"/>
      <c r="BC131" s="726"/>
      <c r="BD131" s="726"/>
      <c r="BE131" s="1036"/>
      <c r="BF131" s="1084" t="s">
        <v>474</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506</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507</v>
      </c>
      <c r="W132" s="1094"/>
      <c r="X132" s="1094"/>
      <c r="Y132" s="1094"/>
      <c r="Z132" s="1095"/>
      <c r="AA132" s="1096">
        <v>-3.3133404820000001</v>
      </c>
      <c r="AB132" s="1097"/>
      <c r="AC132" s="1097"/>
      <c r="AD132" s="1097"/>
      <c r="AE132" s="1098"/>
      <c r="AF132" s="1099">
        <v>-1.112146927</v>
      </c>
      <c r="AG132" s="1097"/>
      <c r="AH132" s="1097"/>
      <c r="AI132" s="1097"/>
      <c r="AJ132" s="1098"/>
      <c r="AK132" s="1099">
        <v>-3.6611574670000002</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508</v>
      </c>
      <c r="W133" s="1077"/>
      <c r="X133" s="1077"/>
      <c r="Y133" s="1077"/>
      <c r="Z133" s="1078"/>
      <c r="AA133" s="1079">
        <v>-3.7</v>
      </c>
      <c r="AB133" s="1080"/>
      <c r="AC133" s="1080"/>
      <c r="AD133" s="1080"/>
      <c r="AE133" s="1081"/>
      <c r="AF133" s="1079">
        <v>-2.6</v>
      </c>
      <c r="AG133" s="1080"/>
      <c r="AH133" s="1080"/>
      <c r="AI133" s="1080"/>
      <c r="AJ133" s="1081"/>
      <c r="AK133" s="1079">
        <v>-2.6</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8arPYUqmY9mFtEyFzEQVMn0gjXdRQVLYFIzwMX+4c/VA5Eyjv/q6P4ppwrHXq2N5Oak9bysT61ApolvzvxO5sA==" saltValue="Ftt7DR5WwIwX3DcbrsVUY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70" zoomScaleNormal="70" zoomScaleSheetLayoutView="7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509</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IKru0mNK9J2OP0bEEyG7wbgBOa/GPo0YcgP880s7KU+4zG3/WBOn1uxr0Qcv9A80pupNYE1LGAfW+hIl0/6pvA==" saltValue="ur4P3nioJ7/Bz3Eo2Xr+V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c+K4Fso+N25jGqx5Y2Iq7qe6d6hUhu+DMQDmyuRl0GBFWTmMV7UoujfoCAaY3noHGA31X+hGxQo503qIuy+eiw==" saltValue="pH7DuI2KIfz9AoTmFNnMI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511</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512</v>
      </c>
      <c r="AP7" s="272"/>
      <c r="AQ7" s="273" t="s">
        <v>513</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514</v>
      </c>
      <c r="AQ8" s="279" t="s">
        <v>515</v>
      </c>
      <c r="AR8" s="280" t="s">
        <v>516</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517</v>
      </c>
      <c r="AL9" s="1117"/>
      <c r="AM9" s="1117"/>
      <c r="AN9" s="1118"/>
      <c r="AO9" s="281">
        <v>39996944</v>
      </c>
      <c r="AP9" s="281">
        <v>54909</v>
      </c>
      <c r="AQ9" s="282">
        <v>65050</v>
      </c>
      <c r="AR9" s="283">
        <v>-15.6</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518</v>
      </c>
      <c r="AL10" s="1117"/>
      <c r="AM10" s="1117"/>
      <c r="AN10" s="1118"/>
      <c r="AO10" s="284">
        <v>592837</v>
      </c>
      <c r="AP10" s="284">
        <v>814</v>
      </c>
      <c r="AQ10" s="285">
        <v>874</v>
      </c>
      <c r="AR10" s="286">
        <v>-6.9</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519</v>
      </c>
      <c r="AL11" s="1117"/>
      <c r="AM11" s="1117"/>
      <c r="AN11" s="1118"/>
      <c r="AO11" s="284" t="s">
        <v>520</v>
      </c>
      <c r="AP11" s="284" t="s">
        <v>520</v>
      </c>
      <c r="AQ11" s="285" t="s">
        <v>520</v>
      </c>
      <c r="AR11" s="286" t="s">
        <v>520</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521</v>
      </c>
      <c r="AL12" s="1117"/>
      <c r="AM12" s="1117"/>
      <c r="AN12" s="1118"/>
      <c r="AO12" s="284" t="s">
        <v>520</v>
      </c>
      <c r="AP12" s="284" t="s">
        <v>520</v>
      </c>
      <c r="AQ12" s="285" t="s">
        <v>520</v>
      </c>
      <c r="AR12" s="286" t="s">
        <v>520</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522</v>
      </c>
      <c r="AL13" s="1117"/>
      <c r="AM13" s="1117"/>
      <c r="AN13" s="1118"/>
      <c r="AO13" s="284">
        <v>1298003</v>
      </c>
      <c r="AP13" s="284">
        <v>1782</v>
      </c>
      <c r="AQ13" s="285">
        <v>2318</v>
      </c>
      <c r="AR13" s="286">
        <v>-23.1</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523</v>
      </c>
      <c r="AL14" s="1117"/>
      <c r="AM14" s="1117"/>
      <c r="AN14" s="1118"/>
      <c r="AO14" s="284">
        <v>1291559</v>
      </c>
      <c r="AP14" s="284">
        <v>1773</v>
      </c>
      <c r="AQ14" s="285">
        <v>1495</v>
      </c>
      <c r="AR14" s="286">
        <v>18.600000000000001</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524</v>
      </c>
      <c r="AL15" s="1120"/>
      <c r="AM15" s="1120"/>
      <c r="AN15" s="1121"/>
      <c r="AO15" s="284">
        <v>-3348977</v>
      </c>
      <c r="AP15" s="284">
        <v>-4598</v>
      </c>
      <c r="AQ15" s="285">
        <v>-4722</v>
      </c>
      <c r="AR15" s="286">
        <v>-2.6</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188</v>
      </c>
      <c r="AL16" s="1120"/>
      <c r="AM16" s="1120"/>
      <c r="AN16" s="1121"/>
      <c r="AO16" s="284">
        <v>39830366</v>
      </c>
      <c r="AP16" s="284">
        <v>54680</v>
      </c>
      <c r="AQ16" s="285">
        <v>65014</v>
      </c>
      <c r="AR16" s="286">
        <v>-15.9</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525</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526</v>
      </c>
      <c r="AP20" s="293" t="s">
        <v>527</v>
      </c>
      <c r="AQ20" s="294" t="s">
        <v>528</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529</v>
      </c>
      <c r="AL21" s="1123"/>
      <c r="AM21" s="1123"/>
      <c r="AN21" s="1124"/>
      <c r="AO21" s="297">
        <v>5.63</v>
      </c>
      <c r="AP21" s="298">
        <v>6.35</v>
      </c>
      <c r="AQ21" s="299">
        <v>-0.72</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530</v>
      </c>
      <c r="AL22" s="1123"/>
      <c r="AM22" s="1123"/>
      <c r="AN22" s="1124"/>
      <c r="AO22" s="302">
        <v>100.4</v>
      </c>
      <c r="AP22" s="303">
        <v>98.8</v>
      </c>
      <c r="AQ22" s="304">
        <v>1.6</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531</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532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533</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512</v>
      </c>
      <c r="AP30" s="272"/>
      <c r="AQ30" s="273" t="s">
        <v>513</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514</v>
      </c>
      <c r="AQ31" s="279" t="s">
        <v>515</v>
      </c>
      <c r="AR31" s="280" t="s">
        <v>516</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534</v>
      </c>
      <c r="AL32" s="1131"/>
      <c r="AM32" s="1131"/>
      <c r="AN32" s="1132"/>
      <c r="AO32" s="312">
        <v>1884957</v>
      </c>
      <c r="AP32" s="312">
        <v>2588</v>
      </c>
      <c r="AQ32" s="313">
        <v>3983</v>
      </c>
      <c r="AR32" s="314">
        <v>-35</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535</v>
      </c>
      <c r="AL33" s="1131"/>
      <c r="AM33" s="1131"/>
      <c r="AN33" s="1132"/>
      <c r="AO33" s="312" t="s">
        <v>520</v>
      </c>
      <c r="AP33" s="312" t="s">
        <v>520</v>
      </c>
      <c r="AQ33" s="313" t="s">
        <v>520</v>
      </c>
      <c r="AR33" s="314" t="s">
        <v>520</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536</v>
      </c>
      <c r="AL34" s="1131"/>
      <c r="AM34" s="1131"/>
      <c r="AN34" s="1132"/>
      <c r="AO34" s="312">
        <v>75167</v>
      </c>
      <c r="AP34" s="312">
        <v>103</v>
      </c>
      <c r="AQ34" s="313">
        <v>394</v>
      </c>
      <c r="AR34" s="314">
        <v>-73.900000000000006</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537</v>
      </c>
      <c r="AL35" s="1131"/>
      <c r="AM35" s="1131"/>
      <c r="AN35" s="1132"/>
      <c r="AO35" s="312" t="s">
        <v>520</v>
      </c>
      <c r="AP35" s="312" t="s">
        <v>520</v>
      </c>
      <c r="AQ35" s="313">
        <v>20</v>
      </c>
      <c r="AR35" s="314" t="s">
        <v>520</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538</v>
      </c>
      <c r="AL36" s="1131"/>
      <c r="AM36" s="1131"/>
      <c r="AN36" s="1132"/>
      <c r="AO36" s="312">
        <v>203219</v>
      </c>
      <c r="AP36" s="312">
        <v>279</v>
      </c>
      <c r="AQ36" s="313">
        <v>299</v>
      </c>
      <c r="AR36" s="314">
        <v>-6.7</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539</v>
      </c>
      <c r="AL37" s="1131"/>
      <c r="AM37" s="1131"/>
      <c r="AN37" s="1132"/>
      <c r="AO37" s="312">
        <v>2368440</v>
      </c>
      <c r="AP37" s="312">
        <v>3251</v>
      </c>
      <c r="AQ37" s="313">
        <v>1748</v>
      </c>
      <c r="AR37" s="314">
        <v>86</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540</v>
      </c>
      <c r="AL38" s="1134"/>
      <c r="AM38" s="1134"/>
      <c r="AN38" s="1135"/>
      <c r="AO38" s="315" t="s">
        <v>520</v>
      </c>
      <c r="AP38" s="315" t="s">
        <v>520</v>
      </c>
      <c r="AQ38" s="316" t="s">
        <v>520</v>
      </c>
      <c r="AR38" s="304" t="s">
        <v>520</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541</v>
      </c>
      <c r="AL39" s="1134"/>
      <c r="AM39" s="1134"/>
      <c r="AN39" s="1135"/>
      <c r="AO39" s="312">
        <v>-75777</v>
      </c>
      <c r="AP39" s="312">
        <v>-104</v>
      </c>
      <c r="AQ39" s="313">
        <v>-12</v>
      </c>
      <c r="AR39" s="314">
        <v>766.7</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542</v>
      </c>
      <c r="AL40" s="1131"/>
      <c r="AM40" s="1131"/>
      <c r="AN40" s="1132"/>
      <c r="AO40" s="312">
        <v>-10464975</v>
      </c>
      <c r="AP40" s="312">
        <v>-14367</v>
      </c>
      <c r="AQ40" s="313">
        <v>-13579</v>
      </c>
      <c r="AR40" s="314">
        <v>5.8</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304</v>
      </c>
      <c r="AL41" s="1137"/>
      <c r="AM41" s="1137"/>
      <c r="AN41" s="1138"/>
      <c r="AO41" s="312">
        <v>-6008969</v>
      </c>
      <c r="AP41" s="312">
        <v>-8249</v>
      </c>
      <c r="AQ41" s="313">
        <v>-7147</v>
      </c>
      <c r="AR41" s="314">
        <v>15.4</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543</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545</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512</v>
      </c>
      <c r="AN49" s="1127" t="s">
        <v>546</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547</v>
      </c>
      <c r="AO50" s="329" t="s">
        <v>548</v>
      </c>
      <c r="AP50" s="330" t="s">
        <v>549</v>
      </c>
      <c r="AQ50" s="331" t="s">
        <v>550</v>
      </c>
      <c r="AR50" s="332" t="s">
        <v>551</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552</v>
      </c>
      <c r="AL51" s="325"/>
      <c r="AM51" s="333">
        <v>47975969</v>
      </c>
      <c r="AN51" s="334">
        <v>65762</v>
      </c>
      <c r="AO51" s="335">
        <v>102.4</v>
      </c>
      <c r="AP51" s="336">
        <v>49796</v>
      </c>
      <c r="AQ51" s="337">
        <v>6.7</v>
      </c>
      <c r="AR51" s="338">
        <v>95.7</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553</v>
      </c>
      <c r="AM52" s="341">
        <v>40595793</v>
      </c>
      <c r="AN52" s="342">
        <v>55646</v>
      </c>
      <c r="AO52" s="343">
        <v>86.8</v>
      </c>
      <c r="AP52" s="344">
        <v>37281</v>
      </c>
      <c r="AQ52" s="345">
        <v>14.4</v>
      </c>
      <c r="AR52" s="346">
        <v>72.400000000000006</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554</v>
      </c>
      <c r="AL53" s="325"/>
      <c r="AM53" s="333">
        <v>25502600</v>
      </c>
      <c r="AN53" s="334">
        <v>34721</v>
      </c>
      <c r="AO53" s="335">
        <v>-47.2</v>
      </c>
      <c r="AP53" s="336">
        <v>51681</v>
      </c>
      <c r="AQ53" s="337">
        <v>3.8</v>
      </c>
      <c r="AR53" s="338">
        <v>-51</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553</v>
      </c>
      <c r="AM54" s="341">
        <v>20451038</v>
      </c>
      <c r="AN54" s="342">
        <v>27844</v>
      </c>
      <c r="AO54" s="343">
        <v>-50</v>
      </c>
      <c r="AP54" s="344">
        <v>37226</v>
      </c>
      <c r="AQ54" s="345">
        <v>-0.1</v>
      </c>
      <c r="AR54" s="346">
        <v>-49.9</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555</v>
      </c>
      <c r="AL55" s="325"/>
      <c r="AM55" s="333">
        <v>28008564</v>
      </c>
      <c r="AN55" s="334">
        <v>38176</v>
      </c>
      <c r="AO55" s="335">
        <v>10</v>
      </c>
      <c r="AP55" s="336">
        <v>50465</v>
      </c>
      <c r="AQ55" s="337">
        <v>-2.4</v>
      </c>
      <c r="AR55" s="338">
        <v>12.4</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553</v>
      </c>
      <c r="AM56" s="341">
        <v>19974268</v>
      </c>
      <c r="AN56" s="342">
        <v>27225</v>
      </c>
      <c r="AO56" s="343">
        <v>-2.2000000000000002</v>
      </c>
      <c r="AP56" s="344">
        <v>34193</v>
      </c>
      <c r="AQ56" s="345">
        <v>-8.1</v>
      </c>
      <c r="AR56" s="346">
        <v>5.9</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556</v>
      </c>
      <c r="AL57" s="325"/>
      <c r="AM57" s="333">
        <v>27233364</v>
      </c>
      <c r="AN57" s="334">
        <v>37372</v>
      </c>
      <c r="AO57" s="335">
        <v>-2.1</v>
      </c>
      <c r="AP57" s="336">
        <v>51679</v>
      </c>
      <c r="AQ57" s="337">
        <v>2.4</v>
      </c>
      <c r="AR57" s="338">
        <v>-4.5</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553</v>
      </c>
      <c r="AM58" s="341">
        <v>20743743</v>
      </c>
      <c r="AN58" s="342">
        <v>28467</v>
      </c>
      <c r="AO58" s="343">
        <v>4.5999999999999996</v>
      </c>
      <c r="AP58" s="344">
        <v>35132</v>
      </c>
      <c r="AQ58" s="345">
        <v>2.7</v>
      </c>
      <c r="AR58" s="346">
        <v>1.9</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557</v>
      </c>
      <c r="AL59" s="325"/>
      <c r="AM59" s="333">
        <v>25753356</v>
      </c>
      <c r="AN59" s="334">
        <v>35355</v>
      </c>
      <c r="AO59" s="335">
        <v>-5.4</v>
      </c>
      <c r="AP59" s="336">
        <v>49665</v>
      </c>
      <c r="AQ59" s="337">
        <v>-3.9</v>
      </c>
      <c r="AR59" s="338">
        <v>-1.5</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553</v>
      </c>
      <c r="AM60" s="341">
        <v>20878722</v>
      </c>
      <c r="AN60" s="342">
        <v>28663</v>
      </c>
      <c r="AO60" s="343">
        <v>0.7</v>
      </c>
      <c r="AP60" s="344">
        <v>34678</v>
      </c>
      <c r="AQ60" s="345">
        <v>-1.3</v>
      </c>
      <c r="AR60" s="346">
        <v>2</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558</v>
      </c>
      <c r="AL61" s="347"/>
      <c r="AM61" s="348">
        <v>30894771</v>
      </c>
      <c r="AN61" s="349">
        <v>42277</v>
      </c>
      <c r="AO61" s="350">
        <v>11.5</v>
      </c>
      <c r="AP61" s="351">
        <v>50657</v>
      </c>
      <c r="AQ61" s="352">
        <v>1.3</v>
      </c>
      <c r="AR61" s="338">
        <v>10.199999999999999</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553</v>
      </c>
      <c r="AM62" s="341">
        <v>24528713</v>
      </c>
      <c r="AN62" s="342">
        <v>33569</v>
      </c>
      <c r="AO62" s="343">
        <v>8</v>
      </c>
      <c r="AP62" s="344">
        <v>35702</v>
      </c>
      <c r="AQ62" s="345">
        <v>1.5</v>
      </c>
      <c r="AR62" s="346">
        <v>6.5</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xUUrw+xW1MKNlwdFjzE7I2+mHT5fr6vsQ8t1mf2NTq75DRLO8kweCnI/Zmwp7qFRniyO9CvOag2Sa2yrNk17wA==" saltValue="lXo4HMxQ/GgngGJnoi5sC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560</v>
      </c>
    </row>
    <row r="120" spans="125:125" ht="13.5" hidden="1" customHeight="1" x14ac:dyDescent="0.2"/>
    <row r="121" spans="125:125" ht="13.5" hidden="1" customHeight="1" x14ac:dyDescent="0.2">
      <c r="DU121" s="259"/>
    </row>
  </sheetData>
  <sheetProtection algorithmName="SHA-512" hashValue="z9fob0wc92GJUp9yXygJULyZe/4GY3vmtEuPxRax5DjCbI7F+St599UwV9CydD3SayWIZx9mQw8I14KyT336Kg==" saltValue="y++EMqU/Jv9DG+PdyX2pW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561</v>
      </c>
    </row>
  </sheetData>
  <sheetProtection algorithmName="SHA-512" hashValue="5A1URIMrfvZEOV3lls9/hNf6RFYXATwqt3nqBAZ3Tu5uY3WbpWv65iE0zibRQHmcNz0t7JylVy39u7jaVlX0fA==" saltValue="JBNY/zYt5ntTvEc1+NVgp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2">
      <c r="B47" s="10"/>
      <c r="C47" s="1139" t="s">
        <v>3</v>
      </c>
      <c r="D47" s="1139"/>
      <c r="E47" s="1140"/>
      <c r="F47" s="11">
        <v>39.909999999999997</v>
      </c>
      <c r="G47" s="12">
        <v>33.6</v>
      </c>
      <c r="H47" s="12">
        <v>30.5</v>
      </c>
      <c r="I47" s="12">
        <v>31.82</v>
      </c>
      <c r="J47" s="13">
        <v>31.48</v>
      </c>
    </row>
    <row r="48" spans="2:10" ht="57.75" customHeight="1" x14ac:dyDescent="0.2">
      <c r="B48" s="14"/>
      <c r="C48" s="1141" t="s">
        <v>4</v>
      </c>
      <c r="D48" s="1141"/>
      <c r="E48" s="1142"/>
      <c r="F48" s="15">
        <v>2.79</v>
      </c>
      <c r="G48" s="16">
        <v>2.16</v>
      </c>
      <c r="H48" s="16">
        <v>4.3600000000000003</v>
      </c>
      <c r="I48" s="16">
        <v>5.7</v>
      </c>
      <c r="J48" s="17">
        <v>1.55</v>
      </c>
    </row>
    <row r="49" spans="2:10" ht="57.75" customHeight="1" thickBot="1" x14ac:dyDescent="0.25">
      <c r="B49" s="18"/>
      <c r="C49" s="1143" t="s">
        <v>5</v>
      </c>
      <c r="D49" s="1143"/>
      <c r="E49" s="1144"/>
      <c r="F49" s="19" t="s">
        <v>567</v>
      </c>
      <c r="G49" s="20" t="s">
        <v>568</v>
      </c>
      <c r="H49" s="20" t="s">
        <v>569</v>
      </c>
      <c r="I49" s="20">
        <v>1.46</v>
      </c>
      <c r="J49" s="21" t="s">
        <v>570</v>
      </c>
    </row>
    <row r="50" spans="2:10" ht="13.2" x14ac:dyDescent="0.2"/>
  </sheetData>
  <sheetProtection algorithmName="SHA-512" hashValue="5/n3nyOznodv3w78sMRUt27gXOdwaHbpI0smCsVbmV0Il6fLwKLLoX7FvO8ZDbV80RshXU6jJBNF/2MAs1hP7A==" saltValue="kouHISgvoWIpZPpToZPxA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2024-03-14T02:09:35Z</cp:lastPrinted>
  <dcterms:created xsi:type="dcterms:W3CDTF">2024-02-05T00:51:20Z</dcterms:created>
  <dcterms:modified xsi:type="dcterms:W3CDTF">2024-03-15T10:42:33Z</dcterms:modified>
  <cp:category/>
</cp:coreProperties>
</file>