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120" yWindow="-120" windowWidth="29040" windowHeight="15996" tabRatio="9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AM35" i="10"/>
  <c r="C35" i="10"/>
  <c r="BW34" i="10"/>
  <c r="BW35" i="10" s="1"/>
  <c r="BW36" i="10" s="1"/>
  <c r="BW37" i="10" s="1"/>
  <c r="BW38" i="10" s="1"/>
  <c r="BW39" i="10" s="1"/>
  <c r="BE34" i="10"/>
  <c r="AM34" i="10"/>
  <c r="U34" i="10"/>
  <c r="U35" i="10" s="1"/>
  <c r="U36" i="10" s="1"/>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<sst xmlns="http://schemas.openxmlformats.org/spreadsheetml/2006/main" count="1151" uniqueCount="592">
  <si>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</si>
  <si>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</si>
  <si>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</si>
  <si>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</si>
  <si>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</si>
  <si>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</si>
  <si>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</si>
  <si>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</si>
  <si>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</si>
  <si>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</si>
  <si>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</si>
  <si>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</si>
  <si>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</si>
  <si>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</si>
  <si>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</si>
  <si>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</si>
  <si>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</si>
  <si>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</si>
  <si>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</si>
  <si>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</si>
  <si>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</si>
  <si>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</si>
  <si>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</si>
  <si>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</si>
  <si>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</si>
  <si>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</si>
  <si>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</si>
  <si>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</si>
  <si>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</si>
  <si>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</si>
  <si>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</si>
  <si>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</si>
  <si>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</si>
  <si>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</si>
  <si>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</si>
  <si>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</si>
  <si>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</si>
  <si>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</si>
  <si>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</si>
  <si>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</si>
  <si>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</si>
  <si>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</si>
  <si>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</si>
  <si>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</si>
  <si>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</si>
  <si>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</si>
  <si>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</si>
  <si>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</si>
  <si>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</si>
  <si>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</si>
  <si>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</si>
  <si>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</si>
  <si>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</si>
  <si>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</si>
  <si>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</si>
  <si>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</si>
  <si>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</si>
  <si>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</si>
  <si>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</si>
  <si>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</si>
  <si>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</si>
  <si>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</si>
  <si>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</si>
  <si>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</si>
  <si>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</si>
  <si>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</si>
  <si>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</si>
  <si>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</si>
  <si>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</si>
  <si>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</si>
  <si>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</si>
  <si>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</si>
  <si>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</si>
  <si>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</si>
  <si>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</si>
  <si>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</si>
  <si>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</si>
  <si>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</si>
  <si>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</si>
  <si>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</si>
  <si>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</si>
  <si>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</si>
  <si>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</si>
  <si>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</si>
  <si>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</si>
  <si>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</si>
  <si>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</si>
  <si>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</si>
  <si>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</si>
  <si>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</si>
  <si>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</si>
  <si>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</si>
  <si>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</si>
  <si>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</si>
  <si>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</si>
  <si>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</si>
  <si>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</si>
  <si>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</si>
  <si>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</si>
  <si>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</si>
  <si>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</si>
  <si>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</si>
  <si>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</si>
  <si>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</si>
  <si>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</si>
  <si>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</si>
  <si>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</si>
  <si>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</si>
  <si>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</si>
  <si>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</si>
  <si>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</si>
  <si>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</si>
  <si>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</si>
  <si>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</si>
  <si>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</si>
  <si>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</si>
  <si>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</si>
  <si>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</si>
  <si>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</si>
  <si>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</si>
  <si>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</si>
  <si>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</si>
  <si>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</si>
  <si>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</si>
  <si>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</si>
  <si>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</si>
  <si>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</si>
  <si>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</si>
  <si>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</si>
  <si>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</si>
  <si>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</si>
  <si>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</si>
  <si>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</si>
  <si>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</si>
  <si>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</si>
  <si>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</si>
  <si>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</si>
  <si>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</si>
  <si>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</si>
  <si>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</si>
  <si>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</si>
  <si>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</si>
  <si>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</si>
  <si>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</si>
  <si>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</si>
  <si>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</si>
  <si>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</si>
  <si>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</si>
  <si>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</si>
  <si>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</si>
  <si>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</si>
  <si>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</si>
  <si>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</si>
  <si>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</si>
  <si>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</si>
  <si>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</si>
  <si>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</si>
  <si>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</si>
  <si>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</si>
  <si>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</si>
  <si>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</si>
  <si>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</si>
  <si>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</si>
  <si>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</si>
  <si>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</si>
  <si>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</si>
  <si>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</si>
  <si>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</si>
  <si>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</si>
  <si>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</si>
  <si>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</si>
  <si>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</si>
  <si>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</si>
  <si>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</si>
  <si>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</si>
  <si>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</si>
  <si>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</si>
  <si>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</si>
  <si>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</si>
  <si>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</si>
  <si>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</si>
  <si>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</si>
  <si>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</si>
  <si>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</si>
  <si>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</si>
  <si>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</si>
  <si>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</si>
  <si>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</si>
  <si>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</si>
  <si>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</si>
  <si>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</si>
  <si>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</si>
  <si>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</si>
  <si>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</si>
  <si>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</si>
  <si>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</si>
  <si>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</si>
  <si>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</si>
  <si>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</si>
  <si>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</si>
  <si>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</si>
  <si>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</si>
  <si>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</si>
  <si>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</si>
  <si>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</si>
  <si>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</si>
  <si>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</si>
  <si>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</si>
  <si>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</si>
  <si>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</si>
  <si>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</si>
  <si>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</si>
  <si>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</si>
  <si>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</si>
  <si>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</si>
  <si>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</si>
  <si>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</si>
  <si>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</si>
  <si>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</si>
  <si>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</si>
  <si>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</si>
  <si>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</si>
  <si>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</si>
  <si>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東京都荒川区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</si>
  <si>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</si>
  <si>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</si>
  <si>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</si>
  <si>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</si>
  <si>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</si>
  <si>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</si>
  <si>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</si>
  <si>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</si>
  <si>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</si>
  <si>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</si>
  <si>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</si>
  <si>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</si>
  <si>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</si>
  <si>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</si>
  <si>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</si>
  <si>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</si>
  <si>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</si>
  <si>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</si>
  <si>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</si>
  <si>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</si>
  <si>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</si>
  <si>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</si>
  <si>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</si>
  <si>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</si>
  <si>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</si>
  <si>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</si>
  <si>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</si>
  <si>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</si>
  <si>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</si>
  <si>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</si>
  <si>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</si>
  <si>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</si>
  <si>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</si>
  <si>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</si>
  <si>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</si>
  <si>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</si>
  <si>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</si>
  <si>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</si>
  <si>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</si>
  <si>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</si>
  <si>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</si>
  <si>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</si>
  <si>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</si>
  <si>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</si>
  <si>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</si>
  <si>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</si>
  <si>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</si>
  <si>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</si>
  <si>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</si>
  <si>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</si>
  <si>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</si>
  <si>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</si>
  <si>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</si>
  <si>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</si>
  <si>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</si>
  <si>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</si>
  <si>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</si>
  <si>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</si>
  <si>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</si>
  <si>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</si>
  <si>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</si>
  <si>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</si>
  <si>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</si>
  <si>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</si>
  <si>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</si>
  <si>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</si>
  <si>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</si>
  <si>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</si>
  <si>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</si>
  <si>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</si>
  <si>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</si>
  <si>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</si>
  <si>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</si>
  <si>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</si>
  <si>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</si>
  <si>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</si>
  <si>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</si>
  <si>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</si>
  <si>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</si>
  <si>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</si>
  <si>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</si>
  <si>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</si>
  <si>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</si>
  <si>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</si>
  <si>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</si>
  <si>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</si>
  <si>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</si>
  <si>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</si>
  <si>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</si>
  <si>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</si>
  <si>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</si>
  <si>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</si>
  <si>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</si>
  <si>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</si>
  <si>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</si>
  <si>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</si>
  <si>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</si>
  <si>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</si>
  <si>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</si>
  <si>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</si>
  <si>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</si>
  <si>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</si>
  <si>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</si>
  <si>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</si>
  <si>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</si>
  <si>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</si>
  <si>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</si>
  <si>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</si>
  <si>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</si>
  <si>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</si>
  <si>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</si>
  <si>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</si>
  <si>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</si>
  <si>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</si>
  <si>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</si>
  <si>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</si>
  <si>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</si>
  <si>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</si>
  <si>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</si>
  <si>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</si>
  <si>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</si>
  <si>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</si>
  <si>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</si>
  <si>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</si>
  <si>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</si>
  <si>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</si>
  <si>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</si>
  <si>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</si>
  <si>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</si>
  <si>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</si>
  <si>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</si>
  <si>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</si>
  <si>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</si>
  <si>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</si>
  <si>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</si>
  <si>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</si>
  <si>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</si>
  <si>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</si>
  <si>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</si>
  <si>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</si>
  <si>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</si>
  <si>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</si>
  <si>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</si>
  <si>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</si>
  <si>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</si>
  <si>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</si>
  <si>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</si>
  <si>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</si>
  <si>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</si>
  <si>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</si>
  <si>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</si>
  <si>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</si>
  <si>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東京都荒川区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</si>
  <si>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</si>
  <si>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</si>
  <si>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</si>
  <si>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</si>
  <si>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</si>
  <si>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</si>
  <si>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</si>
  <si>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</si>
  <si>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</si>
  <si>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</si>
  <si>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</si>
  <si>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</si>
  <si>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</si>
  <si>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</si>
  <si>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</si>
  <si>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</si>
  <si>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</si>
  <si>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</si>
  <si>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</si>
  <si>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</si>
  <si>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</si>
  <si>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</si>
  <si>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</si>
  <si>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</si>
  <si>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</si>
  <si>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</si>
  <si>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</si>
  <si>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</si>
  <si>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</si>
  <si>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</si>
  <si>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</si>
  <si>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</si>
  <si>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</si>
  <si>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</si>
  <si>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</si>
  <si>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</si>
  <si>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</si>
  <si>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</si>
  <si>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</si>
  <si>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</si>
  <si>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</si>
  <si>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</si>
  <si>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</si>
  <si>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</si>
  <si>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</si>
  <si>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</si>
  <si>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</si>
  <si>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</si>
  <si>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</si>
  <si>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</si>
  <si>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</si>
  <si>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</si>
  <si>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</si>
  <si>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</si>
  <si>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</si>
  <si>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</si>
  <si>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</si>
  <si>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</si>
  <si>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</si>
  <si>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</si>
  <si>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</si>
  <si>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</si>
  <si>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</si>
  <si>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</si>
  <si>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</si>
  <si>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</si>
  <si>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</si>
  <si>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</si>
  <si>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</si>
  <si>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</si>
  <si>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</si>
  <si>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</si>
  <si>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</si>
  <si>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</si>
  <si>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</si>
  <si>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</si>
  <si>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</si>
  <si>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</si>
  <si>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</si>
  <si>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</si>
  <si>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</si>
  <si>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</si>
  <si>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</si>
  <si>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</si>
  <si>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</si>
  <si>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</si>
  <si>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</si>
  <si>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</si>
  <si>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</si>
  <si>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</si>
  <si>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</si>
  <si>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</si>
  <si>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</si>
  <si>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</si>
  <si>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</si>
  <si>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</si>
  <si>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</si>
  <si>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</si>
  <si>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</si>
  <si>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</si>
  <si>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</si>
  <si>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</si>
  <si>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</si>
  <si>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</si>
  <si>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</si>
  <si>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</si>
  <si>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</si>
  <si>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</si>
  <si>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</si>
  <si>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</si>
  <si>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</si>
  <si>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</si>
  <si>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</si>
  <si>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</si>
  <si>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</si>
  <si>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</si>
  <si>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</si>
  <si>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</si>
  <si>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</si>
  <si>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</si>
  <si>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</si>
  <si>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</si>
  <si>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</si>
  <si>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</si>
  <si>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</si>
  <si>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</si>
  <si>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</si>
  <si>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</si>
  <si>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</si>
  <si>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</si>
  <si>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</si>
  <si>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</si>
  <si>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</si>
  <si>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</si>
  <si>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</si>
  <si>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</si>
  <si>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</si>
  <si>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</si>
  <si>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</si>
  <si>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</si>
  <si>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</si>
  <si>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</si>
  <si>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</si>
  <si>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</si>
  <si>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</si>
  <si>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</si>
  <si>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</si>
  <si>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</si>
  <si>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</si>
  <si>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</si>
  <si>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</si>
  <si>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</si>
  <si>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</si>
  <si>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</si>
  <si>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</si>
  <si>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</si>
  <si>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</si>
  <si>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</si>
  <si>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</si>
  <si>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</si>
  <si>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</si>
  <si>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</si>
  <si>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</si>
  <si>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</si>
  <si>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</si>
  <si>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</si>
  <si>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</si>
  <si>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</si>
  <si>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</si>
  <si>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</si>
  <si>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</si>
  <si>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</si>
  <si>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</si>
  <si>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</si>
  <si>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</si>
  <si>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</si>
  <si>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</si>
  <si>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</si>
  <si>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</si>
  <si>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</si>
  <si>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</si>
  <si>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</si>
  <si>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</si>
  <si>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</si>
  <si>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</si>
  <si>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</si>
  <si>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</si>
  <si>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</si>
  <si>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</si>
  <si>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</si>
  <si>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</si>
  <si>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</si>
  <si>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</si>
  <si>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</si>
  <si>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</si>
  <si>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荒川区芸術文化振興財団</t>
  </si>
  <si>
    <t>荒川区土地開発公社</t>
  </si>
  <si>
    <t>日暮里駅整備</t>
  </si>
  <si>
    <t>荒川区自治総合研究所</t>
  </si>
  <si>
    <t>東京広域勤労者サービスセンター</t>
  </si>
  <si>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</si>
  <si>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</si>
  <si>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</si>
  <si>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</si>
  <si>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</si>
  <si>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</si>
  <si>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</si>
  <si>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t>
    <phoneticPr fontId="2"/>
  </si>
  <si>
    <t>義務教育施設整備基金</t>
    <rPh sb="0" eb="4">
      <t>ギムキョウイク</t>
    </rPh>
    <rPh sb="4" eb="6">
      <t>シセツ</t>
    </rPh>
    <rPh sb="6" eb="8">
      <t>セイビ</t>
    </rPh>
    <rPh sb="8" eb="10">
      <t>キキン</t>
    </rPh>
    <phoneticPr fontId="2"/>
  </si>
  <si>
    <t>公共施設等整備基金</t>
    <rPh sb="0" eb="4">
      <t>コウキョウシセツ</t>
    </rPh>
    <rPh sb="4" eb="5">
      <t>トウ</t>
    </rPh>
    <rPh sb="5" eb="7">
      <t>セイビ</t>
    </rPh>
    <rPh sb="7" eb="9">
      <t>キキン</t>
    </rPh>
    <phoneticPr fontId="2"/>
  </si>
  <si>
    <t>災害対策基金</t>
    <rPh sb="0" eb="2">
      <t>サイガイ</t>
    </rPh>
    <rPh sb="2" eb="4">
      <t>タイサク</t>
    </rPh>
    <rPh sb="4" eb="6">
      <t>キキン</t>
    </rPh>
    <phoneticPr fontId="2"/>
  </si>
  <si>
    <t>産業振興基金</t>
    <rPh sb="0" eb="6">
      <t>サンギョウシンコウキキン</t>
    </rPh>
    <phoneticPr fontId="2"/>
  </si>
  <si>
    <t>健康・福祉基金</t>
    <rPh sb="0" eb="2">
      <t>ケンコウ</t>
    </rPh>
    <rPh sb="3" eb="5">
      <t>フクシ</t>
    </rPh>
    <rPh sb="5" eb="7">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</si>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</sst>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4EB9-4BA6-AD5E-B1DAA87C7D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43835</c:v>
                </c:pt>
                <c:pt idx="1">
                  <c:v>53900</c:v>
                </c:pt>
                <c:pt idx="2">
                  <c:v>50047</c:v>
                </c:pt>
                <c:pt idx="3">
                  <c:v>51048</c:v>
                </c:pt>
                <c:pt idx="4">
                  <c:v>42648</c:v>
                </c:pt>
              </c:numCache>
            </c:numRef>
          </c:val>
          <c:smooth val="0"/>
          <c:extLst>
            <c:ext xmlns:c16="http://schemas.microsoft.com/office/drawing/2014/chart" uri="{C3380CC4-5D6E-409C-BE32-E72D297353CC}">
              <c16:uniqueId val="{00000001-4EB9-4BA6-AD5E-B1DAA87C7D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4.63</c:v>
                </c:pt>
                <c:pt idx="1">
                  <c:v>4.0199999999999996</c:v>
                </c:pt>
                <c:pt idx="2">
                  <c:v>3.68</c:v>
                </c:pt>
                <c:pt idx="3">
                  <c:v>7.83</c:v>
                </c:pt>
                <c:pt idx="4">
                  <c:v>7.81</c:v>
                </c:pt>
              </c:numCache>
            </c:numRef>
          </c:val>
          <c:extLst>
            <c:ext xmlns:c16="http://schemas.microsoft.com/office/drawing/2014/chart" uri="{C3380CC4-5D6E-409C-BE32-E72D297353CC}">
              <c16:uniqueId val="{00000000-7063-43FF-924E-D5C78E1F08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29.39</c:v>
                </c:pt>
                <c:pt idx="1">
                  <c:v>29.26</c:v>
                </c:pt>
                <c:pt idx="2">
                  <c:v>33.799999999999997</c:v>
                </c:pt>
                <c:pt idx="3">
                  <c:v>34</c:v>
                </c:pt>
                <c:pt idx="4">
                  <c:v>32.5</c:v>
                </c:pt>
              </c:numCache>
            </c:numRef>
          </c:val>
          <c:extLst>
            <c:ext xmlns:c16="http://schemas.microsoft.com/office/drawing/2014/chart" uri="{C3380CC4-5D6E-409C-BE32-E72D297353CC}">
              <c16:uniqueId val="{00000001-7063-43FF-924E-D5C78E1F08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1.31</c:v>
                </c:pt>
                <c:pt idx="1">
                  <c:v>0.09</c:v>
                </c:pt>
                <c:pt idx="2">
                  <c:v>3.83</c:v>
                </c:pt>
                <c:pt idx="3">
                  <c:v>5.17</c:v>
                </c:pt>
                <c:pt idx="4">
                  <c:v>0.35</c:v>
                </c:pt>
              </c:numCache>
            </c:numRef>
          </c:val>
          <c:smooth val="0"/>
          <c:extLst>
            <c:ext xmlns:c16="http://schemas.microsoft.com/office/drawing/2014/chart" uri="{C3380CC4-5D6E-409C-BE32-E72D297353CC}">
              <c16:uniqueId val="{00000002-7063-43FF-924E-D5C78E1F08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E4-487A-B480-7B247795FD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E4-487A-B480-7B247795FD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E4-487A-B480-7B247795FD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E4-487A-B480-7B247795FDD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2E4-487A-B480-7B247795FDD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2E4-487A-B480-7B247795FDD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0.08</c:v>
                </c:pt>
                <c:pt idx="4">
                  <c:v>#N/A</c:v>
                </c:pt>
                <c:pt idx="5">
                  <c:v>0.05</c:v>
                </c:pt>
                <c:pt idx="6">
                  <c:v>#N/A</c:v>
                </c:pt>
                <c:pt idx="7">
                  <c:v>0.09</c:v>
                </c:pt>
                <c:pt idx="8">
                  <c:v>#N/A</c:v>
                </c:pt>
                <c:pt idx="9">
                  <c:v>0.11</c:v>
                </c:pt>
              </c:numCache>
            </c:numRef>
          </c:val>
          <c:extLst>
            <c:ext xmlns:c16="http://schemas.microsoft.com/office/drawing/2014/chart" uri="{C3380CC4-5D6E-409C-BE32-E72D297353CC}">
              <c16:uniqueId val="{00000006-52E4-487A-B480-7B247795FDD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0.34</c:v>
                </c:pt>
                <c:pt idx="4">
                  <c:v>#N/A</c:v>
                </c:pt>
                <c:pt idx="5">
                  <c:v>0.67</c:v>
                </c:pt>
                <c:pt idx="6">
                  <c:v>#N/A</c:v>
                </c:pt>
                <c:pt idx="7">
                  <c:v>0.6</c:v>
                </c:pt>
                <c:pt idx="8">
                  <c:v>#N/A</c:v>
                </c:pt>
                <c:pt idx="9">
                  <c:v>0.33</c:v>
                </c:pt>
              </c:numCache>
            </c:numRef>
          </c:val>
          <c:extLst>
            <c:ext xmlns:c16="http://schemas.microsoft.com/office/drawing/2014/chart" uri="{C3380CC4-5D6E-409C-BE32-E72D297353CC}">
              <c16:uniqueId val="{00000007-52E4-487A-B480-7B247795FDD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0.74</c:v>
                </c:pt>
                <c:pt idx="2">
                  <c:v>#N/A</c:v>
                </c:pt>
                <c:pt idx="3">
                  <c:v>0.72</c:v>
                </c:pt>
                <c:pt idx="4">
                  <c:v>#N/A</c:v>
                </c:pt>
                <c:pt idx="5">
                  <c:v>1.53</c:v>
                </c:pt>
                <c:pt idx="6">
                  <c:v>#N/A</c:v>
                </c:pt>
                <c:pt idx="7">
                  <c:v>0.94</c:v>
                </c:pt>
                <c:pt idx="8">
                  <c:v>#N/A</c:v>
                </c:pt>
                <c:pt idx="9">
                  <c:v>1.1499999999999999</c:v>
                </c:pt>
              </c:numCache>
            </c:numRef>
          </c:val>
          <c:extLst>
            <c:ext xmlns:c16="http://schemas.microsoft.com/office/drawing/2014/chart" uri="{C3380CC4-5D6E-409C-BE32-E72D297353CC}">
              <c16:uniqueId val="{00000008-52E4-487A-B480-7B247795FD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4.63</c:v>
                </c:pt>
                <c:pt idx="2">
                  <c:v>#N/A</c:v>
                </c:pt>
                <c:pt idx="3">
                  <c:v>4.01</c:v>
                </c:pt>
                <c:pt idx="4">
                  <c:v>#N/A</c:v>
                </c:pt>
                <c:pt idx="5">
                  <c:v>3.67</c:v>
                </c:pt>
                <c:pt idx="6">
                  <c:v>#N/A</c:v>
                </c:pt>
                <c:pt idx="7">
                  <c:v>7.83</c:v>
                </c:pt>
                <c:pt idx="8">
                  <c:v>#N/A</c:v>
                </c:pt>
                <c:pt idx="9">
                  <c:v>7.8</c:v>
                </c:pt>
              </c:numCache>
            </c:numRef>
          </c:val>
          <c:extLst>
            <c:ext xmlns:c16="http://schemas.microsoft.com/office/drawing/2014/chart" uri="{C3380CC4-5D6E-409C-BE32-E72D297353CC}">
              <c16:uniqueId val="{00000009-52E4-487A-B480-7B247795FD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3404</c:v>
                </c:pt>
                <c:pt idx="5">
                  <c:v>3337</c:v>
                </c:pt>
                <c:pt idx="8">
                  <c:v>3312</c:v>
                </c:pt>
                <c:pt idx="11">
                  <c:v>3203</c:v>
                </c:pt>
                <c:pt idx="14">
                  <c:v>2924</c:v>
                </c:pt>
              </c:numCache>
            </c:numRef>
          </c:val>
          <c:extLst>
            <c:ext xmlns:c16="http://schemas.microsoft.com/office/drawing/2014/chart" uri="{C3380CC4-5D6E-409C-BE32-E72D297353CC}">
              <c16:uniqueId val="{00000000-0311-41C2-9564-535E4B37FE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11-41C2-9564-535E4B37FE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2499</c:v>
                </c:pt>
                <c:pt idx="3">
                  <c:v>522</c:v>
                </c:pt>
                <c:pt idx="6">
                  <c:v>790</c:v>
                </c:pt>
                <c:pt idx="9">
                  <c:v>425</c:v>
                </c:pt>
                <c:pt idx="12">
                  <c:v>1876</c:v>
                </c:pt>
              </c:numCache>
            </c:numRef>
          </c:val>
          <c:extLst>
            <c:ext xmlns:c16="http://schemas.microsoft.com/office/drawing/2014/chart" uri="{C3380CC4-5D6E-409C-BE32-E72D297353CC}">
              <c16:uniqueId val="{00000002-0311-41C2-9564-535E4B37FE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70</c:v>
                </c:pt>
                <c:pt idx="3">
                  <c:v>72</c:v>
                </c:pt>
                <c:pt idx="6">
                  <c:v>76</c:v>
                </c:pt>
                <c:pt idx="9">
                  <c:v>72</c:v>
                </c:pt>
                <c:pt idx="12">
                  <c:v>73</c:v>
                </c:pt>
              </c:numCache>
            </c:numRef>
          </c:val>
          <c:extLst>
            <c:ext xmlns:c16="http://schemas.microsoft.com/office/drawing/2014/chart" uri="{C3380CC4-5D6E-409C-BE32-E72D297353CC}">
              <c16:uniqueId val="{00000003-0311-41C2-9564-535E4B37FE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11-41C2-9564-535E4B37FE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48</c:v>
                </c:pt>
                <c:pt idx="3">
                  <c:v>78</c:v>
                </c:pt>
                <c:pt idx="6">
                  <c:v>0</c:v>
                </c:pt>
                <c:pt idx="9">
                  <c:v>78</c:v>
                </c:pt>
                <c:pt idx="12">
                  <c:v>78</c:v>
                </c:pt>
              </c:numCache>
            </c:numRef>
          </c:val>
          <c:extLst>
            <c:ext xmlns:c16="http://schemas.microsoft.com/office/drawing/2014/chart" uri="{C3380CC4-5D6E-409C-BE32-E72D297353CC}">
              <c16:uniqueId val="{00000005-0311-41C2-9564-535E4B37FE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11-41C2-9564-535E4B37FE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1847</c:v>
                </c:pt>
                <c:pt idx="3">
                  <c:v>1739</c:v>
                </c:pt>
                <c:pt idx="6">
                  <c:v>1734</c:v>
                </c:pt>
                <c:pt idx="9">
                  <c:v>1753</c:v>
                </c:pt>
                <c:pt idx="12">
                  <c:v>1810</c:v>
                </c:pt>
              </c:numCache>
            </c:numRef>
          </c:val>
          <c:extLst>
            <c:ext xmlns:c16="http://schemas.microsoft.com/office/drawing/2014/chart" uri="{C3380CC4-5D6E-409C-BE32-E72D297353CC}">
              <c16:uniqueId val="{00000007-0311-41C2-9564-535E4B37FE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1060</c:v>
                </c:pt>
                <c:pt idx="2">
                  <c:v>#N/A</c:v>
                </c:pt>
                <c:pt idx="3">
                  <c:v>#N/A</c:v>
                </c:pt>
                <c:pt idx="4">
                  <c:v>-926</c:v>
                </c:pt>
                <c:pt idx="5">
                  <c:v>#N/A</c:v>
                </c:pt>
                <c:pt idx="6">
                  <c:v>#N/A</c:v>
                </c:pt>
                <c:pt idx="7">
                  <c:v>-712</c:v>
                </c:pt>
                <c:pt idx="8">
                  <c:v>#N/A</c:v>
                </c:pt>
                <c:pt idx="9">
                  <c:v>#N/A</c:v>
                </c:pt>
                <c:pt idx="10">
                  <c:v>-875</c:v>
                </c:pt>
                <c:pt idx="11">
                  <c:v>#N/A</c:v>
                </c:pt>
                <c:pt idx="12">
                  <c:v>#N/A</c:v>
                </c:pt>
                <c:pt idx="13">
                  <c:v>913</c:v>
                </c:pt>
                <c:pt idx="14">
                  <c:v>#N/A</c:v>
                </c:pt>
              </c:numCache>
            </c:numRef>
          </c:val>
          <c:smooth val="0"/>
          <c:extLst>
            <c:ext xmlns:c16="http://schemas.microsoft.com/office/drawing/2014/chart" uri="{C3380CC4-5D6E-409C-BE32-E72D297353CC}">
              <c16:uniqueId val="{00000008-0311-41C2-9564-535E4B37FE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31248</c:v>
                </c:pt>
                <c:pt idx="5">
                  <c:v>28513</c:v>
                </c:pt>
                <c:pt idx="8">
                  <c:v>27206</c:v>
                </c:pt>
                <c:pt idx="11">
                  <c:v>29947</c:v>
                </c:pt>
                <c:pt idx="14">
                  <c:v>28625</c:v>
                </c:pt>
              </c:numCache>
            </c:numRef>
          </c:val>
          <c:extLst>
            <c:ext xmlns:c16="http://schemas.microsoft.com/office/drawing/2014/chart" uri="{C3380CC4-5D6E-409C-BE32-E72D297353CC}">
              <c16:uniqueId val="{00000000-100A-4503-ACDA-634BEDD561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2159</c:v>
                </c:pt>
                <c:pt idx="5">
                  <c:v>1772</c:v>
                </c:pt>
                <c:pt idx="8">
                  <c:v>1772</c:v>
                </c:pt>
                <c:pt idx="11">
                  <c:v>1878</c:v>
                </c:pt>
                <c:pt idx="14">
                  <c:v>2059</c:v>
                </c:pt>
              </c:numCache>
            </c:numRef>
          </c:val>
          <c:extLst>
            <c:ext xmlns:c16="http://schemas.microsoft.com/office/drawing/2014/chart" uri="{C3380CC4-5D6E-409C-BE32-E72D297353CC}">
              <c16:uniqueId val="{00000001-100A-4503-ACDA-634BEDD561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38226</c:v>
                </c:pt>
                <c:pt idx="5">
                  <c:v>40768</c:v>
                </c:pt>
                <c:pt idx="8">
                  <c:v>43249</c:v>
                </c:pt>
                <c:pt idx="11">
                  <c:v>45137</c:v>
                </c:pt>
                <c:pt idx="14">
                  <c:v>47871</c:v>
                </c:pt>
              </c:numCache>
            </c:numRef>
          </c:val>
          <c:extLst>
            <c:ext xmlns:c16="http://schemas.microsoft.com/office/drawing/2014/chart" uri="{C3380CC4-5D6E-409C-BE32-E72D297353CC}">
              <c16:uniqueId val="{00000002-100A-4503-ACDA-634BEDD561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0A-4503-ACDA-634BEDD561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0A-4503-ACDA-634BEDD561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0A-4503-ACDA-634BEDD561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8420</c:v>
                </c:pt>
                <c:pt idx="3">
                  <c:v>8037</c:v>
                </c:pt>
                <c:pt idx="6">
                  <c:v>8612</c:v>
                </c:pt>
                <c:pt idx="9">
                  <c:v>9198</c:v>
                </c:pt>
                <c:pt idx="12">
                  <c:v>8306</c:v>
                </c:pt>
              </c:numCache>
            </c:numRef>
          </c:val>
          <c:extLst>
            <c:ext xmlns:c16="http://schemas.microsoft.com/office/drawing/2014/chart" uri="{C3380CC4-5D6E-409C-BE32-E72D297353CC}">
              <c16:uniqueId val="{00000006-100A-4503-ACDA-634BEDD561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870</c:v>
                </c:pt>
                <c:pt idx="3">
                  <c:v>878</c:v>
                </c:pt>
                <c:pt idx="6">
                  <c:v>1009</c:v>
                </c:pt>
                <c:pt idx="9">
                  <c:v>1120</c:v>
                </c:pt>
                <c:pt idx="12">
                  <c:v>1312</c:v>
                </c:pt>
              </c:numCache>
            </c:numRef>
          </c:val>
          <c:extLst>
            <c:ext xmlns:c16="http://schemas.microsoft.com/office/drawing/2014/chart" uri="{C3380CC4-5D6E-409C-BE32-E72D297353CC}">
              <c16:uniqueId val="{00000007-100A-4503-ACDA-634BEDD561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00A-4503-ACDA-634BEDD561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3816</c:v>
                </c:pt>
                <c:pt idx="3">
                  <c:v>2908</c:v>
                </c:pt>
                <c:pt idx="6">
                  <c:v>8996</c:v>
                </c:pt>
                <c:pt idx="9">
                  <c:v>9449</c:v>
                </c:pt>
                <c:pt idx="12">
                  <c:v>13996</c:v>
                </c:pt>
              </c:numCache>
            </c:numRef>
          </c:val>
          <c:extLst>
            <c:ext xmlns:c16="http://schemas.microsoft.com/office/drawing/2014/chart" uri="{C3380CC4-5D6E-409C-BE32-E72D297353CC}">
              <c16:uniqueId val="{00000009-100A-4503-ACDA-634BEDD561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18589</c:v>
                </c:pt>
                <c:pt idx="3">
                  <c:v>18094</c:v>
                </c:pt>
                <c:pt idx="6">
                  <c:v>19017</c:v>
                </c:pt>
                <c:pt idx="9">
                  <c:v>18525</c:v>
                </c:pt>
                <c:pt idx="12">
                  <c:v>17549</c:v>
                </c:pt>
              </c:numCache>
            </c:numRef>
          </c:val>
          <c:extLst>
            <c:ext xmlns:c16="http://schemas.microsoft.com/office/drawing/2014/chart" uri="{C3380CC4-5D6E-409C-BE32-E72D297353CC}">
              <c16:uniqueId val="{0000000A-100A-4503-ACDA-634BEDD561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00A-4503-ACDA-634BEDD561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20705</c:v>
                </c:pt>
                <c:pt idx="1">
                  <c:v>21287</c:v>
                </c:pt>
                <c:pt idx="2">
                  <c:v>21305</c:v>
                </c:pt>
              </c:numCache>
            </c:numRef>
          </c:val>
          <c:extLst>
            <c:ext xmlns:c16="http://schemas.microsoft.com/office/drawing/2014/chart" uri="{C3380CC4-5D6E-409C-BE32-E72D297353CC}">
              <c16:uniqueId val="{00000000-98D4-44F0-A8EC-857373F47E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4121</c:v>
                </c:pt>
                <c:pt idx="1">
                  <c:v>4125</c:v>
                </c:pt>
                <c:pt idx="2">
                  <c:v>4128</c:v>
                </c:pt>
              </c:numCache>
            </c:numRef>
          </c:val>
          <c:extLst>
            <c:ext xmlns:c16="http://schemas.microsoft.com/office/drawing/2014/chart" uri="{C3380CC4-5D6E-409C-BE32-E72D297353CC}">
              <c16:uniqueId val="{00000001-98D4-44F0-A8EC-857373F47E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17201</c:v>
                </c:pt>
                <c:pt idx="1">
                  <c:v>17950</c:v>
                </c:pt>
                <c:pt idx="2">
                  <c:v>20490</c:v>
                </c:pt>
              </c:numCache>
            </c:numRef>
          </c:val>
          <c:extLst>
            <c:ext xmlns:c16="http://schemas.microsoft.com/office/drawing/2014/chart" uri="{C3380CC4-5D6E-409C-BE32-E72D297353CC}">
              <c16:uniqueId val="{00000002-98D4-44F0-A8EC-857373F47E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今年度の元利償還金は若干増加しているものの、過去</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年間の推移では減少傾向にある。今後は義務教育施設や公共施設の改築等が控えており、起債のより一層の活用が想定されるため、将来の財政負担も考慮しながら、引き続き公債費の適正管理に努めていく。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過去</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年間は満期一括償還がなく取崩しを行わなかったため、運用利子分のみ増加している。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年度決算から算定を開始して以来、充当可能財源等が将来負担額を上回っており、実質的な将来負担額は生じていない。</a:t>
          </a:r>
        </a:p>
        <a:p>
          <a:r>
            <a:rPr kumimoji="1" lang="ja-JP" altLang="en-US" sz="1400">
              <a:latin typeface="ＭＳ ゴシック" pitchFamily="49" charset="-128"/>
              <a:ea typeface="ＭＳ ゴシック" pitchFamily="49" charset="-128"/>
            </a:rPr>
            <a:t>　なお、令和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年度は、債務負担行為に基づく支出予定額の増加により、将来負担額と充当可能財源等の差額は縮小した。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東京都荒川区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コロナ禍で想定していた特別区税や財政調整交付金の減収が見られず、基金の取崩しが少額にとどまったことに加え、令和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年度の決算剰余金を積み立てたこと等により、基金全体としては約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小中学校をはじめとした、公共施設等の老朽化による建替えや大規模改修による財政需要が増加することが見込まれるため、義務教育施設整備基金や公共施設等整備基金などの特定目的基金への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・公共施設等整備基金：区の公共用又は公用に供する施設の整備の他、区の総合的な街づくりに要する資金に充てるため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・産業振興基金：区内産業の振興に要する資金に充てるため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・健康･福祉基金：区民の健康と福祉の増進に要する資金に充てるため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義務教育施設整備基金については、今後の小中学校の建て替え需要を見込み、令和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年度の決算剰余金を積み立てたため、約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億円増加した。災害対策基金は、今後の災害時の活用のため毎年積立てを行っており、約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千万円増加している。また、そのほかの特定目的基金は基金運用利子の積立てのみを行い、取崩しを行わなかったことから、残高については若干増加している。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・義務教育施設整備基金：義務教育施設の老朽化に係る学校等の建替えに備えるため、より一層の積み増しを目指す。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・公共施設等整備基金：公共施設等の老朽化に係る改修や大規模リニューアルに備えるため、より一層の積み増しを目指す。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コロナ禍で想定していた特別区税や財政調整交付金の減収が見られず、財政調整基金の取崩しを行わなかったことに加え、基金運用利子の積立てを行ったため、前年度に比べ約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災害等による不測の事態や年度間の財源不足に対応するため、現状の積立規模を維持していく。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基金運用利子の積立てのみ行ったため、前年度に比べ約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満期一括債の償還時に取崩しを行うなど、計画的かつ効果的な活用を図っていく。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216,814
197,680
10.16
114,036,881
108,865,699
5,118,769
65,556,701
17,123,515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る値で推移しているため、これまでに引き続き、行財政改革を推進するとともに、社会経済情勢の変化を的確に捉え、選択と集中の観点から施策の見直しを行うとともに、特別区民税の収納率アップやクラウドファンディング・ふるさと納税等の新たな財源確保を図るなど、歳入歳出の両面から、健全な財政運営のための取り組み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1" name="直線コネクタ 70"/>
        <xdr:cNvCxnSpPr/>
      </xdr:nvCxnSpPr>
      <xdr:spPr>
        <a:xfrm>
          <a:off x="3752850" y="742061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flipV="1">
          <a:off x="2940050" y="7420610"/>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77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127250" y="743784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59715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333500" y="743784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78435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464050" y="737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4584700" y="72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3702050" y="737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409950" y="745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2889250" y="73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5971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095500" y="7387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7843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282700" y="7387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9715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補助費等などの経常的経費充当一般財源等総額が増加したものの、財政調整交付金、地方消費税交付金、特別区民税の増加などにより、経常的一般財源等総額の増加幅が上回ったため、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る値で推移しているため、景気変動の影響を受けやすい財政調整交付金の動向を注視しつつ、義務的経費の抑制を図ることや、区税収納対策の強化を図るなど、歳入歳出両面にわたる取り組みを進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162983</xdr:rowOff>
    </xdr:to>
    <xdr:cxnSp macro="">
      <xdr:nvCxnSpPr>
        <xdr:cNvPr id="134" name="直線コネクタ 133"/>
        <xdr:cNvCxnSpPr/>
      </xdr:nvCxnSpPr>
      <xdr:spPr>
        <a:xfrm flipV="1">
          <a:off x="3752850" y="11054080"/>
          <a:ext cx="762000" cy="17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5" name="財政構造の弾力性平均値テキスト"/>
        <xdr:cNvSpPr txBox="1"/>
      </xdr:nvSpPr>
      <xdr:spPr>
        <a:xfrm>
          <a:off x="4584700" y="10489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162983</xdr:rowOff>
    </xdr:from>
    <xdr:to>
      <xdr:col>19</xdr:col>
      <xdr:colOff>133350</xdr:colOff>
      <xdr:row>67</xdr:row>
      <xdr:rowOff>71967</xdr:rowOff>
    </xdr:to>
    <xdr:cxnSp macro="">
      <xdr:nvCxnSpPr>
        <xdr:cNvPr id="137" name="直線コネクタ 136"/>
        <xdr:cNvCxnSpPr/>
      </xdr:nvCxnSpPr>
      <xdr:spPr>
        <a:xfrm flipV="1">
          <a:off x="2940050" y="11227223"/>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17373</xdr:rowOff>
    </xdr:from>
    <xdr:ext cx="736600" cy="259045"/>
    <xdr:sp macro="" textlink="">
      <xdr:nvSpPr>
        <xdr:cNvPr id="139" name="テキスト ボックス 138"/>
        <xdr:cNvSpPr txBox="1"/>
      </xdr:nvSpPr>
      <xdr:spPr>
        <a:xfrm>
          <a:off x="3409950" y="1057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39794</xdr:rowOff>
    </xdr:from>
    <xdr:to>
      <xdr:col>15</xdr:col>
      <xdr:colOff>82550</xdr:colOff>
      <xdr:row>67</xdr:row>
      <xdr:rowOff>71967</xdr:rowOff>
    </xdr:to>
    <xdr:cxnSp macro="">
      <xdr:nvCxnSpPr>
        <xdr:cNvPr id="140" name="直線コネクタ 139"/>
        <xdr:cNvCxnSpPr/>
      </xdr:nvCxnSpPr>
      <xdr:spPr>
        <a:xfrm>
          <a:off x="2127250" y="11271674"/>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111354</xdr:rowOff>
    </xdr:from>
    <xdr:ext cx="762000" cy="259045"/>
    <xdr:sp macro="" textlink="">
      <xdr:nvSpPr>
        <xdr:cNvPr id="142" name="テキスト ボックス 141"/>
        <xdr:cNvSpPr txBox="1"/>
      </xdr:nvSpPr>
      <xdr:spPr>
        <a:xfrm>
          <a:off x="2597150" y="1084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122767</xdr:rowOff>
    </xdr:from>
    <xdr:to>
      <xdr:col>11</xdr:col>
      <xdr:colOff>31750</xdr:colOff>
      <xdr:row>67</xdr:row>
      <xdr:rowOff>39794</xdr:rowOff>
    </xdr:to>
    <xdr:cxnSp macro="">
      <xdr:nvCxnSpPr>
        <xdr:cNvPr id="143" name="直線コネクタ 142"/>
        <xdr:cNvCxnSpPr/>
      </xdr:nvCxnSpPr>
      <xdr:spPr>
        <a:xfrm>
          <a:off x="1333500" y="11187007"/>
          <a:ext cx="793750" cy="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45" name="テキスト ボックス 144"/>
        <xdr:cNvSpPr txBox="1"/>
      </xdr:nvSpPr>
      <xdr:spPr>
        <a:xfrm>
          <a:off x="1784350" y="1060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47" name="テキスト ボックス 146"/>
        <xdr:cNvSpPr txBox="1"/>
      </xdr:nvSpPr>
      <xdr:spPr>
        <a:xfrm>
          <a:off x="9715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3" name="楕円 152"/>
        <xdr:cNvSpPr/>
      </xdr:nvSpPr>
      <xdr:spPr>
        <a:xfrm>
          <a:off x="4464050" y="11003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4" name="財政構造の弾力性該当値テキスト"/>
        <xdr:cNvSpPr txBox="1"/>
      </xdr:nvSpPr>
      <xdr:spPr>
        <a:xfrm>
          <a:off x="45847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112183</xdr:rowOff>
    </xdr:from>
    <xdr:to>
      <xdr:col>19</xdr:col>
      <xdr:colOff>184150</xdr:colOff>
      <xdr:row>67</xdr:row>
      <xdr:rowOff>42333</xdr:rowOff>
    </xdr:to>
    <xdr:sp macro="" textlink="">
      <xdr:nvSpPr>
        <xdr:cNvPr id="155" name="楕円 154"/>
        <xdr:cNvSpPr/>
      </xdr:nvSpPr>
      <xdr:spPr>
        <a:xfrm>
          <a:off x="3702050" y="111764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27110</xdr:rowOff>
    </xdr:from>
    <xdr:ext cx="736600" cy="259045"/>
    <xdr:sp macro="" textlink="">
      <xdr:nvSpPr>
        <xdr:cNvPr id="156" name="テキスト ボックス 155"/>
        <xdr:cNvSpPr txBox="1"/>
      </xdr:nvSpPr>
      <xdr:spPr>
        <a:xfrm>
          <a:off x="3409950" y="11258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21167</xdr:rowOff>
    </xdr:from>
    <xdr:to>
      <xdr:col>15</xdr:col>
      <xdr:colOff>133350</xdr:colOff>
      <xdr:row>67</xdr:row>
      <xdr:rowOff>122767</xdr:rowOff>
    </xdr:to>
    <xdr:sp macro="" textlink="">
      <xdr:nvSpPr>
        <xdr:cNvPr id="157" name="楕円 156"/>
        <xdr:cNvSpPr/>
      </xdr:nvSpPr>
      <xdr:spPr>
        <a:xfrm>
          <a:off x="2889250" y="112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107544</xdr:rowOff>
    </xdr:from>
    <xdr:ext cx="762000" cy="259045"/>
    <xdr:sp macro="" textlink="">
      <xdr:nvSpPr>
        <xdr:cNvPr id="158" name="テキスト ボックス 157"/>
        <xdr:cNvSpPr txBox="1"/>
      </xdr:nvSpPr>
      <xdr:spPr>
        <a:xfrm>
          <a:off x="2597150" y="113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160444</xdr:rowOff>
    </xdr:from>
    <xdr:to>
      <xdr:col>11</xdr:col>
      <xdr:colOff>82550</xdr:colOff>
      <xdr:row>67</xdr:row>
      <xdr:rowOff>90594</xdr:rowOff>
    </xdr:to>
    <xdr:sp macro="" textlink="">
      <xdr:nvSpPr>
        <xdr:cNvPr id="159" name="楕円 158"/>
        <xdr:cNvSpPr/>
      </xdr:nvSpPr>
      <xdr:spPr>
        <a:xfrm>
          <a:off x="2095500" y="112246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75371</xdr:rowOff>
    </xdr:from>
    <xdr:ext cx="762000" cy="259045"/>
    <xdr:sp macro="" textlink="">
      <xdr:nvSpPr>
        <xdr:cNvPr id="160" name="テキスト ボックス 159"/>
        <xdr:cNvSpPr txBox="1"/>
      </xdr:nvSpPr>
      <xdr:spPr>
        <a:xfrm>
          <a:off x="1784350" y="113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71967</xdr:rowOff>
    </xdr:from>
    <xdr:to>
      <xdr:col>7</xdr:col>
      <xdr:colOff>31750</xdr:colOff>
      <xdr:row>67</xdr:row>
      <xdr:rowOff>2117</xdr:rowOff>
    </xdr:to>
    <xdr:sp macro="" textlink="">
      <xdr:nvSpPr>
        <xdr:cNvPr id="161" name="楕円 160"/>
        <xdr:cNvSpPr/>
      </xdr:nvSpPr>
      <xdr:spPr>
        <a:xfrm>
          <a:off x="1282700" y="111362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158344</xdr:rowOff>
    </xdr:from>
    <xdr:ext cx="762000" cy="259045"/>
    <xdr:sp macro="" textlink="">
      <xdr:nvSpPr>
        <xdr:cNvPr id="162" name="テキスト ボックス 161"/>
        <xdr:cNvSpPr txBox="1"/>
      </xdr:nvSpPr>
      <xdr:spPr>
        <a:xfrm>
          <a:off x="971550" y="1122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勤勉手当などの増による人件費の増や、新型コロナウイルス感染症対策事業費などの増による物件費の増があったものの、人口が前年度と比較して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人当たりの決算額は減少した。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類似団体内平均値を上回る値で推移しているため、今後も</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推進などによる業務の効率化や生産性向上に努め、コストの縮減に向けた取り組みを進めていく。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77986</xdr:rowOff>
    </xdr:from>
    <xdr:to>
      <xdr:col>23</xdr:col>
      <xdr:colOff>133350</xdr:colOff>
      <xdr:row>82</xdr:row>
      <xdr:rowOff>79908</xdr:rowOff>
    </xdr:to>
    <xdr:cxnSp macro="">
      <xdr:nvCxnSpPr>
        <xdr:cNvPr id="197" name="直線コネクタ 196"/>
        <xdr:cNvCxnSpPr/>
      </xdr:nvCxnSpPr>
      <xdr:spPr>
        <a:xfrm flipV="1">
          <a:off x="3752850" y="13824466"/>
          <a:ext cx="762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122882</xdr:rowOff>
    </xdr:from>
    <xdr:ext cx="762000" cy="259045"/>
    <xdr:sp macro="" textlink="">
      <xdr:nvSpPr>
        <xdr:cNvPr id="198" name="人件費・物件費等の状況平均値テキスト"/>
        <xdr:cNvSpPr txBox="1"/>
      </xdr:nvSpPr>
      <xdr:spPr>
        <a:xfrm>
          <a:off x="4584700" y="13534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163767</xdr:rowOff>
    </xdr:from>
    <xdr:to>
      <xdr:col>19</xdr:col>
      <xdr:colOff>133350</xdr:colOff>
      <xdr:row>82</xdr:row>
      <xdr:rowOff>79908</xdr:rowOff>
    </xdr:to>
    <xdr:cxnSp macro="">
      <xdr:nvCxnSpPr>
        <xdr:cNvPr id="200" name="直線コネクタ 199"/>
        <xdr:cNvCxnSpPr/>
      </xdr:nvCxnSpPr>
      <xdr:spPr>
        <a:xfrm>
          <a:off x="2940050" y="13742607"/>
          <a:ext cx="8128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22624</xdr:rowOff>
    </xdr:from>
    <xdr:ext cx="736600" cy="259045"/>
    <xdr:sp macro="" textlink="">
      <xdr:nvSpPr>
        <xdr:cNvPr id="202" name="テキスト ボックス 201"/>
        <xdr:cNvSpPr txBox="1"/>
      </xdr:nvSpPr>
      <xdr:spPr>
        <a:xfrm>
          <a:off x="3409950" y="1343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126019</xdr:rowOff>
    </xdr:from>
    <xdr:to>
      <xdr:col>15</xdr:col>
      <xdr:colOff>82550</xdr:colOff>
      <xdr:row>81</xdr:row>
      <xdr:rowOff>163767</xdr:rowOff>
    </xdr:to>
    <xdr:cxnSp macro="">
      <xdr:nvCxnSpPr>
        <xdr:cNvPr id="203" name="直線コネクタ 202"/>
        <xdr:cNvCxnSpPr/>
      </xdr:nvCxnSpPr>
      <xdr:spPr>
        <a:xfrm>
          <a:off x="2127250" y="13704859"/>
          <a:ext cx="812800" cy="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132872</xdr:rowOff>
    </xdr:from>
    <xdr:ext cx="762000" cy="259045"/>
    <xdr:sp macro="" textlink="">
      <xdr:nvSpPr>
        <xdr:cNvPr id="205" name="テキスト ボックス 204"/>
        <xdr:cNvSpPr txBox="1"/>
      </xdr:nvSpPr>
      <xdr:spPr>
        <a:xfrm>
          <a:off x="2597150" y="133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112181</xdr:rowOff>
    </xdr:from>
    <xdr:to>
      <xdr:col>11</xdr:col>
      <xdr:colOff>31750</xdr:colOff>
      <xdr:row>81</xdr:row>
      <xdr:rowOff>126019</xdr:rowOff>
    </xdr:to>
    <xdr:cxnSp macro="">
      <xdr:nvCxnSpPr>
        <xdr:cNvPr id="206" name="直線コネクタ 205"/>
        <xdr:cNvCxnSpPr/>
      </xdr:nvCxnSpPr>
      <xdr:spPr>
        <a:xfrm>
          <a:off x="1333500" y="13691021"/>
          <a:ext cx="79375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110484</xdr:rowOff>
    </xdr:from>
    <xdr:ext cx="762000" cy="259045"/>
    <xdr:sp macro="" textlink="">
      <xdr:nvSpPr>
        <xdr:cNvPr id="208" name="テキスト ボックス 207"/>
        <xdr:cNvSpPr txBox="1"/>
      </xdr:nvSpPr>
      <xdr:spPr>
        <a:xfrm>
          <a:off x="1784350" y="133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79726</xdr:rowOff>
    </xdr:from>
    <xdr:ext cx="762000" cy="259045"/>
    <xdr:sp macro="" textlink="">
      <xdr:nvSpPr>
        <xdr:cNvPr id="210" name="テキスト ボックス 209"/>
        <xdr:cNvSpPr txBox="1"/>
      </xdr:nvSpPr>
      <xdr:spPr>
        <a:xfrm>
          <a:off x="971550" y="133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27186</xdr:rowOff>
    </xdr:from>
    <xdr:to>
      <xdr:col>23</xdr:col>
      <xdr:colOff>184150</xdr:colOff>
      <xdr:row>82</xdr:row>
      <xdr:rowOff>128786</xdr:rowOff>
    </xdr:to>
    <xdr:sp macro="" textlink="">
      <xdr:nvSpPr>
        <xdr:cNvPr id="216" name="楕円 215"/>
        <xdr:cNvSpPr/>
      </xdr:nvSpPr>
      <xdr:spPr>
        <a:xfrm>
          <a:off x="4464050" y="137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170713</xdr:rowOff>
    </xdr:from>
    <xdr:ext cx="762000" cy="259045"/>
    <xdr:sp macro="" textlink="">
      <xdr:nvSpPr>
        <xdr:cNvPr id="217" name="人件費・物件費等の状況該当値テキスト"/>
        <xdr:cNvSpPr txBox="1"/>
      </xdr:nvSpPr>
      <xdr:spPr>
        <a:xfrm>
          <a:off x="4584700" y="1374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29108</xdr:rowOff>
    </xdr:from>
    <xdr:to>
      <xdr:col>19</xdr:col>
      <xdr:colOff>184150</xdr:colOff>
      <xdr:row>82</xdr:row>
      <xdr:rowOff>130708</xdr:rowOff>
    </xdr:to>
    <xdr:sp macro="" textlink="">
      <xdr:nvSpPr>
        <xdr:cNvPr id="218" name="楕円 217"/>
        <xdr:cNvSpPr/>
      </xdr:nvSpPr>
      <xdr:spPr>
        <a:xfrm>
          <a:off x="3702050" y="137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115485</xdr:rowOff>
    </xdr:from>
    <xdr:ext cx="736600" cy="259045"/>
    <xdr:sp macro="" textlink="">
      <xdr:nvSpPr>
        <xdr:cNvPr id="219" name="テキスト ボックス 218"/>
        <xdr:cNvSpPr txBox="1"/>
      </xdr:nvSpPr>
      <xdr:spPr>
        <a:xfrm>
          <a:off x="3409950" y="1386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112967</xdr:rowOff>
    </xdr:from>
    <xdr:to>
      <xdr:col>15</xdr:col>
      <xdr:colOff>133350</xdr:colOff>
      <xdr:row>82</xdr:row>
      <xdr:rowOff>43117</xdr:rowOff>
    </xdr:to>
    <xdr:sp macro="" textlink="">
      <xdr:nvSpPr>
        <xdr:cNvPr id="220" name="楕円 219"/>
        <xdr:cNvSpPr/>
      </xdr:nvSpPr>
      <xdr:spPr>
        <a:xfrm>
          <a:off x="2889250" y="13691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27894</xdr:rowOff>
    </xdr:from>
    <xdr:ext cx="762000" cy="259045"/>
    <xdr:sp macro="" textlink="">
      <xdr:nvSpPr>
        <xdr:cNvPr id="221" name="テキスト ボックス 220"/>
        <xdr:cNvSpPr txBox="1"/>
      </xdr:nvSpPr>
      <xdr:spPr>
        <a:xfrm>
          <a:off x="2597150" y="137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75219</xdr:rowOff>
    </xdr:from>
    <xdr:to>
      <xdr:col>11</xdr:col>
      <xdr:colOff>82550</xdr:colOff>
      <xdr:row>82</xdr:row>
      <xdr:rowOff>5369</xdr:rowOff>
    </xdr:to>
    <xdr:sp macro="" textlink="">
      <xdr:nvSpPr>
        <xdr:cNvPr id="222" name="楕円 221"/>
        <xdr:cNvSpPr/>
      </xdr:nvSpPr>
      <xdr:spPr>
        <a:xfrm>
          <a:off x="2095500" y="1365405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161596</xdr:rowOff>
    </xdr:from>
    <xdr:ext cx="762000" cy="259045"/>
    <xdr:sp macro="" textlink="">
      <xdr:nvSpPr>
        <xdr:cNvPr id="223" name="テキスト ボックス 222"/>
        <xdr:cNvSpPr txBox="1"/>
      </xdr:nvSpPr>
      <xdr:spPr>
        <a:xfrm>
          <a:off x="1784350" y="1374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61381</xdr:rowOff>
    </xdr:from>
    <xdr:to>
      <xdr:col>7</xdr:col>
      <xdr:colOff>31750</xdr:colOff>
      <xdr:row>81</xdr:row>
      <xdr:rowOff>162981</xdr:rowOff>
    </xdr:to>
    <xdr:sp macro="" textlink="">
      <xdr:nvSpPr>
        <xdr:cNvPr id="224" name="楕円 223"/>
        <xdr:cNvSpPr/>
      </xdr:nvSpPr>
      <xdr:spPr>
        <a:xfrm>
          <a:off x="1282700" y="136402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147758</xdr:rowOff>
    </xdr:from>
    <xdr:ext cx="762000" cy="259045"/>
    <xdr:sp macro="" textlink="">
      <xdr:nvSpPr>
        <xdr:cNvPr id="225" name="テキスト ボックス 224"/>
        <xdr:cNvSpPr txBox="1"/>
      </xdr:nvSpPr>
      <xdr:spPr>
        <a:xfrm>
          <a:off x="971550" y="1372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類似団体の中において低い水準で推移しているため、引き続き給与水準の適正化に努めていく。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17780</xdr:rowOff>
    </xdr:from>
    <xdr:to>
      <xdr:col>81</xdr:col>
      <xdr:colOff>44450</xdr:colOff>
      <xdr:row>81</xdr:row>
      <xdr:rowOff>162561</xdr:rowOff>
    </xdr:to>
    <xdr:cxnSp macro="">
      <xdr:nvCxnSpPr>
        <xdr:cNvPr id="257" name="直線コネクタ 256"/>
        <xdr:cNvCxnSpPr/>
      </xdr:nvCxnSpPr>
      <xdr:spPr>
        <a:xfrm flipV="1">
          <a:off x="14712950" y="13596620"/>
          <a:ext cx="762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8" name="給与水準   （国との比較）平均値テキスト"/>
        <xdr:cNvSpPr txBox="1"/>
      </xdr:nvSpPr>
      <xdr:spPr>
        <a:xfrm>
          <a:off x="15563850" y="1415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162561</xdr:rowOff>
    </xdr:from>
    <xdr:to>
      <xdr:col>77</xdr:col>
      <xdr:colOff>44450</xdr:colOff>
      <xdr:row>83</xdr:row>
      <xdr:rowOff>157480</xdr:rowOff>
    </xdr:to>
    <xdr:cxnSp macro="">
      <xdr:nvCxnSpPr>
        <xdr:cNvPr id="260" name="直線コネクタ 259"/>
        <xdr:cNvCxnSpPr/>
      </xdr:nvCxnSpPr>
      <xdr:spPr>
        <a:xfrm flipV="1">
          <a:off x="13903960" y="13741401"/>
          <a:ext cx="808990" cy="3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62" name="テキスト ボックス 261"/>
        <xdr:cNvSpPr txBox="1"/>
      </xdr:nvSpPr>
      <xdr:spPr>
        <a:xfrm>
          <a:off x="14370050" y="1429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157480</xdr:rowOff>
    </xdr:from>
    <xdr:to>
      <xdr:col>72</xdr:col>
      <xdr:colOff>203200</xdr:colOff>
      <xdr:row>84</xdr:row>
      <xdr:rowOff>154939</xdr:rowOff>
    </xdr:to>
    <xdr:cxnSp macro="">
      <xdr:nvCxnSpPr>
        <xdr:cNvPr id="263" name="直線コネクタ 262"/>
        <xdr:cNvCxnSpPr/>
      </xdr:nvCxnSpPr>
      <xdr:spPr>
        <a:xfrm flipV="1">
          <a:off x="13106400" y="14071600"/>
          <a:ext cx="797560" cy="1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91457</xdr:rowOff>
    </xdr:from>
    <xdr:ext cx="762000" cy="259045"/>
    <xdr:sp macro="" textlink="">
      <xdr:nvSpPr>
        <xdr:cNvPr id="265" name="テキスト ボックス 264"/>
        <xdr:cNvSpPr txBox="1"/>
      </xdr:nvSpPr>
      <xdr:spPr>
        <a:xfrm>
          <a:off x="13557250" y="143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10161</xdr:rowOff>
    </xdr:from>
    <xdr:to>
      <xdr:col>68</xdr:col>
      <xdr:colOff>152400</xdr:colOff>
      <xdr:row>84</xdr:row>
      <xdr:rowOff>154939</xdr:rowOff>
    </xdr:to>
    <xdr:cxnSp macro="">
      <xdr:nvCxnSpPr>
        <xdr:cNvPr id="266" name="直線コネクタ 265"/>
        <xdr:cNvCxnSpPr/>
      </xdr:nvCxnSpPr>
      <xdr:spPr>
        <a:xfrm>
          <a:off x="12293600" y="14091921"/>
          <a:ext cx="8128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27635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70" name="テキスト ボックス 269"/>
        <xdr:cNvSpPr txBox="1"/>
      </xdr:nvSpPr>
      <xdr:spPr>
        <a:xfrm>
          <a:off x="119507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138430</xdr:rowOff>
    </xdr:from>
    <xdr:to>
      <xdr:col>81</xdr:col>
      <xdr:colOff>95250</xdr:colOff>
      <xdr:row>81</xdr:row>
      <xdr:rowOff>68580</xdr:rowOff>
    </xdr:to>
    <xdr:sp macro="" textlink="">
      <xdr:nvSpPr>
        <xdr:cNvPr id="276" name="楕円 275"/>
        <xdr:cNvSpPr/>
      </xdr:nvSpPr>
      <xdr:spPr>
        <a:xfrm>
          <a:off x="15427960" y="135496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59707</xdr:rowOff>
    </xdr:from>
    <xdr:ext cx="762000" cy="259045"/>
    <xdr:sp macro="" textlink="">
      <xdr:nvSpPr>
        <xdr:cNvPr id="277" name="給与水準   （国との比較）該当値テキスト"/>
        <xdr:cNvSpPr txBox="1"/>
      </xdr:nvSpPr>
      <xdr:spPr>
        <a:xfrm>
          <a:off x="1556385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111761</xdr:rowOff>
    </xdr:from>
    <xdr:to>
      <xdr:col>77</xdr:col>
      <xdr:colOff>95250</xdr:colOff>
      <xdr:row>82</xdr:row>
      <xdr:rowOff>41911</xdr:rowOff>
    </xdr:to>
    <xdr:sp macro="" textlink="">
      <xdr:nvSpPr>
        <xdr:cNvPr id="278" name="楕円 277"/>
        <xdr:cNvSpPr/>
      </xdr:nvSpPr>
      <xdr:spPr>
        <a:xfrm>
          <a:off x="14665960" y="1369060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52088</xdr:rowOff>
    </xdr:from>
    <xdr:ext cx="736600" cy="259045"/>
    <xdr:sp macro="" textlink="">
      <xdr:nvSpPr>
        <xdr:cNvPr id="279" name="テキスト ボックス 278"/>
        <xdr:cNvSpPr txBox="1"/>
      </xdr:nvSpPr>
      <xdr:spPr>
        <a:xfrm>
          <a:off x="1437005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106680</xdr:rowOff>
    </xdr:from>
    <xdr:to>
      <xdr:col>73</xdr:col>
      <xdr:colOff>44450</xdr:colOff>
      <xdr:row>84</xdr:row>
      <xdr:rowOff>36830</xdr:rowOff>
    </xdr:to>
    <xdr:sp macro="" textlink="">
      <xdr:nvSpPr>
        <xdr:cNvPr id="280" name="楕円 279"/>
        <xdr:cNvSpPr/>
      </xdr:nvSpPr>
      <xdr:spPr>
        <a:xfrm>
          <a:off x="13868400" y="14020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47007</xdr:rowOff>
    </xdr:from>
    <xdr:ext cx="762000" cy="259045"/>
    <xdr:sp macro="" textlink="">
      <xdr:nvSpPr>
        <xdr:cNvPr id="281" name="テキスト ボックス 280"/>
        <xdr:cNvSpPr txBox="1"/>
      </xdr:nvSpPr>
      <xdr:spPr>
        <a:xfrm>
          <a:off x="13557250" y="1379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2" name="楕円 281"/>
        <xdr:cNvSpPr/>
      </xdr:nvSpPr>
      <xdr:spPr>
        <a:xfrm>
          <a:off x="13055600" y="1418589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3" name="テキスト ボックス 282"/>
        <xdr:cNvSpPr txBox="1"/>
      </xdr:nvSpPr>
      <xdr:spPr>
        <a:xfrm>
          <a:off x="12763500" y="1395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130811</xdr:rowOff>
    </xdr:from>
    <xdr:to>
      <xdr:col>64</xdr:col>
      <xdr:colOff>152400</xdr:colOff>
      <xdr:row>84</xdr:row>
      <xdr:rowOff>60961</xdr:rowOff>
    </xdr:to>
    <xdr:sp macro="" textlink="">
      <xdr:nvSpPr>
        <xdr:cNvPr id="284" name="楕円 283"/>
        <xdr:cNvSpPr/>
      </xdr:nvSpPr>
      <xdr:spPr>
        <a:xfrm>
          <a:off x="12242800" y="14044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71138</xdr:rowOff>
    </xdr:from>
    <xdr:ext cx="762000" cy="259045"/>
    <xdr:sp macro="" textlink="">
      <xdr:nvSpPr>
        <xdr:cNvPr id="285" name="テキスト ボックス 284"/>
        <xdr:cNvSpPr txBox="1"/>
      </xdr:nvSpPr>
      <xdr:spPr>
        <a:xfrm>
          <a:off x="11950700" y="1381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新型コロナウイルス感染症対応などの職員の体制強化等により、職員数は増となったものの、人口が前年度と比較して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人当たり職員数は減少した。</a:t>
          </a:r>
        </a:p>
        <a:p>
          <a:r>
            <a:rPr kumimoji="1" lang="ja-JP" altLang="en-US" sz="1300">
              <a:latin typeface="ＭＳ Ｐゴシック" panose="020B0600070205080204" pitchFamily="50" charset="-128"/>
              <a:ea typeface="ＭＳ Ｐゴシック" panose="020B0600070205080204" pitchFamily="50" charset="-128"/>
            </a:rPr>
            <a:t>　今後も民間活力や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推進などにより、適正な執行体制の確保に努めていく。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36649</xdr:rowOff>
    </xdr:from>
    <xdr:to>
      <xdr:col>81</xdr:col>
      <xdr:colOff>44450</xdr:colOff>
      <xdr:row>61</xdr:row>
      <xdr:rowOff>38946</xdr:rowOff>
    </xdr:to>
    <xdr:cxnSp macro="">
      <xdr:nvCxnSpPr>
        <xdr:cNvPr id="322" name="直線コネクタ 321"/>
        <xdr:cNvCxnSpPr/>
      </xdr:nvCxnSpPr>
      <xdr:spPr>
        <a:xfrm flipV="1">
          <a:off x="14712950" y="10262689"/>
          <a:ext cx="762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168322</xdr:rowOff>
    </xdr:from>
    <xdr:ext cx="762000" cy="259045"/>
    <xdr:sp macro="" textlink="">
      <xdr:nvSpPr>
        <xdr:cNvPr id="323" name="定員管理の状況平均値テキスト"/>
        <xdr:cNvSpPr txBox="1"/>
      </xdr:nvSpPr>
      <xdr:spPr>
        <a:xfrm>
          <a:off x="15563850" y="989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34351</xdr:rowOff>
    </xdr:from>
    <xdr:to>
      <xdr:col>77</xdr:col>
      <xdr:colOff>44450</xdr:colOff>
      <xdr:row>61</xdr:row>
      <xdr:rowOff>38946</xdr:rowOff>
    </xdr:to>
    <xdr:cxnSp macro="">
      <xdr:nvCxnSpPr>
        <xdr:cNvPr id="325" name="直線コネクタ 324"/>
        <xdr:cNvCxnSpPr/>
      </xdr:nvCxnSpPr>
      <xdr:spPr>
        <a:xfrm>
          <a:off x="13903960" y="10260391"/>
          <a:ext cx="80899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7" name="テキスト ボックス 326"/>
        <xdr:cNvSpPr txBox="1"/>
      </xdr:nvSpPr>
      <xdr:spPr>
        <a:xfrm>
          <a:off x="1437005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19413</xdr:rowOff>
    </xdr:from>
    <xdr:to>
      <xdr:col>72</xdr:col>
      <xdr:colOff>203200</xdr:colOff>
      <xdr:row>61</xdr:row>
      <xdr:rowOff>34351</xdr:rowOff>
    </xdr:to>
    <xdr:cxnSp macro="">
      <xdr:nvCxnSpPr>
        <xdr:cNvPr id="328" name="直線コネクタ 327"/>
        <xdr:cNvCxnSpPr/>
      </xdr:nvCxnSpPr>
      <xdr:spPr>
        <a:xfrm>
          <a:off x="13106400" y="10245453"/>
          <a:ext cx="79756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30" name="テキスト ボックス 329"/>
        <xdr:cNvSpPr txBox="1"/>
      </xdr:nvSpPr>
      <xdr:spPr>
        <a:xfrm>
          <a:off x="1355725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164435</xdr:rowOff>
    </xdr:from>
    <xdr:to>
      <xdr:col>68</xdr:col>
      <xdr:colOff>152400</xdr:colOff>
      <xdr:row>61</xdr:row>
      <xdr:rowOff>19413</xdr:rowOff>
    </xdr:to>
    <xdr:cxnSp macro="">
      <xdr:nvCxnSpPr>
        <xdr:cNvPr id="331" name="直線コネクタ 330"/>
        <xdr:cNvCxnSpPr/>
      </xdr:nvCxnSpPr>
      <xdr:spPr>
        <a:xfrm>
          <a:off x="12293600" y="10222835"/>
          <a:ext cx="812800" cy="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33" name="テキスト ボックス 332"/>
        <xdr:cNvSpPr txBox="1"/>
      </xdr:nvSpPr>
      <xdr:spPr>
        <a:xfrm>
          <a:off x="127635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5" name="テキスト ボックス 334"/>
        <xdr:cNvSpPr txBox="1"/>
      </xdr:nvSpPr>
      <xdr:spPr>
        <a:xfrm>
          <a:off x="1195070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157299</xdr:rowOff>
    </xdr:from>
    <xdr:to>
      <xdr:col>81</xdr:col>
      <xdr:colOff>95250</xdr:colOff>
      <xdr:row>61</xdr:row>
      <xdr:rowOff>87449</xdr:rowOff>
    </xdr:to>
    <xdr:sp macro="" textlink="">
      <xdr:nvSpPr>
        <xdr:cNvPr id="341" name="楕円 340"/>
        <xdr:cNvSpPr/>
      </xdr:nvSpPr>
      <xdr:spPr>
        <a:xfrm>
          <a:off x="15427960" y="102156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129376</xdr:rowOff>
    </xdr:from>
    <xdr:ext cx="762000" cy="259045"/>
    <xdr:sp macro="" textlink="">
      <xdr:nvSpPr>
        <xdr:cNvPr id="342" name="定員管理の状況該当値テキスト"/>
        <xdr:cNvSpPr txBox="1"/>
      </xdr:nvSpPr>
      <xdr:spPr>
        <a:xfrm>
          <a:off x="15563850" y="1018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159596</xdr:rowOff>
    </xdr:from>
    <xdr:to>
      <xdr:col>77</xdr:col>
      <xdr:colOff>95250</xdr:colOff>
      <xdr:row>61</xdr:row>
      <xdr:rowOff>89746</xdr:rowOff>
    </xdr:to>
    <xdr:sp macro="" textlink="">
      <xdr:nvSpPr>
        <xdr:cNvPr id="343" name="楕円 342"/>
        <xdr:cNvSpPr/>
      </xdr:nvSpPr>
      <xdr:spPr>
        <a:xfrm>
          <a:off x="14665960" y="102179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44" name="テキスト ボックス 343"/>
        <xdr:cNvSpPr txBox="1"/>
      </xdr:nvSpPr>
      <xdr:spPr>
        <a:xfrm>
          <a:off x="14370050" y="1030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155001</xdr:rowOff>
    </xdr:from>
    <xdr:to>
      <xdr:col>73</xdr:col>
      <xdr:colOff>44450</xdr:colOff>
      <xdr:row>61</xdr:row>
      <xdr:rowOff>85151</xdr:rowOff>
    </xdr:to>
    <xdr:sp macro="" textlink="">
      <xdr:nvSpPr>
        <xdr:cNvPr id="345" name="楕円 344"/>
        <xdr:cNvSpPr/>
      </xdr:nvSpPr>
      <xdr:spPr>
        <a:xfrm>
          <a:off x="13868400" y="102134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69928</xdr:rowOff>
    </xdr:from>
    <xdr:ext cx="762000" cy="259045"/>
    <xdr:sp macro="" textlink="">
      <xdr:nvSpPr>
        <xdr:cNvPr id="346" name="テキスト ボックス 345"/>
        <xdr:cNvSpPr txBox="1"/>
      </xdr:nvSpPr>
      <xdr:spPr>
        <a:xfrm>
          <a:off x="13557250" y="102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140063</xdr:rowOff>
    </xdr:from>
    <xdr:to>
      <xdr:col>68</xdr:col>
      <xdr:colOff>203200</xdr:colOff>
      <xdr:row>61</xdr:row>
      <xdr:rowOff>70213</xdr:rowOff>
    </xdr:to>
    <xdr:sp macro="" textlink="">
      <xdr:nvSpPr>
        <xdr:cNvPr id="347" name="楕円 346"/>
        <xdr:cNvSpPr/>
      </xdr:nvSpPr>
      <xdr:spPr>
        <a:xfrm>
          <a:off x="13055600" y="1019846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54990</xdr:rowOff>
    </xdr:from>
    <xdr:ext cx="762000" cy="259045"/>
    <xdr:sp macro="" textlink="">
      <xdr:nvSpPr>
        <xdr:cNvPr id="348" name="テキスト ボックス 347"/>
        <xdr:cNvSpPr txBox="1"/>
      </xdr:nvSpPr>
      <xdr:spPr>
        <a:xfrm>
          <a:off x="12763500" y="1028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113635</xdr:rowOff>
    </xdr:from>
    <xdr:to>
      <xdr:col>64</xdr:col>
      <xdr:colOff>152400</xdr:colOff>
      <xdr:row>61</xdr:row>
      <xdr:rowOff>43785</xdr:rowOff>
    </xdr:to>
    <xdr:sp macro="" textlink="">
      <xdr:nvSpPr>
        <xdr:cNvPr id="349" name="楕円 348"/>
        <xdr:cNvSpPr/>
      </xdr:nvSpPr>
      <xdr:spPr>
        <a:xfrm>
          <a:off x="12242800" y="10172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28562</xdr:rowOff>
    </xdr:from>
    <xdr:ext cx="762000" cy="259045"/>
    <xdr:sp macro="" textlink="">
      <xdr:nvSpPr>
        <xdr:cNvPr id="350" name="テキスト ボックス 349"/>
        <xdr:cNvSpPr txBox="1"/>
      </xdr:nvSpPr>
      <xdr:spPr>
        <a:xfrm>
          <a:off x="11950700" y="1025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都市計画公園用地の買い戻しなどの公債費に準ずる債務負担行為の額が増となったため、昨年度と比べ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類似団体内平均値を上回っていることから、今後も、将来の財政負担を考慮しつつ、公債費の適正管理に努めていく。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105833</xdr:rowOff>
    </xdr:to>
    <xdr:cxnSp macro="">
      <xdr:nvCxnSpPr>
        <xdr:cNvPr id="381" name="直線コネクタ 380"/>
        <xdr:cNvCxnSpPr/>
      </xdr:nvCxnSpPr>
      <xdr:spPr>
        <a:xfrm>
          <a:off x="14712950" y="6949440"/>
          <a:ext cx="762000" cy="19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2" name="公債費負担の状況平均値テキスト"/>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125942</xdr:rowOff>
    </xdr:to>
    <xdr:cxnSp macro="">
      <xdr:nvCxnSpPr>
        <xdr:cNvPr id="384" name="直線コネクタ 383"/>
        <xdr:cNvCxnSpPr/>
      </xdr:nvCxnSpPr>
      <xdr:spPr>
        <a:xfrm flipV="1">
          <a:off x="13903960" y="6949440"/>
          <a:ext cx="808990" cy="2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43700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125942</xdr:rowOff>
    </xdr:from>
    <xdr:to>
      <xdr:col>72</xdr:col>
      <xdr:colOff>203200</xdr:colOff>
      <xdr:row>43</xdr:row>
      <xdr:rowOff>14817</xdr:rowOff>
    </xdr:to>
    <xdr:cxnSp macro="">
      <xdr:nvCxnSpPr>
        <xdr:cNvPr id="387" name="直線コネクタ 386"/>
        <xdr:cNvCxnSpPr/>
      </xdr:nvCxnSpPr>
      <xdr:spPr>
        <a:xfrm flipV="1">
          <a:off x="13106400" y="7166822"/>
          <a:ext cx="79756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89" name="テキスト ボックス 388"/>
        <xdr:cNvSpPr txBox="1"/>
      </xdr:nvSpPr>
      <xdr:spPr>
        <a:xfrm>
          <a:off x="1355725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44</xdr:row>
      <xdr:rowOff>84667</xdr:rowOff>
    </xdr:to>
    <xdr:cxnSp macro="">
      <xdr:nvCxnSpPr>
        <xdr:cNvPr id="390" name="直線コネクタ 389"/>
        <xdr:cNvCxnSpPr/>
      </xdr:nvCxnSpPr>
      <xdr:spPr>
        <a:xfrm flipV="1">
          <a:off x="12293600" y="7223337"/>
          <a:ext cx="8128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392" name="テキスト ボックス 391"/>
        <xdr:cNvSpPr txBox="1"/>
      </xdr:nvSpPr>
      <xdr:spPr>
        <a:xfrm>
          <a:off x="127635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4" name="テキスト ボックス 393"/>
        <xdr:cNvSpPr txBox="1"/>
      </xdr:nvSpPr>
      <xdr:spPr>
        <a:xfrm>
          <a:off x="119507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0" name="楕円 399"/>
        <xdr:cNvSpPr/>
      </xdr:nvSpPr>
      <xdr:spPr>
        <a:xfrm>
          <a:off x="15427960" y="709591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1" name="公債費負担の状況該当値テキスト"/>
        <xdr:cNvSpPr txBox="1"/>
      </xdr:nvSpPr>
      <xdr:spPr>
        <a:xfrm>
          <a:off x="15563850" y="706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xdr:cNvSpPr/>
      </xdr:nvSpPr>
      <xdr:spPr>
        <a:xfrm>
          <a:off x="14665960" y="6898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3" name="テキスト ボックス 402"/>
        <xdr:cNvSpPr txBox="1"/>
      </xdr:nvSpPr>
      <xdr:spPr>
        <a:xfrm>
          <a:off x="14370050" y="698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75142</xdr:rowOff>
    </xdr:from>
    <xdr:to>
      <xdr:col>73</xdr:col>
      <xdr:colOff>44450</xdr:colOff>
      <xdr:row>43</xdr:row>
      <xdr:rowOff>5292</xdr:rowOff>
    </xdr:to>
    <xdr:sp macro="" textlink="">
      <xdr:nvSpPr>
        <xdr:cNvPr id="404" name="楕円 403"/>
        <xdr:cNvSpPr/>
      </xdr:nvSpPr>
      <xdr:spPr>
        <a:xfrm>
          <a:off x="13868400" y="711602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405" name="テキスト ボックス 404"/>
        <xdr:cNvSpPr txBox="1"/>
      </xdr:nvSpPr>
      <xdr:spPr>
        <a:xfrm>
          <a:off x="13557250" y="72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xdr:cNvSpPr/>
      </xdr:nvSpPr>
      <xdr:spPr>
        <a:xfrm>
          <a:off x="13055600" y="717634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xdr:cNvSpPr txBox="1"/>
      </xdr:nvSpPr>
      <xdr:spPr>
        <a:xfrm>
          <a:off x="1276350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8" name="楕円 407"/>
        <xdr:cNvSpPr/>
      </xdr:nvSpPr>
      <xdr:spPr>
        <a:xfrm>
          <a:off x="12242800" y="7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09" name="テキスト ボックス 408"/>
        <xdr:cNvSpPr txBox="1"/>
      </xdr:nvSpPr>
      <xdr:spPr>
        <a:xfrm>
          <a:off x="11950700" y="74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地方債償還額等に充当可能な基金など充当可能財源等が、将来負担額を上回っているため、実質的な将来負担額は生じていない。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216,814
197,680
10.16
114,036,881
108,865,699
5,118,769
65,556,701
17,123,515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退職手当等の増加が見られるものの、財政調整交付金や、地方消費税交付金の増加の影響などにより、歳入経常一般財源等が増加したことに伴い、前年度と比較して、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数値自体は類似団体内平均値を上回っているため、今後も執行体制の見直し等を進め、人件費の抑制に努めていく。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40</xdr:row>
      <xdr:rowOff>152400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08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152400</xdr:rowOff>
    </xdr:from>
    <xdr:to>
      <xdr:col>19</xdr:col>
      <xdr:colOff>187325</xdr:colOff>
      <xdr:row>41</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010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146050</xdr:rowOff>
    </xdr:from>
    <xdr:to>
      <xdr:col>15</xdr:col>
      <xdr:colOff>98425</xdr:colOff>
      <xdr:row>41</xdr:row>
      <xdr:rowOff>133350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326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39</xdr:row>
      <xdr:rowOff>158750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101600</xdr:rowOff>
    </xdr:from>
    <xdr:to>
      <xdr:col>20</xdr:col>
      <xdr:colOff>38100</xdr:colOff>
      <xdr:row>41</xdr:row>
      <xdr:rowOff>31750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4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82550</xdr:rowOff>
    </xdr:from>
    <xdr:to>
      <xdr:col>15</xdr:col>
      <xdr:colOff>149225</xdr:colOff>
      <xdr:row>42</xdr:row>
      <xdr:rowOff>12700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107950</xdr:rowOff>
    </xdr:from>
    <xdr:to>
      <xdr:col>6</xdr:col>
      <xdr:colOff>171450</xdr:colOff>
      <xdr:row>40</xdr:row>
      <xdr:rowOff>38100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22877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ふれあい館管理運営費や学校管理費などの増加が見られるものの、歳入経常一般財源等が増加したことに伴い、前年度と比較して、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類似団体内平均値を下回っている水準であるが、引き続き歳出削減に努めていく。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13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133350</xdr:rowOff>
    </xdr:from>
    <xdr:to>
      <xdr:col>78</xdr:col>
      <xdr:colOff>69850</xdr:colOff>
      <xdr:row>14</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6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14</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36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38100</xdr:rowOff>
    </xdr:from>
    <xdr:to>
      <xdr:col>69</xdr:col>
      <xdr:colOff>92075</xdr:colOff>
      <xdr:row>14</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3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82550</xdr:rowOff>
    </xdr:from>
    <xdr:to>
      <xdr:col>74</xdr:col>
      <xdr:colOff>31750</xdr:colOff>
      <xdr:row>14</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158750</xdr:rowOff>
    </xdr:from>
    <xdr:to>
      <xdr:col>65</xdr:col>
      <xdr:colOff>53975</xdr:colOff>
      <xdr:row>14</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ホームヘルプ事業費や移動支援事業費などの増加が見られるものの、歳入経常一般財源等が増加したことに伴い、前年度と比較して、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数値は類似団体内平均値を若干上回ることから、今後も扶助費の適正な執行に努めていく。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85090</xdr:rowOff>
    </xdr:from>
    <xdr:to>
      <xdr:col>24</xdr:col>
      <xdr:colOff>25400</xdr:colOff>
      <xdr:row>59</xdr:row>
      <xdr:rowOff>138430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00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138430</xdr:rowOff>
    </xdr:from>
    <xdr:to>
      <xdr:col>19</xdr:col>
      <xdr:colOff>187325</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5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107967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66040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9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153687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43180</xdr:rowOff>
    </xdr:from>
    <xdr:to>
      <xdr:col>11</xdr:col>
      <xdr:colOff>9525</xdr:colOff>
      <xdr:row>60</xdr:row>
      <xdr:rowOff>66040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3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138447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34290</xdr:rowOff>
    </xdr:from>
    <xdr:to>
      <xdr:col>24</xdr:col>
      <xdr:colOff>76200</xdr:colOff>
      <xdr:row>59</xdr:row>
      <xdr:rowOff>135890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6367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87630</xdr:rowOff>
    </xdr:from>
    <xdr:to>
      <xdr:col>20</xdr:col>
      <xdr:colOff>38100</xdr:colOff>
      <xdr:row>60</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xdr:rowOff>
    </xdr:from>
    <xdr:to>
      <xdr:col>11</xdr:col>
      <xdr:colOff>60325</xdr:colOff>
      <xdr:row>60</xdr:row>
      <xdr:rowOff>116840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101617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163830</xdr:rowOff>
    </xdr:from>
    <xdr:to>
      <xdr:col>6</xdr:col>
      <xdr:colOff>171450</xdr:colOff>
      <xdr:row>60</xdr:row>
      <xdr:rowOff>93980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78757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維持補修費や繰出金が昨年度と比べ増加したものの、歳入経常一般財源等が増加したことに伴い、前年度と比較して、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類似団体内平均値を下回っている水準であるが、引き続き歳出削減に努めていく。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0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105427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1004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一部事務組合の中間処理費や私立保育園補助などの増加が見られるものの、歳入経常一般財源等が増加したことに伴い、指数は前年度と同率となった。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類似団体内平均値を上回っているため、今後も効率的な事業運営に努めていく。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88900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69850</xdr:rowOff>
    </xdr:from>
    <xdr:to>
      <xdr:col>69</xdr:col>
      <xdr:colOff>92075</xdr:colOff>
      <xdr:row>36</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ポイント低下し、ほぼ横ばいとなった。</a:t>
          </a:r>
        </a:p>
        <a:p>
          <a:r>
            <a:rPr kumimoji="1" lang="ja-JP" altLang="en-US" sz="1300">
              <a:latin typeface="ＭＳ Ｐゴシック" panose="020B0600070205080204" pitchFamily="50" charset="-128"/>
              <a:ea typeface="ＭＳ Ｐゴシック" panose="020B0600070205080204" pitchFamily="50" charset="-128"/>
            </a:rPr>
            <a:t>　今後も、公共施設の整備や改築等による起債の活用が見込まれるため、将来の財政負担を考慮しながら、公債費の適正管理に努めていく。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80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127017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78</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25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78</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486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全体的な経費は微増したものの、歳入経常一般財源等の増加が上回ったため、前年度と比較して、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今後は、不要不急な事業について廃止や縮減を図り経常的経費を抑制するとともに、新たな歳入の確保に努め、健全な財政運営に向けた取り組みを推進していく。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131899</xdr:rowOff>
    </xdr:from>
    <xdr:to>
      <xdr:col>82</xdr:col>
      <xdr:colOff>107950</xdr:colOff>
      <xdr:row>80</xdr:row>
      <xdr:rowOff>97608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676449"/>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16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97608</xdr:rowOff>
    </xdr:from>
    <xdr:to>
      <xdr:col>78</xdr:col>
      <xdr:colOff>69850</xdr:colOff>
      <xdr:row>80</xdr:row>
      <xdr:rowOff>156392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8136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42653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4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84545</xdr:rowOff>
    </xdr:from>
    <xdr:to>
      <xdr:col>73</xdr:col>
      <xdr:colOff>180975</xdr:colOff>
      <xdr:row>80</xdr:row>
      <xdr:rowOff>156392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800545"/>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99803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47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51888</xdr:rowOff>
    </xdr:from>
    <xdr:to>
      <xdr:col>69</xdr:col>
      <xdr:colOff>92075</xdr:colOff>
      <xdr:row>80</xdr:row>
      <xdr:rowOff>84545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7678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75309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75309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81099</xdr:rowOff>
    </xdr:from>
    <xdr:to>
      <xdr:col>82</xdr:col>
      <xdr:colOff>158750</xdr:colOff>
      <xdr:row>80</xdr:row>
      <xdr:rowOff>11249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53176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46808</xdr:rowOff>
    </xdr:from>
    <xdr:to>
      <xdr:col>78</xdr:col>
      <xdr:colOff>120650</xdr:colOff>
      <xdr:row>80</xdr:row>
      <xdr:rowOff>148408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133185</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84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105592</xdr:rowOff>
    </xdr:from>
    <xdr:to>
      <xdr:col>74</xdr:col>
      <xdr:colOff>31750</xdr:colOff>
      <xdr:row>81</xdr:row>
      <xdr:rowOff>35742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20519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90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33745</xdr:rowOff>
    </xdr:from>
    <xdr:to>
      <xdr:col>69</xdr:col>
      <xdr:colOff>142875</xdr:colOff>
      <xdr:row>80</xdr:row>
      <xdr:rowOff>135345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120122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1088</xdr:rowOff>
    </xdr:from>
    <xdr:to>
      <xdr:col>65</xdr:col>
      <xdr:colOff>53975</xdr:colOff>
      <xdr:row>80</xdr:row>
      <xdr:rowOff>102688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87465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42483</xdr:rowOff>
    </xdr:from>
    <xdr:to>
      <xdr:col>29</xdr:col>
      <xdr:colOff>127000</xdr:colOff>
      <xdr:row>17</xdr:row>
      <xdr:rowOff>44737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4758"/>
          <a:ext cx="647700" cy="2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16828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0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44737</xdr:rowOff>
    </xdr:from>
    <xdr:to>
      <xdr:col>26</xdr:col>
      <xdr:colOff>50800</xdr:colOff>
      <xdr:row>17</xdr:row>
      <xdr:rowOff>57963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7012"/>
          <a:ext cx="6985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133675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57963</xdr:rowOff>
    </xdr:from>
    <xdr:to>
      <xdr:col>22</xdr:col>
      <xdr:colOff>114300</xdr:colOff>
      <xdr:row>17</xdr:row>
      <xdr:rowOff>118172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0238"/>
          <a:ext cx="698500" cy="6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118172</xdr:rowOff>
    </xdr:from>
    <xdr:to>
      <xdr:col>18</xdr:col>
      <xdr:colOff>177800</xdr:colOff>
      <xdr:row>17</xdr:row>
      <xdr:rowOff>127044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80447"/>
          <a:ext cx="698500" cy="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150886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163133</xdr:rowOff>
    </xdr:from>
    <xdr:to>
      <xdr:col>29</xdr:col>
      <xdr:colOff>177800</xdr:colOff>
      <xdr:row>17</xdr:row>
      <xdr:rowOff>93283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3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165387</xdr:rowOff>
    </xdr:from>
    <xdr:to>
      <xdr:col>26</xdr:col>
      <xdr:colOff>101600</xdr:colOff>
      <xdr:row>17</xdr:row>
      <xdr:rowOff>95537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105714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2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7163</xdr:rowOff>
    </xdr:from>
    <xdr:to>
      <xdr:col>22</xdr:col>
      <xdr:colOff>165100</xdr:colOff>
      <xdr:row>17</xdr:row>
      <xdr:rowOff>108763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67372</xdr:rowOff>
    </xdr:from>
    <xdr:to>
      <xdr:col>19</xdr:col>
      <xdr:colOff>38100</xdr:colOff>
      <xdr:row>17</xdr:row>
      <xdr:rowOff>168972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7699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76244</xdr:rowOff>
    </xdr:from>
    <xdr:to>
      <xdr:col>15</xdr:col>
      <xdr:colOff>101600</xdr:colOff>
      <xdr:row>18</xdr:row>
      <xdr:rowOff>6394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16571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168224</xdr:rowOff>
    </xdr:from>
    <xdr:to>
      <xdr:col>29</xdr:col>
      <xdr:colOff>127000</xdr:colOff>
      <xdr:row>35</xdr:row>
      <xdr:rowOff>112826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092774"/>
          <a:ext cx="647700" cy="630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269029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79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53924</xdr:rowOff>
    </xdr:from>
    <xdr:to>
      <xdr:col>26</xdr:col>
      <xdr:colOff>50800</xdr:colOff>
      <xdr:row>35</xdr:row>
      <xdr:rowOff>112826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64274"/>
          <a:ext cx="698500" cy="58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53924</xdr:rowOff>
    </xdr:from>
    <xdr:to>
      <xdr:col>22</xdr:col>
      <xdr:colOff>114300</xdr:colOff>
      <xdr:row>35</xdr:row>
      <xdr:rowOff>128371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64274"/>
          <a:ext cx="698500" cy="7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114960</xdr:rowOff>
    </xdr:from>
    <xdr:to>
      <xdr:col>18</xdr:col>
      <xdr:colOff>177800</xdr:colOff>
      <xdr:row>35</xdr:row>
      <xdr:rowOff>128371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039510"/>
          <a:ext cx="698500" cy="699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117424</xdr:rowOff>
    </xdr:from>
    <xdr:to>
      <xdr:col>29</xdr:col>
      <xdr:colOff>177800</xdr:colOff>
      <xdr:row>33</xdr:row>
      <xdr:rowOff>219024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04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29887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59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62026</xdr:rowOff>
    </xdr:from>
    <xdr:to>
      <xdr:col>26</xdr:col>
      <xdr:colOff>101600</xdr:colOff>
      <xdr:row>35</xdr:row>
      <xdr:rowOff>163626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173803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3124</xdr:rowOff>
    </xdr:from>
    <xdr:to>
      <xdr:col>22</xdr:col>
      <xdr:colOff>165100</xdr:colOff>
      <xdr:row>35</xdr:row>
      <xdr:rowOff>104724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1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114901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8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77571</xdr:rowOff>
    </xdr:from>
    <xdr:to>
      <xdr:col>19</xdr:col>
      <xdr:colOff>38100</xdr:colOff>
      <xdr:row>35</xdr:row>
      <xdr:rowOff>179171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8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189348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5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64160</xdr:rowOff>
    </xdr:from>
    <xdr:to>
      <xdr:col>15</xdr:col>
      <xdr:colOff>101600</xdr:colOff>
      <xdr:row>33</xdr:row>
      <xdr:rowOff>165760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598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4487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7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216,814
197,680
10.16
114,036,881
108,865,699
5,118,769
65,556,701
17,123,515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22831</xdr:rowOff>
    </xdr:from>
    <xdr:to>
      <xdr:col>24</xdr:col>
      <xdr:colOff>63500</xdr:colOff>
      <xdr:row>36</xdr:row>
      <xdr:rowOff>36743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5031"/>
          <a:ext cx="8382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159311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36743</xdr:rowOff>
    </xdr:from>
    <xdr:to>
      <xdr:col>19</xdr:col>
      <xdr:colOff>177800</xdr:colOff>
      <xdr:row>36</xdr:row>
      <xdr:rowOff>36830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08943"/>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36830</xdr:rowOff>
    </xdr:from>
    <xdr:to>
      <xdr:col>15</xdr:col>
      <xdr:colOff>50800</xdr:colOff>
      <xdr:row>36</xdr:row>
      <xdr:rowOff>117667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09030"/>
          <a:ext cx="8890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117667</xdr:rowOff>
    </xdr:from>
    <xdr:to>
      <xdr:col>10</xdr:col>
      <xdr:colOff>114300</xdr:colOff>
      <xdr:row>36</xdr:row>
      <xdr:rowOff>126637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9867"/>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143481</xdr:rowOff>
    </xdr:from>
    <xdr:to>
      <xdr:col>24</xdr:col>
      <xdr:colOff>114300</xdr:colOff>
      <xdr:row>36</xdr:row>
      <xdr:rowOff>73631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166358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157393</xdr:rowOff>
    </xdr:from>
    <xdr:to>
      <xdr:col>20</xdr:col>
      <xdr:colOff>38100</xdr:colOff>
      <xdr:row>36</xdr:row>
      <xdr:rowOff>87543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104070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157480</xdr:rowOff>
    </xdr:from>
    <xdr:to>
      <xdr:col>15</xdr:col>
      <xdr:colOff>101600</xdr:colOff>
      <xdr:row>36</xdr:row>
      <xdr:rowOff>87630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104157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66867</xdr:rowOff>
    </xdr:from>
    <xdr:to>
      <xdr:col>10</xdr:col>
      <xdr:colOff>165100</xdr:colOff>
      <xdr:row>36</xdr:row>
      <xdr:rowOff>168467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1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75837</xdr:rowOff>
    </xdr:from>
    <xdr:to>
      <xdr:col>6</xdr:col>
      <xdr:colOff>38100</xdr:colOff>
      <xdr:row>37</xdr:row>
      <xdr:rowOff>5987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22514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24001</xdr:rowOff>
    </xdr:from>
    <xdr:to>
      <xdr:col>24</xdr:col>
      <xdr:colOff>63500</xdr:colOff>
      <xdr:row>56</xdr:row>
      <xdr:rowOff>25816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25201"/>
          <a:ext cx="8382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147145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76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24001</xdr:rowOff>
    </xdr:from>
    <xdr:to>
      <xdr:col>19</xdr:col>
      <xdr:colOff>177800</xdr:colOff>
      <xdr:row>56</xdr:row>
      <xdr:rowOff>113630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25201"/>
          <a:ext cx="889000" cy="8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115557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113630</xdr:rowOff>
    </xdr:from>
    <xdr:to>
      <xdr:col>15</xdr:col>
      <xdr:colOff>50800</xdr:colOff>
      <xdr:row>56</xdr:row>
      <xdr:rowOff>123758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14830"/>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123758</xdr:rowOff>
    </xdr:from>
    <xdr:to>
      <xdr:col>10</xdr:col>
      <xdr:colOff>114300</xdr:colOff>
      <xdr:row>56</xdr:row>
      <xdr:rowOff>135206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24958"/>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29992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61205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146466</xdr:rowOff>
    </xdr:from>
    <xdr:to>
      <xdr:col>24</xdr:col>
      <xdr:colOff>114300</xdr:colOff>
      <xdr:row>56</xdr:row>
      <xdr:rowOff>76616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105843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144651</xdr:rowOff>
    </xdr:from>
    <xdr:to>
      <xdr:col>20</xdr:col>
      <xdr:colOff>38100</xdr:colOff>
      <xdr:row>56</xdr:row>
      <xdr:rowOff>74801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91328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4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62830</xdr:rowOff>
    </xdr:from>
    <xdr:to>
      <xdr:col>15</xdr:col>
      <xdr:colOff>101600</xdr:colOff>
      <xdr:row>56</xdr:row>
      <xdr:rowOff>164430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9507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72958</xdr:rowOff>
    </xdr:from>
    <xdr:to>
      <xdr:col>10</xdr:col>
      <xdr:colOff>165100</xdr:colOff>
      <xdr:row>57</xdr:row>
      <xdr:rowOff>3108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19635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84406</xdr:rowOff>
    </xdr:from>
    <xdr:to>
      <xdr:col>6</xdr:col>
      <xdr:colOff>38100</xdr:colOff>
      <xdr:row>57</xdr:row>
      <xdr:rowOff>14556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31083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6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165303</xdr:rowOff>
    </xdr:from>
    <xdr:to>
      <xdr:col>24</xdr:col>
      <xdr:colOff>63500</xdr:colOff>
      <xdr:row>78</xdr:row>
      <xdr:rowOff>8637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66953"/>
          <a:ext cx="8382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70477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165303</xdr:rowOff>
    </xdr:from>
    <xdr:to>
      <xdr:col>19</xdr:col>
      <xdr:colOff>177800</xdr:colOff>
      <xdr:row>78</xdr:row>
      <xdr:rowOff>60528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66953"/>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39573</xdr:rowOff>
    </xdr:from>
    <xdr:to>
      <xdr:col>15</xdr:col>
      <xdr:colOff>50800</xdr:colOff>
      <xdr:row>78</xdr:row>
      <xdr:rowOff>60528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1267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39573</xdr:rowOff>
    </xdr:from>
    <xdr:to>
      <xdr:col>10</xdr:col>
      <xdr:colOff>114300</xdr:colOff>
      <xdr:row>78</xdr:row>
      <xdr:rowOff>41935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12673"/>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129287</xdr:rowOff>
    </xdr:from>
    <xdr:to>
      <xdr:col>24</xdr:col>
      <xdr:colOff>114300</xdr:colOff>
      <xdr:row>78</xdr:row>
      <xdr:rowOff>59437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107714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114503</xdr:rowOff>
    </xdr:from>
    <xdr:to>
      <xdr:col>20</xdr:col>
      <xdr:colOff>38100</xdr:colOff>
      <xdr:row>78</xdr:row>
      <xdr:rowOff>44653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35780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9728</xdr:rowOff>
    </xdr:from>
    <xdr:to>
      <xdr:col>15</xdr:col>
      <xdr:colOff>101600</xdr:colOff>
      <xdr:row>78</xdr:row>
      <xdr:rowOff>111328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102455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7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160223</xdr:rowOff>
    </xdr:from>
    <xdr:to>
      <xdr:col>10</xdr:col>
      <xdr:colOff>165100</xdr:colOff>
      <xdr:row>78</xdr:row>
      <xdr:rowOff>90373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81500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162585</xdr:rowOff>
    </xdr:from>
    <xdr:to>
      <xdr:col>6</xdr:col>
      <xdr:colOff>38100</xdr:colOff>
      <xdr:row>78</xdr:row>
      <xdr:rowOff>92735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83862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111833</xdr:rowOff>
    </xdr:from>
    <xdr:to>
      <xdr:col>24</xdr:col>
      <xdr:colOff>63500</xdr:colOff>
      <xdr:row>93</xdr:row>
      <xdr:rowOff>43208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5713783"/>
          <a:ext cx="838200" cy="27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98142</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111833</xdr:rowOff>
    </xdr:from>
    <xdr:to>
      <xdr:col>19</xdr:col>
      <xdr:colOff>177800</xdr:colOff>
      <xdr:row>94</xdr:row>
      <xdr:rowOff>70824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13783"/>
          <a:ext cx="889000" cy="47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24509</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1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70824</xdr:rowOff>
    </xdr:from>
    <xdr:to>
      <xdr:col>15</xdr:col>
      <xdr:colOff>50800</xdr:colOff>
      <xdr:row>94</xdr:row>
      <xdr:rowOff>125276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187124"/>
          <a:ext cx="8890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3936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6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125276</xdr:rowOff>
    </xdr:from>
    <xdr:to>
      <xdr:col>10</xdr:col>
      <xdr:colOff>114300</xdr:colOff>
      <xdr:row>95</xdr:row>
      <xdr:rowOff>48946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41576"/>
          <a:ext cx="889000" cy="9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168688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7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95011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30795" y="16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163858</xdr:rowOff>
    </xdr:from>
    <xdr:to>
      <xdr:col>24</xdr:col>
      <xdr:colOff>114300</xdr:colOff>
      <xdr:row>93</xdr:row>
      <xdr:rowOff>94008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93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15285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78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61033</xdr:rowOff>
    </xdr:from>
    <xdr:to>
      <xdr:col>20</xdr:col>
      <xdr:colOff>38100</xdr:colOff>
      <xdr:row>91</xdr:row>
      <xdr:rowOff>162633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66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7710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43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20024</xdr:rowOff>
    </xdr:from>
    <xdr:to>
      <xdr:col>15</xdr:col>
      <xdr:colOff>101600</xdr:colOff>
      <xdr:row>94</xdr:row>
      <xdr:rowOff>121624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3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138151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91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74476</xdr:rowOff>
    </xdr:from>
    <xdr:to>
      <xdr:col>10</xdr:col>
      <xdr:colOff>165100</xdr:colOff>
      <xdr:row>95</xdr:row>
      <xdr:rowOff>4626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21153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96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169596</xdr:rowOff>
    </xdr:from>
    <xdr:to>
      <xdr:col>6</xdr:col>
      <xdr:colOff>38100</xdr:colOff>
      <xdr:row>95</xdr:row>
      <xdr:rowOff>99746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116273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06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137577</xdr:rowOff>
    </xdr:from>
    <xdr:to>
      <xdr:col>54</xdr:col>
      <xdr:colOff>189865</xdr:colOff>
      <xdr:row>38</xdr:row>
      <xdr:rowOff>5969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795427"/>
          <a:ext cx="1270" cy="72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9796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5969</xdr:rowOff>
    </xdr:from>
    <xdr:to>
      <xdr:col>55</xdr:col>
      <xdr:colOff>88900</xdr:colOff>
      <xdr:row>38</xdr:row>
      <xdr:rowOff>5969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84254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137577</xdr:rowOff>
    </xdr:from>
    <xdr:to>
      <xdr:col>55</xdr:col>
      <xdr:colOff>88900</xdr:colOff>
      <xdr:row>33</xdr:row>
      <xdr:rowOff>137577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79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108708</xdr:rowOff>
    </xdr:from>
    <xdr:to>
      <xdr:col>55</xdr:col>
      <xdr:colOff>0</xdr:colOff>
      <xdr:row>37</xdr:row>
      <xdr:rowOff>71490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80908"/>
          <a:ext cx="838200" cy="1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157722</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2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7845</xdr:rowOff>
    </xdr:from>
    <xdr:to>
      <xdr:col>55</xdr:col>
      <xdr:colOff>50800</xdr:colOff>
      <xdr:row>37</xdr:row>
      <xdr:rowOff>109445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5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25683</xdr:rowOff>
    </xdr:from>
    <xdr:to>
      <xdr:col>50</xdr:col>
      <xdr:colOff>114300</xdr:colOff>
      <xdr:row>37</xdr:row>
      <xdr:rowOff>71490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40633"/>
          <a:ext cx="889000" cy="107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79604</xdr:rowOff>
    </xdr:from>
    <xdr:to>
      <xdr:col>50</xdr:col>
      <xdr:colOff>165100</xdr:colOff>
      <xdr:row>38</xdr:row>
      <xdr:rowOff>9754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25683</xdr:rowOff>
    </xdr:from>
    <xdr:to>
      <xdr:col>45</xdr:col>
      <xdr:colOff>177800</xdr:colOff>
      <xdr:row>38</xdr:row>
      <xdr:rowOff>3574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40633"/>
          <a:ext cx="889000" cy="11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41896</xdr:rowOff>
    </xdr:from>
    <xdr:to>
      <xdr:col>46</xdr:col>
      <xdr:colOff>38100</xdr:colOff>
      <xdr:row>31</xdr:row>
      <xdr:rowOff>143496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134623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3574</xdr:rowOff>
    </xdr:from>
    <xdr:to>
      <xdr:col>41</xdr:col>
      <xdr:colOff>50800</xdr:colOff>
      <xdr:row>38</xdr:row>
      <xdr:rowOff>10302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8674"/>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143133</xdr:rowOff>
    </xdr:from>
    <xdr:to>
      <xdr:col>41</xdr:col>
      <xdr:colOff>101600</xdr:colOff>
      <xdr:row>38</xdr:row>
      <xdr:rowOff>73282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64409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164904</xdr:rowOff>
    </xdr:from>
    <xdr:to>
      <xdr:col>36</xdr:col>
      <xdr:colOff>165100</xdr:colOff>
      <xdr:row>38</xdr:row>
      <xdr:rowOff>95054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86181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57908</xdr:rowOff>
    </xdr:from>
    <xdr:to>
      <xdr:col>55</xdr:col>
      <xdr:colOff>50800</xdr:colOff>
      <xdr:row>36</xdr:row>
      <xdr:rowOff>159508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80785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8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20690</xdr:rowOff>
    </xdr:from>
    <xdr:to>
      <xdr:col>50</xdr:col>
      <xdr:colOff>165100</xdr:colOff>
      <xdr:row>37</xdr:row>
      <xdr:rowOff>122290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6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138817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13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146333</xdr:rowOff>
    </xdr:from>
    <xdr:to>
      <xdr:col>46</xdr:col>
      <xdr:colOff>38100</xdr:colOff>
      <xdr:row>31</xdr:row>
      <xdr:rowOff>76483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93010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124224</xdr:rowOff>
    </xdr:from>
    <xdr:to>
      <xdr:col>41</xdr:col>
      <xdr:colOff>101600</xdr:colOff>
      <xdr:row>38</xdr:row>
      <xdr:rowOff>54374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70901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130952</xdr:rowOff>
    </xdr:from>
    <xdr:to>
      <xdr:col>36</xdr:col>
      <xdr:colOff>165100</xdr:colOff>
      <xdr:row>38</xdr:row>
      <xdr:rowOff>61102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77629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77759</xdr:rowOff>
    </xdr:from>
    <xdr:to>
      <xdr:col>55</xdr:col>
      <xdr:colOff>0</xdr:colOff>
      <xdr:row>57</xdr:row>
      <xdr:rowOff>116163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50409"/>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77759</xdr:rowOff>
    </xdr:from>
    <xdr:to>
      <xdr:col>50</xdr:col>
      <xdr:colOff>114300</xdr:colOff>
      <xdr:row>57</xdr:row>
      <xdr:rowOff>82335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50409"/>
          <a:ext cx="8890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64719</xdr:rowOff>
    </xdr:from>
    <xdr:to>
      <xdr:col>45</xdr:col>
      <xdr:colOff>177800</xdr:colOff>
      <xdr:row>57</xdr:row>
      <xdr:rowOff>82335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37369"/>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64719</xdr:rowOff>
    </xdr:from>
    <xdr:to>
      <xdr:col>41</xdr:col>
      <xdr:colOff>50800</xdr:colOff>
      <xdr:row>57</xdr:row>
      <xdr:rowOff>110737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37369"/>
          <a:ext cx="8890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116791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65363</xdr:rowOff>
    </xdr:from>
    <xdr:to>
      <xdr:col>55</xdr:col>
      <xdr:colOff>50800</xdr:colOff>
      <xdr:row>57</xdr:row>
      <xdr:rowOff>166963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11708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26959</xdr:rowOff>
    </xdr:from>
    <xdr:to>
      <xdr:col>50</xdr:col>
      <xdr:colOff>165100</xdr:colOff>
      <xdr:row>57</xdr:row>
      <xdr:rowOff>128559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119686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9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31535</xdr:rowOff>
    </xdr:from>
    <xdr:to>
      <xdr:col>46</xdr:col>
      <xdr:colOff>38100</xdr:colOff>
      <xdr:row>57</xdr:row>
      <xdr:rowOff>133135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124262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13919</xdr:rowOff>
    </xdr:from>
    <xdr:to>
      <xdr:col>41</xdr:col>
      <xdr:colOff>101600</xdr:colOff>
      <xdr:row>57</xdr:row>
      <xdr:rowOff>115519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132046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59937</xdr:rowOff>
    </xdr:from>
    <xdr:to>
      <xdr:col>36</xdr:col>
      <xdr:colOff>165100</xdr:colOff>
      <xdr:row>57</xdr:row>
      <xdr:rowOff>161537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152664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122326</xdr:rowOff>
    </xdr:from>
    <xdr:to>
      <xdr:col>55</xdr:col>
      <xdr:colOff>0</xdr:colOff>
      <xdr:row>78</xdr:row>
      <xdr:rowOff>141452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23976"/>
          <a:ext cx="838200" cy="1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19932</xdr:rowOff>
    </xdr:from>
    <xdr:to>
      <xdr:col>50</xdr:col>
      <xdr:colOff>114300</xdr:colOff>
      <xdr:row>77</xdr:row>
      <xdr:rowOff>122326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21582"/>
          <a:ext cx="8890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68908</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344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19932</xdr:rowOff>
    </xdr:from>
    <xdr:to>
      <xdr:col>45</xdr:col>
      <xdr:colOff>177800</xdr:colOff>
      <xdr:row>78</xdr:row>
      <xdr:rowOff>13170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21582"/>
          <a:ext cx="889000" cy="16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166999</xdr:rowOff>
    </xdr:from>
    <xdr:to>
      <xdr:col>41</xdr:col>
      <xdr:colOff>50800</xdr:colOff>
      <xdr:row>78</xdr:row>
      <xdr:rowOff>13170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68649"/>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118763</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26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90652</xdr:rowOff>
    </xdr:from>
    <xdr:to>
      <xdr:col>55</xdr:col>
      <xdr:colOff>50800</xdr:colOff>
      <xdr:row>79</xdr:row>
      <xdr:rowOff>20802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5579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71526</xdr:rowOff>
    </xdr:from>
    <xdr:to>
      <xdr:col>50</xdr:col>
      <xdr:colOff>165100</xdr:colOff>
      <xdr:row>78</xdr:row>
      <xdr:rowOff>1676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18203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140582</xdr:rowOff>
    </xdr:from>
    <xdr:to>
      <xdr:col>46</xdr:col>
      <xdr:colOff>38100</xdr:colOff>
      <xdr:row>77</xdr:row>
      <xdr:rowOff>70732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87260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9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133820</xdr:rowOff>
    </xdr:from>
    <xdr:to>
      <xdr:col>41</xdr:col>
      <xdr:colOff>101600</xdr:colOff>
      <xdr:row>78</xdr:row>
      <xdr:rowOff>63970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80497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116199</xdr:rowOff>
    </xdr:from>
    <xdr:to>
      <xdr:col>36</xdr:col>
      <xdr:colOff>165100</xdr:colOff>
      <xdr:row>78</xdr:row>
      <xdr:rowOff>46349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62876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104284</xdr:rowOff>
    </xdr:from>
    <xdr:to>
      <xdr:col>55</xdr:col>
      <xdr:colOff>0</xdr:colOff>
      <xdr:row>98</xdr:row>
      <xdr:rowOff>95825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34934"/>
          <a:ext cx="838200" cy="16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104284</xdr:rowOff>
    </xdr:from>
    <xdr:to>
      <xdr:col>50</xdr:col>
      <xdr:colOff>114300</xdr:colOff>
      <xdr:row>98</xdr:row>
      <xdr:rowOff>41190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34934"/>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70287</xdr:rowOff>
    </xdr:from>
    <xdr:to>
      <xdr:col>45</xdr:col>
      <xdr:colOff>177800</xdr:colOff>
      <xdr:row>98</xdr:row>
      <xdr:rowOff>41190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00937"/>
          <a:ext cx="889000" cy="1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70287</xdr:rowOff>
    </xdr:from>
    <xdr:to>
      <xdr:col>41</xdr:col>
      <xdr:colOff>50800</xdr:colOff>
      <xdr:row>97</xdr:row>
      <xdr:rowOff>127927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00937"/>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45025</xdr:rowOff>
    </xdr:from>
    <xdr:to>
      <xdr:col>55</xdr:col>
      <xdr:colOff>50800</xdr:colOff>
      <xdr:row>98</xdr:row>
      <xdr:rowOff>146625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131402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6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53484</xdr:rowOff>
    </xdr:from>
    <xdr:to>
      <xdr:col>50</xdr:col>
      <xdr:colOff>165100</xdr:colOff>
      <xdr:row>97</xdr:row>
      <xdr:rowOff>155084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146211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161840</xdr:rowOff>
    </xdr:from>
    <xdr:to>
      <xdr:col>46</xdr:col>
      <xdr:colOff>38100</xdr:colOff>
      <xdr:row>98</xdr:row>
      <xdr:rowOff>91990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83117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8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19487</xdr:rowOff>
    </xdr:from>
    <xdr:to>
      <xdr:col>41</xdr:col>
      <xdr:colOff>101600</xdr:colOff>
      <xdr:row>97</xdr:row>
      <xdr:rowOff>121087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112214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77127</xdr:rowOff>
    </xdr:from>
    <xdr:to>
      <xdr:col>36</xdr:col>
      <xdr:colOff>165100</xdr:colOff>
      <xdr:row>98</xdr:row>
      <xdr:rowOff>7277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169854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32</xdr:row>
      <xdr:rowOff>111777</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168927</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109982</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424932"/>
          <a:ext cx="889000" cy="12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54610</xdr:rowOff>
    </xdr:from>
    <xdr:to>
      <xdr:col>81</xdr:col>
      <xdr:colOff>101600</xdr:colOff>
      <xdr:row>38</xdr:row>
      <xdr:rowOff>156210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1287</xdr:rowOff>
    </xdr:from>
    <xdr:ext cx="313932"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324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109982</xdr:rowOff>
    </xdr:from>
    <xdr:to>
      <xdr:col>76</xdr:col>
      <xdr:colOff>114300</xdr:colOff>
      <xdr:row>34</xdr:row>
      <xdr:rowOff>43688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424932"/>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111760</xdr:rowOff>
    </xdr:from>
    <xdr:to>
      <xdr:col>76</xdr:col>
      <xdr:colOff>165100</xdr:colOff>
      <xdr:row>38</xdr:row>
      <xdr:rowOff>41910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33037</xdr:rowOff>
    </xdr:from>
    <xdr:ext cx="313932"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35333" y="6548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43688</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872988"/>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130048</xdr:rowOff>
    </xdr:from>
    <xdr:to>
      <xdr:col>72</xdr:col>
      <xdr:colOff>38100</xdr:colOff>
      <xdr:row>38</xdr:row>
      <xdr:rowOff>60198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7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51325</xdr:rowOff>
    </xdr:from>
    <xdr:ext cx="313932"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46333" y="656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79756</xdr:rowOff>
    </xdr:from>
    <xdr:to>
      <xdr:col>67</xdr:col>
      <xdr:colOff>101600</xdr:colOff>
      <xdr:row>39</xdr:row>
      <xdr:rowOff>9906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26433</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89650" y="63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59182</xdr:rowOff>
    </xdr:from>
    <xdr:to>
      <xdr:col>76</xdr:col>
      <xdr:colOff>165100</xdr:colOff>
      <xdr:row>31</xdr:row>
      <xdr:rowOff>160782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3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30</xdr:row>
      <xdr:rowOff>5859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514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164338</xdr:rowOff>
    </xdr:from>
    <xdr:to>
      <xdr:col>72</xdr:col>
      <xdr:colOff>38100</xdr:colOff>
      <xdr:row>34</xdr:row>
      <xdr:rowOff>94488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32</xdr:row>
      <xdr:rowOff>111015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559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19177</xdr:rowOff>
    </xdr:from>
    <xdr:to>
      <xdr:col>85</xdr:col>
      <xdr:colOff>127000</xdr:colOff>
      <xdr:row>73</xdr:row>
      <xdr:rowOff>46609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535027"/>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126255</xdr:rowOff>
    </xdr:from>
    <xdr:ext cx="469744"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1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46609</xdr:rowOff>
    </xdr:from>
    <xdr:to>
      <xdr:col>81</xdr:col>
      <xdr:colOff>50800</xdr:colOff>
      <xdr:row>73</xdr:row>
      <xdr:rowOff>62484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562459"/>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118508</xdr:rowOff>
    </xdr:from>
    <xdr:ext cx="469744"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46428" y="1280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119253</xdr:rowOff>
    </xdr:from>
    <xdr:to>
      <xdr:col>76</xdr:col>
      <xdr:colOff>114300</xdr:colOff>
      <xdr:row>73</xdr:row>
      <xdr:rowOff>62484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292203"/>
          <a:ext cx="889000" cy="28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169816</xdr:rowOff>
    </xdr:from>
    <xdr:ext cx="469744"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57428" y="128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119253</xdr:rowOff>
    </xdr:from>
    <xdr:to>
      <xdr:col>71</xdr:col>
      <xdr:colOff>177800</xdr:colOff>
      <xdr:row>73</xdr:row>
      <xdr:rowOff>26289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292203"/>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28084</xdr:rowOff>
    </xdr:from>
    <xdr:ext cx="469744"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68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166514</xdr:rowOff>
    </xdr:from>
    <xdr:ext cx="469744"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79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139827</xdr:rowOff>
    </xdr:from>
    <xdr:to>
      <xdr:col>85</xdr:col>
      <xdr:colOff>177800</xdr:colOff>
      <xdr:row>73</xdr:row>
      <xdr:rowOff>69977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48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162704</xdr:rowOff>
    </xdr:from>
    <xdr:ext cx="469744"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3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167259</xdr:rowOff>
    </xdr:from>
    <xdr:to>
      <xdr:col>81</xdr:col>
      <xdr:colOff>101600</xdr:colOff>
      <xdr:row>73</xdr:row>
      <xdr:rowOff>97409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5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113936</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46428" y="1228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11684</xdr:rowOff>
    </xdr:from>
    <xdr:to>
      <xdr:col>76</xdr:col>
      <xdr:colOff>165100</xdr:colOff>
      <xdr:row>73</xdr:row>
      <xdr:rowOff>113284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5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129811</xdr:rowOff>
    </xdr:from>
    <xdr:ext cx="469744"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57428" y="1230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68453</xdr:rowOff>
    </xdr:from>
    <xdr:to>
      <xdr:col>72</xdr:col>
      <xdr:colOff>38100</xdr:colOff>
      <xdr:row>71</xdr:row>
      <xdr:rowOff>170053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2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15130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01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146939</xdr:rowOff>
    </xdr:from>
    <xdr:to>
      <xdr:col>67</xdr:col>
      <xdr:colOff>101600</xdr:colOff>
      <xdr:row>73</xdr:row>
      <xdr:rowOff>77089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4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93616</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79428" y="1226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161894</xdr:rowOff>
    </xdr:from>
    <xdr:to>
      <xdr:col>85</xdr:col>
      <xdr:colOff>127000</xdr:colOff>
      <xdr:row>98</xdr:row>
      <xdr:rowOff>96265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92544"/>
          <a:ext cx="838200" cy="10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64915</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153130</xdr:rowOff>
    </xdr:from>
    <xdr:to>
      <xdr:col>81</xdr:col>
      <xdr:colOff>50800</xdr:colOff>
      <xdr:row>98</xdr:row>
      <xdr:rowOff>96265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783780"/>
          <a:ext cx="889000" cy="1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53864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121202</xdr:rowOff>
    </xdr:from>
    <xdr:to>
      <xdr:col>76</xdr:col>
      <xdr:colOff>114300</xdr:colOff>
      <xdr:row>97</xdr:row>
      <xdr:rowOff>153130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51852"/>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118426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121202</xdr:rowOff>
    </xdr:from>
    <xdr:to>
      <xdr:col>71</xdr:col>
      <xdr:colOff>177800</xdr:colOff>
      <xdr:row>97</xdr:row>
      <xdr:rowOff>144596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51852"/>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111094</xdr:rowOff>
    </xdr:from>
    <xdr:to>
      <xdr:col>85</xdr:col>
      <xdr:colOff>177800</xdr:colOff>
      <xdr:row>98</xdr:row>
      <xdr:rowOff>41244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26021</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5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45465</xdr:rowOff>
    </xdr:from>
    <xdr:to>
      <xdr:col>81</xdr:col>
      <xdr:colOff>101600</xdr:colOff>
      <xdr:row>98</xdr:row>
      <xdr:rowOff>147065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138192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94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102330</xdr:rowOff>
    </xdr:from>
    <xdr:to>
      <xdr:col>76</xdr:col>
      <xdr:colOff>165100</xdr:colOff>
      <xdr:row>98</xdr:row>
      <xdr:rowOff>32480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23607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70402</xdr:rowOff>
    </xdr:from>
    <xdr:to>
      <xdr:col>72</xdr:col>
      <xdr:colOff>38100</xdr:colOff>
      <xdr:row>98</xdr:row>
      <xdr:rowOff>552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163129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9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93796</xdr:rowOff>
    </xdr:from>
    <xdr:to>
      <xdr:col>67</xdr:col>
      <xdr:colOff>101600</xdr:colOff>
      <xdr:row>98</xdr:row>
      <xdr:rowOff>23946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11793</xdr:rowOff>
    </xdr:from>
    <xdr:to>
      <xdr:col>116</xdr:col>
      <xdr:colOff>63500</xdr:colOff>
      <xdr:row>56</xdr:row>
      <xdr:rowOff>48913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612993"/>
          <a:ext cx="8382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92908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65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48913</xdr:rowOff>
    </xdr:from>
    <xdr:to>
      <xdr:col>111</xdr:col>
      <xdr:colOff>177800</xdr:colOff>
      <xdr:row>56</xdr:row>
      <xdr:rowOff>94307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650113"/>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76906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2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29101</xdr:rowOff>
    </xdr:from>
    <xdr:to>
      <xdr:col>107</xdr:col>
      <xdr:colOff>50800</xdr:colOff>
      <xdr:row>56</xdr:row>
      <xdr:rowOff>94307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630301"/>
          <a:ext cx="889000" cy="6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59598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29101</xdr:rowOff>
    </xdr:from>
    <xdr:to>
      <xdr:col>102</xdr:col>
      <xdr:colOff>114300</xdr:colOff>
      <xdr:row>56</xdr:row>
      <xdr:rowOff>68072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630301"/>
          <a:ext cx="889000" cy="3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21062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132443</xdr:rowOff>
    </xdr:from>
    <xdr:to>
      <xdr:col>116</xdr:col>
      <xdr:colOff>114300</xdr:colOff>
      <xdr:row>56</xdr:row>
      <xdr:rowOff>62593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5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155320</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41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169563</xdr:rowOff>
    </xdr:from>
    <xdr:to>
      <xdr:col>112</xdr:col>
      <xdr:colOff>38100</xdr:colOff>
      <xdr:row>56</xdr:row>
      <xdr:rowOff>99713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116240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3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43507</xdr:rowOff>
    </xdr:from>
    <xdr:to>
      <xdr:col>107</xdr:col>
      <xdr:colOff>101600</xdr:colOff>
      <xdr:row>56</xdr:row>
      <xdr:rowOff>145107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4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161634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41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149751</xdr:rowOff>
    </xdr:from>
    <xdr:to>
      <xdr:col>102</xdr:col>
      <xdr:colOff>165100</xdr:colOff>
      <xdr:row>56</xdr:row>
      <xdr:rowOff>79901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5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96428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3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17272</xdr:rowOff>
    </xdr:from>
    <xdr:to>
      <xdr:col>98</xdr:col>
      <xdr:colOff>38100</xdr:colOff>
      <xdr:row>56</xdr:row>
      <xdr:rowOff>118872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135399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39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133985</xdr:rowOff>
    </xdr:from>
    <xdr:to>
      <xdr:col>116</xdr:col>
      <xdr:colOff>63500</xdr:colOff>
      <xdr:row>74</xdr:row>
      <xdr:rowOff>62799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649835"/>
          <a:ext cx="8382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96176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83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62799</xdr:rowOff>
    </xdr:from>
    <xdr:to>
      <xdr:col>111</xdr:col>
      <xdr:colOff>177800</xdr:colOff>
      <xdr:row>74</xdr:row>
      <xdr:rowOff>82687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5009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133895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82687</xdr:rowOff>
    </xdr:from>
    <xdr:to>
      <xdr:col>107</xdr:col>
      <xdr:colOff>50800</xdr:colOff>
      <xdr:row>74</xdr:row>
      <xdr:rowOff>95397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69987"/>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108200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52146</xdr:rowOff>
    </xdr:from>
    <xdr:to>
      <xdr:col>102</xdr:col>
      <xdr:colOff>114300</xdr:colOff>
      <xdr:row>74</xdr:row>
      <xdr:rowOff>95397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739446"/>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83185</xdr:rowOff>
    </xdr:from>
    <xdr:to>
      <xdr:col>116</xdr:col>
      <xdr:colOff>114300</xdr:colOff>
      <xdr:row>74</xdr:row>
      <xdr:rowOff>13335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106062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45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11999</xdr:rowOff>
    </xdr:from>
    <xdr:to>
      <xdr:col>112</xdr:col>
      <xdr:colOff>38100</xdr:colOff>
      <xdr:row>74</xdr:row>
      <xdr:rowOff>113599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9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130126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31887</xdr:rowOff>
    </xdr:from>
    <xdr:to>
      <xdr:col>107</xdr:col>
      <xdr:colOff>101600</xdr:colOff>
      <xdr:row>74</xdr:row>
      <xdr:rowOff>133487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150014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9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44597</xdr:rowOff>
    </xdr:from>
    <xdr:to>
      <xdr:col>102</xdr:col>
      <xdr:colOff>165100</xdr:colOff>
      <xdr:row>74</xdr:row>
      <xdr:rowOff>146197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162724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5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1346</xdr:rowOff>
    </xdr:from>
    <xdr:to>
      <xdr:col>98</xdr:col>
      <xdr:colOff>38100</xdr:colOff>
      <xdr:row>74</xdr:row>
      <xdr:rowOff>102946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119473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6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502,116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このうち、扶助費は子育て世帯や住民税非課税世帯等に対する臨時特別給付金給付事業費の減などにより、昨年度と比べて減少し、住民一人あたり</a:t>
          </a:r>
          <a:r>
            <a:rPr kumimoji="1" lang="en-US" altLang="ja-JP" sz="1300">
              <a:latin typeface="ＭＳ Ｐゴシック" panose="020B0600070205080204" pitchFamily="50" charset="-128"/>
              <a:ea typeface="ＭＳ Ｐゴシック" panose="020B0600070205080204" pitchFamily="50" charset="-128"/>
            </a:rPr>
            <a:t>161,721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補助費等は、新型コロナウイルス感染症対策事業費や市街地再開発事業の増などにより、昨年度と比べて大幅に増加し、住民一人あたり</a:t>
          </a:r>
          <a:r>
            <a:rPr kumimoji="1" lang="en-US" altLang="ja-JP" sz="1300">
              <a:latin typeface="ＭＳ Ｐゴシック" panose="020B0600070205080204" pitchFamily="50" charset="-128"/>
              <a:ea typeface="ＭＳ Ｐゴシック" panose="020B0600070205080204" pitchFamily="50" charset="-128"/>
            </a:rPr>
            <a:t>46,347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普通建設事業費は、地域コミュニティ施設の整備や荒川遊園リニューアルの完了などにより、新規整備・更新整備ともに昨年度と比べて減少している。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216,814
197,680
10.16
114,036,881
108,865,699
5,118,769
65,556,701
17,123,515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16828</xdr:rowOff>
    </xdr:from>
    <xdr:to>
      <xdr:col>24</xdr:col>
      <xdr:colOff>63500</xdr:colOff>
      <xdr:row>36</xdr:row>
      <xdr:rowOff>30353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89028"/>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30353</xdr:rowOff>
    </xdr:from>
    <xdr:to>
      <xdr:col>19</xdr:col>
      <xdr:colOff>177800</xdr:colOff>
      <xdr:row>36</xdr:row>
      <xdr:rowOff>39307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02553"/>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89806</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30924</xdr:rowOff>
    </xdr:from>
    <xdr:to>
      <xdr:col>15</xdr:col>
      <xdr:colOff>50800</xdr:colOff>
      <xdr:row>36</xdr:row>
      <xdr:rowOff>39307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0312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83138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30924</xdr:rowOff>
    </xdr:from>
    <xdr:to>
      <xdr:col>10</xdr:col>
      <xdr:colOff>114300</xdr:colOff>
      <xdr:row>36</xdr:row>
      <xdr:rowOff>40640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0312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72280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69804</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137478</xdr:rowOff>
    </xdr:from>
    <xdr:to>
      <xdr:col>24</xdr:col>
      <xdr:colOff>114300</xdr:colOff>
      <xdr:row>36</xdr:row>
      <xdr:rowOff>67628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160355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151003</xdr:rowOff>
    </xdr:from>
    <xdr:to>
      <xdr:col>20</xdr:col>
      <xdr:colOff>38100</xdr:colOff>
      <xdr:row>36</xdr:row>
      <xdr:rowOff>81153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97680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92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159957</xdr:rowOff>
    </xdr:from>
    <xdr:to>
      <xdr:col>15</xdr:col>
      <xdr:colOff>101600</xdr:colOff>
      <xdr:row>36</xdr:row>
      <xdr:rowOff>90107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106634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3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151574</xdr:rowOff>
    </xdr:from>
    <xdr:to>
      <xdr:col>10</xdr:col>
      <xdr:colOff>165100</xdr:colOff>
      <xdr:row>36</xdr:row>
      <xdr:rowOff>81724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98251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161290</xdr:rowOff>
    </xdr:from>
    <xdr:to>
      <xdr:col>6</xdr:col>
      <xdr:colOff>38100</xdr:colOff>
      <xdr:row>36</xdr:row>
      <xdr:rowOff>91440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107967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74061</xdr:rowOff>
    </xdr:from>
    <xdr:to>
      <xdr:col>24</xdr:col>
      <xdr:colOff>63500</xdr:colOff>
      <xdr:row>57</xdr:row>
      <xdr:rowOff>85019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46711"/>
          <a:ext cx="8382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77144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58341</xdr:rowOff>
    </xdr:from>
    <xdr:to>
      <xdr:col>19</xdr:col>
      <xdr:colOff>177800</xdr:colOff>
      <xdr:row>57</xdr:row>
      <xdr:rowOff>74061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973741"/>
          <a:ext cx="889000" cy="87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8724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58341</xdr:rowOff>
    </xdr:from>
    <xdr:to>
      <xdr:col>15</xdr:col>
      <xdr:colOff>50800</xdr:colOff>
      <xdr:row>57</xdr:row>
      <xdr:rowOff>28890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973741"/>
          <a:ext cx="889000" cy="8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144830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28890</xdr:rowOff>
    </xdr:from>
    <xdr:to>
      <xdr:col>10</xdr:col>
      <xdr:colOff>114300</xdr:colOff>
      <xdr:row>57</xdr:row>
      <xdr:rowOff>41639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01540"/>
          <a:ext cx="889000" cy="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1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34219</xdr:rowOff>
    </xdr:from>
    <xdr:to>
      <xdr:col>24</xdr:col>
      <xdr:colOff>114300</xdr:colOff>
      <xdr:row>57</xdr:row>
      <xdr:rowOff>135819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120596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23261</xdr:rowOff>
    </xdr:from>
    <xdr:to>
      <xdr:col>20</xdr:col>
      <xdr:colOff>38100</xdr:colOff>
      <xdr:row>57</xdr:row>
      <xdr:rowOff>124861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115988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7541</xdr:rowOff>
    </xdr:from>
    <xdr:to>
      <xdr:col>15</xdr:col>
      <xdr:colOff>101600</xdr:colOff>
      <xdr:row>52</xdr:row>
      <xdr:rowOff>109141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9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125668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69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149540</xdr:rowOff>
    </xdr:from>
    <xdr:to>
      <xdr:col>10</xdr:col>
      <xdr:colOff>165100</xdr:colOff>
      <xdr:row>57</xdr:row>
      <xdr:rowOff>79690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5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70817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4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162289</xdr:rowOff>
    </xdr:from>
    <xdr:to>
      <xdr:col>6</xdr:col>
      <xdr:colOff>38100</xdr:colOff>
      <xdr:row>57</xdr:row>
      <xdr:rowOff>92439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83566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67167</xdr:rowOff>
    </xdr:from>
    <xdr:to>
      <xdr:col>24</xdr:col>
      <xdr:colOff>63500</xdr:colOff>
      <xdr:row>74</xdr:row>
      <xdr:rowOff>164284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754467"/>
          <a:ext cx="838200" cy="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25370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55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67167</xdr:rowOff>
    </xdr:from>
    <xdr:to>
      <xdr:col>19</xdr:col>
      <xdr:colOff>177800</xdr:colOff>
      <xdr:row>75</xdr:row>
      <xdr:rowOff>135204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54467"/>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137992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135204</xdr:rowOff>
    </xdr:from>
    <xdr:to>
      <xdr:col>15</xdr:col>
      <xdr:colOff>50800</xdr:colOff>
      <xdr:row>76</xdr:row>
      <xdr:rowOff>15980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93954"/>
          <a:ext cx="889000" cy="5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3757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15980</xdr:rowOff>
    </xdr:from>
    <xdr:to>
      <xdr:col>10</xdr:col>
      <xdr:colOff>114300</xdr:colOff>
      <xdr:row>76</xdr:row>
      <xdr:rowOff>68301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46180"/>
          <a:ext cx="889000" cy="5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47905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2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127164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50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113484</xdr:rowOff>
    </xdr:from>
    <xdr:to>
      <xdr:col>24</xdr:col>
      <xdr:colOff>114300</xdr:colOff>
      <xdr:row>75</xdr:row>
      <xdr:rowOff>43634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0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136361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16367</xdr:rowOff>
    </xdr:from>
    <xdr:to>
      <xdr:col>20</xdr:col>
      <xdr:colOff>38100</xdr:colOff>
      <xdr:row>74</xdr:row>
      <xdr:rowOff>117967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134494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7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84404</xdr:rowOff>
    </xdr:from>
    <xdr:to>
      <xdr:col>15</xdr:col>
      <xdr:colOff>101600</xdr:colOff>
      <xdr:row>76</xdr:row>
      <xdr:rowOff>14554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4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31081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1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136630</xdr:rowOff>
    </xdr:from>
    <xdr:to>
      <xdr:col>10</xdr:col>
      <xdr:colOff>165100</xdr:colOff>
      <xdr:row>76</xdr:row>
      <xdr:rowOff>66780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9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83307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17501</xdr:rowOff>
    </xdr:from>
    <xdr:to>
      <xdr:col>6</xdr:col>
      <xdr:colOff>38100</xdr:colOff>
      <xdr:row>76</xdr:row>
      <xdr:rowOff>119101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135627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87331</xdr:rowOff>
    </xdr:from>
    <xdr:to>
      <xdr:col>24</xdr:col>
      <xdr:colOff>63500</xdr:colOff>
      <xdr:row>94</xdr:row>
      <xdr:rowOff>104953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03631"/>
          <a:ext cx="8382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121638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104953</xdr:rowOff>
    </xdr:from>
    <xdr:to>
      <xdr:col>19</xdr:col>
      <xdr:colOff>177800</xdr:colOff>
      <xdr:row>97</xdr:row>
      <xdr:rowOff>42926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221253"/>
          <a:ext cx="889000" cy="4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81672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42926</xdr:rowOff>
    </xdr:from>
    <xdr:to>
      <xdr:col>15</xdr:col>
      <xdr:colOff>50800</xdr:colOff>
      <xdr:row>98</xdr:row>
      <xdr:rowOff>9570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73576"/>
          <a:ext cx="889000" cy="1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35247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9570</xdr:rowOff>
    </xdr:from>
    <xdr:to>
      <xdr:col>10</xdr:col>
      <xdr:colOff>114300</xdr:colOff>
      <xdr:row>98</xdr:row>
      <xdr:rowOff>19247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1167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97369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113256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36531</xdr:rowOff>
    </xdr:from>
    <xdr:to>
      <xdr:col>24</xdr:col>
      <xdr:colOff>114300</xdr:colOff>
      <xdr:row>94</xdr:row>
      <xdr:rowOff>138131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59408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54153</xdr:rowOff>
    </xdr:from>
    <xdr:to>
      <xdr:col>20</xdr:col>
      <xdr:colOff>38100</xdr:colOff>
      <xdr:row>94</xdr:row>
      <xdr:rowOff>155753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17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163576</xdr:rowOff>
    </xdr:from>
    <xdr:to>
      <xdr:col>15</xdr:col>
      <xdr:colOff>101600</xdr:colOff>
      <xdr:row>97</xdr:row>
      <xdr:rowOff>93726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110253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130220</xdr:rowOff>
    </xdr:from>
    <xdr:to>
      <xdr:col>10</xdr:col>
      <xdr:colOff>165100</xdr:colOff>
      <xdr:row>98</xdr:row>
      <xdr:rowOff>60370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76897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3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139897</xdr:rowOff>
    </xdr:from>
    <xdr:to>
      <xdr:col>6</xdr:col>
      <xdr:colOff>38100</xdr:colOff>
      <xdr:row>98</xdr:row>
      <xdr:rowOff>70047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86574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29515</xdr:rowOff>
    </xdr:from>
    <xdr:to>
      <xdr:col>55</xdr:col>
      <xdr:colOff>0</xdr:colOff>
      <xdr:row>37</xdr:row>
      <xdr:rowOff>45974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73165"/>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15342</xdr:rowOff>
    </xdr:from>
    <xdr:to>
      <xdr:col>50</xdr:col>
      <xdr:colOff>114300</xdr:colOff>
      <xdr:row>37</xdr:row>
      <xdr:rowOff>29515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5899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15342</xdr:rowOff>
    </xdr:from>
    <xdr:to>
      <xdr:col>45</xdr:col>
      <xdr:colOff>177800</xdr:colOff>
      <xdr:row>37</xdr:row>
      <xdr:rowOff>37287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5899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37287</xdr:rowOff>
    </xdr:from>
    <xdr:to>
      <xdr:col>41</xdr:col>
      <xdr:colOff>50800</xdr:colOff>
      <xdr:row>37</xdr:row>
      <xdr:rowOff>39116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8093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166624</xdr:rowOff>
    </xdr:from>
    <xdr:to>
      <xdr:col>55</xdr:col>
      <xdr:colOff>50800</xdr:colOff>
      <xdr:row>37</xdr:row>
      <xdr:rowOff>96774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145051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150165</xdr:rowOff>
    </xdr:from>
    <xdr:to>
      <xdr:col>50</xdr:col>
      <xdr:colOff>165100</xdr:colOff>
      <xdr:row>37</xdr:row>
      <xdr:rowOff>80315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71442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4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135992</xdr:rowOff>
    </xdr:from>
    <xdr:to>
      <xdr:col>46</xdr:col>
      <xdr:colOff>38100</xdr:colOff>
      <xdr:row>37</xdr:row>
      <xdr:rowOff>66142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57269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4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157937</xdr:rowOff>
    </xdr:from>
    <xdr:to>
      <xdr:col>41</xdr:col>
      <xdr:colOff>101600</xdr:colOff>
      <xdr:row>37</xdr:row>
      <xdr:rowOff>88087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79214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159766</xdr:rowOff>
    </xdr:from>
    <xdr:to>
      <xdr:col>36</xdr:col>
      <xdr:colOff>165100</xdr:colOff>
      <xdr:row>37</xdr:row>
      <xdr:rowOff>89916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81043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103490</xdr:rowOff>
    </xdr:from>
    <xdr:to>
      <xdr:col>55</xdr:col>
      <xdr:colOff>0</xdr:colOff>
      <xdr:row>75</xdr:row>
      <xdr:rowOff>127630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62240"/>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33129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6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77887</xdr:rowOff>
    </xdr:from>
    <xdr:to>
      <xdr:col>50</xdr:col>
      <xdr:colOff>114300</xdr:colOff>
      <xdr:row>75</xdr:row>
      <xdr:rowOff>127630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936637"/>
          <a:ext cx="8890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23801</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2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77887</xdr:rowOff>
    </xdr:from>
    <xdr:to>
      <xdr:col>45</xdr:col>
      <xdr:colOff>177800</xdr:colOff>
      <xdr:row>75</xdr:row>
      <xdr:rowOff>153736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36637"/>
          <a:ext cx="889000" cy="7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39895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153736</xdr:rowOff>
    </xdr:from>
    <xdr:to>
      <xdr:col>41</xdr:col>
      <xdr:colOff>50800</xdr:colOff>
      <xdr:row>75</xdr:row>
      <xdr:rowOff>160776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12486"/>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91101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65955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52690</xdr:rowOff>
    </xdr:from>
    <xdr:to>
      <xdr:col>55</xdr:col>
      <xdr:colOff>50800</xdr:colOff>
      <xdr:row>75</xdr:row>
      <xdr:rowOff>154290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75567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76830</xdr:rowOff>
    </xdr:from>
    <xdr:to>
      <xdr:col>50</xdr:col>
      <xdr:colOff>165100</xdr:colOff>
      <xdr:row>76</xdr:row>
      <xdr:rowOff>6979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35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23507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7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27087</xdr:rowOff>
    </xdr:from>
    <xdr:to>
      <xdr:col>46</xdr:col>
      <xdr:colOff>38100</xdr:colOff>
      <xdr:row>75</xdr:row>
      <xdr:rowOff>128687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8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145214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6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102936</xdr:rowOff>
    </xdr:from>
    <xdr:to>
      <xdr:col>41</xdr:col>
      <xdr:colOff>101600</xdr:colOff>
      <xdr:row>76</xdr:row>
      <xdr:rowOff>33086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49613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109977</xdr:rowOff>
    </xdr:from>
    <xdr:to>
      <xdr:col>36</xdr:col>
      <xdr:colOff>165100</xdr:colOff>
      <xdr:row>76</xdr:row>
      <xdr:rowOff>40128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68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56654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49707</xdr:rowOff>
    </xdr:from>
    <xdr:to>
      <xdr:col>55</xdr:col>
      <xdr:colOff>0</xdr:colOff>
      <xdr:row>97</xdr:row>
      <xdr:rowOff>79936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80357"/>
          <a:ext cx="8382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18132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48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79936</xdr:rowOff>
    </xdr:from>
    <xdr:to>
      <xdr:col>50</xdr:col>
      <xdr:colOff>114300</xdr:colOff>
      <xdr:row>97</xdr:row>
      <xdr:rowOff>85117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10586"/>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150393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85117</xdr:rowOff>
    </xdr:from>
    <xdr:to>
      <xdr:col>45</xdr:col>
      <xdr:colOff>177800</xdr:colOff>
      <xdr:row>97</xdr:row>
      <xdr:rowOff>94095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15767"/>
          <a:ext cx="8890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94095</xdr:rowOff>
    </xdr:from>
    <xdr:to>
      <xdr:col>41</xdr:col>
      <xdr:colOff>50800</xdr:colOff>
      <xdr:row>97</xdr:row>
      <xdr:rowOff>157890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24745"/>
          <a:ext cx="889000" cy="6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23537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170357</xdr:rowOff>
    </xdr:from>
    <xdr:to>
      <xdr:col>55</xdr:col>
      <xdr:colOff>50800</xdr:colOff>
      <xdr:row>97</xdr:row>
      <xdr:rowOff>100507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21784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29136</xdr:rowOff>
    </xdr:from>
    <xdr:to>
      <xdr:col>50</xdr:col>
      <xdr:colOff>165100</xdr:colOff>
      <xdr:row>97</xdr:row>
      <xdr:rowOff>130736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147263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4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34317</xdr:rowOff>
    </xdr:from>
    <xdr:to>
      <xdr:col>46</xdr:col>
      <xdr:colOff>38100</xdr:colOff>
      <xdr:row>97</xdr:row>
      <xdr:rowOff>135917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152444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4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43295</xdr:rowOff>
    </xdr:from>
    <xdr:to>
      <xdr:col>41</xdr:col>
      <xdr:colOff>101600</xdr:colOff>
      <xdr:row>97</xdr:row>
      <xdr:rowOff>144895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161422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4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107090</xdr:rowOff>
    </xdr:from>
    <xdr:to>
      <xdr:col>36</xdr:col>
      <xdr:colOff>165100</xdr:colOff>
      <xdr:row>98</xdr:row>
      <xdr:rowOff>37240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3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28367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3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124475</xdr:rowOff>
    </xdr:from>
    <xdr:to>
      <xdr:col>85</xdr:col>
      <xdr:colOff>127000</xdr:colOff>
      <xdr:row>38</xdr:row>
      <xdr:rowOff>33218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68125"/>
          <a:ext cx="8382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115925</xdr:rowOff>
    </xdr:from>
    <xdr:to>
      <xdr:col>81</xdr:col>
      <xdr:colOff>50800</xdr:colOff>
      <xdr:row>37</xdr:row>
      <xdr:rowOff>124475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59575"/>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40718</xdr:rowOff>
    </xdr:from>
    <xdr:ext cx="469744"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46428" y="65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115925</xdr:rowOff>
    </xdr:from>
    <xdr:to>
      <xdr:col>76</xdr:col>
      <xdr:colOff>114300</xdr:colOff>
      <xdr:row>37</xdr:row>
      <xdr:rowOff>161417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59575"/>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22384</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57428" y="65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161417</xdr:rowOff>
    </xdr:from>
    <xdr:to>
      <xdr:col>71</xdr:col>
      <xdr:colOff>177800</xdr:colOff>
      <xdr:row>38</xdr:row>
      <xdr:rowOff>40030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05067"/>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153868</xdr:rowOff>
    </xdr:from>
    <xdr:to>
      <xdr:col>85</xdr:col>
      <xdr:colOff>177800</xdr:colOff>
      <xdr:row>38</xdr:row>
      <xdr:rowOff>84018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68795</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73675</xdr:rowOff>
    </xdr:from>
    <xdr:to>
      <xdr:col>81</xdr:col>
      <xdr:colOff>101600</xdr:colOff>
      <xdr:row>38</xdr:row>
      <xdr:rowOff>3825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20352</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619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65125</xdr:rowOff>
    </xdr:from>
    <xdr:to>
      <xdr:col>76</xdr:col>
      <xdr:colOff>165100</xdr:colOff>
      <xdr:row>37</xdr:row>
      <xdr:rowOff>166725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11802</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1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110617</xdr:rowOff>
    </xdr:from>
    <xdr:to>
      <xdr:col>72</xdr:col>
      <xdr:colOff>38100</xdr:colOff>
      <xdr:row>38</xdr:row>
      <xdr:rowOff>40767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31894</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160680</xdr:rowOff>
    </xdr:from>
    <xdr:to>
      <xdr:col>67</xdr:col>
      <xdr:colOff>101600</xdr:colOff>
      <xdr:row>38</xdr:row>
      <xdr:rowOff>90830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81957</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5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94883</xdr:rowOff>
    </xdr:from>
    <xdr:to>
      <xdr:col>85</xdr:col>
      <xdr:colOff>127000</xdr:colOff>
      <xdr:row>58</xdr:row>
      <xdr:rowOff>17519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67533"/>
          <a:ext cx="838200" cy="9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17519</xdr:rowOff>
    </xdr:from>
    <xdr:to>
      <xdr:col>81</xdr:col>
      <xdr:colOff>50800</xdr:colOff>
      <xdr:row>58</xdr:row>
      <xdr:rowOff>67332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61619"/>
          <a:ext cx="8890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118233</xdr:rowOff>
    </xdr:from>
    <xdr:to>
      <xdr:col>76</xdr:col>
      <xdr:colOff>114300</xdr:colOff>
      <xdr:row>58</xdr:row>
      <xdr:rowOff>67332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90883"/>
          <a:ext cx="889000" cy="1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118233</xdr:rowOff>
    </xdr:from>
    <xdr:to>
      <xdr:col>71</xdr:col>
      <xdr:colOff>177800</xdr:colOff>
      <xdr:row>57</xdr:row>
      <xdr:rowOff>134529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90883"/>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5028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18494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44083</xdr:rowOff>
    </xdr:from>
    <xdr:to>
      <xdr:col>85</xdr:col>
      <xdr:colOff>177800</xdr:colOff>
      <xdr:row>57</xdr:row>
      <xdr:rowOff>145683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22510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138169</xdr:rowOff>
    </xdr:from>
    <xdr:to>
      <xdr:col>81</xdr:col>
      <xdr:colOff>101600</xdr:colOff>
      <xdr:row>58</xdr:row>
      <xdr:rowOff>68319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59446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16532</xdr:rowOff>
    </xdr:from>
    <xdr:to>
      <xdr:col>76</xdr:col>
      <xdr:colOff>165100</xdr:colOff>
      <xdr:row>58</xdr:row>
      <xdr:rowOff>118132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109259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5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67433</xdr:rowOff>
    </xdr:from>
    <xdr:to>
      <xdr:col>72</xdr:col>
      <xdr:colOff>38100</xdr:colOff>
      <xdr:row>57</xdr:row>
      <xdr:rowOff>169033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14110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83729</xdr:rowOff>
    </xdr:from>
    <xdr:to>
      <xdr:col>67</xdr:col>
      <xdr:colOff>101600</xdr:colOff>
      <xdr:row>58</xdr:row>
      <xdr:rowOff>13879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30406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72</xdr:row>
      <xdr:rowOff>111777</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168927</xdr:rowOff>
    </xdr:from>
    <xdr:ext cx="37702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109982</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282932"/>
          <a:ext cx="889000" cy="12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54611</xdr:rowOff>
    </xdr:from>
    <xdr:to>
      <xdr:col>81</xdr:col>
      <xdr:colOff>101600</xdr:colOff>
      <xdr:row>78</xdr:row>
      <xdr:rowOff>156211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1288</xdr:rowOff>
    </xdr:from>
    <xdr:ext cx="313932"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24333" y="132029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109982</xdr:rowOff>
    </xdr:from>
    <xdr:to>
      <xdr:col>76</xdr:col>
      <xdr:colOff>114300</xdr:colOff>
      <xdr:row>74</xdr:row>
      <xdr:rowOff>43688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2282932"/>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111761</xdr:rowOff>
    </xdr:from>
    <xdr:to>
      <xdr:col>76</xdr:col>
      <xdr:colOff>165100</xdr:colOff>
      <xdr:row>78</xdr:row>
      <xdr:rowOff>41911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1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33038</xdr:rowOff>
    </xdr:from>
    <xdr:ext cx="31393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35333" y="13406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43688</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2730988"/>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130048</xdr:rowOff>
    </xdr:from>
    <xdr:to>
      <xdr:col>72</xdr:col>
      <xdr:colOff>38100</xdr:colOff>
      <xdr:row>78</xdr:row>
      <xdr:rowOff>60198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3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51325</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46333" y="13424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79756</xdr:rowOff>
    </xdr:from>
    <xdr:to>
      <xdr:col>67</xdr:col>
      <xdr:colOff>101600</xdr:colOff>
      <xdr:row>79</xdr:row>
      <xdr:rowOff>9906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26433</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89650" y="13228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59182</xdr:rowOff>
    </xdr:from>
    <xdr:to>
      <xdr:col>76</xdr:col>
      <xdr:colOff>165100</xdr:colOff>
      <xdr:row>71</xdr:row>
      <xdr:rowOff>160782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23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70</xdr:row>
      <xdr:rowOff>5859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2007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164338</xdr:rowOff>
    </xdr:from>
    <xdr:to>
      <xdr:col>72</xdr:col>
      <xdr:colOff>38100</xdr:colOff>
      <xdr:row>74</xdr:row>
      <xdr:rowOff>94488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72</xdr:row>
      <xdr:rowOff>111015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2455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19050</xdr:rowOff>
    </xdr:from>
    <xdr:to>
      <xdr:col>85</xdr:col>
      <xdr:colOff>127000</xdr:colOff>
      <xdr:row>93</xdr:row>
      <xdr:rowOff>46610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5963900"/>
          <a:ext cx="8382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125874</xdr:rowOff>
    </xdr:from>
    <xdr:ext cx="469744"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4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46610</xdr:rowOff>
    </xdr:from>
    <xdr:to>
      <xdr:col>81</xdr:col>
      <xdr:colOff>50800</xdr:colOff>
      <xdr:row>93</xdr:row>
      <xdr:rowOff>62485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5991460"/>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118127</xdr:rowOff>
    </xdr:from>
    <xdr:ext cx="469744"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46428" y="1623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118238</xdr:rowOff>
    </xdr:from>
    <xdr:to>
      <xdr:col>76</xdr:col>
      <xdr:colOff>114300</xdr:colOff>
      <xdr:row>93</xdr:row>
      <xdr:rowOff>62485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5720188"/>
          <a:ext cx="8890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169054</xdr:rowOff>
    </xdr:from>
    <xdr:ext cx="469744"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57428" y="162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118238</xdr:rowOff>
    </xdr:from>
    <xdr:to>
      <xdr:col>71</xdr:col>
      <xdr:colOff>177800</xdr:colOff>
      <xdr:row>93</xdr:row>
      <xdr:rowOff>24512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5720188"/>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20210</xdr:rowOff>
    </xdr:from>
    <xdr:ext cx="469744"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68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165625</xdr:rowOff>
    </xdr:from>
    <xdr:ext cx="469744"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79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139700</xdr:rowOff>
    </xdr:from>
    <xdr:to>
      <xdr:col>85</xdr:col>
      <xdr:colOff>177800</xdr:colOff>
      <xdr:row>93</xdr:row>
      <xdr:rowOff>69850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59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162577</xdr:rowOff>
    </xdr:from>
    <xdr:ext cx="469744"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76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167260</xdr:rowOff>
    </xdr:from>
    <xdr:to>
      <xdr:col>81</xdr:col>
      <xdr:colOff>101600</xdr:colOff>
      <xdr:row>93</xdr:row>
      <xdr:rowOff>97410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9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113937</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46428" y="1571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11685</xdr:rowOff>
    </xdr:from>
    <xdr:to>
      <xdr:col>76</xdr:col>
      <xdr:colOff>165100</xdr:colOff>
      <xdr:row>93</xdr:row>
      <xdr:rowOff>113285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59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129812</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57428" y="1573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67438</xdr:rowOff>
    </xdr:from>
    <xdr:to>
      <xdr:col>72</xdr:col>
      <xdr:colOff>38100</xdr:colOff>
      <xdr:row>91</xdr:row>
      <xdr:rowOff>169038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6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14115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4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145162</xdr:rowOff>
    </xdr:from>
    <xdr:to>
      <xdr:col>67</xdr:col>
      <xdr:colOff>101600</xdr:colOff>
      <xdr:row>93</xdr:row>
      <xdr:rowOff>75312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9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91839</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79428" y="1569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502,116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このうち、民生費は子育て世帯や住民税非課税世帯等に対する臨時特別給付金給付事業費の減などにより、昨年度と比べて減少し、住民一人あたり</a:t>
          </a:r>
          <a:r>
            <a:rPr kumimoji="1" lang="en-US" altLang="ja-JP" sz="1300">
              <a:latin typeface="ＭＳ Ｐゴシック" panose="020B0600070205080204" pitchFamily="50" charset="-128"/>
              <a:ea typeface="ＭＳ Ｐゴシック" panose="020B0600070205080204" pitchFamily="50" charset="-128"/>
            </a:rPr>
            <a:t>267,419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教育費は、義務教育施設整備基金積立金や小学校施設整備費などの増により、昨年度と比べて大幅に増加し、住民一人あたり</a:t>
          </a:r>
          <a:r>
            <a:rPr kumimoji="1" lang="en-US" altLang="ja-JP" sz="1300">
              <a:latin typeface="ＭＳ Ｐゴシック" panose="020B0600070205080204" pitchFamily="50" charset="-128"/>
              <a:ea typeface="ＭＳ Ｐゴシック" panose="020B0600070205080204" pitchFamily="50" charset="-128"/>
            </a:rPr>
            <a:t>61,867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衛生費は、新型コロナウイルスワクチン接種事業費の減があったものの、新型コロナウイルス感染症対策事業費や予防接種費の増などにより、昨年度と比べて増加している。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財政調整基金残高は、標準財政規模比率</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％前後で推移している。今後も景気変動に対応するための財政調整基金残高を維持しつつ、近い将来想定されている公共施設等の建替え需要に備え、特定目的基金への積立てを重点化していく。</a:t>
          </a:r>
        </a:p>
        <a:p>
          <a:r>
            <a:rPr kumimoji="1" lang="ja-JP" altLang="en-US" sz="1400">
              <a:latin typeface="ＭＳ ゴシック" pitchFamily="49" charset="-128"/>
              <a:ea typeface="ＭＳ ゴシック" pitchFamily="49" charset="-128"/>
            </a:rPr>
            <a:t>　実質収支は、特別区税や財政調整交付金の大幅な増などの影響により、昨年度と同程度となっている。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年度決算から算定を開始して以来、連結実質赤字は生じていない。なお、黒字額の構成比については、一般会計の黒字額がその大宗を占めている。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114036881</v>
      </c>
      <c r="BO4" s="371"/>
      <c r="BP4" s="371"/>
      <c r="BQ4" s="371"/>
      <c r="BR4" s="371"/>
      <c r="BS4" s="371"/>
      <c r="BT4" s="371"/>
      <c r="BU4" s="372"/>
      <c r="BV4" s="370">
        <v>112983666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7.8</v>
      </c>
      <c r="CU4" s="377"/>
      <c r="CV4" s="377"/>
      <c r="CW4" s="377"/>
      <c r="CX4" s="377"/>
      <c r="CY4" s="377"/>
      <c r="CZ4" s="377"/>
      <c r="DA4" s="378"/>
      <c r="DB4" s="376">
        <v>7.8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108865699</v>
      </c>
      <c r="BO5" s="408"/>
      <c r="BP5" s="408"/>
      <c r="BQ5" s="408"/>
      <c r="BR5" s="408"/>
      <c r="BS5" s="408"/>
      <c r="BT5" s="408"/>
      <c r="BU5" s="409"/>
      <c r="BV5" s="407">
        <v>108027961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81.3</v>
      </c>
      <c r="CU5" s="405"/>
      <c r="CV5" s="405"/>
      <c r="CW5" s="405"/>
      <c r="CX5" s="405"/>
      <c r="CY5" s="405"/>
      <c r="CZ5" s="405"/>
      <c r="DA5" s="406"/>
      <c r="DB5" s="404">
        <v>83.5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5171182</v>
      </c>
      <c r="BO6" s="408"/>
      <c r="BP6" s="408"/>
      <c r="BQ6" s="408"/>
      <c r="BR6" s="408"/>
      <c r="BS6" s="408"/>
      <c r="BT6" s="408"/>
      <c r="BU6" s="409"/>
      <c r="BV6" s="407">
        <v>4955705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81.3</v>
      </c>
      <c r="CU6" s="445"/>
      <c r="CV6" s="445"/>
      <c r="CW6" s="445"/>
      <c r="CX6" s="445"/>
      <c r="CY6" s="445"/>
      <c r="CZ6" s="445"/>
      <c r="DA6" s="446"/>
      <c r="DB6" s="444">
        <v>83.5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52413</v>
      </c>
      <c r="BO7" s="408"/>
      <c r="BP7" s="408"/>
      <c r="BQ7" s="408"/>
      <c r="BR7" s="408"/>
      <c r="BS7" s="408"/>
      <c r="BT7" s="408"/>
      <c r="BU7" s="409"/>
      <c r="BV7" s="407">
        <v>51433</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65556701</v>
      </c>
      <c r="CU7" s="408"/>
      <c r="CV7" s="408"/>
      <c r="CW7" s="408"/>
      <c r="CX7" s="408"/>
      <c r="CY7" s="408"/>
      <c r="CZ7" s="408"/>
      <c r="DA7" s="409"/>
      <c r="DB7" s="407">
        <v>62606395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5118769</v>
      </c>
      <c r="BO8" s="408"/>
      <c r="BP8" s="408"/>
      <c r="BQ8" s="408"/>
      <c r="BR8" s="408"/>
      <c r="BS8" s="408"/>
      <c r="BT8" s="408"/>
      <c r="BU8" s="409"/>
      <c r="BV8" s="407">
        <v>4904272</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0.35</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217475</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214497</v>
      </c>
      <c r="BO9" s="408"/>
      <c r="BP9" s="408"/>
      <c r="BQ9" s="408"/>
      <c r="BR9" s="408"/>
      <c r="BS9" s="408"/>
      <c r="BT9" s="408"/>
      <c r="BU9" s="409"/>
      <c r="BV9" s="407">
        <v>2652857</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2.2999999999999998</v>
      </c>
      <c r="CU9" s="405"/>
      <c r="CV9" s="405"/>
      <c r="CW9" s="405"/>
      <c r="CX9" s="405"/>
      <c r="CY9" s="405"/>
      <c r="CZ9" s="405"/>
      <c r="DA9" s="406"/>
      <c r="DB9" s="404">
        <v>2.4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212264</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17924</v>
      </c>
      <c r="BO10" s="408"/>
      <c r="BP10" s="408"/>
      <c r="BQ10" s="408"/>
      <c r="BR10" s="408"/>
      <c r="BS10" s="408"/>
      <c r="BT10" s="408"/>
      <c r="BU10" s="409"/>
      <c r="BV10" s="407">
        <v>581771</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112</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216814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112</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197680</v>
      </c>
      <c r="S13" s="492"/>
      <c r="T13" s="492"/>
      <c r="U13" s="492"/>
      <c r="V13" s="493"/>
      <c r="W13" s="423" t="s">
        <v>143</v>
      </c>
      <c r="X13" s="424"/>
      <c r="Y13" s="424"/>
      <c r="Z13" s="424"/>
      <c r="AA13" s="424"/>
      <c r="AB13" s="414"/>
      <c r="AC13" s="458">
        <v>108</v>
      </c>
      <c r="AD13" s="459"/>
      <c r="AE13" s="459"/>
      <c r="AF13" s="459"/>
      <c r="AG13" s="501"/>
      <c r="AH13" s="458">
        <v>74</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232421</v>
      </c>
      <c r="BO13" s="408"/>
      <c r="BP13" s="408"/>
      <c r="BQ13" s="408"/>
      <c r="BR13" s="408"/>
      <c r="BS13" s="408"/>
      <c r="BT13" s="408"/>
      <c r="BU13" s="409"/>
      <c r="BV13" s="407">
        <v>3234628</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-0.4</v>
      </c>
      <c r="CU13" s="405"/>
      <c r="CV13" s="405"/>
      <c r="CW13" s="405"/>
      <c r="CX13" s="405"/>
      <c r="CY13" s="405"/>
      <c r="CZ13" s="405"/>
      <c r="DA13" s="406"/>
      <c r="DB13" s="404">
        <v>-1.4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215543</v>
      </c>
      <c r="S14" s="492"/>
      <c r="T14" s="492"/>
      <c r="U14" s="492"/>
      <c r="V14" s="493"/>
      <c r="W14" s="397"/>
      <c r="X14" s="398"/>
      <c r="Y14" s="398"/>
      <c r="Z14" s="398"/>
      <c r="AA14" s="398"/>
      <c r="AB14" s="387"/>
      <c r="AC14" s="494">
        <v>0.1</v>
      </c>
      <c r="AD14" s="495"/>
      <c r="AE14" s="495"/>
      <c r="AF14" s="495"/>
      <c r="AG14" s="496"/>
      <c r="AH14" s="494">
        <v>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t="s">
        <v>131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197973</v>
      </c>
      <c r="S15" s="492"/>
      <c r="T15" s="492"/>
      <c r="U15" s="492"/>
      <c r="V15" s="493"/>
      <c r="W15" s="423" t="s">
        <v>151</v>
      </c>
      <c r="X15" s="424"/>
      <c r="Y15" s="424"/>
      <c r="Z15" s="424"/>
      <c r="AA15" s="424"/>
      <c r="AB15" s="414"/>
      <c r="AC15" s="458">
        <v>15470</v>
      </c>
      <c r="AD15" s="459"/>
      <c r="AE15" s="459"/>
      <c r="AF15" s="459"/>
      <c r="AG15" s="501"/>
      <c r="AH15" s="458">
        <v>16170</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21154245</v>
      </c>
      <c r="BO15" s="371"/>
      <c r="BP15" s="371"/>
      <c r="BQ15" s="371"/>
      <c r="BR15" s="371"/>
      <c r="BS15" s="371"/>
      <c r="BT15" s="371"/>
      <c r="BU15" s="372"/>
      <c r="BV15" s="370">
        <v>20866501</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16.899999999999999</v>
      </c>
      <c r="AD16" s="495"/>
      <c r="AE16" s="495"/>
      <c r="AF16" s="495"/>
      <c r="AG16" s="496"/>
      <c r="AH16" s="494">
        <v>19.7</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62653628</v>
      </c>
      <c r="BO16" s="408"/>
      <c r="BP16" s="408"/>
      <c r="BQ16" s="408"/>
      <c r="BR16" s="408"/>
      <c r="BS16" s="408"/>
      <c r="BT16" s="408"/>
      <c r="BU16" s="409"/>
      <c r="BV16" s="407">
        <v>59749186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75978</v>
      </c>
      <c r="AD17" s="459"/>
      <c r="AE17" s="459"/>
      <c r="AF17" s="459"/>
      <c r="AG17" s="501"/>
      <c r="AH17" s="458">
        <v>65777</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65556701</v>
      </c>
      <c r="BO17" s="408"/>
      <c r="BP17" s="408"/>
      <c r="BQ17" s="408"/>
      <c r="BR17" s="408"/>
      <c r="BS17" s="408"/>
      <c r="BT17" s="408"/>
      <c r="BU17" s="409"/>
      <c r="BV17" s="407">
        <v>62606395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10.16</v>
      </c>
      <c r="M18" s="531"/>
      <c r="N18" s="531"/>
      <c r="O18" s="531"/>
      <c r="P18" s="531"/>
      <c r="Q18" s="531"/>
      <c r="R18" s="532"/>
      <c r="S18" s="532"/>
      <c r="T18" s="532"/>
      <c r="U18" s="532"/>
      <c r="V18" s="533"/>
      <c r="W18" s="425"/>
      <c r="X18" s="426"/>
      <c r="Y18" s="426"/>
      <c r="Z18" s="426"/>
      <c r="AA18" s="426"/>
      <c r="AB18" s="417"/>
      <c r="AC18" s="534">
        <v>83</v>
      </c>
      <c r="AD18" s="535"/>
      <c r="AE18" s="535"/>
      <c r="AF18" s="535"/>
      <c r="AG18" s="536"/>
      <c r="AH18" s="534">
        <v>80.2</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55656511</v>
      </c>
      <c r="BO18" s="408"/>
      <c r="BP18" s="408"/>
      <c r="BQ18" s="408"/>
      <c r="BR18" s="408"/>
      <c r="BS18" s="408"/>
      <c r="BT18" s="408"/>
      <c r="BU18" s="409"/>
      <c r="BV18" s="407">
        <v>54108721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21405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76952582</v>
      </c>
      <c r="BO19" s="408"/>
      <c r="BP19" s="408"/>
      <c r="BQ19" s="408"/>
      <c r="BR19" s="408"/>
      <c r="BS19" s="408"/>
      <c r="BT19" s="408"/>
      <c r="BU19" s="409"/>
      <c r="BV19" s="407">
        <v>72787083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112009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17123515</v>
      </c>
      <c r="BO22" s="371"/>
      <c r="BP22" s="371"/>
      <c r="BQ22" s="371"/>
      <c r="BR22" s="371"/>
      <c r="BS22" s="371"/>
      <c r="BT22" s="371"/>
      <c r="BU22" s="372"/>
      <c r="BV22" s="370">
        <v>18310686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8284711</v>
      </c>
      <c r="BO23" s="408"/>
      <c r="BP23" s="408"/>
      <c r="BQ23" s="408"/>
      <c r="BR23" s="408"/>
      <c r="BS23" s="408"/>
      <c r="BT23" s="408"/>
      <c r="BU23" s="409"/>
      <c r="BV23" s="407">
        <v>8932226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11430</v>
      </c>
      <c r="R24" s="459"/>
      <c r="S24" s="459"/>
      <c r="T24" s="459"/>
      <c r="U24" s="459"/>
      <c r="V24" s="501"/>
      <c r="W24" s="553"/>
      <c r="X24" s="554"/>
      <c r="Y24" s="555"/>
      <c r="Z24" s="457" t="s">
        <v>176</v>
      </c>
      <c r="AA24" s="437"/>
      <c r="AB24" s="437"/>
      <c r="AC24" s="437"/>
      <c r="AD24" s="437"/>
      <c r="AE24" s="437"/>
      <c r="AF24" s="437"/>
      <c r="AG24" s="438"/>
      <c r="AH24" s="458">
        <v>1673</v>
      </c>
      <c r="AI24" s="459"/>
      <c r="AJ24" s="459"/>
      <c r="AK24" s="459"/>
      <c r="AL24" s="501"/>
      <c r="AM24" s="458">
        <v>4890179</v>
      </c>
      <c r="AN24" s="459"/>
      <c r="AO24" s="459"/>
      <c r="AP24" s="459"/>
      <c r="AQ24" s="459"/>
      <c r="AR24" s="501"/>
      <c r="AS24" s="458">
        <v>2923</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17123515</v>
      </c>
      <c r="BO24" s="408"/>
      <c r="BP24" s="408"/>
      <c r="BQ24" s="408"/>
      <c r="BR24" s="408"/>
      <c r="BS24" s="408"/>
      <c r="BT24" s="408"/>
      <c r="BU24" s="409"/>
      <c r="BV24" s="407">
        <v>18310686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2</v>
      </c>
      <c r="M25" s="459"/>
      <c r="N25" s="459"/>
      <c r="O25" s="459"/>
      <c r="P25" s="501"/>
      <c r="Q25" s="458">
        <v>9170</v>
      </c>
      <c r="R25" s="459"/>
      <c r="S25" s="459"/>
      <c r="T25" s="459"/>
      <c r="U25" s="459"/>
      <c r="V25" s="501"/>
      <c r="W25" s="553"/>
      <c r="X25" s="554"/>
      <c r="Y25" s="555"/>
      <c r="Z25" s="457" t="s">
        <v>179</v>
      </c>
      <c r="AA25" s="437"/>
      <c r="AB25" s="437"/>
      <c r="AC25" s="437"/>
      <c r="AD25" s="437"/>
      <c r="AE25" s="437"/>
      <c r="AF25" s="437"/>
      <c r="AG25" s="438"/>
      <c r="AH25" s="458" t="s">
        <v>180</v>
      </c>
      <c r="AI25" s="459"/>
      <c r="AJ25" s="459"/>
      <c r="AK25" s="459"/>
      <c r="AL25" s="501"/>
      <c r="AM25" s="458" t="s">
        <v>141</v>
      </c>
      <c r="AN25" s="459"/>
      <c r="AO25" s="459"/>
      <c r="AP25" s="459"/>
      <c r="AQ25" s="459"/>
      <c r="AR25" s="501"/>
      <c r="AS25" s="458" t="s">
        <v>181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26560017</v>
      </c>
      <c r="BO25" s="371"/>
      <c r="BP25" s="371"/>
      <c r="BQ25" s="371"/>
      <c r="BR25" s="371"/>
      <c r="BS25" s="371"/>
      <c r="BT25" s="371"/>
      <c r="BU25" s="372"/>
      <c r="BV25" s="370">
        <v>23595566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183</v>
      </c>
      <c r="F26" s="437"/>
      <c r="G26" s="437"/>
      <c r="H26" s="437"/>
      <c r="I26" s="437"/>
      <c r="J26" s="437"/>
      <c r="K26" s="438"/>
      <c r="L26" s="458">
        <v>1</v>
      </c>
      <c r="M26" s="459"/>
      <c r="N26" s="459"/>
      <c r="O26" s="459"/>
      <c r="P26" s="501"/>
      <c r="Q26" s="458">
        <v>8300</v>
      </c>
      <c r="R26" s="459"/>
      <c r="S26" s="459"/>
      <c r="T26" s="459"/>
      <c r="U26" s="459"/>
      <c r="V26" s="501"/>
      <c r="W26" s="553"/>
      <c r="X26" s="554"/>
      <c r="Y26" s="555"/>
      <c r="Z26" s="457" t="s">
        <v>184</v>
      </c>
      <c r="AA26" s="559"/>
      <c r="AB26" s="559"/>
      <c r="AC26" s="559"/>
      <c r="AD26" s="559"/>
      <c r="AE26" s="559"/>
      <c r="AF26" s="559"/>
      <c r="AG26" s="560"/>
      <c r="AH26" s="458">
        <v>104</v>
      </c>
      <c r="AI26" s="459"/>
      <c r="AJ26" s="459"/>
      <c r="AK26" s="459"/>
      <c r="AL26" s="501"/>
      <c r="AM26" s="458">
        <v>309192</v>
      </c>
      <c r="AN26" s="459"/>
      <c r="AO26" s="459"/>
      <c r="AP26" s="459"/>
      <c r="AQ26" s="459"/>
      <c r="AR26" s="501"/>
      <c r="AS26" s="458">
        <v>2973</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v>500000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9170</v>
      </c>
      <c r="R27" s="459"/>
      <c r="S27" s="459"/>
      <c r="T27" s="459"/>
      <c r="U27" s="459"/>
      <c r="V27" s="501"/>
      <c r="W27" s="553"/>
      <c r="X27" s="554"/>
      <c r="Y27" s="555"/>
      <c r="Z27" s="457" t="s">
        <v>187</v>
      </c>
      <c r="AA27" s="437"/>
      <c r="AB27" s="437"/>
      <c r="AC27" s="437"/>
      <c r="AD27" s="437"/>
      <c r="AE27" s="437"/>
      <c r="AF27" s="437"/>
      <c r="AG27" s="438"/>
      <c r="AH27" s="458">
        <v>37</v>
      </c>
      <c r="AI27" s="459"/>
      <c r="AJ27" s="459"/>
      <c r="AK27" s="459"/>
      <c r="AL27" s="501"/>
      <c r="AM27" s="458">
        <v>119532</v>
      </c>
      <c r="AN27" s="459"/>
      <c r="AO27" s="459"/>
      <c r="AP27" s="459"/>
      <c r="AQ27" s="459"/>
      <c r="AR27" s="501"/>
      <c r="AS27" s="458">
        <v>3231</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t="s">
        <v>189</v>
      </c>
      <c r="BO27" s="527"/>
      <c r="BP27" s="527"/>
      <c r="BQ27" s="527"/>
      <c r="BR27" s="527"/>
      <c r="BS27" s="527"/>
      <c r="BT27" s="527"/>
      <c r="BU27" s="528"/>
      <c r="BV27" s="526" t="s">
        <v>181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190</v>
      </c>
      <c r="F28" s="437"/>
      <c r="G28" s="437"/>
      <c r="H28" s="437"/>
      <c r="I28" s="437"/>
      <c r="J28" s="437"/>
      <c r="K28" s="438"/>
      <c r="L28" s="458">
        <v>1</v>
      </c>
      <c r="M28" s="459"/>
      <c r="N28" s="459"/>
      <c r="O28" s="459"/>
      <c r="P28" s="501"/>
      <c r="Q28" s="458">
        <v>7840</v>
      </c>
      <c r="R28" s="459"/>
      <c r="S28" s="459"/>
      <c r="T28" s="459"/>
      <c r="U28" s="459"/>
      <c r="V28" s="501"/>
      <c r="W28" s="553"/>
      <c r="X28" s="554"/>
      <c r="Y28" s="555"/>
      <c r="Z28" s="457" t="s">
        <v>191</v>
      </c>
      <c r="AA28" s="437"/>
      <c r="AB28" s="437"/>
      <c r="AC28" s="437"/>
      <c r="AD28" s="437"/>
      <c r="AE28" s="437"/>
      <c r="AF28" s="437"/>
      <c r="AG28" s="438"/>
      <c r="AH28" s="458" t="s">
        <v>181</v>
      </c>
      <c r="AI28" s="459"/>
      <c r="AJ28" s="459"/>
      <c r="AK28" s="459"/>
      <c r="AL28" s="501"/>
      <c r="AM28" s="458" t="s">
        <v>141</v>
      </c>
      <c r="AN28" s="459"/>
      <c r="AO28" s="459"/>
      <c r="AP28" s="459"/>
      <c r="AQ28" s="459"/>
      <c r="AR28" s="501"/>
      <c r="AS28" s="458" t="s">
        <v>181</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21305219</v>
      </c>
      <c r="BO28" s="371"/>
      <c r="BP28" s="371"/>
      <c r="BQ28" s="371"/>
      <c r="BR28" s="371"/>
      <c r="BS28" s="371"/>
      <c r="BT28" s="371"/>
      <c r="BU28" s="372"/>
      <c r="BV28" s="370">
        <v>21287295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193</v>
      </c>
      <c r="F29" s="437"/>
      <c r="G29" s="437"/>
      <c r="H29" s="437"/>
      <c r="I29" s="437"/>
      <c r="J29" s="437"/>
      <c r="K29" s="438"/>
      <c r="L29" s="458">
        <v>30</v>
      </c>
      <c r="M29" s="459"/>
      <c r="N29" s="459"/>
      <c r="O29" s="459"/>
      <c r="P29" s="501"/>
      <c r="Q29" s="458">
        <v>6020</v>
      </c>
      <c r="R29" s="459"/>
      <c r="S29" s="459"/>
      <c r="T29" s="459"/>
      <c r="U29" s="459"/>
      <c r="V29" s="501"/>
      <c r="W29" s="556"/>
      <c r="X29" s="557"/>
      <c r="Y29" s="558"/>
      <c r="Z29" s="457" t="s">
        <v>194</v>
      </c>
      <c r="AA29" s="437"/>
      <c r="AB29" s="437"/>
      <c r="AC29" s="437"/>
      <c r="AD29" s="437"/>
      <c r="AE29" s="437"/>
      <c r="AF29" s="437"/>
      <c r="AG29" s="438"/>
      <c r="AH29" s="458">
        <v>1710</v>
      </c>
      <c r="AI29" s="459"/>
      <c r="AJ29" s="459"/>
      <c r="AK29" s="459"/>
      <c r="AL29" s="501"/>
      <c r="AM29" s="458">
        <v>5009711</v>
      </c>
      <c r="AN29" s="459"/>
      <c r="AO29" s="459"/>
      <c r="AP29" s="459"/>
      <c r="AQ29" s="459"/>
      <c r="AR29" s="501"/>
      <c r="AS29" s="458">
        <v>2930</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4128154</v>
      </c>
      <c r="BO29" s="408"/>
      <c r="BP29" s="408"/>
      <c r="BQ29" s="408"/>
      <c r="BR29" s="408"/>
      <c r="BS29" s="408"/>
      <c r="BT29" s="408"/>
      <c r="BU29" s="409"/>
      <c r="BV29" s="407">
        <v>4124665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96.1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20489619</v>
      </c>
      <c r="BO30" s="527"/>
      <c r="BP30" s="527"/>
      <c r="BQ30" s="527"/>
      <c r="BR30" s="527"/>
      <c r="BS30" s="527"/>
      <c r="BT30" s="527"/>
      <c r="BU30" s="528"/>
      <c r="BV30" s="526">
        <v>17949807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205</v>
      </c>
      <c r="AN33" s="431"/>
      <c r="AO33" s="396" t="s">
        <v>207</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31" t="s">
        <v>208</v>
      </c>
      <c r="BX33" s="431"/>
      <c r="BY33" s="396" t="s">
        <v>210</v>
      </c>
      <c r="BZ33" s="396"/>
      <c r="CA33" s="396"/>
      <c r="CB33" s="396"/>
      <c r="CC33" s="396"/>
      <c r="CD33" s="396"/>
      <c r="CE33" s="396"/>
      <c r="CF33" s="396"/>
      <c r="CG33" s="396"/>
      <c r="CH33" s="396"/>
      <c r="CI33" s="396"/>
      <c r="CJ33" s="396"/>
      <c r="CK33" s="396"/>
      <c r="CL33" s="396"/>
      <c r="CM33" s="396"/>
      <c r="CN33" s="206"/>
      <c r="CO33" s="431" t="s">
        <v>205</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5</v>
      </c>
      <c r="BX34" s="597"/>
      <c r="BY34" s="598" t="str">
        <f>IF('各会計、関係団体の財政状況及び健全化判断比率'!B68="","",'各会計、関係団体の財政状況及び健全化判断比率'!B68)</f>
        <v>特別区人事・厚生事務組合</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荒川区芸術文化振興財団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6</v>
      </c>
      <c r="BX35" s="597"/>
      <c r="BY35" s="598" t="str">
        <f>IF('各会計、関係団体の財政状況及び健全化判断比率'!B69="","",'各会計、関係団体の財政状況及び健全化判断比率'!B69)</f>
        <v>特別区競馬組合</v>
      </c>
      <c r="BZ35" s="598"/>
      <c r="CA35" s="598"/>
      <c r="CB35" s="598"/>
      <c r="CC35" s="598"/>
      <c r="CD35" s="598"/>
      <c r="CE35" s="598"/>
      <c r="CF35" s="598"/>
      <c r="CG35" s="598"/>
      <c r="CH35" s="598"/>
      <c r="CI35" s="598"/>
      <c r="CJ35" s="598"/>
      <c r="CK35" s="598"/>
      <c r="CL35" s="598"/>
      <c r="CM35" s="598"/>
      <c r="CN35" s="181"/>
      <c r="CO35" s="597">
        <f t="shared" ref="CO35:CO43" si="3">IF(CQ35="","",CO34+1)</f>
        <v>11</v>
      </c>
      <c r="CP35" s="597"/>
      <c r="CQ35" s="598" t="str">
        <f>IF('各会計、関係団体の財政状況及び健全化判断比率'!BS8="","",'各会計、関係団体の財政状況及び健全化判断比率'!BS8)</f>
        <v>荒川区土地開発公社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7</v>
      </c>
      <c r="BX36" s="597"/>
      <c r="BY36" s="598" t="str">
        <f>IF('各会計、関係団体の財政状況及び健全化判断比率'!B70="","",'各会計、関係団体の財政状況及び健全化判断比率'!B70)</f>
        <v>東京二十三区清掃一部事務組合</v>
      </c>
      <c r="BZ36" s="598"/>
      <c r="CA36" s="598"/>
      <c r="CB36" s="598"/>
      <c r="CC36" s="598"/>
      <c r="CD36" s="598"/>
      <c r="CE36" s="598"/>
      <c r="CF36" s="598"/>
      <c r="CG36" s="598"/>
      <c r="CH36" s="598"/>
      <c r="CI36" s="598"/>
      <c r="CJ36" s="598"/>
      <c r="CK36" s="598"/>
      <c r="CL36" s="598"/>
      <c r="CM36" s="598"/>
      <c r="CN36" s="181"/>
      <c r="CO36" s="597">
        <f t="shared" si="3"/>
        <v>12</v>
      </c>
      <c r="CP36" s="597"/>
      <c r="CQ36" s="598" t="str">
        <f>IF('各会計、関係団体の財政状況及び健全化判断比率'!BS9="","",'各会計、関係団体の財政状況及び健全化判断比率'!BS9)</f>
        <v>日暮里駅整備</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8</v>
      </c>
      <c r="BX37" s="597"/>
      <c r="BY37" s="598" t="str">
        <f>IF('各会計、関係団体の財政状況及び健全化判断比率'!B71="","",'各会計、関係団体の財政状況及び健全化判断比率'!B71)</f>
        <v>東京都後期高齢者医療広域連合（一般会計）</v>
      </c>
      <c r="BZ37" s="598"/>
      <c r="CA37" s="598"/>
      <c r="CB37" s="598"/>
      <c r="CC37" s="598"/>
      <c r="CD37" s="598"/>
      <c r="CE37" s="598"/>
      <c r="CF37" s="598"/>
      <c r="CG37" s="598"/>
      <c r="CH37" s="598"/>
      <c r="CI37" s="598"/>
      <c r="CJ37" s="598"/>
      <c r="CK37" s="598"/>
      <c r="CL37" s="598"/>
      <c r="CM37" s="598"/>
      <c r="CN37" s="181"/>
      <c r="CO37" s="597">
        <f t="shared" si="3"/>
        <v>13</v>
      </c>
      <c r="CP37" s="597"/>
      <c r="CQ37" s="598" t="str">
        <f>IF('各会計、関係団体の財政状況及び健全化判断比率'!BS10="","",'各会計、関係団体の財政状況及び健全化判断比率'!BS10)</f>
        <v>荒川区自治総合研究所</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9</v>
      </c>
      <c r="BX38" s="597"/>
      <c r="BY38" s="598" t="str">
        <f>IF('各会計、関係団体の財政状況及び健全化判断比率'!B72="","",'各会計、関係団体の財政状況及び健全化判断比率'!B72)</f>
        <v>東京都後期高齢者医療広域連合
（後期高齢者医療特別会計）</v>
      </c>
      <c r="BZ38" s="598"/>
      <c r="CA38" s="598"/>
      <c r="CB38" s="598"/>
      <c r="CC38" s="598"/>
      <c r="CD38" s="598"/>
      <c r="CE38" s="598"/>
      <c r="CF38" s="598"/>
      <c r="CG38" s="598"/>
      <c r="CH38" s="598"/>
      <c r="CI38" s="598"/>
      <c r="CJ38" s="598"/>
      <c r="CK38" s="598"/>
      <c r="CL38" s="598"/>
      <c r="CM38" s="598"/>
      <c r="CN38" s="181"/>
      <c r="CO38" s="597">
        <f t="shared" si="3"/>
        <v>14</v>
      </c>
      <c r="CP38" s="597"/>
      <c r="CQ38" s="598" t="str">
        <f>IF('各会計、関係団体の財政状況及び健全化判断比率'!BS11="","",'各会計、関係団体の財政状況及び健全化判断比率'!BS11)</f>
        <v>東京広域勤労者サービスセンター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Rd6Xk6kBj78oBg9wK4kLv3vo87PC/BqvX9VTE+GoAmxcm0BYpiDXxYhXHms4MFNwazNFI3Jrt9vuUvB3s77lQ==" saltValue="JKxioMcK43xkDJcxcNwb+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559</v>
      </c>
      <c r="D34" s="1151"/>
      <c r="E34" s="1152"/>
      <c r="F34" s="32">
        <v>4.63</v>
      </c>
      <c r="G34" s="33">
        <v>4.01</v>
      </c>
      <c r="H34" s="33">
        <v>3.67</v>
      </c>
      <c r="I34" s="33">
        <v>7.83</v>
      </c>
      <c r="J34" s="34">
        <v>7.8</v>
      </c>
      <c r="K34" s="22"/>
      <c r="L34" s="22"/>
      <c r="M34" s="22"/>
      <c r="N34" s="22"/>
      <c r="O34" s="22"/>
      <c r="P34" s="22"/>
    </row>
    <row r="35" spans="1:16" ht="39" customHeight="1" x14ac:dyDescent="0.2">
      <c r="A35" s="22"/>
      <c r="B35" s="35"/>
      <c r="C35" s="1145" t="s">
        <v>560</v>
      </c>
      <c r="D35" s="1146"/>
      <c r="E35" s="1147"/>
      <c r="F35" s="36">
        <v>0.74</v>
      </c>
      <c r="G35" s="37">
        <v>0.72</v>
      </c>
      <c r="H35" s="37">
        <v>1.53</v>
      </c>
      <c r="I35" s="37">
        <v>0.94</v>
      </c>
      <c r="J35" s="38">
        <v>1.1499999999999999</v>
      </c>
      <c r="K35" s="22"/>
      <c r="L35" s="22"/>
      <c r="M35" s="22"/>
      <c r="N35" s="22"/>
      <c r="O35" s="22"/>
      <c r="P35" s="22"/>
    </row>
    <row r="36" spans="1:16" ht="39" customHeight="1" x14ac:dyDescent="0.2">
      <c r="A36" s="22"/>
      <c r="B36" s="35"/>
      <c r="C36" s="1145" t="s">
        <v>561</v>
      </c>
      <c r="D36" s="1146"/>
      <c r="E36" s="1147"/>
      <c r="F36" s="36">
        <v>0.45</v>
      </c>
      <c r="G36" s="37">
        <v>0.34</v>
      </c>
      <c r="H36" s="37">
        <v>0.67</v>
      </c>
      <c r="I36" s="37">
        <v>0.6</v>
      </c>
      <c r="J36" s="38">
        <v>0.33</v>
      </c>
      <c r="K36" s="22"/>
      <c r="L36" s="22"/>
      <c r="M36" s="22"/>
      <c r="N36" s="22"/>
      <c r="O36" s="22"/>
      <c r="P36" s="22"/>
    </row>
    <row r="37" spans="1:16" ht="39" customHeight="1" x14ac:dyDescent="0.2">
      <c r="A37" s="22"/>
      <c r="B37" s="35"/>
      <c r="C37" s="1145" t="s">
        <v>562</v>
      </c>
      <c r="D37" s="1146"/>
      <c r="E37" s="1147"/>
      <c r="F37" s="36">
        <v>0.06</v>
      </c>
      <c r="G37" s="37">
        <v>0.08</v>
      </c>
      <c r="H37" s="37">
        <v>0.05</v>
      </c>
      <c r="I37" s="37">
        <v>0.09</v>
      </c>
      <c r="J37" s="38">
        <v>0.11</v>
      </c>
      <c r="K37" s="22"/>
      <c r="L37" s="22"/>
      <c r="M37" s="22"/>
      <c r="N37" s="22"/>
      <c r="O37" s="22"/>
      <c r="P37" s="22"/>
    </row>
    <row r="38" spans="1:16" ht="39" customHeight="1" x14ac:dyDescent="0.2">
      <c r="A38" s="22"/>
      <c r="B38" s="35"/>
      <c r="C38" s="1145"/>
      <c r="D38" s="1146"/>
      <c r="E38" s="1147"/>
      <c r="F38" s="36"/>
      <c r="G38" s="37"/>
      <c r="H38" s="37"/>
      <c r="I38" s="37"/>
      <c r="J38" s="38"/>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563</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564</v>
      </c>
      <c r="D43" s="1149"/>
      <c r="E43" s="1150"/>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R+nNUBnqw7X0MOoJpmbqMKWr3PeDbYwqFgFXMsF0JLd5TaLRU2cG89DfKukmWMfGfcE7ggpIMC5uPFbzilMWg==" saltValue="4Rc12JCniL5+M9K17NRq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1847</v>
      </c>
      <c r="L45" s="60">
        <v>1739</v>
      </c>
      <c r="M45" s="60">
        <v>1734</v>
      </c>
      <c r="N45" s="60">
        <v>1753</v>
      </c>
      <c r="O45" s="61">
        <v>1810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2">
      <c r="A47" s="48"/>
      <c r="B47" s="1155"/>
      <c r="C47" s="1156"/>
      <c r="D47" s="62"/>
      <c r="E47" s="1161" t="s">
        <v>14</v>
      </c>
      <c r="F47" s="1161"/>
      <c r="G47" s="1161"/>
      <c r="H47" s="1161"/>
      <c r="I47" s="1161"/>
      <c r="J47" s="1162"/>
      <c r="K47" s="63">
        <v>48</v>
      </c>
      <c r="L47" s="64">
        <v>78</v>
      </c>
      <c r="M47" s="64" t="s">
        <v>512</v>
      </c>
      <c r="N47" s="64">
        <v>78</v>
      </c>
      <c r="O47" s="65">
        <v>78</v>
      </c>
      <c r="P47" s="48"/>
      <c r="Q47" s="48"/>
      <c r="R47" s="48"/>
      <c r="S47" s="48"/>
      <c r="T47" s="48"/>
      <c r="U47" s="48"/>
    </row>
    <row r="48" spans="1:21" ht="30.75" customHeight="1" x14ac:dyDescent="0.2">
      <c r="A48" s="48"/>
      <c r="B48" s="1155"/>
      <c r="C48" s="1156"/>
      <c r="D48" s="62"/>
      <c r="E48" s="1161" t="s">
        <v>15</v>
      </c>
      <c r="F48" s="1161"/>
      <c r="G48" s="1161"/>
      <c r="H48" s="1161"/>
      <c r="I48" s="1161"/>
      <c r="J48" s="1162"/>
      <c r="K48" s="63" t="s">
        <v>512</v>
      </c>
      <c r="L48" s="64" t="s">
        <v>512</v>
      </c>
      <c r="M48" s="64" t="s">
        <v>512</v>
      </c>
      <c r="N48" s="64" t="s">
        <v>512</v>
      </c>
      <c r="O48" s="65" t="s">
        <v>512</v>
      </c>
      <c r="P48" s="48"/>
      <c r="Q48" s="48"/>
      <c r="R48" s="48"/>
      <c r="S48" s="48"/>
      <c r="T48" s="48"/>
      <c r="U48" s="48"/>
    </row>
    <row r="49" spans="1:21" ht="30.75" customHeight="1" x14ac:dyDescent="0.2">
      <c r="A49" s="48"/>
      <c r="B49" s="1155"/>
      <c r="C49" s="1156"/>
      <c r="D49" s="62"/>
      <c r="E49" s="1161" t="s">
        <v>16</v>
      </c>
      <c r="F49" s="1161"/>
      <c r="G49" s="1161"/>
      <c r="H49" s="1161"/>
      <c r="I49" s="1161"/>
      <c r="J49" s="1162"/>
      <c r="K49" s="63">
        <v>70</v>
      </c>
      <c r="L49" s="64">
        <v>72</v>
      </c>
      <c r="M49" s="64">
        <v>76</v>
      </c>
      <c r="N49" s="64">
        <v>72</v>
      </c>
      <c r="O49" s="65">
        <v>73</v>
      </c>
      <c r="P49" s="48"/>
      <c r="Q49" s="48"/>
      <c r="R49" s="48"/>
      <c r="S49" s="48"/>
      <c r="T49" s="48"/>
      <c r="U49" s="48"/>
    </row>
    <row r="50" spans="1:21" ht="30.75" customHeight="1" x14ac:dyDescent="0.2">
      <c r="A50" s="48"/>
      <c r="B50" s="1155"/>
      <c r="C50" s="1156"/>
      <c r="D50" s="62"/>
      <c r="E50" s="1161" t="s">
        <v>17</v>
      </c>
      <c r="F50" s="1161"/>
      <c r="G50" s="1161"/>
      <c r="H50" s="1161"/>
      <c r="I50" s="1161"/>
      <c r="J50" s="1162"/>
      <c r="K50" s="63">
        <v>2499</v>
      </c>
      <c r="L50" s="64">
        <v>522</v>
      </c>
      <c r="M50" s="64">
        <v>790</v>
      </c>
      <c r="N50" s="64">
        <v>425</v>
      </c>
      <c r="O50" s="65">
        <v>1876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3404</v>
      </c>
      <c r="L52" s="64">
        <v>3337</v>
      </c>
      <c r="M52" s="64">
        <v>3312</v>
      </c>
      <c r="N52" s="64">
        <v>3203</v>
      </c>
      <c r="O52" s="65">
        <v>2924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1060</v>
      </c>
      <c r="L53" s="69">
        <v>-926</v>
      </c>
      <c r="M53" s="69">
        <v>-712</v>
      </c>
      <c r="N53" s="69">
        <v>-875</v>
      </c>
      <c r="O53" s="70">
        <v>913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591</v>
      </c>
      <c r="L58" s="84">
        <v>83</v>
      </c>
      <c r="M58" s="84" t="s">
        <v>591</v>
      </c>
      <c r="N58" s="84" t="s">
        <v>591</v>
      </c>
      <c r="O58" s="85" t="s">
        <v>591</v>
      </c>
    </row>
    <row r="59" spans="1:21" ht="31.5" customHeight="1" x14ac:dyDescent="0.2">
      <c r="B59" s="1171"/>
      <c r="C59" s="1172"/>
      <c r="D59" s="1178" t="s">
        <v>28</v>
      </c>
      <c r="E59" s="1179"/>
      <c r="F59" s="1179"/>
      <c r="G59" s="1179"/>
      <c r="H59" s="1179"/>
      <c r="I59" s="1179"/>
      <c r="J59" s="1180"/>
      <c r="K59" s="86">
        <v>3970</v>
      </c>
      <c r="L59" s="87">
        <v>4263</v>
      </c>
      <c r="M59" s="87">
        <v>4121</v>
      </c>
      <c r="N59" s="87">
        <v>4121</v>
      </c>
      <c r="O59" s="88">
        <v>4125</v>
      </c>
    </row>
    <row r="60" spans="1:21" ht="31.5" customHeight="1" thickBot="1" x14ac:dyDescent="0.25">
      <c r="B60" s="1173"/>
      <c r="C60" s="1174"/>
      <c r="D60" s="1181" t="s">
        <v>29</v>
      </c>
      <c r="E60" s="1182"/>
      <c r="F60" s="1182"/>
      <c r="G60" s="1182"/>
      <c r="H60" s="1182"/>
      <c r="I60" s="1182"/>
      <c r="J60" s="1183"/>
      <c r="K60" s="89">
        <v>110</v>
      </c>
      <c r="L60" s="90">
        <v>158</v>
      </c>
      <c r="M60" s="90" t="s">
        <v>591</v>
      </c>
      <c r="N60" s="90">
        <v>230</v>
      </c>
      <c r="O60" s="91">
        <v>308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mX6jkOBayiXBh1TzGgaFfWQv5jAUUvwwDlnNsvzrIlOq1GYTT0bH3mT4y4rOC2CNFcQavF2fkZSLs0vBVRgVw==" saltValue="Glgb4Eeyvh/NzGpbs1bVh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84" t="s">
        <v>32</v>
      </c>
      <c r="C41" s="1185"/>
      <c r="D41" s="105"/>
      <c r="E41" s="1190" t="s">
        <v>33</v>
      </c>
      <c r="F41" s="1190"/>
      <c r="G41" s="1190"/>
      <c r="H41" s="1191"/>
      <c r="I41" s="355">
        <v>18589</v>
      </c>
      <c r="J41" s="356">
        <v>18094</v>
      </c>
      <c r="K41" s="356">
        <v>19017</v>
      </c>
      <c r="L41" s="356">
        <v>18525</v>
      </c>
      <c r="M41" s="357">
        <v>17549</v>
      </c>
    </row>
    <row r="42" spans="2:13" ht="27.75" customHeight="1" x14ac:dyDescent="0.2">
      <c r="B42" s="1186"/>
      <c r="C42" s="1187"/>
      <c r="D42" s="106"/>
      <c r="E42" s="1192" t="s">
        <v>34</v>
      </c>
      <c r="F42" s="1192"/>
      <c r="G42" s="1192"/>
      <c r="H42" s="1193"/>
      <c r="I42" s="358">
        <v>3816</v>
      </c>
      <c r="J42" s="359">
        <v>2908</v>
      </c>
      <c r="K42" s="359">
        <v>8996</v>
      </c>
      <c r="L42" s="359">
        <v>9449</v>
      </c>
      <c r="M42" s="360">
        <v>13996</v>
      </c>
    </row>
    <row r="43" spans="2:13" ht="27.75" customHeight="1" x14ac:dyDescent="0.2">
      <c r="B43" s="1186"/>
      <c r="C43" s="1187"/>
      <c r="D43" s="106"/>
      <c r="E43" s="1192" t="s">
        <v>35</v>
      </c>
      <c r="F43" s="1192"/>
      <c r="G43" s="1192"/>
      <c r="H43" s="1193"/>
      <c r="I43" s="358" t="s">
        <v>512</v>
      </c>
      <c r="J43" s="359" t="s">
        <v>512</v>
      </c>
      <c r="K43" s="359" t="s">
        <v>512</v>
      </c>
      <c r="L43" s="359" t="s">
        <v>512</v>
      </c>
      <c r="M43" s="360" t="s">
        <v>512</v>
      </c>
    </row>
    <row r="44" spans="2:13" ht="27.75" customHeight="1" x14ac:dyDescent="0.2">
      <c r="B44" s="1186"/>
      <c r="C44" s="1187"/>
      <c r="D44" s="106"/>
      <c r="E44" s="1192" t="s">
        <v>36</v>
      </c>
      <c r="F44" s="1192"/>
      <c r="G44" s="1192"/>
      <c r="H44" s="1193"/>
      <c r="I44" s="358">
        <v>870</v>
      </c>
      <c r="J44" s="359">
        <v>878</v>
      </c>
      <c r="K44" s="359">
        <v>1009</v>
      </c>
      <c r="L44" s="359">
        <v>1120</v>
      </c>
      <c r="M44" s="360">
        <v>1312</v>
      </c>
    </row>
    <row r="45" spans="2:13" ht="27.75" customHeight="1" x14ac:dyDescent="0.2">
      <c r="B45" s="1186"/>
      <c r="C45" s="1187"/>
      <c r="D45" s="106"/>
      <c r="E45" s="1192" t="s">
        <v>37</v>
      </c>
      <c r="F45" s="1192"/>
      <c r="G45" s="1192"/>
      <c r="H45" s="1193"/>
      <c r="I45" s="358">
        <v>8420</v>
      </c>
      <c r="J45" s="359">
        <v>8037</v>
      </c>
      <c r="K45" s="359">
        <v>8612</v>
      </c>
      <c r="L45" s="359">
        <v>9198</v>
      </c>
      <c r="M45" s="360">
        <v>8306</v>
      </c>
    </row>
    <row r="46" spans="2:13" ht="27.75" customHeight="1" x14ac:dyDescent="0.2">
      <c r="B46" s="1186"/>
      <c r="C46" s="1187"/>
      <c r="D46" s="107"/>
      <c r="E46" s="1192" t="s">
        <v>38</v>
      </c>
      <c r="F46" s="1192"/>
      <c r="G46" s="1192"/>
      <c r="H46" s="1193"/>
      <c r="I46" s="358" t="s">
        <v>512</v>
      </c>
      <c r="J46" s="359" t="s">
        <v>512</v>
      </c>
      <c r="K46" s="359" t="s">
        <v>512</v>
      </c>
      <c r="L46" s="359" t="s">
        <v>512</v>
      </c>
      <c r="M46" s="360" t="s">
        <v>512</v>
      </c>
    </row>
    <row r="47" spans="2:13" ht="27.75" customHeight="1" x14ac:dyDescent="0.2">
      <c r="B47" s="1186"/>
      <c r="C47" s="1187"/>
      <c r="D47" s="108"/>
      <c r="E47" s="1194" t="s">
        <v>39</v>
      </c>
      <c r="F47" s="1195"/>
      <c r="G47" s="1195"/>
      <c r="H47" s="1196"/>
      <c r="I47" s="358" t="s">
        <v>512</v>
      </c>
      <c r="J47" s="359" t="s">
        <v>512</v>
      </c>
      <c r="K47" s="359" t="s">
        <v>512</v>
      </c>
      <c r="L47" s="359" t="s">
        <v>512</v>
      </c>
      <c r="M47" s="360" t="s">
        <v>512</v>
      </c>
    </row>
    <row r="48" spans="2:13" ht="27.75" customHeight="1" x14ac:dyDescent="0.2">
      <c r="B48" s="1186"/>
      <c r="C48" s="1187"/>
      <c r="D48" s="106"/>
      <c r="E48" s="1192" t="s">
        <v>40</v>
      </c>
      <c r="F48" s="1192"/>
      <c r="G48" s="1192"/>
      <c r="H48" s="1193"/>
      <c r="I48" s="358" t="s">
        <v>512</v>
      </c>
      <c r="J48" s="359" t="s">
        <v>512</v>
      </c>
      <c r="K48" s="359" t="s">
        <v>512</v>
      </c>
      <c r="L48" s="359" t="s">
        <v>512</v>
      </c>
      <c r="M48" s="360" t="s">
        <v>512</v>
      </c>
    </row>
    <row r="49" spans="2:13" ht="27.75" customHeight="1" x14ac:dyDescent="0.2">
      <c r="B49" s="1188"/>
      <c r="C49" s="1189"/>
      <c r="D49" s="106"/>
      <c r="E49" s="1192" t="s">
        <v>41</v>
      </c>
      <c r="F49" s="1192"/>
      <c r="G49" s="1192"/>
      <c r="H49" s="1193"/>
      <c r="I49" s="358" t="s">
        <v>512</v>
      </c>
      <c r="J49" s="359" t="s">
        <v>512</v>
      </c>
      <c r="K49" s="359" t="s">
        <v>512</v>
      </c>
      <c r="L49" s="359" t="s">
        <v>512</v>
      </c>
      <c r="M49" s="360" t="s">
        <v>512</v>
      </c>
    </row>
    <row r="50" spans="2:13" ht="27.75" customHeight="1" x14ac:dyDescent="0.2">
      <c r="B50" s="1197" t="s">
        <v>42</v>
      </c>
      <c r="C50" s="1198"/>
      <c r="D50" s="109"/>
      <c r="E50" s="1192" t="s">
        <v>43</v>
      </c>
      <c r="F50" s="1192"/>
      <c r="G50" s="1192"/>
      <c r="H50" s="1193"/>
      <c r="I50" s="358">
        <v>38226</v>
      </c>
      <c r="J50" s="359">
        <v>40768</v>
      </c>
      <c r="K50" s="359">
        <v>43249</v>
      </c>
      <c r="L50" s="359">
        <v>45137</v>
      </c>
      <c r="M50" s="360">
        <v>47871</v>
      </c>
    </row>
    <row r="51" spans="2:13" ht="27.75" customHeight="1" x14ac:dyDescent="0.2">
      <c r="B51" s="1186"/>
      <c r="C51" s="1187"/>
      <c r="D51" s="106"/>
      <c r="E51" s="1192" t="s">
        <v>44</v>
      </c>
      <c r="F51" s="1192"/>
      <c r="G51" s="1192"/>
      <c r="H51" s="1193"/>
      <c r="I51" s="358">
        <v>2159</v>
      </c>
      <c r="J51" s="359">
        <v>1772</v>
      </c>
      <c r="K51" s="359">
        <v>1772</v>
      </c>
      <c r="L51" s="359">
        <v>1878</v>
      </c>
      <c r="M51" s="360">
        <v>2059</v>
      </c>
    </row>
    <row r="52" spans="2:13" ht="27.75" customHeight="1" x14ac:dyDescent="0.2">
      <c r="B52" s="1188"/>
      <c r="C52" s="1189"/>
      <c r="D52" s="106"/>
      <c r="E52" s="1192" t="s">
        <v>45</v>
      </c>
      <c r="F52" s="1192"/>
      <c r="G52" s="1192"/>
      <c r="H52" s="1193"/>
      <c r="I52" s="358">
        <v>31248</v>
      </c>
      <c r="J52" s="359">
        <v>28513</v>
      </c>
      <c r="K52" s="359">
        <v>27206</v>
      </c>
      <c r="L52" s="359">
        <v>29947</v>
      </c>
      <c r="M52" s="360">
        <v>28625</v>
      </c>
    </row>
    <row r="53" spans="2:13" ht="27.75" customHeight="1" thickBot="1" x14ac:dyDescent="0.25">
      <c r="B53" s="1199" t="s">
        <v>46</v>
      </c>
      <c r="C53" s="1200"/>
      <c r="D53" s="110"/>
      <c r="E53" s="1201" t="s">
        <v>47</v>
      </c>
      <c r="F53" s="1201"/>
      <c r="G53" s="1201"/>
      <c r="H53" s="1202"/>
      <c r="I53" s="361">
        <v>-39938</v>
      </c>
      <c r="J53" s="362">
        <v>-41135</v>
      </c>
      <c r="K53" s="362">
        <v>-34593</v>
      </c>
      <c r="L53" s="362">
        <v>-38670</v>
      </c>
      <c r="M53" s="363">
        <v>-37391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qvfiyVcW96dbwV68JuvF2XnXAm6dOYMz8sHs8lbxrn+y16y/L2RTPaFVJef3CXkByNa89MbijQX1OmIBe2dA4w==" saltValue="rrR/zuemLuNLf+H2Wgji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50</v>
      </c>
      <c r="D55" s="1211"/>
      <c r="E55" s="1212"/>
      <c r="F55" s="122">
        <v>20705</v>
      </c>
      <c r="G55" s="122">
        <v>21287</v>
      </c>
      <c r="H55" s="123">
        <v>21305</v>
      </c>
    </row>
    <row r="56" spans="2:8" ht="52.5" customHeight="1" x14ac:dyDescent="0.2">
      <c r="B56" s="124"/>
      <c r="C56" s="1213" t="s">
        <v>51</v>
      </c>
      <c r="D56" s="1213"/>
      <c r="E56" s="1214"/>
      <c r="F56" s="125">
        <v>4121</v>
      </c>
      <c r="G56" s="125">
        <v>4125</v>
      </c>
      <c r="H56" s="126">
        <v>4128</v>
      </c>
    </row>
    <row r="57" spans="2:8" ht="53.25" customHeight="1" x14ac:dyDescent="0.2">
      <c r="B57" s="124"/>
      <c r="C57" s="1215" t="s">
        <v>52</v>
      </c>
      <c r="D57" s="1215"/>
      <c r="E57" s="1216"/>
      <c r="F57" s="127">
        <v>17201</v>
      </c>
      <c r="G57" s="127">
        <v>17950</v>
      </c>
      <c r="H57" s="128">
        <v>20490</v>
      </c>
    </row>
    <row r="58" spans="2:8" ht="45.75" customHeight="1" x14ac:dyDescent="0.2">
      <c r="B58" s="129"/>
      <c r="C58" s="1203" t="s">
        <v>585</v>
      </c>
      <c r="D58" s="1204"/>
      <c r="E58" s="1205"/>
      <c r="F58" s="130">
        <v>8555</v>
      </c>
      <c r="G58" s="130">
        <v>9259</v>
      </c>
      <c r="H58" s="131">
        <v>11719</v>
      </c>
    </row>
    <row r="59" spans="2:8" ht="45.75" customHeight="1" x14ac:dyDescent="0.2">
      <c r="B59" s="129"/>
      <c r="C59" s="1203" t="s">
        <v>586</v>
      </c>
      <c r="D59" s="1204"/>
      <c r="E59" s="1205"/>
      <c r="F59" s="130">
        <v>6113</v>
      </c>
      <c r="G59" s="130">
        <v>6119</v>
      </c>
      <c r="H59" s="131">
        <v>6132</v>
      </c>
    </row>
    <row r="60" spans="2:8" ht="45.75" customHeight="1" x14ac:dyDescent="0.2">
      <c r="B60" s="129"/>
      <c r="C60" s="1203" t="s">
        <v>587</v>
      </c>
      <c r="D60" s="1204"/>
      <c r="E60" s="1205"/>
      <c r="F60" s="130">
        <v>1421</v>
      </c>
      <c r="G60" s="130">
        <v>1472</v>
      </c>
      <c r="H60" s="131">
        <v>1523</v>
      </c>
    </row>
    <row r="61" spans="2:8" ht="45.75" customHeight="1" x14ac:dyDescent="0.2">
      <c r="B61" s="129"/>
      <c r="C61" s="1203" t="s">
        <v>588</v>
      </c>
      <c r="D61" s="1204"/>
      <c r="E61" s="1205"/>
      <c r="F61" s="130">
        <v>728</v>
      </c>
      <c r="G61" s="130">
        <v>729</v>
      </c>
      <c r="H61" s="131">
        <v>729</v>
      </c>
    </row>
    <row r="62" spans="2:8" ht="45.75" customHeight="1" thickBot="1" x14ac:dyDescent="0.25">
      <c r="B62" s="132"/>
      <c r="C62" s="1206" t="s">
        <v>589</v>
      </c>
      <c r="D62" s="1207"/>
      <c r="E62" s="1208"/>
      <c r="F62" s="133">
        <v>190</v>
      </c>
      <c r="G62" s="133">
        <v>190</v>
      </c>
      <c r="H62" s="134">
        <v>190</v>
      </c>
    </row>
    <row r="63" spans="2:8" ht="52.5" customHeight="1" thickBot="1" x14ac:dyDescent="0.25">
      <c r="B63" s="135"/>
      <c r="C63" s="1209" t="s">
        <v>53</v>
      </c>
      <c r="D63" s="1209"/>
      <c r="E63" s="1210"/>
      <c r="F63" s="136">
        <v>42027</v>
      </c>
      <c r="G63" s="136">
        <v>43362</v>
      </c>
      <c r="H63" s="137">
        <v>45923</v>
      </c>
    </row>
    <row r="64" spans="2:8" ht="13.2" x14ac:dyDescent="0.2"/>
  </sheetData>
  <sheetProtection algorithmName="SHA-512" hashValue="EJOc5IrUShgAk639r4AQguzOto2VnRoDU2NQjtKuqmlWiwOTQFGctcsaHYVvPwNnCCUN5Qax9/o/bgGjHqfDyw==" saltValue="DkjJEBrU5v78hK5MMEke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43835</v>
      </c>
      <c r="E3" s="156"/>
      <c r="F3" s="157">
        <v>49796</v>
      </c>
      <c r="G3" s="158"/>
      <c r="H3" s="159"/>
    </row>
    <row r="4" spans="1:8" x14ac:dyDescent="0.2">
      <c r="A4" s="160"/>
      <c r="B4" s="161"/>
      <c r="C4" s="162"/>
      <c r="D4" s="163">
        <v>34977</v>
      </c>
      <c r="E4" s="164"/>
      <c r="F4" s="165">
        <v>37281</v>
      </c>
      <c r="G4" s="166"/>
      <c r="H4" s="167"/>
    </row>
    <row r="5" spans="1:8" x14ac:dyDescent="0.2">
      <c r="A5" s="148" t="s">
        <v>546</v>
      </c>
      <c r="B5" s="153"/>
      <c r="C5" s="154"/>
      <c r="D5" s="155">
        <v>53900</v>
      </c>
      <c r="E5" s="156"/>
      <c r="F5" s="157">
        <v>51681</v>
      </c>
      <c r="G5" s="158"/>
      <c r="H5" s="159"/>
    </row>
    <row r="6" spans="1:8" x14ac:dyDescent="0.2">
      <c r="A6" s="160"/>
      <c r="B6" s="161"/>
      <c r="C6" s="162"/>
      <c r="D6" s="163">
        <v>38960</v>
      </c>
      <c r="E6" s="164"/>
      <c r="F6" s="165">
        <v>37226</v>
      </c>
      <c r="G6" s="166"/>
      <c r="H6" s="167"/>
    </row>
    <row r="7" spans="1:8" x14ac:dyDescent="0.2">
      <c r="A7" s="148" t="s">
        <v>547</v>
      </c>
      <c r="B7" s="153"/>
      <c r="C7" s="154"/>
      <c r="D7" s="155">
        <v>50047</v>
      </c>
      <c r="E7" s="156"/>
      <c r="F7" s="157">
        <v>50465</v>
      </c>
      <c r="G7" s="158"/>
      <c r="H7" s="159"/>
    </row>
    <row r="8" spans="1:8" x14ac:dyDescent="0.2">
      <c r="A8" s="160"/>
      <c r="B8" s="161"/>
      <c r="C8" s="162"/>
      <c r="D8" s="163">
        <v>38467</v>
      </c>
      <c r="E8" s="164"/>
      <c r="F8" s="165">
        <v>34193</v>
      </c>
      <c r="G8" s="166"/>
      <c r="H8" s="167"/>
    </row>
    <row r="9" spans="1:8" x14ac:dyDescent="0.2">
      <c r="A9" s="148" t="s">
        <v>548</v>
      </c>
      <c r="B9" s="153"/>
      <c r="C9" s="154"/>
      <c r="D9" s="155">
        <v>51048</v>
      </c>
      <c r="E9" s="156"/>
      <c r="F9" s="157">
        <v>51679</v>
      </c>
      <c r="G9" s="158"/>
      <c r="H9" s="159"/>
    </row>
    <row r="10" spans="1:8" x14ac:dyDescent="0.2">
      <c r="A10" s="160"/>
      <c r="B10" s="161"/>
      <c r="C10" s="162"/>
      <c r="D10" s="163">
        <v>39059</v>
      </c>
      <c r="E10" s="164"/>
      <c r="F10" s="165">
        <v>35132</v>
      </c>
      <c r="G10" s="166"/>
      <c r="H10" s="167"/>
    </row>
    <row r="11" spans="1:8" x14ac:dyDescent="0.2">
      <c r="A11" s="148" t="s">
        <v>549</v>
      </c>
      <c r="B11" s="153"/>
      <c r="C11" s="154"/>
      <c r="D11" s="155">
        <v>42648</v>
      </c>
      <c r="E11" s="156"/>
      <c r="F11" s="157">
        <v>49665</v>
      </c>
      <c r="G11" s="158"/>
      <c r="H11" s="159"/>
    </row>
    <row r="12" spans="1:8" x14ac:dyDescent="0.2">
      <c r="A12" s="160"/>
      <c r="B12" s="161"/>
      <c r="C12" s="168"/>
      <c r="D12" s="163">
        <v>32071</v>
      </c>
      <c r="E12" s="164"/>
      <c r="F12" s="165">
        <v>34678</v>
      </c>
      <c r="G12" s="166"/>
      <c r="H12" s="167"/>
    </row>
    <row r="13" spans="1:8" x14ac:dyDescent="0.2">
      <c r="A13" s="148"/>
      <c r="B13" s="153"/>
      <c r="C13" s="169"/>
      <c r="D13" s="170">
        <v>48296</v>
      </c>
      <c r="E13" s="171"/>
      <c r="F13" s="172">
        <v>50657</v>
      </c>
      <c r="G13" s="173"/>
      <c r="H13" s="159"/>
    </row>
    <row r="14" spans="1:8" x14ac:dyDescent="0.2">
      <c r="A14" s="160"/>
      <c r="B14" s="161"/>
      <c r="C14" s="162"/>
      <c r="D14" s="163">
        <v>36707</v>
      </c>
      <c r="E14" s="164"/>
      <c r="F14" s="165">
        <v>35702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4.63</v>
      </c>
      <c r="C19" s="174">
        <f>ROUND(VALUE(SUBSTITUTE(実質収支比率等に係る経年分析!G$48,"▲","-")),2)</f>
        <v>4.0199999999999996</v>
      </c>
      <c r="D19" s="174">
        <f>ROUND(VALUE(SUBSTITUTE(実質収支比率等に係る経年分析!H$48,"▲","-")),2)</f>
        <v>3.68</v>
      </c>
      <c r="E19" s="174">
        <f>ROUND(VALUE(SUBSTITUTE(実質収支比率等に係る経年分析!I$48,"▲","-")),2)</f>
        <v>7.83</v>
      </c>
      <c r="F19" s="174">
        <f>ROUND(VALUE(SUBSTITUTE(実質収支比率等に係る経年分析!J$48,"▲","-")),2)</f>
        <v>7.81</v>
      </c>
    </row>
    <row r="20" spans="1:11" x14ac:dyDescent="0.2">
      <c r="A20" s="174" t="s">
        <v>57</v>
      </c>
      <c r="B20" s="174">
        <f>ROUND(VALUE(SUBSTITUTE(実質収支比率等に係る経年分析!F$47,"▲","-")),2)</f>
        <v>29.39</v>
      </c>
      <c r="C20" s="174">
        <f>ROUND(VALUE(SUBSTITUTE(実質収支比率等に係る経年分析!G$47,"▲","-")),2)</f>
        <v>29.26</v>
      </c>
      <c r="D20" s="174">
        <f>ROUND(VALUE(SUBSTITUTE(実質収支比率等に係る経年分析!H$47,"▲","-")),2)</f>
        <v>33.799999999999997</v>
      </c>
      <c r="E20" s="174">
        <f>ROUND(VALUE(SUBSTITUTE(実質収支比率等に係る経年分析!I$47,"▲","-")),2)</f>
        <v>34</v>
      </c>
      <c r="F20" s="174">
        <f>ROUND(VALUE(SUBSTITUTE(実質収支比率等に係る経年分析!J$47,"▲","-")),2)</f>
        <v>32.5</v>
      </c>
    </row>
    <row r="21" spans="1:11" x14ac:dyDescent="0.2">
      <c r="A21" s="174" t="s">
        <v>58</v>
      </c>
      <c r="B21" s="174">
        <f>IF(ISNUMBER(VALUE(SUBSTITUTE(実質収支比率等に係る経年分析!F$49,"▲","-"))),ROUND(VALUE(SUBSTITUTE(実質収支比率等に係る経年分析!F$49,"▲","-")),2),NA())</f>
        <v>1.31</v>
      </c>
      <c r="C21" s="174">
        <f>IF(ISNUMBER(VALUE(SUBSTITUTE(実質収支比率等に係る経年分析!G$49,"▲","-"))),ROUND(VALUE(SUBSTITUTE(実質収支比率等に係る経年分析!G$49,"▲","-")),2),NA())</f>
        <v>0.09</v>
      </c>
      <c r="D21" s="174">
        <f>IF(ISNUMBER(VALUE(SUBSTITUTE(実質収支比率等に係る経年分析!H$49,"▲","-"))),ROUND(VALUE(SUBSTITUTE(実質収支比率等に係る経年分析!H$49,"▲","-")),2),NA())</f>
        <v>3.83</v>
      </c>
      <c r="E21" s="174">
        <f>IF(ISNUMBER(VALUE(SUBSTITUTE(実質収支比率等に係る経年分析!I$49,"▲","-"))),ROUND(VALUE(SUBSTITUTE(実質収支比率等に係る経年分析!I$49,"▲","-")),2),NA())</f>
        <v>5.17</v>
      </c>
      <c r="F21" s="174">
        <f>IF(ISNUMBER(VALUE(SUBSTITUTE(実質収支比率等に係る経年分析!J$49,"▲","-"))),ROUND(VALUE(SUBSTITUTE(実質収支比率等に係る経年分析!J$49,"▲","-")),2),NA())</f>
        <v>0.35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0.33</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1.1499999999999999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3404</v>
      </c>
      <c r="E42" s="176"/>
      <c r="F42" s="176"/>
      <c r="G42" s="176">
        <f>'実質公債費比率（分子）の構造'!L$52</f>
        <v>3337</v>
      </c>
      <c r="H42" s="176"/>
      <c r="I42" s="176"/>
      <c r="J42" s="176">
        <f>'実質公債費比率（分子）の構造'!M$52</f>
        <v>3312</v>
      </c>
      <c r="K42" s="176"/>
      <c r="L42" s="176"/>
      <c r="M42" s="176">
        <f>'実質公債費比率（分子）の構造'!N$52</f>
        <v>3203</v>
      </c>
      <c r="N42" s="176"/>
      <c r="O42" s="176"/>
      <c r="P42" s="176">
        <f>'実質公債費比率（分子）の構造'!O$52</f>
        <v>2924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2499</v>
      </c>
      <c r="C44" s="176"/>
      <c r="D44" s="176"/>
      <c r="E44" s="176">
        <f>'実質公債費比率（分子）の構造'!L$50</f>
        <v>522</v>
      </c>
      <c r="F44" s="176"/>
      <c r="G44" s="176"/>
      <c r="H44" s="176">
        <f>'実質公債費比率（分子）の構造'!M$50</f>
        <v>790</v>
      </c>
      <c r="I44" s="176"/>
      <c r="J44" s="176"/>
      <c r="K44" s="176">
        <f>'実質公債費比率（分子）の構造'!N$50</f>
        <v>425</v>
      </c>
      <c r="L44" s="176"/>
      <c r="M44" s="176"/>
      <c r="N44" s="176">
        <f>'実質公債費比率（分子）の構造'!O$50</f>
        <v>1876</v>
      </c>
      <c r="O44" s="176"/>
      <c r="P44" s="176"/>
    </row>
    <row r="45" spans="1:16" x14ac:dyDescent="0.2">
      <c r="A45" s="176" t="s">
        <v>68</v>
      </c>
      <c r="B45" s="176">
        <f>'実質公債費比率（分子）の構造'!K$49</f>
        <v>70</v>
      </c>
      <c r="C45" s="176"/>
      <c r="D45" s="176"/>
      <c r="E45" s="176">
        <f>'実質公債費比率（分子）の構造'!L$49</f>
        <v>72</v>
      </c>
      <c r="F45" s="176"/>
      <c r="G45" s="176"/>
      <c r="H45" s="176">
        <f>'実質公債費比率（分子）の構造'!M$49</f>
        <v>76</v>
      </c>
      <c r="I45" s="176"/>
      <c r="J45" s="176"/>
      <c r="K45" s="176">
        <f>'実質公債費比率（分子）の構造'!N$49</f>
        <v>72</v>
      </c>
      <c r="L45" s="176"/>
      <c r="M45" s="176"/>
      <c r="N45" s="176">
        <f>'実質公債費比率（分子）の構造'!O$49</f>
        <v>73</v>
      </c>
      <c r="O45" s="176"/>
      <c r="P45" s="176"/>
    </row>
    <row r="46" spans="1:16" x14ac:dyDescent="0.2">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70</v>
      </c>
      <c r="B47" s="176">
        <f>'実質公債費比率（分子）の構造'!K$47</f>
        <v>48</v>
      </c>
      <c r="C47" s="176"/>
      <c r="D47" s="176"/>
      <c r="E47" s="176">
        <f>'実質公債費比率（分子）の構造'!L$47</f>
        <v>78</v>
      </c>
      <c r="F47" s="176"/>
      <c r="G47" s="176"/>
      <c r="H47" s="176" t="str">
        <f>'実質公債費比率（分子）の構造'!M$47</f>
        <v>-</v>
      </c>
      <c r="I47" s="176"/>
      <c r="J47" s="176"/>
      <c r="K47" s="176">
        <f>'実質公債費比率（分子）の構造'!N$47</f>
        <v>78</v>
      </c>
      <c r="L47" s="176"/>
      <c r="M47" s="176"/>
      <c r="N47" s="176">
        <f>'実質公債費比率（分子）の構造'!O$47</f>
        <v>78</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1847</v>
      </c>
      <c r="C49" s="176"/>
      <c r="D49" s="176"/>
      <c r="E49" s="176">
        <f>'実質公債費比率（分子）の構造'!L$45</f>
        <v>1739</v>
      </c>
      <c r="F49" s="176"/>
      <c r="G49" s="176"/>
      <c r="H49" s="176">
        <f>'実質公債費比率（分子）の構造'!M$45</f>
        <v>1734</v>
      </c>
      <c r="I49" s="176"/>
      <c r="J49" s="176"/>
      <c r="K49" s="176">
        <f>'実質公債費比率（分子）の構造'!N$45</f>
        <v>1753</v>
      </c>
      <c r="L49" s="176"/>
      <c r="M49" s="176"/>
      <c r="N49" s="176">
        <f>'実質公債費比率（分子）の構造'!O$45</f>
        <v>1810</v>
      </c>
      <c r="O49" s="176"/>
      <c r="P49" s="176"/>
    </row>
    <row r="50" spans="1:16" x14ac:dyDescent="0.2">
      <c r="A50" s="176" t="s">
        <v>73</v>
      </c>
      <c r="B50" s="176" t="e">
        <f>NA()</f>
        <v>#N/A</v>
      </c>
      <c r="C50" s="176">
        <f>IF(ISNUMBER('実質公債費比率（分子）の構造'!K$53),'実質公債費比率（分子）の構造'!K$53,NA())</f>
        <v>1060</v>
      </c>
      <c r="D50" s="176" t="e">
        <f>NA()</f>
        <v>#N/A</v>
      </c>
      <c r="E50" s="176" t="e">
        <f>NA()</f>
        <v>#N/A</v>
      </c>
      <c r="F50" s="176">
        <f>IF(ISNUMBER('実質公債費比率（分子）の構造'!L$53),'実質公債費比率（分子）の構造'!L$53,NA())</f>
        <v>-926</v>
      </c>
      <c r="G50" s="176" t="e">
        <f>NA()</f>
        <v>#N/A</v>
      </c>
      <c r="H50" s="176" t="e">
        <f>NA()</f>
        <v>#N/A</v>
      </c>
      <c r="I50" s="176">
        <f>IF(ISNUMBER('実質公債費比率（分子）の構造'!M$53),'実質公債費比率（分子）の構造'!M$53,NA())</f>
        <v>-712</v>
      </c>
      <c r="J50" s="176" t="e">
        <f>NA()</f>
        <v>#N/A</v>
      </c>
      <c r="K50" s="176" t="e">
        <f>NA()</f>
        <v>#N/A</v>
      </c>
      <c r="L50" s="176">
        <f>IF(ISNUMBER('実質公債費比率（分子）の構造'!N$53),'実質公債費比率（分子）の構造'!N$53,NA())</f>
        <v>-875</v>
      </c>
      <c r="M50" s="176" t="e">
        <f>NA()</f>
        <v>#N/A</v>
      </c>
      <c r="N50" s="176" t="e">
        <f>NA()</f>
        <v>#N/A</v>
      </c>
      <c r="O50" s="176">
        <f>IF(ISNUMBER('実質公債費比率（分子）の構造'!O$53),'実質公債費比率（分子）の構造'!O$53,NA())</f>
        <v>913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31248</v>
      </c>
      <c r="E56" s="175"/>
      <c r="F56" s="175"/>
      <c r="G56" s="175">
        <f>'将来負担比率（分子）の構造'!J$52</f>
        <v>28513</v>
      </c>
      <c r="H56" s="175"/>
      <c r="I56" s="175"/>
      <c r="J56" s="175">
        <f>'将来負担比率（分子）の構造'!K$52</f>
        <v>27206</v>
      </c>
      <c r="K56" s="175"/>
      <c r="L56" s="175"/>
      <c r="M56" s="175">
        <f>'将来負担比率（分子）の構造'!L$52</f>
        <v>29947</v>
      </c>
      <c r="N56" s="175"/>
      <c r="O56" s="175"/>
      <c r="P56" s="175">
        <f>'将来負担比率（分子）の構造'!M$52</f>
        <v>28625</v>
      </c>
    </row>
    <row r="57" spans="1:16" x14ac:dyDescent="0.2">
      <c r="A57" s="175" t="s">
        <v>44</v>
      </c>
      <c r="B57" s="175"/>
      <c r="C57" s="175"/>
      <c r="D57" s="175">
        <f>'将来負担比率（分子）の構造'!I$51</f>
        <v>2159</v>
      </c>
      <c r="E57" s="175"/>
      <c r="F57" s="175"/>
      <c r="G57" s="175">
        <f>'将来負担比率（分子）の構造'!J$51</f>
        <v>1772</v>
      </c>
      <c r="H57" s="175"/>
      <c r="I57" s="175"/>
      <c r="J57" s="175">
        <f>'将来負担比率（分子）の構造'!K$51</f>
        <v>1772</v>
      </c>
      <c r="K57" s="175"/>
      <c r="L57" s="175"/>
      <c r="M57" s="175">
        <f>'将来負担比率（分子）の構造'!L$51</f>
        <v>1878</v>
      </c>
      <c r="N57" s="175"/>
      <c r="O57" s="175"/>
      <c r="P57" s="175">
        <f>'将来負担比率（分子）の構造'!M$51</f>
        <v>2059</v>
      </c>
    </row>
    <row r="58" spans="1:16" x14ac:dyDescent="0.2">
      <c r="A58" s="175" t="s">
        <v>43</v>
      </c>
      <c r="B58" s="175"/>
      <c r="C58" s="175"/>
      <c r="D58" s="175">
        <f>'将来負担比率（分子）の構造'!I$50</f>
        <v>38226</v>
      </c>
      <c r="E58" s="175"/>
      <c r="F58" s="175"/>
      <c r="G58" s="175">
        <f>'将来負担比率（分子）の構造'!J$50</f>
        <v>40768</v>
      </c>
      <c r="H58" s="175"/>
      <c r="I58" s="175"/>
      <c r="J58" s="175">
        <f>'将来負担比率（分子）の構造'!K$50</f>
        <v>43249</v>
      </c>
      <c r="K58" s="175"/>
      <c r="L58" s="175"/>
      <c r="M58" s="175">
        <f>'将来負担比率（分子）の構造'!L$50</f>
        <v>45137</v>
      </c>
      <c r="N58" s="175"/>
      <c r="O58" s="175"/>
      <c r="P58" s="175">
        <f>'将来負担比率（分子）の構造'!M$50</f>
        <v>47871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8420</v>
      </c>
      <c r="C62" s="175"/>
      <c r="D62" s="175"/>
      <c r="E62" s="175">
        <f>'将来負担比率（分子）の構造'!J$45</f>
        <v>8037</v>
      </c>
      <c r="F62" s="175"/>
      <c r="G62" s="175"/>
      <c r="H62" s="175">
        <f>'将来負担比率（分子）の構造'!K$45</f>
        <v>8612</v>
      </c>
      <c r="I62" s="175"/>
      <c r="J62" s="175"/>
      <c r="K62" s="175">
        <f>'将来負担比率（分子）の構造'!L$45</f>
        <v>9198</v>
      </c>
      <c r="L62" s="175"/>
      <c r="M62" s="175"/>
      <c r="N62" s="175">
        <f>'将来負担比率（分子）の構造'!M$45</f>
        <v>8306</v>
      </c>
      <c r="O62" s="175"/>
      <c r="P62" s="175"/>
    </row>
    <row r="63" spans="1:16" x14ac:dyDescent="0.2">
      <c r="A63" s="175" t="s">
        <v>36</v>
      </c>
      <c r="B63" s="175">
        <f>'将来負担比率（分子）の構造'!I$44</f>
        <v>870</v>
      </c>
      <c r="C63" s="175"/>
      <c r="D63" s="175"/>
      <c r="E63" s="175">
        <f>'将来負担比率（分子）の構造'!J$44</f>
        <v>878</v>
      </c>
      <c r="F63" s="175"/>
      <c r="G63" s="175"/>
      <c r="H63" s="175">
        <f>'将来負担比率（分子）の構造'!K$44</f>
        <v>1009</v>
      </c>
      <c r="I63" s="175"/>
      <c r="J63" s="175"/>
      <c r="K63" s="175">
        <f>'将来負担比率（分子）の構造'!L$44</f>
        <v>1120</v>
      </c>
      <c r="L63" s="175"/>
      <c r="M63" s="175"/>
      <c r="N63" s="175">
        <f>'将来負担比率（分子）の構造'!M$44</f>
        <v>1312</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f>'将来負担比率（分子）の構造'!I$42</f>
        <v>3816</v>
      </c>
      <c r="C65" s="175"/>
      <c r="D65" s="175"/>
      <c r="E65" s="175">
        <f>'将来負担比率（分子）の構造'!J$42</f>
        <v>2908</v>
      </c>
      <c r="F65" s="175"/>
      <c r="G65" s="175"/>
      <c r="H65" s="175">
        <f>'将来負担比率（分子）の構造'!K$42</f>
        <v>8996</v>
      </c>
      <c r="I65" s="175"/>
      <c r="J65" s="175"/>
      <c r="K65" s="175">
        <f>'将来負担比率（分子）の構造'!L$42</f>
        <v>9449</v>
      </c>
      <c r="L65" s="175"/>
      <c r="M65" s="175"/>
      <c r="N65" s="175">
        <f>'将来負担比率（分子）の構造'!M$42</f>
        <v>13996</v>
      </c>
      <c r="O65" s="175"/>
      <c r="P65" s="175"/>
    </row>
    <row r="66" spans="1:16" x14ac:dyDescent="0.2">
      <c r="A66" s="175" t="s">
        <v>33</v>
      </c>
      <c r="B66" s="175">
        <f>'将来負担比率（分子）の構造'!I$41</f>
        <v>18589</v>
      </c>
      <c r="C66" s="175"/>
      <c r="D66" s="175"/>
      <c r="E66" s="175">
        <f>'将来負担比率（分子）の構造'!J$41</f>
        <v>18094</v>
      </c>
      <c r="F66" s="175"/>
      <c r="G66" s="175"/>
      <c r="H66" s="175">
        <f>'将来負担比率（分子）の構造'!K$41</f>
        <v>19017</v>
      </c>
      <c r="I66" s="175"/>
      <c r="J66" s="175"/>
      <c r="K66" s="175">
        <f>'将来負担比率（分子）の構造'!L$41</f>
        <v>18525</v>
      </c>
      <c r="L66" s="175"/>
      <c r="M66" s="175"/>
      <c r="N66" s="175">
        <f>'将来負担比率（分子）の構造'!M$41</f>
        <v>17549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20705</v>
      </c>
      <c r="C72" s="179">
        <f>基金残高に係る経年分析!G55</f>
        <v>21287</v>
      </c>
      <c r="D72" s="179">
        <f>基金残高に係る経年分析!H55</f>
        <v>21305</v>
      </c>
    </row>
    <row r="73" spans="1:16" x14ac:dyDescent="0.2">
      <c r="A73" s="178" t="s">
        <v>80</v>
      </c>
      <c r="B73" s="179">
        <f>基金残高に係る経年分析!F56</f>
        <v>4121</v>
      </c>
      <c r="C73" s="179">
        <f>基金残高に係る経年分析!G56</f>
        <v>4125</v>
      </c>
      <c r="D73" s="179">
        <f>基金残高に係る経年分析!H56</f>
        <v>4128</v>
      </c>
    </row>
    <row r="74" spans="1:16" x14ac:dyDescent="0.2">
      <c r="A74" s="178" t="s">
        <v>81</v>
      </c>
      <c r="B74" s="179">
        <f>基金残高に係る経年分析!F57</f>
        <v>17201</v>
      </c>
      <c r="C74" s="179">
        <f>基金残高に係る経年分析!G57</f>
        <v>17950</v>
      </c>
      <c r="D74" s="179">
        <f>基金残高に係る経年分析!H57</f>
        <v>20490</v>
      </c>
    </row>
  </sheetData>
  <sheetProtection algorithmName="SHA-512" hashValue="YjpiUx1EV8nPUzZ+mj78VrMS8wr6McHnlK2IkiDc7yAMaJQG3mG+WScMy3KY+ObbTyAf7a9eAMjRPmtfKb8HHg==" saltValue="ASfo1gBshcynXxSEmNI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235</v>
      </c>
      <c r="C5" s="610"/>
      <c r="D5" s="610"/>
      <c r="E5" s="610"/>
      <c r="F5" s="610"/>
      <c r="G5" s="610"/>
      <c r="H5" s="610"/>
      <c r="I5" s="610"/>
      <c r="J5" s="610"/>
      <c r="K5" s="610"/>
      <c r="L5" s="610"/>
      <c r="M5" s="610"/>
      <c r="N5" s="610"/>
      <c r="O5" s="610"/>
      <c r="P5" s="610"/>
      <c r="Q5" s="611"/>
      <c r="R5" s="612">
        <v>19423988</v>
      </c>
      <c r="S5" s="613"/>
      <c r="T5" s="613"/>
      <c r="U5" s="613"/>
      <c r="V5" s="613"/>
      <c r="W5" s="613"/>
      <c r="X5" s="613"/>
      <c r="Y5" s="614"/>
      <c r="Z5" s="615">
        <v>17</v>
      </c>
      <c r="AA5" s="615"/>
      <c r="AB5" s="615"/>
      <c r="AC5" s="615"/>
      <c r="AD5" s="616">
        <v>19423988</v>
      </c>
      <c r="AE5" s="616"/>
      <c r="AF5" s="616"/>
      <c r="AG5" s="616"/>
      <c r="AH5" s="616"/>
      <c r="AI5" s="616"/>
      <c r="AJ5" s="616"/>
      <c r="AK5" s="616"/>
      <c r="AL5" s="617">
        <v>28.4</v>
      </c>
      <c r="AM5" s="618"/>
      <c r="AN5" s="618"/>
      <c r="AO5" s="619"/>
      <c r="AP5" s="609" t="s">
        <v>236</v>
      </c>
      <c r="AQ5" s="610"/>
      <c r="AR5" s="610"/>
      <c r="AS5" s="610"/>
      <c r="AT5" s="610"/>
      <c r="AU5" s="610"/>
      <c r="AV5" s="610"/>
      <c r="AW5" s="610"/>
      <c r="AX5" s="610"/>
      <c r="AY5" s="610"/>
      <c r="AZ5" s="610"/>
      <c r="BA5" s="610"/>
      <c r="BB5" s="610"/>
      <c r="BC5" s="610"/>
      <c r="BD5" s="610"/>
      <c r="BE5" s="610"/>
      <c r="BF5" s="611"/>
      <c r="BG5" s="623">
        <v>19423988</v>
      </c>
      <c r="BH5" s="624"/>
      <c r="BI5" s="624"/>
      <c r="BJ5" s="624"/>
      <c r="BK5" s="624"/>
      <c r="BL5" s="624"/>
      <c r="BM5" s="624"/>
      <c r="BN5" s="625"/>
      <c r="BO5" s="626">
        <v>100</v>
      </c>
      <c r="BP5" s="626"/>
      <c r="BQ5" s="626"/>
      <c r="BR5" s="626"/>
      <c r="BS5" s="627" t="s">
        <v>181</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2">
      <c r="B6" s="620" t="s">
        <v>240</v>
      </c>
      <c r="C6" s="621"/>
      <c r="D6" s="621"/>
      <c r="E6" s="621"/>
      <c r="F6" s="621"/>
      <c r="G6" s="621"/>
      <c r="H6" s="621"/>
      <c r="I6" s="621"/>
      <c r="J6" s="621"/>
      <c r="K6" s="621"/>
      <c r="L6" s="621"/>
      <c r="M6" s="621"/>
      <c r="N6" s="621"/>
      <c r="O6" s="621"/>
      <c r="P6" s="621"/>
      <c r="Q6" s="622"/>
      <c r="R6" s="623">
        <v>295687</v>
      </c>
      <c r="S6" s="624"/>
      <c r="T6" s="624"/>
      <c r="U6" s="624"/>
      <c r="V6" s="624"/>
      <c r="W6" s="624"/>
      <c r="X6" s="624"/>
      <c r="Y6" s="625"/>
      <c r="Z6" s="626">
        <v>0.3</v>
      </c>
      <c r="AA6" s="626"/>
      <c r="AB6" s="626"/>
      <c r="AC6" s="626"/>
      <c r="AD6" s="627">
        <v>295687</v>
      </c>
      <c r="AE6" s="627"/>
      <c r="AF6" s="627"/>
      <c r="AG6" s="627"/>
      <c r="AH6" s="627"/>
      <c r="AI6" s="627"/>
      <c r="AJ6" s="627"/>
      <c r="AK6" s="627"/>
      <c r="AL6" s="628">
        <v>0.4</v>
      </c>
      <c r="AM6" s="629"/>
      <c r="AN6" s="629"/>
      <c r="AO6" s="630"/>
      <c r="AP6" s="620" t="s">
        <v>241</v>
      </c>
      <c r="AQ6" s="621"/>
      <c r="AR6" s="621"/>
      <c r="AS6" s="621"/>
      <c r="AT6" s="621"/>
      <c r="AU6" s="621"/>
      <c r="AV6" s="621"/>
      <c r="AW6" s="621"/>
      <c r="AX6" s="621"/>
      <c r="AY6" s="621"/>
      <c r="AZ6" s="621"/>
      <c r="BA6" s="621"/>
      <c r="BB6" s="621"/>
      <c r="BC6" s="621"/>
      <c r="BD6" s="621"/>
      <c r="BE6" s="621"/>
      <c r="BF6" s="622"/>
      <c r="BG6" s="623">
        <v>19423988</v>
      </c>
      <c r="BH6" s="624"/>
      <c r="BI6" s="624"/>
      <c r="BJ6" s="624"/>
      <c r="BK6" s="624"/>
      <c r="BL6" s="624"/>
      <c r="BM6" s="624"/>
      <c r="BN6" s="625"/>
      <c r="BO6" s="626">
        <v>100</v>
      </c>
      <c r="BP6" s="626"/>
      <c r="BQ6" s="626"/>
      <c r="BR6" s="626"/>
      <c r="BS6" s="627" t="s">
        <v>181</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616905</v>
      </c>
      <c r="CS6" s="624"/>
      <c r="CT6" s="624"/>
      <c r="CU6" s="624"/>
      <c r="CV6" s="624"/>
      <c r="CW6" s="624"/>
      <c r="CX6" s="624"/>
      <c r="CY6" s="625"/>
      <c r="CZ6" s="617">
        <v>0.6</v>
      </c>
      <c r="DA6" s="618"/>
      <c r="DB6" s="618"/>
      <c r="DC6" s="634"/>
      <c r="DD6" s="632" t="s">
        <v>181</v>
      </c>
      <c r="DE6" s="624"/>
      <c r="DF6" s="624"/>
      <c r="DG6" s="624"/>
      <c r="DH6" s="624"/>
      <c r="DI6" s="624"/>
      <c r="DJ6" s="624"/>
      <c r="DK6" s="624"/>
      <c r="DL6" s="624"/>
      <c r="DM6" s="624"/>
      <c r="DN6" s="624"/>
      <c r="DO6" s="624"/>
      <c r="DP6" s="625"/>
      <c r="DQ6" s="632">
        <v>616905</v>
      </c>
      <c r="DR6" s="624"/>
      <c r="DS6" s="624"/>
      <c r="DT6" s="624"/>
      <c r="DU6" s="624"/>
      <c r="DV6" s="624"/>
      <c r="DW6" s="624"/>
      <c r="DX6" s="624"/>
      <c r="DY6" s="624"/>
      <c r="DZ6" s="624"/>
      <c r="EA6" s="624"/>
      <c r="EB6" s="624"/>
      <c r="EC6" s="633"/>
    </row>
    <row r="7" spans="2:143" ht="11.25" customHeight="1" x14ac:dyDescent="0.2">
      <c r="B7" s="620" t="s">
        <v>243</v>
      </c>
      <c r="C7" s="621"/>
      <c r="D7" s="621"/>
      <c r="E7" s="621"/>
      <c r="F7" s="621"/>
      <c r="G7" s="621"/>
      <c r="H7" s="621"/>
      <c r="I7" s="621"/>
      <c r="J7" s="621"/>
      <c r="K7" s="621"/>
      <c r="L7" s="621"/>
      <c r="M7" s="621"/>
      <c r="N7" s="621"/>
      <c r="O7" s="621"/>
      <c r="P7" s="621"/>
      <c r="Q7" s="622"/>
      <c r="R7" s="623">
        <v>61898</v>
      </c>
      <c r="S7" s="624"/>
      <c r="T7" s="624"/>
      <c r="U7" s="624"/>
      <c r="V7" s="624"/>
      <c r="W7" s="624"/>
      <c r="X7" s="624"/>
      <c r="Y7" s="625"/>
      <c r="Z7" s="626">
        <v>0.1</v>
      </c>
      <c r="AA7" s="626"/>
      <c r="AB7" s="626"/>
      <c r="AC7" s="626"/>
      <c r="AD7" s="627">
        <v>61898</v>
      </c>
      <c r="AE7" s="627"/>
      <c r="AF7" s="627"/>
      <c r="AG7" s="627"/>
      <c r="AH7" s="627"/>
      <c r="AI7" s="627"/>
      <c r="AJ7" s="627"/>
      <c r="AK7" s="627"/>
      <c r="AL7" s="628">
        <v>0.1</v>
      </c>
      <c r="AM7" s="629"/>
      <c r="AN7" s="629"/>
      <c r="AO7" s="630"/>
      <c r="AP7" s="620" t="s">
        <v>244</v>
      </c>
      <c r="AQ7" s="621"/>
      <c r="AR7" s="621"/>
      <c r="AS7" s="621"/>
      <c r="AT7" s="621"/>
      <c r="AU7" s="621"/>
      <c r="AV7" s="621"/>
      <c r="AW7" s="621"/>
      <c r="AX7" s="621"/>
      <c r="AY7" s="621"/>
      <c r="AZ7" s="621"/>
      <c r="BA7" s="621"/>
      <c r="BB7" s="621"/>
      <c r="BC7" s="621"/>
      <c r="BD7" s="621"/>
      <c r="BE7" s="621"/>
      <c r="BF7" s="622"/>
      <c r="BG7" s="623">
        <v>17712406</v>
      </c>
      <c r="BH7" s="624"/>
      <c r="BI7" s="624"/>
      <c r="BJ7" s="624"/>
      <c r="BK7" s="624"/>
      <c r="BL7" s="624"/>
      <c r="BM7" s="624"/>
      <c r="BN7" s="625"/>
      <c r="BO7" s="626">
        <v>91.2</v>
      </c>
      <c r="BP7" s="626"/>
      <c r="BQ7" s="626"/>
      <c r="BR7" s="626"/>
      <c r="BS7" s="627" t="s">
        <v>245</v>
      </c>
      <c r="BT7" s="627"/>
      <c r="BU7" s="627"/>
      <c r="BV7" s="627"/>
      <c r="BW7" s="627"/>
      <c r="BX7" s="627"/>
      <c r="BY7" s="627"/>
      <c r="BZ7" s="627"/>
      <c r="CA7" s="627"/>
      <c r="CB7" s="631"/>
      <c r="CD7" s="620" t="s">
        <v>246</v>
      </c>
      <c r="CE7" s="621"/>
      <c r="CF7" s="621"/>
      <c r="CG7" s="621"/>
      <c r="CH7" s="621"/>
      <c r="CI7" s="621"/>
      <c r="CJ7" s="621"/>
      <c r="CK7" s="621"/>
      <c r="CL7" s="621"/>
      <c r="CM7" s="621"/>
      <c r="CN7" s="621"/>
      <c r="CO7" s="621"/>
      <c r="CP7" s="621"/>
      <c r="CQ7" s="622"/>
      <c r="CR7" s="623">
        <v>8602273</v>
      </c>
      <c r="CS7" s="624"/>
      <c r="CT7" s="624"/>
      <c r="CU7" s="624"/>
      <c r="CV7" s="624"/>
      <c r="CW7" s="624"/>
      <c r="CX7" s="624"/>
      <c r="CY7" s="625"/>
      <c r="CZ7" s="626">
        <v>7.9</v>
      </c>
      <c r="DA7" s="626"/>
      <c r="DB7" s="626"/>
      <c r="DC7" s="626"/>
      <c r="DD7" s="632">
        <v>338508</v>
      </c>
      <c r="DE7" s="624"/>
      <c r="DF7" s="624"/>
      <c r="DG7" s="624"/>
      <c r="DH7" s="624"/>
      <c r="DI7" s="624"/>
      <c r="DJ7" s="624"/>
      <c r="DK7" s="624"/>
      <c r="DL7" s="624"/>
      <c r="DM7" s="624"/>
      <c r="DN7" s="624"/>
      <c r="DO7" s="624"/>
      <c r="DP7" s="625"/>
      <c r="DQ7" s="632">
        <v>7478607</v>
      </c>
      <c r="DR7" s="624"/>
      <c r="DS7" s="624"/>
      <c r="DT7" s="624"/>
      <c r="DU7" s="624"/>
      <c r="DV7" s="624"/>
      <c r="DW7" s="624"/>
      <c r="DX7" s="624"/>
      <c r="DY7" s="624"/>
      <c r="DZ7" s="624"/>
      <c r="EA7" s="624"/>
      <c r="EB7" s="624"/>
      <c r="EC7" s="633"/>
    </row>
    <row r="8" spans="2:143" ht="11.25" customHeight="1" x14ac:dyDescent="0.2">
      <c r="B8" s="620" t="s">
        <v>247</v>
      </c>
      <c r="C8" s="621"/>
      <c r="D8" s="621"/>
      <c r="E8" s="621"/>
      <c r="F8" s="621"/>
      <c r="G8" s="621"/>
      <c r="H8" s="621"/>
      <c r="I8" s="621"/>
      <c r="J8" s="621"/>
      <c r="K8" s="621"/>
      <c r="L8" s="621"/>
      <c r="M8" s="621"/>
      <c r="N8" s="621"/>
      <c r="O8" s="621"/>
      <c r="P8" s="621"/>
      <c r="Q8" s="622"/>
      <c r="R8" s="623">
        <v>329772</v>
      </c>
      <c r="S8" s="624"/>
      <c r="T8" s="624"/>
      <c r="U8" s="624"/>
      <c r="V8" s="624"/>
      <c r="W8" s="624"/>
      <c r="X8" s="624"/>
      <c r="Y8" s="625"/>
      <c r="Z8" s="626">
        <v>0.3</v>
      </c>
      <c r="AA8" s="626"/>
      <c r="AB8" s="626"/>
      <c r="AC8" s="626"/>
      <c r="AD8" s="627">
        <v>329772</v>
      </c>
      <c r="AE8" s="627"/>
      <c r="AF8" s="627"/>
      <c r="AG8" s="627"/>
      <c r="AH8" s="627"/>
      <c r="AI8" s="627"/>
      <c r="AJ8" s="627"/>
      <c r="AK8" s="627"/>
      <c r="AL8" s="628">
        <v>0.5</v>
      </c>
      <c r="AM8" s="629"/>
      <c r="AN8" s="629"/>
      <c r="AO8" s="630"/>
      <c r="AP8" s="620" t="s">
        <v>248</v>
      </c>
      <c r="AQ8" s="621"/>
      <c r="AR8" s="621"/>
      <c r="AS8" s="621"/>
      <c r="AT8" s="621"/>
      <c r="AU8" s="621"/>
      <c r="AV8" s="621"/>
      <c r="AW8" s="621"/>
      <c r="AX8" s="621"/>
      <c r="AY8" s="621"/>
      <c r="AZ8" s="621"/>
      <c r="BA8" s="621"/>
      <c r="BB8" s="621"/>
      <c r="BC8" s="621"/>
      <c r="BD8" s="621"/>
      <c r="BE8" s="621"/>
      <c r="BF8" s="622"/>
      <c r="BG8" s="623">
        <v>420628</v>
      </c>
      <c r="BH8" s="624"/>
      <c r="BI8" s="624"/>
      <c r="BJ8" s="624"/>
      <c r="BK8" s="624"/>
      <c r="BL8" s="624"/>
      <c r="BM8" s="624"/>
      <c r="BN8" s="625"/>
      <c r="BO8" s="626">
        <v>2.2000000000000002</v>
      </c>
      <c r="BP8" s="626"/>
      <c r="BQ8" s="626"/>
      <c r="BR8" s="626"/>
      <c r="BS8" s="627" t="s">
        <v>181</v>
      </c>
      <c r="BT8" s="627"/>
      <c r="BU8" s="627"/>
      <c r="BV8" s="627"/>
      <c r="BW8" s="627"/>
      <c r="BX8" s="627"/>
      <c r="BY8" s="627"/>
      <c r="BZ8" s="627"/>
      <c r="CA8" s="627"/>
      <c r="CB8" s="631"/>
      <c r="CD8" s="620" t="s">
        <v>249</v>
      </c>
      <c r="CE8" s="621"/>
      <c r="CF8" s="621"/>
      <c r="CG8" s="621"/>
      <c r="CH8" s="621"/>
      <c r="CI8" s="621"/>
      <c r="CJ8" s="621"/>
      <c r="CK8" s="621"/>
      <c r="CL8" s="621"/>
      <c r="CM8" s="621"/>
      <c r="CN8" s="621"/>
      <c r="CO8" s="621"/>
      <c r="CP8" s="621"/>
      <c r="CQ8" s="622"/>
      <c r="CR8" s="623">
        <v>57980245</v>
      </c>
      <c r="CS8" s="624"/>
      <c r="CT8" s="624"/>
      <c r="CU8" s="624"/>
      <c r="CV8" s="624"/>
      <c r="CW8" s="624"/>
      <c r="CX8" s="624"/>
      <c r="CY8" s="625"/>
      <c r="CZ8" s="626">
        <v>53.3</v>
      </c>
      <c r="DA8" s="626"/>
      <c r="DB8" s="626"/>
      <c r="DC8" s="626"/>
      <c r="DD8" s="632">
        <v>956985</v>
      </c>
      <c r="DE8" s="624"/>
      <c r="DF8" s="624"/>
      <c r="DG8" s="624"/>
      <c r="DH8" s="624"/>
      <c r="DI8" s="624"/>
      <c r="DJ8" s="624"/>
      <c r="DK8" s="624"/>
      <c r="DL8" s="624"/>
      <c r="DM8" s="624"/>
      <c r="DN8" s="624"/>
      <c r="DO8" s="624"/>
      <c r="DP8" s="625"/>
      <c r="DQ8" s="632">
        <v>31872008</v>
      </c>
      <c r="DR8" s="624"/>
      <c r="DS8" s="624"/>
      <c r="DT8" s="624"/>
      <c r="DU8" s="624"/>
      <c r="DV8" s="624"/>
      <c r="DW8" s="624"/>
      <c r="DX8" s="624"/>
      <c r="DY8" s="624"/>
      <c r="DZ8" s="624"/>
      <c r="EA8" s="624"/>
      <c r="EB8" s="624"/>
      <c r="EC8" s="633"/>
    </row>
    <row r="9" spans="2:143" ht="11.25" customHeight="1" x14ac:dyDescent="0.2">
      <c r="B9" s="620" t="s">
        <v>250</v>
      </c>
      <c r="C9" s="621"/>
      <c r="D9" s="621"/>
      <c r="E9" s="621"/>
      <c r="F9" s="621"/>
      <c r="G9" s="621"/>
      <c r="H9" s="621"/>
      <c r="I9" s="621"/>
      <c r="J9" s="621"/>
      <c r="K9" s="621"/>
      <c r="L9" s="621"/>
      <c r="M9" s="621"/>
      <c r="N9" s="621"/>
      <c r="O9" s="621"/>
      <c r="P9" s="621"/>
      <c r="Q9" s="622"/>
      <c r="R9" s="623">
        <v>253698</v>
      </c>
      <c r="S9" s="624"/>
      <c r="T9" s="624"/>
      <c r="U9" s="624"/>
      <c r="V9" s="624"/>
      <c r="W9" s="624"/>
      <c r="X9" s="624"/>
      <c r="Y9" s="625"/>
      <c r="Z9" s="626">
        <v>0.2</v>
      </c>
      <c r="AA9" s="626"/>
      <c r="AB9" s="626"/>
      <c r="AC9" s="626"/>
      <c r="AD9" s="627">
        <v>253698</v>
      </c>
      <c r="AE9" s="627"/>
      <c r="AF9" s="627"/>
      <c r="AG9" s="627"/>
      <c r="AH9" s="627"/>
      <c r="AI9" s="627"/>
      <c r="AJ9" s="627"/>
      <c r="AK9" s="627"/>
      <c r="AL9" s="628">
        <v>0.4</v>
      </c>
      <c r="AM9" s="629"/>
      <c r="AN9" s="629"/>
      <c r="AO9" s="630"/>
      <c r="AP9" s="620" t="s">
        <v>251</v>
      </c>
      <c r="AQ9" s="621"/>
      <c r="AR9" s="621"/>
      <c r="AS9" s="621"/>
      <c r="AT9" s="621"/>
      <c r="AU9" s="621"/>
      <c r="AV9" s="621"/>
      <c r="AW9" s="621"/>
      <c r="AX9" s="621"/>
      <c r="AY9" s="621"/>
      <c r="AZ9" s="621"/>
      <c r="BA9" s="621"/>
      <c r="BB9" s="621"/>
      <c r="BC9" s="621"/>
      <c r="BD9" s="621"/>
      <c r="BE9" s="621"/>
      <c r="BF9" s="622"/>
      <c r="BG9" s="623">
        <v>17291778</v>
      </c>
      <c r="BH9" s="624"/>
      <c r="BI9" s="624"/>
      <c r="BJ9" s="624"/>
      <c r="BK9" s="624"/>
      <c r="BL9" s="624"/>
      <c r="BM9" s="624"/>
      <c r="BN9" s="625"/>
      <c r="BO9" s="626">
        <v>89</v>
      </c>
      <c r="BP9" s="626"/>
      <c r="BQ9" s="626"/>
      <c r="BR9" s="626"/>
      <c r="BS9" s="627" t="s">
        <v>252</v>
      </c>
      <c r="BT9" s="627"/>
      <c r="BU9" s="627"/>
      <c r="BV9" s="627"/>
      <c r="BW9" s="627"/>
      <c r="BX9" s="627"/>
      <c r="BY9" s="627"/>
      <c r="BZ9" s="627"/>
      <c r="CA9" s="627"/>
      <c r="CB9" s="631"/>
      <c r="CD9" s="620" t="s">
        <v>253</v>
      </c>
      <c r="CE9" s="621"/>
      <c r="CF9" s="621"/>
      <c r="CG9" s="621"/>
      <c r="CH9" s="621"/>
      <c r="CI9" s="621"/>
      <c r="CJ9" s="621"/>
      <c r="CK9" s="621"/>
      <c r="CL9" s="621"/>
      <c r="CM9" s="621"/>
      <c r="CN9" s="621"/>
      <c r="CO9" s="621"/>
      <c r="CP9" s="621"/>
      <c r="CQ9" s="622"/>
      <c r="CR9" s="623">
        <v>13604844</v>
      </c>
      <c r="CS9" s="624"/>
      <c r="CT9" s="624"/>
      <c r="CU9" s="624"/>
      <c r="CV9" s="624"/>
      <c r="CW9" s="624"/>
      <c r="CX9" s="624"/>
      <c r="CY9" s="625"/>
      <c r="CZ9" s="626">
        <v>12.5</v>
      </c>
      <c r="DA9" s="626"/>
      <c r="DB9" s="626"/>
      <c r="DC9" s="626"/>
      <c r="DD9" s="632">
        <v>1230449</v>
      </c>
      <c r="DE9" s="624"/>
      <c r="DF9" s="624"/>
      <c r="DG9" s="624"/>
      <c r="DH9" s="624"/>
      <c r="DI9" s="624"/>
      <c r="DJ9" s="624"/>
      <c r="DK9" s="624"/>
      <c r="DL9" s="624"/>
      <c r="DM9" s="624"/>
      <c r="DN9" s="624"/>
      <c r="DO9" s="624"/>
      <c r="DP9" s="625"/>
      <c r="DQ9" s="632">
        <v>9375880</v>
      </c>
      <c r="DR9" s="624"/>
      <c r="DS9" s="624"/>
      <c r="DT9" s="624"/>
      <c r="DU9" s="624"/>
      <c r="DV9" s="624"/>
      <c r="DW9" s="624"/>
      <c r="DX9" s="624"/>
      <c r="DY9" s="624"/>
      <c r="DZ9" s="624"/>
      <c r="EA9" s="624"/>
      <c r="EB9" s="624"/>
      <c r="EC9" s="633"/>
    </row>
    <row r="10" spans="2:143" ht="11.25" customHeight="1" x14ac:dyDescent="0.2">
      <c r="B10" s="620" t="s">
        <v>254</v>
      </c>
      <c r="C10" s="621"/>
      <c r="D10" s="621"/>
      <c r="E10" s="621"/>
      <c r="F10" s="621"/>
      <c r="G10" s="621"/>
      <c r="H10" s="621"/>
      <c r="I10" s="621"/>
      <c r="J10" s="621"/>
      <c r="K10" s="621"/>
      <c r="L10" s="621"/>
      <c r="M10" s="621"/>
      <c r="N10" s="621"/>
      <c r="O10" s="621"/>
      <c r="P10" s="621"/>
      <c r="Q10" s="622"/>
      <c r="R10" s="623" t="s">
        <v>181</v>
      </c>
      <c r="S10" s="624"/>
      <c r="T10" s="624"/>
      <c r="U10" s="624"/>
      <c r="V10" s="624"/>
      <c r="W10" s="624"/>
      <c r="X10" s="624"/>
      <c r="Y10" s="625"/>
      <c r="Z10" s="626" t="s">
        <v>252</v>
      </c>
      <c r="AA10" s="626"/>
      <c r="AB10" s="626"/>
      <c r="AC10" s="626"/>
      <c r="AD10" s="627" t="s">
        <v>141</v>
      </c>
      <c r="AE10" s="627"/>
      <c r="AF10" s="627"/>
      <c r="AG10" s="627"/>
      <c r="AH10" s="627"/>
      <c r="AI10" s="627"/>
      <c r="AJ10" s="627"/>
      <c r="AK10" s="627"/>
      <c r="AL10" s="628" t="s">
        <v>181</v>
      </c>
      <c r="AM10" s="629"/>
      <c r="AN10" s="629"/>
      <c r="AO10" s="630"/>
      <c r="AP10" s="620" t="s">
        <v>255</v>
      </c>
      <c r="AQ10" s="621"/>
      <c r="AR10" s="621"/>
      <c r="AS10" s="621"/>
      <c r="AT10" s="621"/>
      <c r="AU10" s="621"/>
      <c r="AV10" s="621"/>
      <c r="AW10" s="621"/>
      <c r="AX10" s="621"/>
      <c r="AY10" s="621"/>
      <c r="AZ10" s="621"/>
      <c r="BA10" s="621"/>
      <c r="BB10" s="621"/>
      <c r="BC10" s="621"/>
      <c r="BD10" s="621"/>
      <c r="BE10" s="621"/>
      <c r="BF10" s="622"/>
      <c r="BG10" s="623" t="s">
        <v>252</v>
      </c>
      <c r="BH10" s="624"/>
      <c r="BI10" s="624"/>
      <c r="BJ10" s="624"/>
      <c r="BK10" s="624"/>
      <c r="BL10" s="624"/>
      <c r="BM10" s="624"/>
      <c r="BN10" s="625"/>
      <c r="BO10" s="626" t="s">
        <v>252</v>
      </c>
      <c r="BP10" s="626"/>
      <c r="BQ10" s="626"/>
      <c r="BR10" s="626"/>
      <c r="BS10" s="627" t="s">
        <v>141</v>
      </c>
      <c r="BT10" s="627"/>
      <c r="BU10" s="627"/>
      <c r="BV10" s="627"/>
      <c r="BW10" s="627"/>
      <c r="BX10" s="627"/>
      <c r="BY10" s="627"/>
      <c r="BZ10" s="627"/>
      <c r="CA10" s="627"/>
      <c r="CB10" s="631"/>
      <c r="CD10" s="620" t="s">
        <v>256</v>
      </c>
      <c r="CE10" s="621"/>
      <c r="CF10" s="621"/>
      <c r="CG10" s="621"/>
      <c r="CH10" s="621"/>
      <c r="CI10" s="621"/>
      <c r="CJ10" s="621"/>
      <c r="CK10" s="621"/>
      <c r="CL10" s="621"/>
      <c r="CM10" s="621"/>
      <c r="CN10" s="621"/>
      <c r="CO10" s="621"/>
      <c r="CP10" s="621"/>
      <c r="CQ10" s="622"/>
      <c r="CR10" s="623">
        <v>125662</v>
      </c>
      <c r="CS10" s="624"/>
      <c r="CT10" s="624"/>
      <c r="CU10" s="624"/>
      <c r="CV10" s="624"/>
      <c r="CW10" s="624"/>
      <c r="CX10" s="624"/>
      <c r="CY10" s="625"/>
      <c r="CZ10" s="626">
        <v>0.1</v>
      </c>
      <c r="DA10" s="626"/>
      <c r="DB10" s="626"/>
      <c r="DC10" s="626"/>
      <c r="DD10" s="632" t="s">
        <v>141</v>
      </c>
      <c r="DE10" s="624"/>
      <c r="DF10" s="624"/>
      <c r="DG10" s="624"/>
      <c r="DH10" s="624"/>
      <c r="DI10" s="624"/>
      <c r="DJ10" s="624"/>
      <c r="DK10" s="624"/>
      <c r="DL10" s="624"/>
      <c r="DM10" s="624"/>
      <c r="DN10" s="624"/>
      <c r="DO10" s="624"/>
      <c r="DP10" s="625"/>
      <c r="DQ10" s="632">
        <v>105154</v>
      </c>
      <c r="DR10" s="624"/>
      <c r="DS10" s="624"/>
      <c r="DT10" s="624"/>
      <c r="DU10" s="624"/>
      <c r="DV10" s="624"/>
      <c r="DW10" s="624"/>
      <c r="DX10" s="624"/>
      <c r="DY10" s="624"/>
      <c r="DZ10" s="624"/>
      <c r="EA10" s="624"/>
      <c r="EB10" s="624"/>
      <c r="EC10" s="633"/>
    </row>
    <row r="11" spans="2:143" ht="11.25" customHeight="1" x14ac:dyDescent="0.2">
      <c r="B11" s="620" t="s">
        <v>257</v>
      </c>
      <c r="C11" s="621"/>
      <c r="D11" s="621"/>
      <c r="E11" s="621"/>
      <c r="F11" s="621"/>
      <c r="G11" s="621"/>
      <c r="H11" s="621"/>
      <c r="I11" s="621"/>
      <c r="J11" s="621"/>
      <c r="K11" s="621"/>
      <c r="L11" s="621"/>
      <c r="M11" s="621"/>
      <c r="N11" s="621"/>
      <c r="O11" s="621"/>
      <c r="P11" s="621"/>
      <c r="Q11" s="622"/>
      <c r="R11" s="623">
        <v>5227023</v>
      </c>
      <c r="S11" s="624"/>
      <c r="T11" s="624"/>
      <c r="U11" s="624"/>
      <c r="V11" s="624"/>
      <c r="W11" s="624"/>
      <c r="X11" s="624"/>
      <c r="Y11" s="625"/>
      <c r="Z11" s="628">
        <v>4.5999999999999996</v>
      </c>
      <c r="AA11" s="629"/>
      <c r="AB11" s="629"/>
      <c r="AC11" s="635"/>
      <c r="AD11" s="632">
        <v>5227023</v>
      </c>
      <c r="AE11" s="624"/>
      <c r="AF11" s="624"/>
      <c r="AG11" s="624"/>
      <c r="AH11" s="624"/>
      <c r="AI11" s="624"/>
      <c r="AJ11" s="624"/>
      <c r="AK11" s="625"/>
      <c r="AL11" s="628">
        <v>7.6</v>
      </c>
      <c r="AM11" s="629"/>
      <c r="AN11" s="629"/>
      <c r="AO11" s="630"/>
      <c r="AP11" s="620" t="s">
        <v>258</v>
      </c>
      <c r="AQ11" s="621"/>
      <c r="AR11" s="621"/>
      <c r="AS11" s="621"/>
      <c r="AT11" s="621"/>
      <c r="AU11" s="621"/>
      <c r="AV11" s="621"/>
      <c r="AW11" s="621"/>
      <c r="AX11" s="621"/>
      <c r="AY11" s="621"/>
      <c r="AZ11" s="621"/>
      <c r="BA11" s="621"/>
      <c r="BB11" s="621"/>
      <c r="BC11" s="621"/>
      <c r="BD11" s="621"/>
      <c r="BE11" s="621"/>
      <c r="BF11" s="622"/>
      <c r="BG11" s="623" t="s">
        <v>181</v>
      </c>
      <c r="BH11" s="624"/>
      <c r="BI11" s="624"/>
      <c r="BJ11" s="624"/>
      <c r="BK11" s="624"/>
      <c r="BL11" s="624"/>
      <c r="BM11" s="624"/>
      <c r="BN11" s="625"/>
      <c r="BO11" s="626" t="s">
        <v>181</v>
      </c>
      <c r="BP11" s="626"/>
      <c r="BQ11" s="626"/>
      <c r="BR11" s="626"/>
      <c r="BS11" s="627" t="s">
        <v>252</v>
      </c>
      <c r="BT11" s="627"/>
      <c r="BU11" s="627"/>
      <c r="BV11" s="627"/>
      <c r="BW11" s="627"/>
      <c r="BX11" s="627"/>
      <c r="BY11" s="627"/>
      <c r="BZ11" s="627"/>
      <c r="CA11" s="627"/>
      <c r="CB11" s="631"/>
      <c r="CD11" s="620" t="s">
        <v>259</v>
      </c>
      <c r="CE11" s="621"/>
      <c r="CF11" s="621"/>
      <c r="CG11" s="621"/>
      <c r="CH11" s="621"/>
      <c r="CI11" s="621"/>
      <c r="CJ11" s="621"/>
      <c r="CK11" s="621"/>
      <c r="CL11" s="621"/>
      <c r="CM11" s="621"/>
      <c r="CN11" s="621"/>
      <c r="CO11" s="621"/>
      <c r="CP11" s="621"/>
      <c r="CQ11" s="622"/>
      <c r="CR11" s="623" t="s">
        <v>252</v>
      </c>
      <c r="CS11" s="624"/>
      <c r="CT11" s="624"/>
      <c r="CU11" s="624"/>
      <c r="CV11" s="624"/>
      <c r="CW11" s="624"/>
      <c r="CX11" s="624"/>
      <c r="CY11" s="625"/>
      <c r="CZ11" s="626" t="s">
        <v>252</v>
      </c>
      <c r="DA11" s="626"/>
      <c r="DB11" s="626"/>
      <c r="DC11" s="626"/>
      <c r="DD11" s="632" t="s">
        <v>252</v>
      </c>
      <c r="DE11" s="624"/>
      <c r="DF11" s="624"/>
      <c r="DG11" s="624"/>
      <c r="DH11" s="624"/>
      <c r="DI11" s="624"/>
      <c r="DJ11" s="624"/>
      <c r="DK11" s="624"/>
      <c r="DL11" s="624"/>
      <c r="DM11" s="624"/>
      <c r="DN11" s="624"/>
      <c r="DO11" s="624"/>
      <c r="DP11" s="625"/>
      <c r="DQ11" s="632" t="s">
        <v>181</v>
      </c>
      <c r="DR11" s="624"/>
      <c r="DS11" s="624"/>
      <c r="DT11" s="624"/>
      <c r="DU11" s="624"/>
      <c r="DV11" s="624"/>
      <c r="DW11" s="624"/>
      <c r="DX11" s="624"/>
      <c r="DY11" s="624"/>
      <c r="DZ11" s="624"/>
      <c r="EA11" s="624"/>
      <c r="EB11" s="624"/>
      <c r="EC11" s="633"/>
    </row>
    <row r="12" spans="2:143" ht="11.25" customHeight="1" x14ac:dyDescent="0.2">
      <c r="B12" s="620" t="s">
        <v>260</v>
      </c>
      <c r="C12" s="621"/>
      <c r="D12" s="621"/>
      <c r="E12" s="621"/>
      <c r="F12" s="621"/>
      <c r="G12" s="621"/>
      <c r="H12" s="621"/>
      <c r="I12" s="621"/>
      <c r="J12" s="621"/>
      <c r="K12" s="621"/>
      <c r="L12" s="621"/>
      <c r="M12" s="621"/>
      <c r="N12" s="621"/>
      <c r="O12" s="621"/>
      <c r="P12" s="621"/>
      <c r="Q12" s="622"/>
      <c r="R12" s="623" t="s">
        <v>181</v>
      </c>
      <c r="S12" s="624"/>
      <c r="T12" s="624"/>
      <c r="U12" s="624"/>
      <c r="V12" s="624"/>
      <c r="W12" s="624"/>
      <c r="X12" s="624"/>
      <c r="Y12" s="625"/>
      <c r="Z12" s="626" t="s">
        <v>252</v>
      </c>
      <c r="AA12" s="626"/>
      <c r="AB12" s="626"/>
      <c r="AC12" s="626"/>
      <c r="AD12" s="627" t="s">
        <v>181</v>
      </c>
      <c r="AE12" s="627"/>
      <c r="AF12" s="627"/>
      <c r="AG12" s="627"/>
      <c r="AH12" s="627"/>
      <c r="AI12" s="627"/>
      <c r="AJ12" s="627"/>
      <c r="AK12" s="627"/>
      <c r="AL12" s="628" t="s">
        <v>252</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t="s">
        <v>181</v>
      </c>
      <c r="BH12" s="624"/>
      <c r="BI12" s="624"/>
      <c r="BJ12" s="624"/>
      <c r="BK12" s="624"/>
      <c r="BL12" s="624"/>
      <c r="BM12" s="624"/>
      <c r="BN12" s="625"/>
      <c r="BO12" s="626" t="s">
        <v>141</v>
      </c>
      <c r="BP12" s="626"/>
      <c r="BQ12" s="626"/>
      <c r="BR12" s="626"/>
      <c r="BS12" s="627" t="s">
        <v>141</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2610816</v>
      </c>
      <c r="CS12" s="624"/>
      <c r="CT12" s="624"/>
      <c r="CU12" s="624"/>
      <c r="CV12" s="624"/>
      <c r="CW12" s="624"/>
      <c r="CX12" s="624"/>
      <c r="CY12" s="625"/>
      <c r="CZ12" s="626">
        <v>2.4</v>
      </c>
      <c r="DA12" s="626"/>
      <c r="DB12" s="626"/>
      <c r="DC12" s="626"/>
      <c r="DD12" s="632" t="s">
        <v>181</v>
      </c>
      <c r="DE12" s="624"/>
      <c r="DF12" s="624"/>
      <c r="DG12" s="624"/>
      <c r="DH12" s="624"/>
      <c r="DI12" s="624"/>
      <c r="DJ12" s="624"/>
      <c r="DK12" s="624"/>
      <c r="DL12" s="624"/>
      <c r="DM12" s="624"/>
      <c r="DN12" s="624"/>
      <c r="DO12" s="624"/>
      <c r="DP12" s="625"/>
      <c r="DQ12" s="632">
        <v>1409553</v>
      </c>
      <c r="DR12" s="624"/>
      <c r="DS12" s="624"/>
      <c r="DT12" s="624"/>
      <c r="DU12" s="624"/>
      <c r="DV12" s="624"/>
      <c r="DW12" s="624"/>
      <c r="DX12" s="624"/>
      <c r="DY12" s="624"/>
      <c r="DZ12" s="624"/>
      <c r="EA12" s="624"/>
      <c r="EB12" s="624"/>
      <c r="EC12" s="633"/>
    </row>
    <row r="13" spans="2:143" ht="11.25" customHeight="1" x14ac:dyDescent="0.2">
      <c r="B13" s="620" t="s">
        <v>263</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252</v>
      </c>
      <c r="AA13" s="626"/>
      <c r="AB13" s="626"/>
      <c r="AC13" s="626"/>
      <c r="AD13" s="627" t="s">
        <v>181</v>
      </c>
      <c r="AE13" s="627"/>
      <c r="AF13" s="627"/>
      <c r="AG13" s="627"/>
      <c r="AH13" s="627"/>
      <c r="AI13" s="627"/>
      <c r="AJ13" s="627"/>
      <c r="AK13" s="627"/>
      <c r="AL13" s="628" t="s">
        <v>181</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t="s">
        <v>181</v>
      </c>
      <c r="BH13" s="624"/>
      <c r="BI13" s="624"/>
      <c r="BJ13" s="624"/>
      <c r="BK13" s="624"/>
      <c r="BL13" s="624"/>
      <c r="BM13" s="624"/>
      <c r="BN13" s="625"/>
      <c r="BO13" s="626" t="s">
        <v>252</v>
      </c>
      <c r="BP13" s="626"/>
      <c r="BQ13" s="626"/>
      <c r="BR13" s="626"/>
      <c r="BS13" s="627" t="s">
        <v>181</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9606981</v>
      </c>
      <c r="CS13" s="624"/>
      <c r="CT13" s="624"/>
      <c r="CU13" s="624"/>
      <c r="CV13" s="624"/>
      <c r="CW13" s="624"/>
      <c r="CX13" s="624"/>
      <c r="CY13" s="625"/>
      <c r="CZ13" s="626">
        <v>8.8000000000000007</v>
      </c>
      <c r="DA13" s="626"/>
      <c r="DB13" s="626"/>
      <c r="DC13" s="626"/>
      <c r="DD13" s="632">
        <v>5577036</v>
      </c>
      <c r="DE13" s="624"/>
      <c r="DF13" s="624"/>
      <c r="DG13" s="624"/>
      <c r="DH13" s="624"/>
      <c r="DI13" s="624"/>
      <c r="DJ13" s="624"/>
      <c r="DK13" s="624"/>
      <c r="DL13" s="624"/>
      <c r="DM13" s="624"/>
      <c r="DN13" s="624"/>
      <c r="DO13" s="624"/>
      <c r="DP13" s="625"/>
      <c r="DQ13" s="632">
        <v>6327008</v>
      </c>
      <c r="DR13" s="624"/>
      <c r="DS13" s="624"/>
      <c r="DT13" s="624"/>
      <c r="DU13" s="624"/>
      <c r="DV13" s="624"/>
      <c r="DW13" s="624"/>
      <c r="DX13" s="624"/>
      <c r="DY13" s="624"/>
      <c r="DZ13" s="624"/>
      <c r="EA13" s="624"/>
      <c r="EB13" s="624"/>
      <c r="EC13" s="633"/>
    </row>
    <row r="14" spans="2:143" ht="11.25" customHeight="1" x14ac:dyDescent="0.2">
      <c r="B14" s="620" t="s">
        <v>266</v>
      </c>
      <c r="C14" s="621"/>
      <c r="D14" s="621"/>
      <c r="E14" s="621"/>
      <c r="F14" s="621"/>
      <c r="G14" s="621"/>
      <c r="H14" s="621"/>
      <c r="I14" s="621"/>
      <c r="J14" s="621"/>
      <c r="K14" s="621"/>
      <c r="L14" s="621"/>
      <c r="M14" s="621"/>
      <c r="N14" s="621"/>
      <c r="O14" s="621"/>
      <c r="P14" s="621"/>
      <c r="Q14" s="622"/>
      <c r="R14" s="623">
        <v>13</v>
      </c>
      <c r="S14" s="624"/>
      <c r="T14" s="624"/>
      <c r="U14" s="624"/>
      <c r="V14" s="624"/>
      <c r="W14" s="624"/>
      <c r="X14" s="624"/>
      <c r="Y14" s="625"/>
      <c r="Z14" s="626">
        <v>0</v>
      </c>
      <c r="AA14" s="626"/>
      <c r="AB14" s="626"/>
      <c r="AC14" s="626"/>
      <c r="AD14" s="627">
        <v>13</v>
      </c>
      <c r="AE14" s="627"/>
      <c r="AF14" s="627"/>
      <c r="AG14" s="627"/>
      <c r="AH14" s="627"/>
      <c r="AI14" s="627"/>
      <c r="AJ14" s="627"/>
      <c r="AK14" s="627"/>
      <c r="AL14" s="628">
        <v>0</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87965</v>
      </c>
      <c r="BH14" s="624"/>
      <c r="BI14" s="624"/>
      <c r="BJ14" s="624"/>
      <c r="BK14" s="624"/>
      <c r="BL14" s="624"/>
      <c r="BM14" s="624"/>
      <c r="BN14" s="625"/>
      <c r="BO14" s="626">
        <v>0.5</v>
      </c>
      <c r="BP14" s="626"/>
      <c r="BQ14" s="626"/>
      <c r="BR14" s="626"/>
      <c r="BS14" s="627" t="s">
        <v>181</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504886</v>
      </c>
      <c r="CS14" s="624"/>
      <c r="CT14" s="624"/>
      <c r="CU14" s="624"/>
      <c r="CV14" s="624"/>
      <c r="CW14" s="624"/>
      <c r="CX14" s="624"/>
      <c r="CY14" s="625"/>
      <c r="CZ14" s="626">
        <v>0.5</v>
      </c>
      <c r="DA14" s="626"/>
      <c r="DB14" s="626"/>
      <c r="DC14" s="626"/>
      <c r="DD14" s="632">
        <v>104180</v>
      </c>
      <c r="DE14" s="624"/>
      <c r="DF14" s="624"/>
      <c r="DG14" s="624"/>
      <c r="DH14" s="624"/>
      <c r="DI14" s="624"/>
      <c r="DJ14" s="624"/>
      <c r="DK14" s="624"/>
      <c r="DL14" s="624"/>
      <c r="DM14" s="624"/>
      <c r="DN14" s="624"/>
      <c r="DO14" s="624"/>
      <c r="DP14" s="625"/>
      <c r="DQ14" s="632">
        <v>449307</v>
      </c>
      <c r="DR14" s="624"/>
      <c r="DS14" s="624"/>
      <c r="DT14" s="624"/>
      <c r="DU14" s="624"/>
      <c r="DV14" s="624"/>
      <c r="DW14" s="624"/>
      <c r="DX14" s="624"/>
      <c r="DY14" s="624"/>
      <c r="DZ14" s="624"/>
      <c r="EA14" s="624"/>
      <c r="EB14" s="624"/>
      <c r="EC14" s="633"/>
    </row>
    <row r="15" spans="2:143" ht="11.25" customHeight="1" x14ac:dyDescent="0.2">
      <c r="B15" s="620" t="s">
        <v>269</v>
      </c>
      <c r="C15" s="621"/>
      <c r="D15" s="621"/>
      <c r="E15" s="621"/>
      <c r="F15" s="621"/>
      <c r="G15" s="621"/>
      <c r="H15" s="621"/>
      <c r="I15" s="621"/>
      <c r="J15" s="621"/>
      <c r="K15" s="621"/>
      <c r="L15" s="621"/>
      <c r="M15" s="621"/>
      <c r="N15" s="621"/>
      <c r="O15" s="621"/>
      <c r="P15" s="621"/>
      <c r="Q15" s="622"/>
      <c r="R15" s="623" t="s">
        <v>181</v>
      </c>
      <c r="S15" s="624"/>
      <c r="T15" s="624"/>
      <c r="U15" s="624"/>
      <c r="V15" s="624"/>
      <c r="W15" s="624"/>
      <c r="X15" s="624"/>
      <c r="Y15" s="625"/>
      <c r="Z15" s="626" t="s">
        <v>141</v>
      </c>
      <c r="AA15" s="626"/>
      <c r="AB15" s="626"/>
      <c r="AC15" s="626"/>
      <c r="AD15" s="627" t="s">
        <v>181</v>
      </c>
      <c r="AE15" s="627"/>
      <c r="AF15" s="627"/>
      <c r="AG15" s="627"/>
      <c r="AH15" s="627"/>
      <c r="AI15" s="627"/>
      <c r="AJ15" s="627"/>
      <c r="AK15" s="627"/>
      <c r="AL15" s="628" t="s">
        <v>245</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1623617</v>
      </c>
      <c r="BH15" s="624"/>
      <c r="BI15" s="624"/>
      <c r="BJ15" s="624"/>
      <c r="BK15" s="624"/>
      <c r="BL15" s="624"/>
      <c r="BM15" s="624"/>
      <c r="BN15" s="625"/>
      <c r="BO15" s="626">
        <v>8.4</v>
      </c>
      <c r="BP15" s="626"/>
      <c r="BQ15" s="626"/>
      <c r="BR15" s="626"/>
      <c r="BS15" s="627" t="s">
        <v>141</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13413603</v>
      </c>
      <c r="CS15" s="624"/>
      <c r="CT15" s="624"/>
      <c r="CU15" s="624"/>
      <c r="CV15" s="624"/>
      <c r="CW15" s="624"/>
      <c r="CX15" s="624"/>
      <c r="CY15" s="625"/>
      <c r="CZ15" s="626">
        <v>12.3</v>
      </c>
      <c r="DA15" s="626"/>
      <c r="DB15" s="626"/>
      <c r="DC15" s="626"/>
      <c r="DD15" s="632">
        <v>1039484</v>
      </c>
      <c r="DE15" s="624"/>
      <c r="DF15" s="624"/>
      <c r="DG15" s="624"/>
      <c r="DH15" s="624"/>
      <c r="DI15" s="624"/>
      <c r="DJ15" s="624"/>
      <c r="DK15" s="624"/>
      <c r="DL15" s="624"/>
      <c r="DM15" s="624"/>
      <c r="DN15" s="624"/>
      <c r="DO15" s="624"/>
      <c r="DP15" s="625"/>
      <c r="DQ15" s="632">
        <v>12347494</v>
      </c>
      <c r="DR15" s="624"/>
      <c r="DS15" s="624"/>
      <c r="DT15" s="624"/>
      <c r="DU15" s="624"/>
      <c r="DV15" s="624"/>
      <c r="DW15" s="624"/>
      <c r="DX15" s="624"/>
      <c r="DY15" s="624"/>
      <c r="DZ15" s="624"/>
      <c r="EA15" s="624"/>
      <c r="EB15" s="624"/>
      <c r="EC15" s="633"/>
    </row>
    <row r="16" spans="2:143" ht="11.25" customHeight="1" x14ac:dyDescent="0.2">
      <c r="B16" s="620" t="s">
        <v>272</v>
      </c>
      <c r="C16" s="621"/>
      <c r="D16" s="621"/>
      <c r="E16" s="621"/>
      <c r="F16" s="621"/>
      <c r="G16" s="621"/>
      <c r="H16" s="621"/>
      <c r="I16" s="621"/>
      <c r="J16" s="621"/>
      <c r="K16" s="621"/>
      <c r="L16" s="621"/>
      <c r="M16" s="621"/>
      <c r="N16" s="621"/>
      <c r="O16" s="621"/>
      <c r="P16" s="621"/>
      <c r="Q16" s="622"/>
      <c r="R16" s="623">
        <v>74298</v>
      </c>
      <c r="S16" s="624"/>
      <c r="T16" s="624"/>
      <c r="U16" s="624"/>
      <c r="V16" s="624"/>
      <c r="W16" s="624"/>
      <c r="X16" s="624"/>
      <c r="Y16" s="625"/>
      <c r="Z16" s="626">
        <v>0.1</v>
      </c>
      <c r="AA16" s="626"/>
      <c r="AB16" s="626"/>
      <c r="AC16" s="626"/>
      <c r="AD16" s="627">
        <v>74298</v>
      </c>
      <c r="AE16" s="627"/>
      <c r="AF16" s="627"/>
      <c r="AG16" s="627"/>
      <c r="AH16" s="627"/>
      <c r="AI16" s="627"/>
      <c r="AJ16" s="627"/>
      <c r="AK16" s="627"/>
      <c r="AL16" s="628">
        <v>0.1</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t="s">
        <v>252</v>
      </c>
      <c r="BH16" s="624"/>
      <c r="BI16" s="624"/>
      <c r="BJ16" s="624"/>
      <c r="BK16" s="624"/>
      <c r="BL16" s="624"/>
      <c r="BM16" s="624"/>
      <c r="BN16" s="625"/>
      <c r="BO16" s="626" t="s">
        <v>141</v>
      </c>
      <c r="BP16" s="626"/>
      <c r="BQ16" s="626"/>
      <c r="BR16" s="626"/>
      <c r="BS16" s="627" t="s">
        <v>181</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t="s">
        <v>181</v>
      </c>
      <c r="CS16" s="624"/>
      <c r="CT16" s="624"/>
      <c r="CU16" s="624"/>
      <c r="CV16" s="624"/>
      <c r="CW16" s="624"/>
      <c r="CX16" s="624"/>
      <c r="CY16" s="625"/>
      <c r="CZ16" s="626" t="s">
        <v>181</v>
      </c>
      <c r="DA16" s="626"/>
      <c r="DB16" s="626"/>
      <c r="DC16" s="626"/>
      <c r="DD16" s="632" t="s">
        <v>252</v>
      </c>
      <c r="DE16" s="624"/>
      <c r="DF16" s="624"/>
      <c r="DG16" s="624"/>
      <c r="DH16" s="624"/>
      <c r="DI16" s="624"/>
      <c r="DJ16" s="624"/>
      <c r="DK16" s="624"/>
      <c r="DL16" s="624"/>
      <c r="DM16" s="624"/>
      <c r="DN16" s="624"/>
      <c r="DO16" s="624"/>
      <c r="DP16" s="625"/>
      <c r="DQ16" s="632" t="s">
        <v>252</v>
      </c>
      <c r="DR16" s="624"/>
      <c r="DS16" s="624"/>
      <c r="DT16" s="624"/>
      <c r="DU16" s="624"/>
      <c r="DV16" s="624"/>
      <c r="DW16" s="624"/>
      <c r="DX16" s="624"/>
      <c r="DY16" s="624"/>
      <c r="DZ16" s="624"/>
      <c r="EA16" s="624"/>
      <c r="EB16" s="624"/>
      <c r="EC16" s="633"/>
    </row>
    <row r="17" spans="2:133" ht="11.25" customHeight="1" x14ac:dyDescent="0.2">
      <c r="B17" s="620" t="s">
        <v>275</v>
      </c>
      <c r="C17" s="621"/>
      <c r="D17" s="621"/>
      <c r="E17" s="621"/>
      <c r="F17" s="621"/>
      <c r="G17" s="621"/>
      <c r="H17" s="621"/>
      <c r="I17" s="621"/>
      <c r="J17" s="621"/>
      <c r="K17" s="621"/>
      <c r="L17" s="621"/>
      <c r="M17" s="621"/>
      <c r="N17" s="621"/>
      <c r="O17" s="621"/>
      <c r="P17" s="621"/>
      <c r="Q17" s="622"/>
      <c r="R17" s="623" t="s">
        <v>181</v>
      </c>
      <c r="S17" s="624"/>
      <c r="T17" s="624"/>
      <c r="U17" s="624"/>
      <c r="V17" s="624"/>
      <c r="W17" s="624"/>
      <c r="X17" s="624"/>
      <c r="Y17" s="625"/>
      <c r="Z17" s="626" t="s">
        <v>245</v>
      </c>
      <c r="AA17" s="626"/>
      <c r="AB17" s="626"/>
      <c r="AC17" s="626"/>
      <c r="AD17" s="627" t="s">
        <v>252</v>
      </c>
      <c r="AE17" s="627"/>
      <c r="AF17" s="627"/>
      <c r="AG17" s="627"/>
      <c r="AH17" s="627"/>
      <c r="AI17" s="627"/>
      <c r="AJ17" s="627"/>
      <c r="AK17" s="627"/>
      <c r="AL17" s="628" t="s">
        <v>141</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252</v>
      </c>
      <c r="BP17" s="626"/>
      <c r="BQ17" s="626"/>
      <c r="BR17" s="626"/>
      <c r="BS17" s="627" t="s">
        <v>181</v>
      </c>
      <c r="BT17" s="627"/>
      <c r="BU17" s="627"/>
      <c r="BV17" s="627"/>
      <c r="BW17" s="627"/>
      <c r="BX17" s="627"/>
      <c r="BY17" s="627"/>
      <c r="BZ17" s="627"/>
      <c r="CA17" s="627"/>
      <c r="CB17" s="631"/>
      <c r="CD17" s="620" t="s">
        <v>277</v>
      </c>
      <c r="CE17" s="621"/>
      <c r="CF17" s="621"/>
      <c r="CG17" s="621"/>
      <c r="CH17" s="621"/>
      <c r="CI17" s="621"/>
      <c r="CJ17" s="621"/>
      <c r="CK17" s="621"/>
      <c r="CL17" s="621"/>
      <c r="CM17" s="621"/>
      <c r="CN17" s="621"/>
      <c r="CO17" s="621"/>
      <c r="CP17" s="621"/>
      <c r="CQ17" s="622"/>
      <c r="CR17" s="623">
        <v>1799484</v>
      </c>
      <c r="CS17" s="624"/>
      <c r="CT17" s="624"/>
      <c r="CU17" s="624"/>
      <c r="CV17" s="624"/>
      <c r="CW17" s="624"/>
      <c r="CX17" s="624"/>
      <c r="CY17" s="625"/>
      <c r="CZ17" s="626">
        <v>1.7</v>
      </c>
      <c r="DA17" s="626"/>
      <c r="DB17" s="626"/>
      <c r="DC17" s="626"/>
      <c r="DD17" s="632" t="s">
        <v>181</v>
      </c>
      <c r="DE17" s="624"/>
      <c r="DF17" s="624"/>
      <c r="DG17" s="624"/>
      <c r="DH17" s="624"/>
      <c r="DI17" s="624"/>
      <c r="DJ17" s="624"/>
      <c r="DK17" s="624"/>
      <c r="DL17" s="624"/>
      <c r="DM17" s="624"/>
      <c r="DN17" s="624"/>
      <c r="DO17" s="624"/>
      <c r="DP17" s="625"/>
      <c r="DQ17" s="632">
        <v>1799484</v>
      </c>
      <c r="DR17" s="624"/>
      <c r="DS17" s="624"/>
      <c r="DT17" s="624"/>
      <c r="DU17" s="624"/>
      <c r="DV17" s="624"/>
      <c r="DW17" s="624"/>
      <c r="DX17" s="624"/>
      <c r="DY17" s="624"/>
      <c r="DZ17" s="624"/>
      <c r="EA17" s="624"/>
      <c r="EB17" s="624"/>
      <c r="EC17" s="633"/>
    </row>
    <row r="18" spans="2:133" ht="11.25" customHeight="1" x14ac:dyDescent="0.2">
      <c r="B18" s="620" t="s">
        <v>278</v>
      </c>
      <c r="C18" s="621"/>
      <c r="D18" s="621"/>
      <c r="E18" s="621"/>
      <c r="F18" s="621"/>
      <c r="G18" s="621"/>
      <c r="H18" s="621"/>
      <c r="I18" s="621"/>
      <c r="J18" s="621"/>
      <c r="K18" s="621"/>
      <c r="L18" s="621"/>
      <c r="M18" s="621"/>
      <c r="N18" s="621"/>
      <c r="O18" s="621"/>
      <c r="P18" s="621"/>
      <c r="Q18" s="622"/>
      <c r="R18" s="623">
        <v>221488</v>
      </c>
      <c r="S18" s="624"/>
      <c r="T18" s="624"/>
      <c r="U18" s="624"/>
      <c r="V18" s="624"/>
      <c r="W18" s="624"/>
      <c r="X18" s="624"/>
      <c r="Y18" s="625"/>
      <c r="Z18" s="626">
        <v>0.2</v>
      </c>
      <c r="AA18" s="626"/>
      <c r="AB18" s="626"/>
      <c r="AC18" s="626"/>
      <c r="AD18" s="627">
        <v>221488</v>
      </c>
      <c r="AE18" s="627"/>
      <c r="AF18" s="627"/>
      <c r="AG18" s="627"/>
      <c r="AH18" s="627"/>
      <c r="AI18" s="627"/>
      <c r="AJ18" s="627"/>
      <c r="AK18" s="627"/>
      <c r="AL18" s="628">
        <v>0.3</v>
      </c>
      <c r="AM18" s="629"/>
      <c r="AN18" s="629"/>
      <c r="AO18" s="630"/>
      <c r="AP18" s="620" t="s">
        <v>279</v>
      </c>
      <c r="AQ18" s="621"/>
      <c r="AR18" s="621"/>
      <c r="AS18" s="621"/>
      <c r="AT18" s="621"/>
      <c r="AU18" s="621"/>
      <c r="AV18" s="621"/>
      <c r="AW18" s="621"/>
      <c r="AX18" s="621"/>
      <c r="AY18" s="621"/>
      <c r="AZ18" s="621"/>
      <c r="BA18" s="621"/>
      <c r="BB18" s="621"/>
      <c r="BC18" s="621"/>
      <c r="BD18" s="621"/>
      <c r="BE18" s="621"/>
      <c r="BF18" s="622"/>
      <c r="BG18" s="623" t="s">
        <v>252</v>
      </c>
      <c r="BH18" s="624"/>
      <c r="BI18" s="624"/>
      <c r="BJ18" s="624"/>
      <c r="BK18" s="624"/>
      <c r="BL18" s="624"/>
      <c r="BM18" s="624"/>
      <c r="BN18" s="625"/>
      <c r="BO18" s="626" t="s">
        <v>252</v>
      </c>
      <c r="BP18" s="626"/>
      <c r="BQ18" s="626"/>
      <c r="BR18" s="626"/>
      <c r="BS18" s="627" t="s">
        <v>245</v>
      </c>
      <c r="BT18" s="627"/>
      <c r="BU18" s="627"/>
      <c r="BV18" s="627"/>
      <c r="BW18" s="627"/>
      <c r="BX18" s="627"/>
      <c r="BY18" s="627"/>
      <c r="BZ18" s="627"/>
      <c r="CA18" s="627"/>
      <c r="CB18" s="631"/>
      <c r="CD18" s="620" t="s">
        <v>280</v>
      </c>
      <c r="CE18" s="621"/>
      <c r="CF18" s="621"/>
      <c r="CG18" s="621"/>
      <c r="CH18" s="621"/>
      <c r="CI18" s="621"/>
      <c r="CJ18" s="621"/>
      <c r="CK18" s="621"/>
      <c r="CL18" s="621"/>
      <c r="CM18" s="621"/>
      <c r="CN18" s="621"/>
      <c r="CO18" s="621"/>
      <c r="CP18" s="621"/>
      <c r="CQ18" s="622"/>
      <c r="CR18" s="623" t="s">
        <v>181</v>
      </c>
      <c r="CS18" s="624"/>
      <c r="CT18" s="624"/>
      <c r="CU18" s="624"/>
      <c r="CV18" s="624"/>
      <c r="CW18" s="624"/>
      <c r="CX18" s="624"/>
      <c r="CY18" s="625"/>
      <c r="CZ18" s="626" t="s">
        <v>141</v>
      </c>
      <c r="DA18" s="626"/>
      <c r="DB18" s="626"/>
      <c r="DC18" s="626"/>
      <c r="DD18" s="632" t="s">
        <v>181</v>
      </c>
      <c r="DE18" s="624"/>
      <c r="DF18" s="624"/>
      <c r="DG18" s="624"/>
      <c r="DH18" s="624"/>
      <c r="DI18" s="624"/>
      <c r="DJ18" s="624"/>
      <c r="DK18" s="624"/>
      <c r="DL18" s="624"/>
      <c r="DM18" s="624"/>
      <c r="DN18" s="624"/>
      <c r="DO18" s="624"/>
      <c r="DP18" s="625"/>
      <c r="DQ18" s="632" t="s">
        <v>181</v>
      </c>
      <c r="DR18" s="624"/>
      <c r="DS18" s="624"/>
      <c r="DT18" s="624"/>
      <c r="DU18" s="624"/>
      <c r="DV18" s="624"/>
      <c r="DW18" s="624"/>
      <c r="DX18" s="624"/>
      <c r="DY18" s="624"/>
      <c r="DZ18" s="624"/>
      <c r="EA18" s="624"/>
      <c r="EB18" s="624"/>
      <c r="EC18" s="633"/>
    </row>
    <row r="19" spans="2:133" ht="11.25" customHeight="1" x14ac:dyDescent="0.2">
      <c r="B19" s="620" t="s">
        <v>281</v>
      </c>
      <c r="C19" s="621"/>
      <c r="D19" s="621"/>
      <c r="E19" s="621"/>
      <c r="F19" s="621"/>
      <c r="G19" s="621"/>
      <c r="H19" s="621"/>
      <c r="I19" s="621"/>
      <c r="J19" s="621"/>
      <c r="K19" s="621"/>
      <c r="L19" s="621"/>
      <c r="M19" s="621"/>
      <c r="N19" s="621"/>
      <c r="O19" s="621"/>
      <c r="P19" s="621"/>
      <c r="Q19" s="622"/>
      <c r="R19" s="623">
        <v>221488</v>
      </c>
      <c r="S19" s="624"/>
      <c r="T19" s="624"/>
      <c r="U19" s="624"/>
      <c r="V19" s="624"/>
      <c r="W19" s="624"/>
      <c r="X19" s="624"/>
      <c r="Y19" s="625"/>
      <c r="Z19" s="626">
        <v>0.2</v>
      </c>
      <c r="AA19" s="626"/>
      <c r="AB19" s="626"/>
      <c r="AC19" s="626"/>
      <c r="AD19" s="627">
        <v>221488</v>
      </c>
      <c r="AE19" s="627"/>
      <c r="AF19" s="627"/>
      <c r="AG19" s="627"/>
      <c r="AH19" s="627"/>
      <c r="AI19" s="627"/>
      <c r="AJ19" s="627"/>
      <c r="AK19" s="627"/>
      <c r="AL19" s="628">
        <v>0.3</v>
      </c>
      <c r="AM19" s="629"/>
      <c r="AN19" s="629"/>
      <c r="AO19" s="630"/>
      <c r="AP19" s="620" t="s">
        <v>282</v>
      </c>
      <c r="AQ19" s="621"/>
      <c r="AR19" s="621"/>
      <c r="AS19" s="621"/>
      <c r="AT19" s="621"/>
      <c r="AU19" s="621"/>
      <c r="AV19" s="621"/>
      <c r="AW19" s="621"/>
      <c r="AX19" s="621"/>
      <c r="AY19" s="621"/>
      <c r="AZ19" s="621"/>
      <c r="BA19" s="621"/>
      <c r="BB19" s="621"/>
      <c r="BC19" s="621"/>
      <c r="BD19" s="621"/>
      <c r="BE19" s="621"/>
      <c r="BF19" s="622"/>
      <c r="BG19" s="623" t="s">
        <v>141</v>
      </c>
      <c r="BH19" s="624"/>
      <c r="BI19" s="624"/>
      <c r="BJ19" s="624"/>
      <c r="BK19" s="624"/>
      <c r="BL19" s="624"/>
      <c r="BM19" s="624"/>
      <c r="BN19" s="625"/>
      <c r="BO19" s="626" t="s">
        <v>181</v>
      </c>
      <c r="BP19" s="626"/>
      <c r="BQ19" s="626"/>
      <c r="BR19" s="626"/>
      <c r="BS19" s="627" t="s">
        <v>141</v>
      </c>
      <c r="BT19" s="627"/>
      <c r="BU19" s="627"/>
      <c r="BV19" s="627"/>
      <c r="BW19" s="627"/>
      <c r="BX19" s="627"/>
      <c r="BY19" s="627"/>
      <c r="BZ19" s="627"/>
      <c r="CA19" s="627"/>
      <c r="CB19" s="631"/>
      <c r="CD19" s="620" t="s">
        <v>283</v>
      </c>
      <c r="CE19" s="621"/>
      <c r="CF19" s="621"/>
      <c r="CG19" s="621"/>
      <c r="CH19" s="621"/>
      <c r="CI19" s="621"/>
      <c r="CJ19" s="621"/>
      <c r="CK19" s="621"/>
      <c r="CL19" s="621"/>
      <c r="CM19" s="621"/>
      <c r="CN19" s="621"/>
      <c r="CO19" s="621"/>
      <c r="CP19" s="621"/>
      <c r="CQ19" s="622"/>
      <c r="CR19" s="623" t="s">
        <v>252</v>
      </c>
      <c r="CS19" s="624"/>
      <c r="CT19" s="624"/>
      <c r="CU19" s="624"/>
      <c r="CV19" s="624"/>
      <c r="CW19" s="624"/>
      <c r="CX19" s="624"/>
      <c r="CY19" s="625"/>
      <c r="CZ19" s="626" t="s">
        <v>252</v>
      </c>
      <c r="DA19" s="626"/>
      <c r="DB19" s="626"/>
      <c r="DC19" s="626"/>
      <c r="DD19" s="632" t="s">
        <v>252</v>
      </c>
      <c r="DE19" s="624"/>
      <c r="DF19" s="624"/>
      <c r="DG19" s="624"/>
      <c r="DH19" s="624"/>
      <c r="DI19" s="624"/>
      <c r="DJ19" s="624"/>
      <c r="DK19" s="624"/>
      <c r="DL19" s="624"/>
      <c r="DM19" s="624"/>
      <c r="DN19" s="624"/>
      <c r="DO19" s="624"/>
      <c r="DP19" s="625"/>
      <c r="DQ19" s="632" t="s">
        <v>252</v>
      </c>
      <c r="DR19" s="624"/>
      <c r="DS19" s="624"/>
      <c r="DT19" s="624"/>
      <c r="DU19" s="624"/>
      <c r="DV19" s="624"/>
      <c r="DW19" s="624"/>
      <c r="DX19" s="624"/>
      <c r="DY19" s="624"/>
      <c r="DZ19" s="624"/>
      <c r="EA19" s="624"/>
      <c r="EB19" s="624"/>
      <c r="EC19" s="633"/>
    </row>
    <row r="20" spans="2:133" ht="11.25" customHeight="1" x14ac:dyDescent="0.2">
      <c r="B20" s="636" t="s">
        <v>284</v>
      </c>
      <c r="C20" s="637"/>
      <c r="D20" s="637"/>
      <c r="E20" s="637"/>
      <c r="F20" s="637"/>
      <c r="G20" s="637"/>
      <c r="H20" s="637"/>
      <c r="I20" s="637"/>
      <c r="J20" s="637"/>
      <c r="K20" s="637"/>
      <c r="L20" s="637"/>
      <c r="M20" s="637"/>
      <c r="N20" s="637"/>
      <c r="O20" s="637"/>
      <c r="P20" s="637"/>
      <c r="Q20" s="638"/>
      <c r="R20" s="623" t="s">
        <v>252</v>
      </c>
      <c r="S20" s="624"/>
      <c r="T20" s="624"/>
      <c r="U20" s="624"/>
      <c r="V20" s="624"/>
      <c r="W20" s="624"/>
      <c r="X20" s="624"/>
      <c r="Y20" s="625"/>
      <c r="Z20" s="626" t="s">
        <v>245</v>
      </c>
      <c r="AA20" s="626"/>
      <c r="AB20" s="626"/>
      <c r="AC20" s="626"/>
      <c r="AD20" s="627" t="s">
        <v>141</v>
      </c>
      <c r="AE20" s="627"/>
      <c r="AF20" s="627"/>
      <c r="AG20" s="627"/>
      <c r="AH20" s="627"/>
      <c r="AI20" s="627"/>
      <c r="AJ20" s="627"/>
      <c r="AK20" s="627"/>
      <c r="AL20" s="628" t="s">
        <v>181</v>
      </c>
      <c r="AM20" s="629"/>
      <c r="AN20" s="629"/>
      <c r="AO20" s="630"/>
      <c r="AP20" s="620" t="s">
        <v>285</v>
      </c>
      <c r="AQ20" s="621"/>
      <c r="AR20" s="621"/>
      <c r="AS20" s="621"/>
      <c r="AT20" s="621"/>
      <c r="AU20" s="621"/>
      <c r="AV20" s="621"/>
      <c r="AW20" s="621"/>
      <c r="AX20" s="621"/>
      <c r="AY20" s="621"/>
      <c r="AZ20" s="621"/>
      <c r="BA20" s="621"/>
      <c r="BB20" s="621"/>
      <c r="BC20" s="621"/>
      <c r="BD20" s="621"/>
      <c r="BE20" s="621"/>
      <c r="BF20" s="622"/>
      <c r="BG20" s="623" t="s">
        <v>252</v>
      </c>
      <c r="BH20" s="624"/>
      <c r="BI20" s="624"/>
      <c r="BJ20" s="624"/>
      <c r="BK20" s="624"/>
      <c r="BL20" s="624"/>
      <c r="BM20" s="624"/>
      <c r="BN20" s="625"/>
      <c r="BO20" s="626" t="s">
        <v>181</v>
      </c>
      <c r="BP20" s="626"/>
      <c r="BQ20" s="626"/>
      <c r="BR20" s="626"/>
      <c r="BS20" s="627" t="s">
        <v>181</v>
      </c>
      <c r="BT20" s="627"/>
      <c r="BU20" s="627"/>
      <c r="BV20" s="627"/>
      <c r="BW20" s="627"/>
      <c r="BX20" s="627"/>
      <c r="BY20" s="627"/>
      <c r="BZ20" s="627"/>
      <c r="CA20" s="627"/>
      <c r="CB20" s="631"/>
      <c r="CD20" s="620" t="s">
        <v>286</v>
      </c>
      <c r="CE20" s="621"/>
      <c r="CF20" s="621"/>
      <c r="CG20" s="621"/>
      <c r="CH20" s="621"/>
      <c r="CI20" s="621"/>
      <c r="CJ20" s="621"/>
      <c r="CK20" s="621"/>
      <c r="CL20" s="621"/>
      <c r="CM20" s="621"/>
      <c r="CN20" s="621"/>
      <c r="CO20" s="621"/>
      <c r="CP20" s="621"/>
      <c r="CQ20" s="622"/>
      <c r="CR20" s="623">
        <v>108865699</v>
      </c>
      <c r="CS20" s="624"/>
      <c r="CT20" s="624"/>
      <c r="CU20" s="624"/>
      <c r="CV20" s="624"/>
      <c r="CW20" s="624"/>
      <c r="CX20" s="624"/>
      <c r="CY20" s="625"/>
      <c r="CZ20" s="626">
        <v>100</v>
      </c>
      <c r="DA20" s="626"/>
      <c r="DB20" s="626"/>
      <c r="DC20" s="626"/>
      <c r="DD20" s="632">
        <v>9246642</v>
      </c>
      <c r="DE20" s="624"/>
      <c r="DF20" s="624"/>
      <c r="DG20" s="624"/>
      <c r="DH20" s="624"/>
      <c r="DI20" s="624"/>
      <c r="DJ20" s="624"/>
      <c r="DK20" s="624"/>
      <c r="DL20" s="624"/>
      <c r="DM20" s="624"/>
      <c r="DN20" s="624"/>
      <c r="DO20" s="624"/>
      <c r="DP20" s="625"/>
      <c r="DQ20" s="632">
        <v>71781400</v>
      </c>
      <c r="DR20" s="624"/>
      <c r="DS20" s="624"/>
      <c r="DT20" s="624"/>
      <c r="DU20" s="624"/>
      <c r="DV20" s="624"/>
      <c r="DW20" s="624"/>
      <c r="DX20" s="624"/>
      <c r="DY20" s="624"/>
      <c r="DZ20" s="624"/>
      <c r="EA20" s="624"/>
      <c r="EB20" s="624"/>
      <c r="EC20" s="633"/>
    </row>
    <row r="21" spans="2:133" ht="11.25" customHeight="1" x14ac:dyDescent="0.2">
      <c r="B21" s="620" t="s">
        <v>287</v>
      </c>
      <c r="C21" s="621"/>
      <c r="D21" s="621"/>
      <c r="E21" s="621"/>
      <c r="F21" s="621"/>
      <c r="G21" s="621"/>
      <c r="H21" s="621"/>
      <c r="I21" s="621"/>
      <c r="J21" s="621"/>
      <c r="K21" s="621"/>
      <c r="L21" s="621"/>
      <c r="M21" s="621"/>
      <c r="N21" s="621"/>
      <c r="O21" s="621"/>
      <c r="P21" s="621"/>
      <c r="Q21" s="622"/>
      <c r="R21" s="623" t="s">
        <v>181</v>
      </c>
      <c r="S21" s="624"/>
      <c r="T21" s="624"/>
      <c r="U21" s="624"/>
      <c r="V21" s="624"/>
      <c r="W21" s="624"/>
      <c r="X21" s="624"/>
      <c r="Y21" s="625"/>
      <c r="Z21" s="626" t="s">
        <v>181</v>
      </c>
      <c r="AA21" s="626"/>
      <c r="AB21" s="626"/>
      <c r="AC21" s="626"/>
      <c r="AD21" s="627" t="s">
        <v>181</v>
      </c>
      <c r="AE21" s="627"/>
      <c r="AF21" s="627"/>
      <c r="AG21" s="627"/>
      <c r="AH21" s="627"/>
      <c r="AI21" s="627"/>
      <c r="AJ21" s="627"/>
      <c r="AK21" s="627"/>
      <c r="AL21" s="628" t="s">
        <v>245</v>
      </c>
      <c r="AM21" s="629"/>
      <c r="AN21" s="629"/>
      <c r="AO21" s="630"/>
      <c r="AP21" s="620" t="s">
        <v>288</v>
      </c>
      <c r="AQ21" s="639"/>
      <c r="AR21" s="639"/>
      <c r="AS21" s="639"/>
      <c r="AT21" s="639"/>
      <c r="AU21" s="639"/>
      <c r="AV21" s="639"/>
      <c r="AW21" s="639"/>
      <c r="AX21" s="639"/>
      <c r="AY21" s="639"/>
      <c r="AZ21" s="639"/>
      <c r="BA21" s="639"/>
      <c r="BB21" s="639"/>
      <c r="BC21" s="639"/>
      <c r="BD21" s="639"/>
      <c r="BE21" s="639"/>
      <c r="BF21" s="640"/>
      <c r="BG21" s="623" t="s">
        <v>252</v>
      </c>
      <c r="BH21" s="624"/>
      <c r="BI21" s="624"/>
      <c r="BJ21" s="624"/>
      <c r="BK21" s="624"/>
      <c r="BL21" s="624"/>
      <c r="BM21" s="624"/>
      <c r="BN21" s="625"/>
      <c r="BO21" s="626" t="s">
        <v>252</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289</v>
      </c>
      <c r="C22" s="621"/>
      <c r="D22" s="621"/>
      <c r="E22" s="621"/>
      <c r="F22" s="621"/>
      <c r="G22" s="621"/>
      <c r="H22" s="621"/>
      <c r="I22" s="621"/>
      <c r="J22" s="621"/>
      <c r="K22" s="621"/>
      <c r="L22" s="621"/>
      <c r="M22" s="621"/>
      <c r="N22" s="621"/>
      <c r="O22" s="621"/>
      <c r="P22" s="621"/>
      <c r="Q22" s="622"/>
      <c r="R22" s="623" t="s">
        <v>181</v>
      </c>
      <c r="S22" s="624"/>
      <c r="T22" s="624"/>
      <c r="U22" s="624"/>
      <c r="V22" s="624"/>
      <c r="W22" s="624"/>
      <c r="X22" s="624"/>
      <c r="Y22" s="625"/>
      <c r="Z22" s="626" t="s">
        <v>181</v>
      </c>
      <c r="AA22" s="626"/>
      <c r="AB22" s="626"/>
      <c r="AC22" s="626"/>
      <c r="AD22" s="627" t="s">
        <v>181</v>
      </c>
      <c r="AE22" s="627"/>
      <c r="AF22" s="627"/>
      <c r="AG22" s="627"/>
      <c r="AH22" s="627"/>
      <c r="AI22" s="627"/>
      <c r="AJ22" s="627"/>
      <c r="AK22" s="627"/>
      <c r="AL22" s="628" t="s">
        <v>141</v>
      </c>
      <c r="AM22" s="629"/>
      <c r="AN22" s="629"/>
      <c r="AO22" s="630"/>
      <c r="AP22" s="620" t="s">
        <v>290</v>
      </c>
      <c r="AQ22" s="639"/>
      <c r="AR22" s="639"/>
      <c r="AS22" s="639"/>
      <c r="AT22" s="639"/>
      <c r="AU22" s="639"/>
      <c r="AV22" s="639"/>
      <c r="AW22" s="639"/>
      <c r="AX22" s="639"/>
      <c r="AY22" s="639"/>
      <c r="AZ22" s="639"/>
      <c r="BA22" s="639"/>
      <c r="BB22" s="639"/>
      <c r="BC22" s="639"/>
      <c r="BD22" s="639"/>
      <c r="BE22" s="639"/>
      <c r="BF22" s="640"/>
      <c r="BG22" s="623" t="s">
        <v>181</v>
      </c>
      <c r="BH22" s="624"/>
      <c r="BI22" s="624"/>
      <c r="BJ22" s="624"/>
      <c r="BK22" s="624"/>
      <c r="BL22" s="624"/>
      <c r="BM22" s="624"/>
      <c r="BN22" s="625"/>
      <c r="BO22" s="626" t="s">
        <v>245</v>
      </c>
      <c r="BP22" s="626"/>
      <c r="BQ22" s="626"/>
      <c r="BR22" s="626"/>
      <c r="BS22" s="627" t="s">
        <v>181</v>
      </c>
      <c r="BT22" s="627"/>
      <c r="BU22" s="627"/>
      <c r="BV22" s="627"/>
      <c r="BW22" s="627"/>
      <c r="BX22" s="627"/>
      <c r="BY22" s="627"/>
      <c r="BZ22" s="627"/>
      <c r="CA22" s="627"/>
      <c r="CB22" s="631"/>
      <c r="CD22" s="605" t="s">
        <v>291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292</v>
      </c>
      <c r="C23" s="621"/>
      <c r="D23" s="621"/>
      <c r="E23" s="621"/>
      <c r="F23" s="621"/>
      <c r="G23" s="621"/>
      <c r="H23" s="621"/>
      <c r="I23" s="621"/>
      <c r="J23" s="621"/>
      <c r="K23" s="621"/>
      <c r="L23" s="621"/>
      <c r="M23" s="621"/>
      <c r="N23" s="621"/>
      <c r="O23" s="621"/>
      <c r="P23" s="621"/>
      <c r="Q23" s="622"/>
      <c r="R23" s="623" t="s">
        <v>181</v>
      </c>
      <c r="S23" s="624"/>
      <c r="T23" s="624"/>
      <c r="U23" s="624"/>
      <c r="V23" s="624"/>
      <c r="W23" s="624"/>
      <c r="X23" s="624"/>
      <c r="Y23" s="625"/>
      <c r="Z23" s="626" t="s">
        <v>181</v>
      </c>
      <c r="AA23" s="626"/>
      <c r="AB23" s="626"/>
      <c r="AC23" s="626"/>
      <c r="AD23" s="627" t="s">
        <v>181</v>
      </c>
      <c r="AE23" s="627"/>
      <c r="AF23" s="627"/>
      <c r="AG23" s="627"/>
      <c r="AH23" s="627"/>
      <c r="AI23" s="627"/>
      <c r="AJ23" s="627"/>
      <c r="AK23" s="627"/>
      <c r="AL23" s="628" t="s">
        <v>252</v>
      </c>
      <c r="AM23" s="629"/>
      <c r="AN23" s="629"/>
      <c r="AO23" s="630"/>
      <c r="AP23" s="620" t="s">
        <v>293</v>
      </c>
      <c r="AQ23" s="639"/>
      <c r="AR23" s="639"/>
      <c r="AS23" s="639"/>
      <c r="AT23" s="639"/>
      <c r="AU23" s="639"/>
      <c r="AV23" s="639"/>
      <c r="AW23" s="639"/>
      <c r="AX23" s="639"/>
      <c r="AY23" s="639"/>
      <c r="AZ23" s="639"/>
      <c r="BA23" s="639"/>
      <c r="BB23" s="639"/>
      <c r="BC23" s="639"/>
      <c r="BD23" s="639"/>
      <c r="BE23" s="639"/>
      <c r="BF23" s="640"/>
      <c r="BG23" s="623" t="s">
        <v>252</v>
      </c>
      <c r="BH23" s="624"/>
      <c r="BI23" s="624"/>
      <c r="BJ23" s="624"/>
      <c r="BK23" s="624"/>
      <c r="BL23" s="624"/>
      <c r="BM23" s="624"/>
      <c r="BN23" s="625"/>
      <c r="BO23" s="626" t="s">
        <v>181</v>
      </c>
      <c r="BP23" s="626"/>
      <c r="BQ23" s="626"/>
      <c r="BR23" s="626"/>
      <c r="BS23" s="627" t="s">
        <v>181</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294</v>
      </c>
      <c r="CS23" s="606"/>
      <c r="CT23" s="606"/>
      <c r="CU23" s="606"/>
      <c r="CV23" s="606"/>
      <c r="CW23" s="606"/>
      <c r="CX23" s="606"/>
      <c r="CY23" s="607"/>
      <c r="CZ23" s="605" t="s">
        <v>295</v>
      </c>
      <c r="DA23" s="606"/>
      <c r="DB23" s="606"/>
      <c r="DC23" s="607"/>
      <c r="DD23" s="605" t="s">
        <v>296</v>
      </c>
      <c r="DE23" s="606"/>
      <c r="DF23" s="606"/>
      <c r="DG23" s="606"/>
      <c r="DH23" s="606"/>
      <c r="DI23" s="606"/>
      <c r="DJ23" s="606"/>
      <c r="DK23" s="607"/>
      <c r="DL23" s="650" t="s">
        <v>297</v>
      </c>
      <c r="DM23" s="651"/>
      <c r="DN23" s="651"/>
      <c r="DO23" s="651"/>
      <c r="DP23" s="651"/>
      <c r="DQ23" s="651"/>
      <c r="DR23" s="651"/>
      <c r="DS23" s="651"/>
      <c r="DT23" s="651"/>
      <c r="DU23" s="651"/>
      <c r="DV23" s="652"/>
      <c r="DW23" s="605" t="s">
        <v>298</v>
      </c>
      <c r="DX23" s="606"/>
      <c r="DY23" s="606"/>
      <c r="DZ23" s="606"/>
      <c r="EA23" s="606"/>
      <c r="EB23" s="606"/>
      <c r="EC23" s="607"/>
    </row>
    <row r="24" spans="2:133" ht="11.25" customHeight="1" x14ac:dyDescent="0.2">
      <c r="B24" s="620" t="s">
        <v>299</v>
      </c>
      <c r="C24" s="621"/>
      <c r="D24" s="621"/>
      <c r="E24" s="621"/>
      <c r="F24" s="621"/>
      <c r="G24" s="621"/>
      <c r="H24" s="621"/>
      <c r="I24" s="621"/>
      <c r="J24" s="621"/>
      <c r="K24" s="621"/>
      <c r="L24" s="621"/>
      <c r="M24" s="621"/>
      <c r="N24" s="621"/>
      <c r="O24" s="621"/>
      <c r="P24" s="621"/>
      <c r="Q24" s="622"/>
      <c r="R24" s="623" t="s">
        <v>181</v>
      </c>
      <c r="S24" s="624"/>
      <c r="T24" s="624"/>
      <c r="U24" s="624"/>
      <c r="V24" s="624"/>
      <c r="W24" s="624"/>
      <c r="X24" s="624"/>
      <c r="Y24" s="625"/>
      <c r="Z24" s="626" t="s">
        <v>245</v>
      </c>
      <c r="AA24" s="626"/>
      <c r="AB24" s="626"/>
      <c r="AC24" s="626"/>
      <c r="AD24" s="627" t="s">
        <v>252</v>
      </c>
      <c r="AE24" s="627"/>
      <c r="AF24" s="627"/>
      <c r="AG24" s="627"/>
      <c r="AH24" s="627"/>
      <c r="AI24" s="627"/>
      <c r="AJ24" s="627"/>
      <c r="AK24" s="627"/>
      <c r="AL24" s="628" t="s">
        <v>141</v>
      </c>
      <c r="AM24" s="629"/>
      <c r="AN24" s="629"/>
      <c r="AO24" s="630"/>
      <c r="AP24" s="620" t="s">
        <v>300</v>
      </c>
      <c r="AQ24" s="639"/>
      <c r="AR24" s="639"/>
      <c r="AS24" s="639"/>
      <c r="AT24" s="639"/>
      <c r="AU24" s="639"/>
      <c r="AV24" s="639"/>
      <c r="AW24" s="639"/>
      <c r="AX24" s="639"/>
      <c r="AY24" s="639"/>
      <c r="AZ24" s="639"/>
      <c r="BA24" s="639"/>
      <c r="BB24" s="639"/>
      <c r="BC24" s="639"/>
      <c r="BD24" s="639"/>
      <c r="BE24" s="639"/>
      <c r="BF24" s="640"/>
      <c r="BG24" s="623" t="s">
        <v>141</v>
      </c>
      <c r="BH24" s="624"/>
      <c r="BI24" s="624"/>
      <c r="BJ24" s="624"/>
      <c r="BK24" s="624"/>
      <c r="BL24" s="624"/>
      <c r="BM24" s="624"/>
      <c r="BN24" s="625"/>
      <c r="BO24" s="626" t="s">
        <v>181</v>
      </c>
      <c r="BP24" s="626"/>
      <c r="BQ24" s="626"/>
      <c r="BR24" s="626"/>
      <c r="BS24" s="627" t="s">
        <v>252</v>
      </c>
      <c r="BT24" s="627"/>
      <c r="BU24" s="627"/>
      <c r="BV24" s="627"/>
      <c r="BW24" s="627"/>
      <c r="BX24" s="627"/>
      <c r="BY24" s="627"/>
      <c r="BZ24" s="627"/>
      <c r="CA24" s="627"/>
      <c r="CB24" s="631"/>
      <c r="CD24" s="609" t="s">
        <v>301</v>
      </c>
      <c r="CE24" s="610"/>
      <c r="CF24" s="610"/>
      <c r="CG24" s="610"/>
      <c r="CH24" s="610"/>
      <c r="CI24" s="610"/>
      <c r="CJ24" s="610"/>
      <c r="CK24" s="610"/>
      <c r="CL24" s="610"/>
      <c r="CM24" s="610"/>
      <c r="CN24" s="610"/>
      <c r="CO24" s="610"/>
      <c r="CP24" s="610"/>
      <c r="CQ24" s="611"/>
      <c r="CR24" s="612">
        <v>55126265</v>
      </c>
      <c r="CS24" s="613"/>
      <c r="CT24" s="613"/>
      <c r="CU24" s="613"/>
      <c r="CV24" s="613"/>
      <c r="CW24" s="613"/>
      <c r="CX24" s="613"/>
      <c r="CY24" s="614"/>
      <c r="CZ24" s="617">
        <v>50.6</v>
      </c>
      <c r="DA24" s="618"/>
      <c r="DB24" s="618"/>
      <c r="DC24" s="634"/>
      <c r="DD24" s="658">
        <v>32596297</v>
      </c>
      <c r="DE24" s="613"/>
      <c r="DF24" s="613"/>
      <c r="DG24" s="613"/>
      <c r="DH24" s="613"/>
      <c r="DI24" s="613"/>
      <c r="DJ24" s="613"/>
      <c r="DK24" s="614"/>
      <c r="DL24" s="658">
        <v>32315089</v>
      </c>
      <c r="DM24" s="613"/>
      <c r="DN24" s="613"/>
      <c r="DO24" s="613"/>
      <c r="DP24" s="613"/>
      <c r="DQ24" s="613"/>
      <c r="DR24" s="613"/>
      <c r="DS24" s="613"/>
      <c r="DT24" s="613"/>
      <c r="DU24" s="613"/>
      <c r="DV24" s="614"/>
      <c r="DW24" s="617">
        <v>47.2</v>
      </c>
      <c r="DX24" s="618"/>
      <c r="DY24" s="618"/>
      <c r="DZ24" s="618"/>
      <c r="EA24" s="618"/>
      <c r="EB24" s="618"/>
      <c r="EC24" s="619"/>
    </row>
    <row r="25" spans="2:133" ht="11.25" customHeight="1" x14ac:dyDescent="0.2">
      <c r="B25" s="620" t="s">
        <v>302</v>
      </c>
      <c r="C25" s="621"/>
      <c r="D25" s="621"/>
      <c r="E25" s="621"/>
      <c r="F25" s="621"/>
      <c r="G25" s="621"/>
      <c r="H25" s="621"/>
      <c r="I25" s="621"/>
      <c r="J25" s="621"/>
      <c r="K25" s="621"/>
      <c r="L25" s="621"/>
      <c r="M25" s="621"/>
      <c r="N25" s="621"/>
      <c r="O25" s="621"/>
      <c r="P25" s="621"/>
      <c r="Q25" s="622"/>
      <c r="R25" s="623">
        <v>25887865</v>
      </c>
      <c r="S25" s="624"/>
      <c r="T25" s="624"/>
      <c r="U25" s="624"/>
      <c r="V25" s="624"/>
      <c r="W25" s="624"/>
      <c r="X25" s="624"/>
      <c r="Y25" s="625"/>
      <c r="Z25" s="626">
        <v>22.7</v>
      </c>
      <c r="AA25" s="626"/>
      <c r="AB25" s="626"/>
      <c r="AC25" s="626"/>
      <c r="AD25" s="627">
        <v>25887865</v>
      </c>
      <c r="AE25" s="627"/>
      <c r="AF25" s="627"/>
      <c r="AG25" s="627"/>
      <c r="AH25" s="627"/>
      <c r="AI25" s="627"/>
      <c r="AJ25" s="627"/>
      <c r="AK25" s="627"/>
      <c r="AL25" s="628">
        <v>37.799999999999997</v>
      </c>
      <c r="AM25" s="629"/>
      <c r="AN25" s="629"/>
      <c r="AO25" s="630"/>
      <c r="AP25" s="620" t="s">
        <v>303</v>
      </c>
      <c r="AQ25" s="639"/>
      <c r="AR25" s="639"/>
      <c r="AS25" s="639"/>
      <c r="AT25" s="639"/>
      <c r="AU25" s="639"/>
      <c r="AV25" s="639"/>
      <c r="AW25" s="639"/>
      <c r="AX25" s="639"/>
      <c r="AY25" s="639"/>
      <c r="AZ25" s="639"/>
      <c r="BA25" s="639"/>
      <c r="BB25" s="639"/>
      <c r="BC25" s="639"/>
      <c r="BD25" s="639"/>
      <c r="BE25" s="639"/>
      <c r="BF25" s="640"/>
      <c r="BG25" s="623" t="s">
        <v>181</v>
      </c>
      <c r="BH25" s="624"/>
      <c r="BI25" s="624"/>
      <c r="BJ25" s="624"/>
      <c r="BK25" s="624"/>
      <c r="BL25" s="624"/>
      <c r="BM25" s="624"/>
      <c r="BN25" s="625"/>
      <c r="BO25" s="626" t="s">
        <v>252</v>
      </c>
      <c r="BP25" s="626"/>
      <c r="BQ25" s="626"/>
      <c r="BR25" s="626"/>
      <c r="BS25" s="627" t="s">
        <v>141</v>
      </c>
      <c r="BT25" s="627"/>
      <c r="BU25" s="627"/>
      <c r="BV25" s="627"/>
      <c r="BW25" s="627"/>
      <c r="BX25" s="627"/>
      <c r="BY25" s="627"/>
      <c r="BZ25" s="627"/>
      <c r="CA25" s="627"/>
      <c r="CB25" s="631"/>
      <c r="CD25" s="620" t="s">
        <v>304</v>
      </c>
      <c r="CE25" s="621"/>
      <c r="CF25" s="621"/>
      <c r="CG25" s="621"/>
      <c r="CH25" s="621"/>
      <c r="CI25" s="621"/>
      <c r="CJ25" s="621"/>
      <c r="CK25" s="621"/>
      <c r="CL25" s="621"/>
      <c r="CM25" s="621"/>
      <c r="CN25" s="621"/>
      <c r="CO25" s="621"/>
      <c r="CP25" s="621"/>
      <c r="CQ25" s="622"/>
      <c r="CR25" s="623">
        <v>18263511</v>
      </c>
      <c r="CS25" s="655"/>
      <c r="CT25" s="655"/>
      <c r="CU25" s="655"/>
      <c r="CV25" s="655"/>
      <c r="CW25" s="655"/>
      <c r="CX25" s="655"/>
      <c r="CY25" s="656"/>
      <c r="CZ25" s="628">
        <v>16.8</v>
      </c>
      <c r="DA25" s="653"/>
      <c r="DB25" s="653"/>
      <c r="DC25" s="657"/>
      <c r="DD25" s="632">
        <v>17240055</v>
      </c>
      <c r="DE25" s="655"/>
      <c r="DF25" s="655"/>
      <c r="DG25" s="655"/>
      <c r="DH25" s="655"/>
      <c r="DI25" s="655"/>
      <c r="DJ25" s="655"/>
      <c r="DK25" s="656"/>
      <c r="DL25" s="632">
        <v>17028800</v>
      </c>
      <c r="DM25" s="655"/>
      <c r="DN25" s="655"/>
      <c r="DO25" s="655"/>
      <c r="DP25" s="655"/>
      <c r="DQ25" s="655"/>
      <c r="DR25" s="655"/>
      <c r="DS25" s="655"/>
      <c r="DT25" s="655"/>
      <c r="DU25" s="655"/>
      <c r="DV25" s="656"/>
      <c r="DW25" s="628">
        <v>24.9</v>
      </c>
      <c r="DX25" s="653"/>
      <c r="DY25" s="653"/>
      <c r="DZ25" s="653"/>
      <c r="EA25" s="653"/>
      <c r="EB25" s="653"/>
      <c r="EC25" s="654"/>
    </row>
    <row r="26" spans="2:133" ht="11.25" customHeight="1" x14ac:dyDescent="0.2">
      <c r="B26" s="620" t="s">
        <v>305</v>
      </c>
      <c r="C26" s="621"/>
      <c r="D26" s="621"/>
      <c r="E26" s="621"/>
      <c r="F26" s="621"/>
      <c r="G26" s="621"/>
      <c r="H26" s="621"/>
      <c r="I26" s="621"/>
      <c r="J26" s="621"/>
      <c r="K26" s="621"/>
      <c r="L26" s="621"/>
      <c r="M26" s="621"/>
      <c r="N26" s="621"/>
      <c r="O26" s="621"/>
      <c r="P26" s="621"/>
      <c r="Q26" s="622"/>
      <c r="R26" s="623">
        <v>17152</v>
      </c>
      <c r="S26" s="624"/>
      <c r="T26" s="624"/>
      <c r="U26" s="624"/>
      <c r="V26" s="624"/>
      <c r="W26" s="624"/>
      <c r="X26" s="624"/>
      <c r="Y26" s="625"/>
      <c r="Z26" s="626">
        <v>0</v>
      </c>
      <c r="AA26" s="626"/>
      <c r="AB26" s="626"/>
      <c r="AC26" s="626"/>
      <c r="AD26" s="627">
        <v>17152</v>
      </c>
      <c r="AE26" s="627"/>
      <c r="AF26" s="627"/>
      <c r="AG26" s="627"/>
      <c r="AH26" s="627"/>
      <c r="AI26" s="627"/>
      <c r="AJ26" s="627"/>
      <c r="AK26" s="627"/>
      <c r="AL26" s="628">
        <v>0</v>
      </c>
      <c r="AM26" s="629"/>
      <c r="AN26" s="629"/>
      <c r="AO26" s="630"/>
      <c r="AP26" s="620" t="s">
        <v>306</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252</v>
      </c>
      <c r="BP26" s="626"/>
      <c r="BQ26" s="626"/>
      <c r="BR26" s="626"/>
      <c r="BS26" s="627" t="s">
        <v>141</v>
      </c>
      <c r="BT26" s="627"/>
      <c r="BU26" s="627"/>
      <c r="BV26" s="627"/>
      <c r="BW26" s="627"/>
      <c r="BX26" s="627"/>
      <c r="BY26" s="627"/>
      <c r="BZ26" s="627"/>
      <c r="CA26" s="627"/>
      <c r="CB26" s="631"/>
      <c r="CD26" s="620" t="s">
        <v>307</v>
      </c>
      <c r="CE26" s="621"/>
      <c r="CF26" s="621"/>
      <c r="CG26" s="621"/>
      <c r="CH26" s="621"/>
      <c r="CI26" s="621"/>
      <c r="CJ26" s="621"/>
      <c r="CK26" s="621"/>
      <c r="CL26" s="621"/>
      <c r="CM26" s="621"/>
      <c r="CN26" s="621"/>
      <c r="CO26" s="621"/>
      <c r="CP26" s="621"/>
      <c r="CQ26" s="622"/>
      <c r="CR26" s="623">
        <v>10882042</v>
      </c>
      <c r="CS26" s="624"/>
      <c r="CT26" s="624"/>
      <c r="CU26" s="624"/>
      <c r="CV26" s="624"/>
      <c r="CW26" s="624"/>
      <c r="CX26" s="624"/>
      <c r="CY26" s="625"/>
      <c r="CZ26" s="628">
        <v>10</v>
      </c>
      <c r="DA26" s="653"/>
      <c r="DB26" s="653"/>
      <c r="DC26" s="657"/>
      <c r="DD26" s="632">
        <v>10215714</v>
      </c>
      <c r="DE26" s="624"/>
      <c r="DF26" s="624"/>
      <c r="DG26" s="624"/>
      <c r="DH26" s="624"/>
      <c r="DI26" s="624"/>
      <c r="DJ26" s="624"/>
      <c r="DK26" s="625"/>
      <c r="DL26" s="632" t="s">
        <v>252</v>
      </c>
      <c r="DM26" s="624"/>
      <c r="DN26" s="624"/>
      <c r="DO26" s="624"/>
      <c r="DP26" s="624"/>
      <c r="DQ26" s="624"/>
      <c r="DR26" s="624"/>
      <c r="DS26" s="624"/>
      <c r="DT26" s="624"/>
      <c r="DU26" s="624"/>
      <c r="DV26" s="625"/>
      <c r="DW26" s="628" t="s">
        <v>181</v>
      </c>
      <c r="DX26" s="653"/>
      <c r="DY26" s="653"/>
      <c r="DZ26" s="653"/>
      <c r="EA26" s="653"/>
      <c r="EB26" s="653"/>
      <c r="EC26" s="654"/>
    </row>
    <row r="27" spans="2:133" ht="11.25" customHeight="1" x14ac:dyDescent="0.2">
      <c r="B27" s="620" t="s">
        <v>308</v>
      </c>
      <c r="C27" s="621"/>
      <c r="D27" s="621"/>
      <c r="E27" s="621"/>
      <c r="F27" s="621"/>
      <c r="G27" s="621"/>
      <c r="H27" s="621"/>
      <c r="I27" s="621"/>
      <c r="J27" s="621"/>
      <c r="K27" s="621"/>
      <c r="L27" s="621"/>
      <c r="M27" s="621"/>
      <c r="N27" s="621"/>
      <c r="O27" s="621"/>
      <c r="P27" s="621"/>
      <c r="Q27" s="622"/>
      <c r="R27" s="623">
        <v>1118889</v>
      </c>
      <c r="S27" s="624"/>
      <c r="T27" s="624"/>
      <c r="U27" s="624"/>
      <c r="V27" s="624"/>
      <c r="W27" s="624"/>
      <c r="X27" s="624"/>
      <c r="Y27" s="625"/>
      <c r="Z27" s="626">
        <v>1</v>
      </c>
      <c r="AA27" s="626"/>
      <c r="AB27" s="626"/>
      <c r="AC27" s="626"/>
      <c r="AD27" s="627">
        <v>819</v>
      </c>
      <c r="AE27" s="627"/>
      <c r="AF27" s="627"/>
      <c r="AG27" s="627"/>
      <c r="AH27" s="627"/>
      <c r="AI27" s="627"/>
      <c r="AJ27" s="627"/>
      <c r="AK27" s="627"/>
      <c r="AL27" s="628">
        <v>0</v>
      </c>
      <c r="AM27" s="629"/>
      <c r="AN27" s="629"/>
      <c r="AO27" s="630"/>
      <c r="AP27" s="620" t="s">
        <v>309</v>
      </c>
      <c r="AQ27" s="621"/>
      <c r="AR27" s="621"/>
      <c r="AS27" s="621"/>
      <c r="AT27" s="621"/>
      <c r="AU27" s="621"/>
      <c r="AV27" s="621"/>
      <c r="AW27" s="621"/>
      <c r="AX27" s="621"/>
      <c r="AY27" s="621"/>
      <c r="AZ27" s="621"/>
      <c r="BA27" s="621"/>
      <c r="BB27" s="621"/>
      <c r="BC27" s="621"/>
      <c r="BD27" s="621"/>
      <c r="BE27" s="621"/>
      <c r="BF27" s="622"/>
      <c r="BG27" s="623">
        <v>19423988</v>
      </c>
      <c r="BH27" s="624"/>
      <c r="BI27" s="624"/>
      <c r="BJ27" s="624"/>
      <c r="BK27" s="624"/>
      <c r="BL27" s="624"/>
      <c r="BM27" s="624"/>
      <c r="BN27" s="625"/>
      <c r="BO27" s="626">
        <v>100</v>
      </c>
      <c r="BP27" s="626"/>
      <c r="BQ27" s="626"/>
      <c r="BR27" s="626"/>
      <c r="BS27" s="627" t="s">
        <v>181</v>
      </c>
      <c r="BT27" s="627"/>
      <c r="BU27" s="627"/>
      <c r="BV27" s="627"/>
      <c r="BW27" s="627"/>
      <c r="BX27" s="627"/>
      <c r="BY27" s="627"/>
      <c r="BZ27" s="627"/>
      <c r="CA27" s="627"/>
      <c r="CB27" s="631"/>
      <c r="CD27" s="620" t="s">
        <v>310</v>
      </c>
      <c r="CE27" s="621"/>
      <c r="CF27" s="621"/>
      <c r="CG27" s="621"/>
      <c r="CH27" s="621"/>
      <c r="CI27" s="621"/>
      <c r="CJ27" s="621"/>
      <c r="CK27" s="621"/>
      <c r="CL27" s="621"/>
      <c r="CM27" s="621"/>
      <c r="CN27" s="621"/>
      <c r="CO27" s="621"/>
      <c r="CP27" s="621"/>
      <c r="CQ27" s="622"/>
      <c r="CR27" s="623">
        <v>35063308</v>
      </c>
      <c r="CS27" s="655"/>
      <c r="CT27" s="655"/>
      <c r="CU27" s="655"/>
      <c r="CV27" s="655"/>
      <c r="CW27" s="655"/>
      <c r="CX27" s="655"/>
      <c r="CY27" s="656"/>
      <c r="CZ27" s="628">
        <v>32.200000000000003</v>
      </c>
      <c r="DA27" s="653"/>
      <c r="DB27" s="653"/>
      <c r="DC27" s="657"/>
      <c r="DD27" s="632">
        <v>13556796</v>
      </c>
      <c r="DE27" s="655"/>
      <c r="DF27" s="655"/>
      <c r="DG27" s="655"/>
      <c r="DH27" s="655"/>
      <c r="DI27" s="655"/>
      <c r="DJ27" s="655"/>
      <c r="DK27" s="656"/>
      <c r="DL27" s="632">
        <v>13486843</v>
      </c>
      <c r="DM27" s="655"/>
      <c r="DN27" s="655"/>
      <c r="DO27" s="655"/>
      <c r="DP27" s="655"/>
      <c r="DQ27" s="655"/>
      <c r="DR27" s="655"/>
      <c r="DS27" s="655"/>
      <c r="DT27" s="655"/>
      <c r="DU27" s="655"/>
      <c r="DV27" s="656"/>
      <c r="DW27" s="628">
        <v>19.7</v>
      </c>
      <c r="DX27" s="653"/>
      <c r="DY27" s="653"/>
      <c r="DZ27" s="653"/>
      <c r="EA27" s="653"/>
      <c r="EB27" s="653"/>
      <c r="EC27" s="654"/>
    </row>
    <row r="28" spans="2:133" ht="11.25" customHeight="1" x14ac:dyDescent="0.2">
      <c r="B28" s="620" t="s">
        <v>311</v>
      </c>
      <c r="C28" s="621"/>
      <c r="D28" s="621"/>
      <c r="E28" s="621"/>
      <c r="F28" s="621"/>
      <c r="G28" s="621"/>
      <c r="H28" s="621"/>
      <c r="I28" s="621"/>
      <c r="J28" s="621"/>
      <c r="K28" s="621"/>
      <c r="L28" s="621"/>
      <c r="M28" s="621"/>
      <c r="N28" s="621"/>
      <c r="O28" s="621"/>
      <c r="P28" s="621"/>
      <c r="Q28" s="622"/>
      <c r="R28" s="623">
        <v>1921814</v>
      </c>
      <c r="S28" s="624"/>
      <c r="T28" s="624"/>
      <c r="U28" s="624"/>
      <c r="V28" s="624"/>
      <c r="W28" s="624"/>
      <c r="X28" s="624"/>
      <c r="Y28" s="625"/>
      <c r="Z28" s="626">
        <v>1.7</v>
      </c>
      <c r="AA28" s="626"/>
      <c r="AB28" s="626"/>
      <c r="AC28" s="626"/>
      <c r="AD28" s="627">
        <v>910911</v>
      </c>
      <c r="AE28" s="627"/>
      <c r="AF28" s="627"/>
      <c r="AG28" s="627"/>
      <c r="AH28" s="627"/>
      <c r="AI28" s="627"/>
      <c r="AJ28" s="627"/>
      <c r="AK28" s="627"/>
      <c r="AL28" s="628">
        <v>1.3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312</v>
      </c>
      <c r="CE28" s="621"/>
      <c r="CF28" s="621"/>
      <c r="CG28" s="621"/>
      <c r="CH28" s="621"/>
      <c r="CI28" s="621"/>
      <c r="CJ28" s="621"/>
      <c r="CK28" s="621"/>
      <c r="CL28" s="621"/>
      <c r="CM28" s="621"/>
      <c r="CN28" s="621"/>
      <c r="CO28" s="621"/>
      <c r="CP28" s="621"/>
      <c r="CQ28" s="622"/>
      <c r="CR28" s="623">
        <v>1799446</v>
      </c>
      <c r="CS28" s="624"/>
      <c r="CT28" s="624"/>
      <c r="CU28" s="624"/>
      <c r="CV28" s="624"/>
      <c r="CW28" s="624"/>
      <c r="CX28" s="624"/>
      <c r="CY28" s="625"/>
      <c r="CZ28" s="628">
        <v>1.7</v>
      </c>
      <c r="DA28" s="653"/>
      <c r="DB28" s="653"/>
      <c r="DC28" s="657"/>
      <c r="DD28" s="632">
        <v>1799446</v>
      </c>
      <c r="DE28" s="624"/>
      <c r="DF28" s="624"/>
      <c r="DG28" s="624"/>
      <c r="DH28" s="624"/>
      <c r="DI28" s="624"/>
      <c r="DJ28" s="624"/>
      <c r="DK28" s="625"/>
      <c r="DL28" s="632">
        <v>1799446</v>
      </c>
      <c r="DM28" s="624"/>
      <c r="DN28" s="624"/>
      <c r="DO28" s="624"/>
      <c r="DP28" s="624"/>
      <c r="DQ28" s="624"/>
      <c r="DR28" s="624"/>
      <c r="DS28" s="624"/>
      <c r="DT28" s="624"/>
      <c r="DU28" s="624"/>
      <c r="DV28" s="625"/>
      <c r="DW28" s="628">
        <v>2.6</v>
      </c>
      <c r="DX28" s="653"/>
      <c r="DY28" s="653"/>
      <c r="DZ28" s="653"/>
      <c r="EA28" s="653"/>
      <c r="EB28" s="653"/>
      <c r="EC28" s="654"/>
    </row>
    <row r="29" spans="2:133" ht="11.25" customHeight="1" x14ac:dyDescent="0.2">
      <c r="B29" s="620" t="s">
        <v>313</v>
      </c>
      <c r="C29" s="621"/>
      <c r="D29" s="621"/>
      <c r="E29" s="621"/>
      <c r="F29" s="621"/>
      <c r="G29" s="621"/>
      <c r="H29" s="621"/>
      <c r="I29" s="621"/>
      <c r="J29" s="621"/>
      <c r="K29" s="621"/>
      <c r="L29" s="621"/>
      <c r="M29" s="621"/>
      <c r="N29" s="621"/>
      <c r="O29" s="621"/>
      <c r="P29" s="621"/>
      <c r="Q29" s="622"/>
      <c r="R29" s="623">
        <v>329974</v>
      </c>
      <c r="S29" s="624"/>
      <c r="T29" s="624"/>
      <c r="U29" s="624"/>
      <c r="V29" s="624"/>
      <c r="W29" s="624"/>
      <c r="X29" s="624"/>
      <c r="Y29" s="625"/>
      <c r="Z29" s="626">
        <v>0.3</v>
      </c>
      <c r="AA29" s="626"/>
      <c r="AB29" s="626"/>
      <c r="AC29" s="626"/>
      <c r="AD29" s="627" t="s">
        <v>181</v>
      </c>
      <c r="AE29" s="627"/>
      <c r="AF29" s="627"/>
      <c r="AG29" s="627"/>
      <c r="AH29" s="627"/>
      <c r="AI29" s="627"/>
      <c r="AJ29" s="627"/>
      <c r="AK29" s="627"/>
      <c r="AL29" s="628" t="s">
        <v>141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314</v>
      </c>
      <c r="CE29" s="660"/>
      <c r="CF29" s="620" t="s">
        <v>72</v>
      </c>
      <c r="CG29" s="621"/>
      <c r="CH29" s="621"/>
      <c r="CI29" s="621"/>
      <c r="CJ29" s="621"/>
      <c r="CK29" s="621"/>
      <c r="CL29" s="621"/>
      <c r="CM29" s="621"/>
      <c r="CN29" s="621"/>
      <c r="CO29" s="621"/>
      <c r="CP29" s="621"/>
      <c r="CQ29" s="622"/>
      <c r="CR29" s="623">
        <v>1799446</v>
      </c>
      <c r="CS29" s="655"/>
      <c r="CT29" s="655"/>
      <c r="CU29" s="655"/>
      <c r="CV29" s="655"/>
      <c r="CW29" s="655"/>
      <c r="CX29" s="655"/>
      <c r="CY29" s="656"/>
      <c r="CZ29" s="628">
        <v>1.7</v>
      </c>
      <c r="DA29" s="653"/>
      <c r="DB29" s="653"/>
      <c r="DC29" s="657"/>
      <c r="DD29" s="632">
        <v>1799446</v>
      </c>
      <c r="DE29" s="655"/>
      <c r="DF29" s="655"/>
      <c r="DG29" s="655"/>
      <c r="DH29" s="655"/>
      <c r="DI29" s="655"/>
      <c r="DJ29" s="655"/>
      <c r="DK29" s="656"/>
      <c r="DL29" s="632">
        <v>1799446</v>
      </c>
      <c r="DM29" s="655"/>
      <c r="DN29" s="655"/>
      <c r="DO29" s="655"/>
      <c r="DP29" s="655"/>
      <c r="DQ29" s="655"/>
      <c r="DR29" s="655"/>
      <c r="DS29" s="655"/>
      <c r="DT29" s="655"/>
      <c r="DU29" s="655"/>
      <c r="DV29" s="656"/>
      <c r="DW29" s="628">
        <v>2.6</v>
      </c>
      <c r="DX29" s="653"/>
      <c r="DY29" s="653"/>
      <c r="DZ29" s="653"/>
      <c r="EA29" s="653"/>
      <c r="EB29" s="653"/>
      <c r="EC29" s="654"/>
    </row>
    <row r="30" spans="2:133" ht="11.25" customHeight="1" x14ac:dyDescent="0.2">
      <c r="B30" s="620" t="s">
        <v>315</v>
      </c>
      <c r="C30" s="621"/>
      <c r="D30" s="621"/>
      <c r="E30" s="621"/>
      <c r="F30" s="621"/>
      <c r="G30" s="621"/>
      <c r="H30" s="621"/>
      <c r="I30" s="621"/>
      <c r="J30" s="621"/>
      <c r="K30" s="621"/>
      <c r="L30" s="621"/>
      <c r="M30" s="621"/>
      <c r="N30" s="621"/>
      <c r="O30" s="621"/>
      <c r="P30" s="621"/>
      <c r="Q30" s="622"/>
      <c r="R30" s="623">
        <v>24200211</v>
      </c>
      <c r="S30" s="624"/>
      <c r="T30" s="624"/>
      <c r="U30" s="624"/>
      <c r="V30" s="624"/>
      <c r="W30" s="624"/>
      <c r="X30" s="624"/>
      <c r="Y30" s="625"/>
      <c r="Z30" s="626">
        <v>21.2</v>
      </c>
      <c r="AA30" s="626"/>
      <c r="AB30" s="626"/>
      <c r="AC30" s="626"/>
      <c r="AD30" s="627" t="s">
        <v>141</v>
      </c>
      <c r="AE30" s="627"/>
      <c r="AF30" s="627"/>
      <c r="AG30" s="627"/>
      <c r="AH30" s="627"/>
      <c r="AI30" s="627"/>
      <c r="AJ30" s="627"/>
      <c r="AK30" s="627"/>
      <c r="AL30" s="628" t="s">
        <v>181</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316</v>
      </c>
      <c r="BH30" s="665"/>
      <c r="BI30" s="665"/>
      <c r="BJ30" s="665"/>
      <c r="BK30" s="665"/>
      <c r="BL30" s="665"/>
      <c r="BM30" s="665"/>
      <c r="BN30" s="665"/>
      <c r="BO30" s="665"/>
      <c r="BP30" s="665"/>
      <c r="BQ30" s="666"/>
      <c r="BR30" s="605" t="s">
        <v>317</v>
      </c>
      <c r="BS30" s="665"/>
      <c r="BT30" s="665"/>
      <c r="BU30" s="665"/>
      <c r="BV30" s="665"/>
      <c r="BW30" s="665"/>
      <c r="BX30" s="665"/>
      <c r="BY30" s="665"/>
      <c r="BZ30" s="665"/>
      <c r="CA30" s="665"/>
      <c r="CB30" s="666"/>
      <c r="CD30" s="661"/>
      <c r="CE30" s="662"/>
      <c r="CF30" s="620" t="s">
        <v>318</v>
      </c>
      <c r="CG30" s="621"/>
      <c r="CH30" s="621"/>
      <c r="CI30" s="621"/>
      <c r="CJ30" s="621"/>
      <c r="CK30" s="621"/>
      <c r="CL30" s="621"/>
      <c r="CM30" s="621"/>
      <c r="CN30" s="621"/>
      <c r="CO30" s="621"/>
      <c r="CP30" s="621"/>
      <c r="CQ30" s="622"/>
      <c r="CR30" s="623">
        <v>1692171</v>
      </c>
      <c r="CS30" s="624"/>
      <c r="CT30" s="624"/>
      <c r="CU30" s="624"/>
      <c r="CV30" s="624"/>
      <c r="CW30" s="624"/>
      <c r="CX30" s="624"/>
      <c r="CY30" s="625"/>
      <c r="CZ30" s="628">
        <v>1.6</v>
      </c>
      <c r="DA30" s="653"/>
      <c r="DB30" s="653"/>
      <c r="DC30" s="657"/>
      <c r="DD30" s="632">
        <v>1692171</v>
      </c>
      <c r="DE30" s="624"/>
      <c r="DF30" s="624"/>
      <c r="DG30" s="624"/>
      <c r="DH30" s="624"/>
      <c r="DI30" s="624"/>
      <c r="DJ30" s="624"/>
      <c r="DK30" s="625"/>
      <c r="DL30" s="632">
        <v>1692171</v>
      </c>
      <c r="DM30" s="624"/>
      <c r="DN30" s="624"/>
      <c r="DO30" s="624"/>
      <c r="DP30" s="624"/>
      <c r="DQ30" s="624"/>
      <c r="DR30" s="624"/>
      <c r="DS30" s="624"/>
      <c r="DT30" s="624"/>
      <c r="DU30" s="624"/>
      <c r="DV30" s="625"/>
      <c r="DW30" s="628">
        <v>2.5</v>
      </c>
      <c r="DX30" s="653"/>
      <c r="DY30" s="653"/>
      <c r="DZ30" s="653"/>
      <c r="EA30" s="653"/>
      <c r="EB30" s="653"/>
      <c r="EC30" s="654"/>
    </row>
    <row r="31" spans="2:133" ht="11.25" customHeight="1" x14ac:dyDescent="0.2">
      <c r="B31" s="636" t="s">
        <v>319</v>
      </c>
      <c r="C31" s="637"/>
      <c r="D31" s="637"/>
      <c r="E31" s="637"/>
      <c r="F31" s="637"/>
      <c r="G31" s="637"/>
      <c r="H31" s="637"/>
      <c r="I31" s="637"/>
      <c r="J31" s="637"/>
      <c r="K31" s="637"/>
      <c r="L31" s="637"/>
      <c r="M31" s="637"/>
      <c r="N31" s="637"/>
      <c r="O31" s="637"/>
      <c r="P31" s="637"/>
      <c r="Q31" s="638"/>
      <c r="R31" s="623">
        <v>42899942</v>
      </c>
      <c r="S31" s="624"/>
      <c r="T31" s="624"/>
      <c r="U31" s="624"/>
      <c r="V31" s="624"/>
      <c r="W31" s="624"/>
      <c r="X31" s="624"/>
      <c r="Y31" s="625"/>
      <c r="Z31" s="626">
        <v>37.6</v>
      </c>
      <c r="AA31" s="626"/>
      <c r="AB31" s="626"/>
      <c r="AC31" s="626"/>
      <c r="AD31" s="627">
        <v>41499383</v>
      </c>
      <c r="AE31" s="627"/>
      <c r="AF31" s="627"/>
      <c r="AG31" s="627"/>
      <c r="AH31" s="627"/>
      <c r="AI31" s="627"/>
      <c r="AJ31" s="627"/>
      <c r="AK31" s="627"/>
      <c r="AL31" s="628">
        <v>60.6</v>
      </c>
      <c r="AM31" s="629"/>
      <c r="AN31" s="629"/>
      <c r="AO31" s="630"/>
      <c r="AP31" s="669" t="s">
        <v>320</v>
      </c>
      <c r="AQ31" s="670"/>
      <c r="AR31" s="670"/>
      <c r="AS31" s="670"/>
      <c r="AT31" s="675" t="s">
        <v>321</v>
      </c>
      <c r="AU31" s="218"/>
      <c r="AV31" s="218"/>
      <c r="AW31" s="218"/>
      <c r="AX31" s="609" t="s">
        <v>194</v>
      </c>
      <c r="AY31" s="610"/>
      <c r="AZ31" s="610"/>
      <c r="BA31" s="610"/>
      <c r="BB31" s="610"/>
      <c r="BC31" s="610"/>
      <c r="BD31" s="610"/>
      <c r="BE31" s="610"/>
      <c r="BF31" s="611"/>
      <c r="BG31" s="679">
        <v>99.1</v>
      </c>
      <c r="BH31" s="667"/>
      <c r="BI31" s="667"/>
      <c r="BJ31" s="667"/>
      <c r="BK31" s="667"/>
      <c r="BL31" s="667"/>
      <c r="BM31" s="618">
        <v>98.3</v>
      </c>
      <c r="BN31" s="667"/>
      <c r="BO31" s="667"/>
      <c r="BP31" s="667"/>
      <c r="BQ31" s="668"/>
      <c r="BR31" s="679">
        <v>99.2</v>
      </c>
      <c r="BS31" s="667"/>
      <c r="BT31" s="667"/>
      <c r="BU31" s="667"/>
      <c r="BV31" s="667"/>
      <c r="BW31" s="667"/>
      <c r="BX31" s="618">
        <v>97.9</v>
      </c>
      <c r="BY31" s="667"/>
      <c r="BZ31" s="667"/>
      <c r="CA31" s="667"/>
      <c r="CB31" s="668"/>
      <c r="CD31" s="661"/>
      <c r="CE31" s="662"/>
      <c r="CF31" s="620" t="s">
        <v>322</v>
      </c>
      <c r="CG31" s="621"/>
      <c r="CH31" s="621"/>
      <c r="CI31" s="621"/>
      <c r="CJ31" s="621"/>
      <c r="CK31" s="621"/>
      <c r="CL31" s="621"/>
      <c r="CM31" s="621"/>
      <c r="CN31" s="621"/>
      <c r="CO31" s="621"/>
      <c r="CP31" s="621"/>
      <c r="CQ31" s="622"/>
      <c r="CR31" s="623">
        <v>107275</v>
      </c>
      <c r="CS31" s="655"/>
      <c r="CT31" s="655"/>
      <c r="CU31" s="655"/>
      <c r="CV31" s="655"/>
      <c r="CW31" s="655"/>
      <c r="CX31" s="655"/>
      <c r="CY31" s="656"/>
      <c r="CZ31" s="628">
        <v>0.1</v>
      </c>
      <c r="DA31" s="653"/>
      <c r="DB31" s="653"/>
      <c r="DC31" s="657"/>
      <c r="DD31" s="632">
        <v>107275</v>
      </c>
      <c r="DE31" s="655"/>
      <c r="DF31" s="655"/>
      <c r="DG31" s="655"/>
      <c r="DH31" s="655"/>
      <c r="DI31" s="655"/>
      <c r="DJ31" s="655"/>
      <c r="DK31" s="656"/>
      <c r="DL31" s="632">
        <v>107275</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2">
      <c r="B32" s="620" t="s">
        <v>323</v>
      </c>
      <c r="C32" s="621"/>
      <c r="D32" s="621"/>
      <c r="E32" s="621"/>
      <c r="F32" s="621"/>
      <c r="G32" s="621"/>
      <c r="H32" s="621"/>
      <c r="I32" s="621"/>
      <c r="J32" s="621"/>
      <c r="K32" s="621"/>
      <c r="L32" s="621"/>
      <c r="M32" s="621"/>
      <c r="N32" s="621"/>
      <c r="O32" s="621"/>
      <c r="P32" s="621"/>
      <c r="Q32" s="622"/>
      <c r="R32" s="623">
        <v>9577933</v>
      </c>
      <c r="S32" s="624"/>
      <c r="T32" s="624"/>
      <c r="U32" s="624"/>
      <c r="V32" s="624"/>
      <c r="W32" s="624"/>
      <c r="X32" s="624"/>
      <c r="Y32" s="625"/>
      <c r="Z32" s="626">
        <v>8.4</v>
      </c>
      <c r="AA32" s="626"/>
      <c r="AB32" s="626"/>
      <c r="AC32" s="626"/>
      <c r="AD32" s="627" t="s">
        <v>181</v>
      </c>
      <c r="AE32" s="627"/>
      <c r="AF32" s="627"/>
      <c r="AG32" s="627"/>
      <c r="AH32" s="627"/>
      <c r="AI32" s="627"/>
      <c r="AJ32" s="627"/>
      <c r="AK32" s="627"/>
      <c r="AL32" s="628" t="s">
        <v>181</v>
      </c>
      <c r="AM32" s="629"/>
      <c r="AN32" s="629"/>
      <c r="AO32" s="630"/>
      <c r="AP32" s="671"/>
      <c r="AQ32" s="672"/>
      <c r="AR32" s="672"/>
      <c r="AS32" s="672"/>
      <c r="AT32" s="676"/>
      <c r="AU32" s="214" t="s">
        <v>324</v>
      </c>
      <c r="AX32" s="620" t="s">
        <v>325</v>
      </c>
      <c r="AY32" s="621"/>
      <c r="AZ32" s="621"/>
      <c r="BA32" s="621"/>
      <c r="BB32" s="621"/>
      <c r="BC32" s="621"/>
      <c r="BD32" s="621"/>
      <c r="BE32" s="621"/>
      <c r="BF32" s="622"/>
      <c r="BG32" s="680">
        <v>99.1</v>
      </c>
      <c r="BH32" s="655"/>
      <c r="BI32" s="655"/>
      <c r="BJ32" s="655"/>
      <c r="BK32" s="655"/>
      <c r="BL32" s="655"/>
      <c r="BM32" s="629">
        <v>98.1</v>
      </c>
      <c r="BN32" s="655"/>
      <c r="BO32" s="655"/>
      <c r="BP32" s="655"/>
      <c r="BQ32" s="678"/>
      <c r="BR32" s="680">
        <v>99.1</v>
      </c>
      <c r="BS32" s="655"/>
      <c r="BT32" s="655"/>
      <c r="BU32" s="655"/>
      <c r="BV32" s="655"/>
      <c r="BW32" s="655"/>
      <c r="BX32" s="629">
        <v>97.7</v>
      </c>
      <c r="BY32" s="655"/>
      <c r="BZ32" s="655"/>
      <c r="CA32" s="655"/>
      <c r="CB32" s="678"/>
      <c r="CD32" s="663"/>
      <c r="CE32" s="664"/>
      <c r="CF32" s="620" t="s">
        <v>326</v>
      </c>
      <c r="CG32" s="621"/>
      <c r="CH32" s="621"/>
      <c r="CI32" s="621"/>
      <c r="CJ32" s="621"/>
      <c r="CK32" s="621"/>
      <c r="CL32" s="621"/>
      <c r="CM32" s="621"/>
      <c r="CN32" s="621"/>
      <c r="CO32" s="621"/>
      <c r="CP32" s="621"/>
      <c r="CQ32" s="622"/>
      <c r="CR32" s="623" t="s">
        <v>252</v>
      </c>
      <c r="CS32" s="624"/>
      <c r="CT32" s="624"/>
      <c r="CU32" s="624"/>
      <c r="CV32" s="624"/>
      <c r="CW32" s="624"/>
      <c r="CX32" s="624"/>
      <c r="CY32" s="625"/>
      <c r="CZ32" s="628" t="s">
        <v>252</v>
      </c>
      <c r="DA32" s="653"/>
      <c r="DB32" s="653"/>
      <c r="DC32" s="657"/>
      <c r="DD32" s="632" t="s">
        <v>141</v>
      </c>
      <c r="DE32" s="624"/>
      <c r="DF32" s="624"/>
      <c r="DG32" s="624"/>
      <c r="DH32" s="624"/>
      <c r="DI32" s="624"/>
      <c r="DJ32" s="624"/>
      <c r="DK32" s="625"/>
      <c r="DL32" s="632" t="s">
        <v>141</v>
      </c>
      <c r="DM32" s="624"/>
      <c r="DN32" s="624"/>
      <c r="DO32" s="624"/>
      <c r="DP32" s="624"/>
      <c r="DQ32" s="624"/>
      <c r="DR32" s="624"/>
      <c r="DS32" s="624"/>
      <c r="DT32" s="624"/>
      <c r="DU32" s="624"/>
      <c r="DV32" s="625"/>
      <c r="DW32" s="628" t="s">
        <v>181</v>
      </c>
      <c r="DX32" s="653"/>
      <c r="DY32" s="653"/>
      <c r="DZ32" s="653"/>
      <c r="EA32" s="653"/>
      <c r="EB32" s="653"/>
      <c r="EC32" s="654"/>
    </row>
    <row r="33" spans="2:133" ht="11.25" customHeight="1" x14ac:dyDescent="0.2">
      <c r="B33" s="620" t="s">
        <v>327</v>
      </c>
      <c r="C33" s="621"/>
      <c r="D33" s="621"/>
      <c r="E33" s="621"/>
      <c r="F33" s="621"/>
      <c r="G33" s="621"/>
      <c r="H33" s="621"/>
      <c r="I33" s="621"/>
      <c r="J33" s="621"/>
      <c r="K33" s="621"/>
      <c r="L33" s="621"/>
      <c r="M33" s="621"/>
      <c r="N33" s="621"/>
      <c r="O33" s="621"/>
      <c r="P33" s="621"/>
      <c r="Q33" s="622"/>
      <c r="R33" s="623">
        <v>227632</v>
      </c>
      <c r="S33" s="624"/>
      <c r="T33" s="624"/>
      <c r="U33" s="624"/>
      <c r="V33" s="624"/>
      <c r="W33" s="624"/>
      <c r="X33" s="624"/>
      <c r="Y33" s="625"/>
      <c r="Z33" s="626">
        <v>0.2</v>
      </c>
      <c r="AA33" s="626"/>
      <c r="AB33" s="626"/>
      <c r="AC33" s="626"/>
      <c r="AD33" s="627">
        <v>161692</v>
      </c>
      <c r="AE33" s="627"/>
      <c r="AF33" s="627"/>
      <c r="AG33" s="627"/>
      <c r="AH33" s="627"/>
      <c r="AI33" s="627"/>
      <c r="AJ33" s="627"/>
      <c r="AK33" s="627"/>
      <c r="AL33" s="628">
        <v>0.2</v>
      </c>
      <c r="AM33" s="629"/>
      <c r="AN33" s="629"/>
      <c r="AO33" s="630"/>
      <c r="AP33" s="673"/>
      <c r="AQ33" s="674"/>
      <c r="AR33" s="674"/>
      <c r="AS33" s="674"/>
      <c r="AT33" s="677"/>
      <c r="AU33" s="219"/>
      <c r="AV33" s="219"/>
      <c r="AW33" s="219"/>
      <c r="AX33" s="644" t="s">
        <v>328</v>
      </c>
      <c r="AY33" s="645"/>
      <c r="AZ33" s="645"/>
      <c r="BA33" s="645"/>
      <c r="BB33" s="645"/>
      <c r="BC33" s="645"/>
      <c r="BD33" s="645"/>
      <c r="BE33" s="645"/>
      <c r="BF33" s="646"/>
      <c r="BG33" s="681" t="s">
        <v>252</v>
      </c>
      <c r="BH33" s="682"/>
      <c r="BI33" s="682"/>
      <c r="BJ33" s="682"/>
      <c r="BK33" s="682"/>
      <c r="BL33" s="682"/>
      <c r="BM33" s="683" t="s">
        <v>252</v>
      </c>
      <c r="BN33" s="682"/>
      <c r="BO33" s="682"/>
      <c r="BP33" s="682"/>
      <c r="BQ33" s="684"/>
      <c r="BR33" s="681" t="s">
        <v>252</v>
      </c>
      <c r="BS33" s="682"/>
      <c r="BT33" s="682"/>
      <c r="BU33" s="682"/>
      <c r="BV33" s="682"/>
      <c r="BW33" s="682"/>
      <c r="BX33" s="683" t="s">
        <v>252</v>
      </c>
      <c r="BY33" s="682"/>
      <c r="BZ33" s="682"/>
      <c r="CA33" s="682"/>
      <c r="CB33" s="684"/>
      <c r="CD33" s="620" t="s">
        <v>329</v>
      </c>
      <c r="CE33" s="621"/>
      <c r="CF33" s="621"/>
      <c r="CG33" s="621"/>
      <c r="CH33" s="621"/>
      <c r="CI33" s="621"/>
      <c r="CJ33" s="621"/>
      <c r="CK33" s="621"/>
      <c r="CL33" s="621"/>
      <c r="CM33" s="621"/>
      <c r="CN33" s="621"/>
      <c r="CO33" s="621"/>
      <c r="CP33" s="621"/>
      <c r="CQ33" s="622"/>
      <c r="CR33" s="623">
        <v>44492792</v>
      </c>
      <c r="CS33" s="655"/>
      <c r="CT33" s="655"/>
      <c r="CU33" s="655"/>
      <c r="CV33" s="655"/>
      <c r="CW33" s="655"/>
      <c r="CX33" s="655"/>
      <c r="CY33" s="656"/>
      <c r="CZ33" s="628">
        <v>40.9</v>
      </c>
      <c r="DA33" s="653"/>
      <c r="DB33" s="653"/>
      <c r="DC33" s="657"/>
      <c r="DD33" s="632">
        <v>33272603</v>
      </c>
      <c r="DE33" s="655"/>
      <c r="DF33" s="655"/>
      <c r="DG33" s="655"/>
      <c r="DH33" s="655"/>
      <c r="DI33" s="655"/>
      <c r="DJ33" s="655"/>
      <c r="DK33" s="656"/>
      <c r="DL33" s="632">
        <v>23341422</v>
      </c>
      <c r="DM33" s="655"/>
      <c r="DN33" s="655"/>
      <c r="DO33" s="655"/>
      <c r="DP33" s="655"/>
      <c r="DQ33" s="655"/>
      <c r="DR33" s="655"/>
      <c r="DS33" s="655"/>
      <c r="DT33" s="655"/>
      <c r="DU33" s="655"/>
      <c r="DV33" s="656"/>
      <c r="DW33" s="628">
        <v>34.1</v>
      </c>
      <c r="DX33" s="653"/>
      <c r="DY33" s="653"/>
      <c r="DZ33" s="653"/>
      <c r="EA33" s="653"/>
      <c r="EB33" s="653"/>
      <c r="EC33" s="654"/>
    </row>
    <row r="34" spans="2:133" ht="11.25" customHeight="1" x14ac:dyDescent="0.2">
      <c r="B34" s="620" t="s">
        <v>330</v>
      </c>
      <c r="C34" s="621"/>
      <c r="D34" s="621"/>
      <c r="E34" s="621"/>
      <c r="F34" s="621"/>
      <c r="G34" s="621"/>
      <c r="H34" s="621"/>
      <c r="I34" s="621"/>
      <c r="J34" s="621"/>
      <c r="K34" s="621"/>
      <c r="L34" s="621"/>
      <c r="M34" s="621"/>
      <c r="N34" s="621"/>
      <c r="O34" s="621"/>
      <c r="P34" s="621"/>
      <c r="Q34" s="622"/>
      <c r="R34" s="623">
        <v>38203</v>
      </c>
      <c r="S34" s="624"/>
      <c r="T34" s="624"/>
      <c r="U34" s="624"/>
      <c r="V34" s="624"/>
      <c r="W34" s="624"/>
      <c r="X34" s="624"/>
      <c r="Y34" s="625"/>
      <c r="Z34" s="626">
        <v>0</v>
      </c>
      <c r="AA34" s="626"/>
      <c r="AB34" s="626"/>
      <c r="AC34" s="626"/>
      <c r="AD34" s="627" t="s">
        <v>252</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21661669</v>
      </c>
      <c r="CS34" s="624"/>
      <c r="CT34" s="624"/>
      <c r="CU34" s="624"/>
      <c r="CV34" s="624"/>
      <c r="CW34" s="624"/>
      <c r="CX34" s="624"/>
      <c r="CY34" s="625"/>
      <c r="CZ34" s="628">
        <v>19.899999999999999</v>
      </c>
      <c r="DA34" s="653"/>
      <c r="DB34" s="653"/>
      <c r="DC34" s="657"/>
      <c r="DD34" s="632">
        <v>14767213</v>
      </c>
      <c r="DE34" s="624"/>
      <c r="DF34" s="624"/>
      <c r="DG34" s="624"/>
      <c r="DH34" s="624"/>
      <c r="DI34" s="624"/>
      <c r="DJ34" s="624"/>
      <c r="DK34" s="625"/>
      <c r="DL34" s="632">
        <v>13336254</v>
      </c>
      <c r="DM34" s="624"/>
      <c r="DN34" s="624"/>
      <c r="DO34" s="624"/>
      <c r="DP34" s="624"/>
      <c r="DQ34" s="624"/>
      <c r="DR34" s="624"/>
      <c r="DS34" s="624"/>
      <c r="DT34" s="624"/>
      <c r="DU34" s="624"/>
      <c r="DV34" s="625"/>
      <c r="DW34" s="628">
        <v>19.5</v>
      </c>
      <c r="DX34" s="653"/>
      <c r="DY34" s="653"/>
      <c r="DZ34" s="653"/>
      <c r="EA34" s="653"/>
      <c r="EB34" s="653"/>
      <c r="EC34" s="654"/>
    </row>
    <row r="35" spans="2:133" ht="11.25" customHeight="1" x14ac:dyDescent="0.2">
      <c r="B35" s="620" t="s">
        <v>332</v>
      </c>
      <c r="C35" s="621"/>
      <c r="D35" s="621"/>
      <c r="E35" s="621"/>
      <c r="F35" s="621"/>
      <c r="G35" s="621"/>
      <c r="H35" s="621"/>
      <c r="I35" s="621"/>
      <c r="J35" s="621"/>
      <c r="K35" s="621"/>
      <c r="L35" s="621"/>
      <c r="M35" s="621"/>
      <c r="N35" s="621"/>
      <c r="O35" s="621"/>
      <c r="P35" s="621"/>
      <c r="Q35" s="622"/>
      <c r="R35" s="623">
        <v>82208</v>
      </c>
      <c r="S35" s="624"/>
      <c r="T35" s="624"/>
      <c r="U35" s="624"/>
      <c r="V35" s="624"/>
      <c r="W35" s="624"/>
      <c r="X35" s="624"/>
      <c r="Y35" s="625"/>
      <c r="Z35" s="626">
        <v>0.1</v>
      </c>
      <c r="AA35" s="626"/>
      <c r="AB35" s="626"/>
      <c r="AC35" s="626"/>
      <c r="AD35" s="627" t="s">
        <v>141</v>
      </c>
      <c r="AE35" s="627"/>
      <c r="AF35" s="627"/>
      <c r="AG35" s="627"/>
      <c r="AH35" s="627"/>
      <c r="AI35" s="627"/>
      <c r="AJ35" s="627"/>
      <c r="AK35" s="627"/>
      <c r="AL35" s="628" t="s">
        <v>181</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589687</v>
      </c>
      <c r="CS35" s="655"/>
      <c r="CT35" s="655"/>
      <c r="CU35" s="655"/>
      <c r="CV35" s="655"/>
      <c r="CW35" s="655"/>
      <c r="CX35" s="655"/>
      <c r="CY35" s="656"/>
      <c r="CZ35" s="628">
        <v>0.5</v>
      </c>
      <c r="DA35" s="653"/>
      <c r="DB35" s="653"/>
      <c r="DC35" s="657"/>
      <c r="DD35" s="632">
        <v>580470</v>
      </c>
      <c r="DE35" s="655"/>
      <c r="DF35" s="655"/>
      <c r="DG35" s="655"/>
      <c r="DH35" s="655"/>
      <c r="DI35" s="655"/>
      <c r="DJ35" s="655"/>
      <c r="DK35" s="656"/>
      <c r="DL35" s="632">
        <v>580470</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2">
      <c r="B36" s="620" t="s">
        <v>336</v>
      </c>
      <c r="C36" s="621"/>
      <c r="D36" s="621"/>
      <c r="E36" s="621"/>
      <c r="F36" s="621"/>
      <c r="G36" s="621"/>
      <c r="H36" s="621"/>
      <c r="I36" s="621"/>
      <c r="J36" s="621"/>
      <c r="K36" s="621"/>
      <c r="L36" s="621"/>
      <c r="M36" s="621"/>
      <c r="N36" s="621"/>
      <c r="O36" s="621"/>
      <c r="P36" s="621"/>
      <c r="Q36" s="622"/>
      <c r="R36" s="623">
        <v>4955705</v>
      </c>
      <c r="S36" s="624"/>
      <c r="T36" s="624"/>
      <c r="U36" s="624"/>
      <c r="V36" s="624"/>
      <c r="W36" s="624"/>
      <c r="X36" s="624"/>
      <c r="Y36" s="625"/>
      <c r="Z36" s="626">
        <v>4.3</v>
      </c>
      <c r="AA36" s="626"/>
      <c r="AB36" s="626"/>
      <c r="AC36" s="626"/>
      <c r="AD36" s="627" t="s">
        <v>252</v>
      </c>
      <c r="AE36" s="627"/>
      <c r="AF36" s="627"/>
      <c r="AG36" s="627"/>
      <c r="AH36" s="627"/>
      <c r="AI36" s="627"/>
      <c r="AJ36" s="627"/>
      <c r="AK36" s="627"/>
      <c r="AL36" s="628" t="s">
        <v>252</v>
      </c>
      <c r="AM36" s="629"/>
      <c r="AN36" s="629"/>
      <c r="AO36" s="630"/>
      <c r="AP36" s="222"/>
      <c r="AQ36" s="689" t="s">
        <v>337</v>
      </c>
      <c r="AR36" s="690"/>
      <c r="AS36" s="690"/>
      <c r="AT36" s="690"/>
      <c r="AU36" s="690"/>
      <c r="AV36" s="690"/>
      <c r="AW36" s="690"/>
      <c r="AX36" s="690"/>
      <c r="AY36" s="691"/>
      <c r="AZ36" s="612">
        <v>8428749</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218501</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10048687</v>
      </c>
      <c r="CS36" s="624"/>
      <c r="CT36" s="624"/>
      <c r="CU36" s="624"/>
      <c r="CV36" s="624"/>
      <c r="CW36" s="624"/>
      <c r="CX36" s="624"/>
      <c r="CY36" s="625"/>
      <c r="CZ36" s="628">
        <v>9.1999999999999993</v>
      </c>
      <c r="DA36" s="653"/>
      <c r="DB36" s="653"/>
      <c r="DC36" s="657"/>
      <c r="DD36" s="632">
        <v>8222337</v>
      </c>
      <c r="DE36" s="624"/>
      <c r="DF36" s="624"/>
      <c r="DG36" s="624"/>
      <c r="DH36" s="624"/>
      <c r="DI36" s="624"/>
      <c r="DJ36" s="624"/>
      <c r="DK36" s="625"/>
      <c r="DL36" s="632">
        <v>3535410</v>
      </c>
      <c r="DM36" s="624"/>
      <c r="DN36" s="624"/>
      <c r="DO36" s="624"/>
      <c r="DP36" s="624"/>
      <c r="DQ36" s="624"/>
      <c r="DR36" s="624"/>
      <c r="DS36" s="624"/>
      <c r="DT36" s="624"/>
      <c r="DU36" s="624"/>
      <c r="DV36" s="625"/>
      <c r="DW36" s="628">
        <v>5.2</v>
      </c>
      <c r="DX36" s="653"/>
      <c r="DY36" s="653"/>
      <c r="DZ36" s="653"/>
      <c r="EA36" s="653"/>
      <c r="EB36" s="653"/>
      <c r="EC36" s="654"/>
    </row>
    <row r="37" spans="2:133" ht="11.25" customHeight="1" x14ac:dyDescent="0.2">
      <c r="B37" s="620" t="s">
        <v>340</v>
      </c>
      <c r="C37" s="621"/>
      <c r="D37" s="621"/>
      <c r="E37" s="621"/>
      <c r="F37" s="621"/>
      <c r="G37" s="621"/>
      <c r="H37" s="621"/>
      <c r="I37" s="621"/>
      <c r="J37" s="621"/>
      <c r="K37" s="621"/>
      <c r="L37" s="621"/>
      <c r="M37" s="621"/>
      <c r="N37" s="621"/>
      <c r="O37" s="621"/>
      <c r="P37" s="621"/>
      <c r="Q37" s="622"/>
      <c r="R37" s="623">
        <v>2274353</v>
      </c>
      <c r="S37" s="624"/>
      <c r="T37" s="624"/>
      <c r="U37" s="624"/>
      <c r="V37" s="624"/>
      <c r="W37" s="624"/>
      <c r="X37" s="624"/>
      <c r="Y37" s="625"/>
      <c r="Z37" s="626">
        <v>2</v>
      </c>
      <c r="AA37" s="626"/>
      <c r="AB37" s="626"/>
      <c r="AC37" s="626"/>
      <c r="AD37" s="627">
        <v>104</v>
      </c>
      <c r="AE37" s="627"/>
      <c r="AF37" s="627"/>
      <c r="AG37" s="627"/>
      <c r="AH37" s="627"/>
      <c r="AI37" s="627"/>
      <c r="AJ37" s="627"/>
      <c r="AK37" s="627"/>
      <c r="AL37" s="628">
        <v>0</v>
      </c>
      <c r="AM37" s="629"/>
      <c r="AN37" s="629"/>
      <c r="AO37" s="630"/>
      <c r="AQ37" s="686" t="s">
        <v>341</v>
      </c>
      <c r="AR37" s="687"/>
      <c r="AS37" s="687"/>
      <c r="AT37" s="687"/>
      <c r="AU37" s="687"/>
      <c r="AV37" s="687"/>
      <c r="AW37" s="687"/>
      <c r="AX37" s="687"/>
      <c r="AY37" s="688"/>
      <c r="AZ37" s="623">
        <v>146562</v>
      </c>
      <c r="BA37" s="624"/>
      <c r="BB37" s="624"/>
      <c r="BC37" s="624"/>
      <c r="BD37" s="655"/>
      <c r="BE37" s="655"/>
      <c r="BF37" s="678"/>
      <c r="BG37" s="620" t="s">
        <v>342</v>
      </c>
      <c r="BH37" s="621"/>
      <c r="BI37" s="621"/>
      <c r="BJ37" s="621"/>
      <c r="BK37" s="621"/>
      <c r="BL37" s="621"/>
      <c r="BM37" s="621"/>
      <c r="BN37" s="621"/>
      <c r="BO37" s="621"/>
      <c r="BP37" s="621"/>
      <c r="BQ37" s="621"/>
      <c r="BR37" s="621"/>
      <c r="BS37" s="621"/>
      <c r="BT37" s="621"/>
      <c r="BU37" s="622"/>
      <c r="BV37" s="623">
        <v>-471741</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1160507</v>
      </c>
      <c r="CS37" s="655"/>
      <c r="CT37" s="655"/>
      <c r="CU37" s="655"/>
      <c r="CV37" s="655"/>
      <c r="CW37" s="655"/>
      <c r="CX37" s="655"/>
      <c r="CY37" s="656"/>
      <c r="CZ37" s="628">
        <v>1.1000000000000001</v>
      </c>
      <c r="DA37" s="653"/>
      <c r="DB37" s="653"/>
      <c r="DC37" s="657"/>
      <c r="DD37" s="632">
        <v>1159235</v>
      </c>
      <c r="DE37" s="655"/>
      <c r="DF37" s="655"/>
      <c r="DG37" s="655"/>
      <c r="DH37" s="655"/>
      <c r="DI37" s="655"/>
      <c r="DJ37" s="655"/>
      <c r="DK37" s="656"/>
      <c r="DL37" s="632">
        <v>836531</v>
      </c>
      <c r="DM37" s="655"/>
      <c r="DN37" s="655"/>
      <c r="DO37" s="655"/>
      <c r="DP37" s="655"/>
      <c r="DQ37" s="655"/>
      <c r="DR37" s="655"/>
      <c r="DS37" s="655"/>
      <c r="DT37" s="655"/>
      <c r="DU37" s="655"/>
      <c r="DV37" s="656"/>
      <c r="DW37" s="628">
        <v>1.2</v>
      </c>
      <c r="DX37" s="653"/>
      <c r="DY37" s="653"/>
      <c r="DZ37" s="653"/>
      <c r="EA37" s="653"/>
      <c r="EB37" s="653"/>
      <c r="EC37" s="654"/>
    </row>
    <row r="38" spans="2:133" ht="11.25" customHeight="1" x14ac:dyDescent="0.2">
      <c r="B38" s="620" t="s">
        <v>344</v>
      </c>
      <c r="C38" s="621"/>
      <c r="D38" s="621"/>
      <c r="E38" s="621"/>
      <c r="F38" s="621"/>
      <c r="G38" s="621"/>
      <c r="H38" s="621"/>
      <c r="I38" s="621"/>
      <c r="J38" s="621"/>
      <c r="K38" s="621"/>
      <c r="L38" s="621"/>
      <c r="M38" s="621"/>
      <c r="N38" s="621"/>
      <c r="O38" s="621"/>
      <c r="P38" s="621"/>
      <c r="Q38" s="622"/>
      <c r="R38" s="623">
        <v>505000</v>
      </c>
      <c r="S38" s="624"/>
      <c r="T38" s="624"/>
      <c r="U38" s="624"/>
      <c r="V38" s="624"/>
      <c r="W38" s="624"/>
      <c r="X38" s="624"/>
      <c r="Y38" s="625"/>
      <c r="Z38" s="626">
        <v>0.4</v>
      </c>
      <c r="AA38" s="626"/>
      <c r="AB38" s="626"/>
      <c r="AC38" s="626"/>
      <c r="AD38" s="627" t="s">
        <v>181</v>
      </c>
      <c r="AE38" s="627"/>
      <c r="AF38" s="627"/>
      <c r="AG38" s="627"/>
      <c r="AH38" s="627"/>
      <c r="AI38" s="627"/>
      <c r="AJ38" s="627"/>
      <c r="AK38" s="627"/>
      <c r="AL38" s="628" t="s">
        <v>245</v>
      </c>
      <c r="AM38" s="629"/>
      <c r="AN38" s="629"/>
      <c r="AO38" s="630"/>
      <c r="AQ38" s="686" t="s">
        <v>345</v>
      </c>
      <c r="AR38" s="687"/>
      <c r="AS38" s="687"/>
      <c r="AT38" s="687"/>
      <c r="AU38" s="687"/>
      <c r="AV38" s="687"/>
      <c r="AW38" s="687"/>
      <c r="AX38" s="687"/>
      <c r="AY38" s="688"/>
      <c r="AZ38" s="623" t="s">
        <v>252</v>
      </c>
      <c r="BA38" s="624"/>
      <c r="BB38" s="624"/>
      <c r="BC38" s="624"/>
      <c r="BD38" s="655"/>
      <c r="BE38" s="655"/>
      <c r="BF38" s="678"/>
      <c r="BG38" s="620" t="s">
        <v>346</v>
      </c>
      <c r="BH38" s="621"/>
      <c r="BI38" s="621"/>
      <c r="BJ38" s="621"/>
      <c r="BK38" s="621"/>
      <c r="BL38" s="621"/>
      <c r="BM38" s="621"/>
      <c r="BN38" s="621"/>
      <c r="BO38" s="621"/>
      <c r="BP38" s="621"/>
      <c r="BQ38" s="621"/>
      <c r="BR38" s="621"/>
      <c r="BS38" s="621"/>
      <c r="BT38" s="621"/>
      <c r="BU38" s="622"/>
      <c r="BV38" s="623">
        <v>32353</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8428749</v>
      </c>
      <c r="CS38" s="624"/>
      <c r="CT38" s="624"/>
      <c r="CU38" s="624"/>
      <c r="CV38" s="624"/>
      <c r="CW38" s="624"/>
      <c r="CX38" s="624"/>
      <c r="CY38" s="625"/>
      <c r="CZ38" s="628">
        <v>7.7</v>
      </c>
      <c r="DA38" s="653"/>
      <c r="DB38" s="653"/>
      <c r="DC38" s="657"/>
      <c r="DD38" s="632">
        <v>6979921</v>
      </c>
      <c r="DE38" s="624"/>
      <c r="DF38" s="624"/>
      <c r="DG38" s="624"/>
      <c r="DH38" s="624"/>
      <c r="DI38" s="624"/>
      <c r="DJ38" s="624"/>
      <c r="DK38" s="625"/>
      <c r="DL38" s="632">
        <v>5889288</v>
      </c>
      <c r="DM38" s="624"/>
      <c r="DN38" s="624"/>
      <c r="DO38" s="624"/>
      <c r="DP38" s="624"/>
      <c r="DQ38" s="624"/>
      <c r="DR38" s="624"/>
      <c r="DS38" s="624"/>
      <c r="DT38" s="624"/>
      <c r="DU38" s="624"/>
      <c r="DV38" s="625"/>
      <c r="DW38" s="628">
        <v>8.6</v>
      </c>
      <c r="DX38" s="653"/>
      <c r="DY38" s="653"/>
      <c r="DZ38" s="653"/>
      <c r="EA38" s="653"/>
      <c r="EB38" s="653"/>
      <c r="EC38" s="654"/>
    </row>
    <row r="39" spans="2:133" ht="11.25" customHeight="1" x14ac:dyDescent="0.2">
      <c r="B39" s="620" t="s">
        <v>348</v>
      </c>
      <c r="C39" s="621"/>
      <c r="D39" s="621"/>
      <c r="E39" s="621"/>
      <c r="F39" s="621"/>
      <c r="G39" s="621"/>
      <c r="H39" s="621"/>
      <c r="I39" s="621"/>
      <c r="J39" s="621"/>
      <c r="K39" s="621"/>
      <c r="L39" s="621"/>
      <c r="M39" s="621"/>
      <c r="N39" s="621"/>
      <c r="O39" s="621"/>
      <c r="P39" s="621"/>
      <c r="Q39" s="622"/>
      <c r="R39" s="623" t="s">
        <v>181</v>
      </c>
      <c r="S39" s="624"/>
      <c r="T39" s="624"/>
      <c r="U39" s="624"/>
      <c r="V39" s="624"/>
      <c r="W39" s="624"/>
      <c r="X39" s="624"/>
      <c r="Y39" s="625"/>
      <c r="Z39" s="626" t="s">
        <v>181</v>
      </c>
      <c r="AA39" s="626"/>
      <c r="AB39" s="626"/>
      <c r="AC39" s="626"/>
      <c r="AD39" s="627" t="s">
        <v>181</v>
      </c>
      <c r="AE39" s="627"/>
      <c r="AF39" s="627"/>
      <c r="AG39" s="627"/>
      <c r="AH39" s="627"/>
      <c r="AI39" s="627"/>
      <c r="AJ39" s="627"/>
      <c r="AK39" s="627"/>
      <c r="AL39" s="628" t="s">
        <v>141</v>
      </c>
      <c r="AM39" s="629"/>
      <c r="AN39" s="629"/>
      <c r="AO39" s="630"/>
      <c r="AQ39" s="686" t="s">
        <v>349</v>
      </c>
      <c r="AR39" s="687"/>
      <c r="AS39" s="687"/>
      <c r="AT39" s="687"/>
      <c r="AU39" s="687"/>
      <c r="AV39" s="687"/>
      <c r="AW39" s="687"/>
      <c r="AX39" s="687"/>
      <c r="AY39" s="688"/>
      <c r="AZ39" s="623" t="s">
        <v>181</v>
      </c>
      <c r="BA39" s="624"/>
      <c r="BB39" s="624"/>
      <c r="BC39" s="624"/>
      <c r="BD39" s="655"/>
      <c r="BE39" s="655"/>
      <c r="BF39" s="678"/>
      <c r="BG39" s="620" t="s">
        <v>350</v>
      </c>
      <c r="BH39" s="621"/>
      <c r="BI39" s="621"/>
      <c r="BJ39" s="621"/>
      <c r="BK39" s="621"/>
      <c r="BL39" s="621"/>
      <c r="BM39" s="621"/>
      <c r="BN39" s="621"/>
      <c r="BO39" s="621"/>
      <c r="BP39" s="621"/>
      <c r="BQ39" s="621"/>
      <c r="BR39" s="621"/>
      <c r="BS39" s="621"/>
      <c r="BT39" s="621"/>
      <c r="BU39" s="622"/>
      <c r="BV39" s="623">
        <v>43696</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2566025</v>
      </c>
      <c r="CS39" s="655"/>
      <c r="CT39" s="655"/>
      <c r="CU39" s="655"/>
      <c r="CV39" s="655"/>
      <c r="CW39" s="655"/>
      <c r="CX39" s="655"/>
      <c r="CY39" s="656"/>
      <c r="CZ39" s="628">
        <v>2.4</v>
      </c>
      <c r="DA39" s="653"/>
      <c r="DB39" s="653"/>
      <c r="DC39" s="657"/>
      <c r="DD39" s="632">
        <v>2529536</v>
      </c>
      <c r="DE39" s="655"/>
      <c r="DF39" s="655"/>
      <c r="DG39" s="655"/>
      <c r="DH39" s="655"/>
      <c r="DI39" s="655"/>
      <c r="DJ39" s="655"/>
      <c r="DK39" s="656"/>
      <c r="DL39" s="632" t="s">
        <v>181</v>
      </c>
      <c r="DM39" s="655"/>
      <c r="DN39" s="655"/>
      <c r="DO39" s="655"/>
      <c r="DP39" s="655"/>
      <c r="DQ39" s="655"/>
      <c r="DR39" s="655"/>
      <c r="DS39" s="655"/>
      <c r="DT39" s="655"/>
      <c r="DU39" s="655"/>
      <c r="DV39" s="656"/>
      <c r="DW39" s="628" t="s">
        <v>181</v>
      </c>
      <c r="DX39" s="653"/>
      <c r="DY39" s="653"/>
      <c r="DZ39" s="653"/>
      <c r="EA39" s="653"/>
      <c r="EB39" s="653"/>
      <c r="EC39" s="654"/>
    </row>
    <row r="40" spans="2:133" ht="11.25" customHeight="1" x14ac:dyDescent="0.2">
      <c r="B40" s="620" t="s">
        <v>352</v>
      </c>
      <c r="C40" s="621"/>
      <c r="D40" s="621"/>
      <c r="E40" s="621"/>
      <c r="F40" s="621"/>
      <c r="G40" s="621"/>
      <c r="H40" s="621"/>
      <c r="I40" s="621"/>
      <c r="J40" s="621"/>
      <c r="K40" s="621"/>
      <c r="L40" s="621"/>
      <c r="M40" s="621"/>
      <c r="N40" s="621"/>
      <c r="O40" s="621"/>
      <c r="P40" s="621"/>
      <c r="Q40" s="622"/>
      <c r="R40" s="623" t="s">
        <v>141</v>
      </c>
      <c r="S40" s="624"/>
      <c r="T40" s="624"/>
      <c r="U40" s="624"/>
      <c r="V40" s="624"/>
      <c r="W40" s="624"/>
      <c r="X40" s="624"/>
      <c r="Y40" s="625"/>
      <c r="Z40" s="626" t="s">
        <v>141</v>
      </c>
      <c r="AA40" s="626"/>
      <c r="AB40" s="626"/>
      <c r="AC40" s="626"/>
      <c r="AD40" s="627" t="s">
        <v>181</v>
      </c>
      <c r="AE40" s="627"/>
      <c r="AF40" s="627"/>
      <c r="AG40" s="627"/>
      <c r="AH40" s="627"/>
      <c r="AI40" s="627"/>
      <c r="AJ40" s="627"/>
      <c r="AK40" s="627"/>
      <c r="AL40" s="628" t="s">
        <v>141</v>
      </c>
      <c r="AM40" s="629"/>
      <c r="AN40" s="629"/>
      <c r="AO40" s="630"/>
      <c r="AQ40" s="686" t="s">
        <v>353</v>
      </c>
      <c r="AR40" s="687"/>
      <c r="AS40" s="687"/>
      <c r="AT40" s="687"/>
      <c r="AU40" s="687"/>
      <c r="AV40" s="687"/>
      <c r="AW40" s="687"/>
      <c r="AX40" s="687"/>
      <c r="AY40" s="688"/>
      <c r="AZ40" s="623" t="s">
        <v>245</v>
      </c>
      <c r="BA40" s="624"/>
      <c r="BB40" s="624"/>
      <c r="BC40" s="624"/>
      <c r="BD40" s="655"/>
      <c r="BE40" s="655"/>
      <c r="BF40" s="678"/>
      <c r="BG40" s="671" t="s">
        <v>354</v>
      </c>
      <c r="BH40" s="672"/>
      <c r="BI40" s="672"/>
      <c r="BJ40" s="672"/>
      <c r="BK40" s="672"/>
      <c r="BL40" s="223"/>
      <c r="BM40" s="621" t="s">
        <v>355</v>
      </c>
      <c r="BN40" s="621"/>
      <c r="BO40" s="621"/>
      <c r="BP40" s="621"/>
      <c r="BQ40" s="621"/>
      <c r="BR40" s="621"/>
      <c r="BS40" s="621"/>
      <c r="BT40" s="621"/>
      <c r="BU40" s="622"/>
      <c r="BV40" s="623">
        <v>121</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1197975</v>
      </c>
      <c r="CS40" s="624"/>
      <c r="CT40" s="624"/>
      <c r="CU40" s="624"/>
      <c r="CV40" s="624"/>
      <c r="CW40" s="624"/>
      <c r="CX40" s="624"/>
      <c r="CY40" s="625"/>
      <c r="CZ40" s="628">
        <v>1.1000000000000001</v>
      </c>
      <c r="DA40" s="653"/>
      <c r="DB40" s="653"/>
      <c r="DC40" s="657"/>
      <c r="DD40" s="632">
        <v>193126</v>
      </c>
      <c r="DE40" s="624"/>
      <c r="DF40" s="624"/>
      <c r="DG40" s="624"/>
      <c r="DH40" s="624"/>
      <c r="DI40" s="624"/>
      <c r="DJ40" s="624"/>
      <c r="DK40" s="625"/>
      <c r="DL40" s="632" t="s">
        <v>252</v>
      </c>
      <c r="DM40" s="624"/>
      <c r="DN40" s="624"/>
      <c r="DO40" s="624"/>
      <c r="DP40" s="624"/>
      <c r="DQ40" s="624"/>
      <c r="DR40" s="624"/>
      <c r="DS40" s="624"/>
      <c r="DT40" s="624"/>
      <c r="DU40" s="624"/>
      <c r="DV40" s="625"/>
      <c r="DW40" s="628" t="s">
        <v>141</v>
      </c>
      <c r="DX40" s="653"/>
      <c r="DY40" s="653"/>
      <c r="DZ40" s="653"/>
      <c r="EA40" s="653"/>
      <c r="EB40" s="653"/>
      <c r="EC40" s="654"/>
    </row>
    <row r="41" spans="2:133" ht="11.25" customHeight="1" x14ac:dyDescent="0.2">
      <c r="B41" s="644" t="s">
        <v>357</v>
      </c>
      <c r="C41" s="645"/>
      <c r="D41" s="645"/>
      <c r="E41" s="645"/>
      <c r="F41" s="645"/>
      <c r="G41" s="645"/>
      <c r="H41" s="645"/>
      <c r="I41" s="645"/>
      <c r="J41" s="645"/>
      <c r="K41" s="645"/>
      <c r="L41" s="645"/>
      <c r="M41" s="645"/>
      <c r="N41" s="645"/>
      <c r="O41" s="645"/>
      <c r="P41" s="645"/>
      <c r="Q41" s="646"/>
      <c r="R41" s="695">
        <v>114036881</v>
      </c>
      <c r="S41" s="696"/>
      <c r="T41" s="696"/>
      <c r="U41" s="696"/>
      <c r="V41" s="696"/>
      <c r="W41" s="696"/>
      <c r="X41" s="696"/>
      <c r="Y41" s="700"/>
      <c r="Z41" s="701">
        <v>100</v>
      </c>
      <c r="AA41" s="701"/>
      <c r="AB41" s="701"/>
      <c r="AC41" s="701"/>
      <c r="AD41" s="702">
        <v>68477926</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2591675</v>
      </c>
      <c r="BA41" s="624"/>
      <c r="BB41" s="624"/>
      <c r="BC41" s="624"/>
      <c r="BD41" s="655"/>
      <c r="BE41" s="655"/>
      <c r="BF41" s="678"/>
      <c r="BG41" s="671"/>
      <c r="BH41" s="672"/>
      <c r="BI41" s="672"/>
      <c r="BJ41" s="672"/>
      <c r="BK41" s="672"/>
      <c r="BL41" s="223"/>
      <c r="BM41" s="621" t="s">
        <v>359</v>
      </c>
      <c r="BN41" s="621"/>
      <c r="BO41" s="621"/>
      <c r="BP41" s="621"/>
      <c r="BQ41" s="621"/>
      <c r="BR41" s="621"/>
      <c r="BS41" s="621"/>
      <c r="BT41" s="621"/>
      <c r="BU41" s="622"/>
      <c r="BV41" s="623" t="s">
        <v>181</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252</v>
      </c>
      <c r="CS41" s="655"/>
      <c r="CT41" s="655"/>
      <c r="CU41" s="655"/>
      <c r="CV41" s="655"/>
      <c r="CW41" s="655"/>
      <c r="CX41" s="655"/>
      <c r="CY41" s="656"/>
      <c r="CZ41" s="628" t="s">
        <v>245</v>
      </c>
      <c r="DA41" s="653"/>
      <c r="DB41" s="653"/>
      <c r="DC41" s="657"/>
      <c r="DD41" s="632" t="s">
        <v>252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361</v>
      </c>
      <c r="AR42" s="693"/>
      <c r="AS42" s="693"/>
      <c r="AT42" s="693"/>
      <c r="AU42" s="693"/>
      <c r="AV42" s="693"/>
      <c r="AW42" s="693"/>
      <c r="AX42" s="693"/>
      <c r="AY42" s="694"/>
      <c r="AZ42" s="695">
        <v>5690512</v>
      </c>
      <c r="BA42" s="696"/>
      <c r="BB42" s="696"/>
      <c r="BC42" s="696"/>
      <c r="BD42" s="682"/>
      <c r="BE42" s="682"/>
      <c r="BF42" s="684"/>
      <c r="BG42" s="673"/>
      <c r="BH42" s="674"/>
      <c r="BI42" s="674"/>
      <c r="BJ42" s="674"/>
      <c r="BK42" s="674"/>
      <c r="BL42" s="224"/>
      <c r="BM42" s="645" t="s">
        <v>362</v>
      </c>
      <c r="BN42" s="645"/>
      <c r="BO42" s="645"/>
      <c r="BP42" s="645"/>
      <c r="BQ42" s="645"/>
      <c r="BR42" s="645"/>
      <c r="BS42" s="645"/>
      <c r="BT42" s="645"/>
      <c r="BU42" s="646"/>
      <c r="BV42" s="695">
        <v>327</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9246642</v>
      </c>
      <c r="CS42" s="655"/>
      <c r="CT42" s="655"/>
      <c r="CU42" s="655"/>
      <c r="CV42" s="655"/>
      <c r="CW42" s="655"/>
      <c r="CX42" s="655"/>
      <c r="CY42" s="656"/>
      <c r="CZ42" s="628">
        <v>8.5</v>
      </c>
      <c r="DA42" s="653"/>
      <c r="DB42" s="653"/>
      <c r="DC42" s="657"/>
      <c r="DD42" s="632">
        <v>5912500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364</v>
      </c>
      <c r="CD43" s="620" t="s">
        <v>365</v>
      </c>
      <c r="CE43" s="621"/>
      <c r="CF43" s="621"/>
      <c r="CG43" s="621"/>
      <c r="CH43" s="621"/>
      <c r="CI43" s="621"/>
      <c r="CJ43" s="621"/>
      <c r="CK43" s="621"/>
      <c r="CL43" s="621"/>
      <c r="CM43" s="621"/>
      <c r="CN43" s="621"/>
      <c r="CO43" s="621"/>
      <c r="CP43" s="621"/>
      <c r="CQ43" s="622"/>
      <c r="CR43" s="623">
        <v>264687</v>
      </c>
      <c r="CS43" s="655"/>
      <c r="CT43" s="655"/>
      <c r="CU43" s="655"/>
      <c r="CV43" s="655"/>
      <c r="CW43" s="655"/>
      <c r="CX43" s="655"/>
      <c r="CY43" s="656"/>
      <c r="CZ43" s="628">
        <v>0.2</v>
      </c>
      <c r="DA43" s="653"/>
      <c r="DB43" s="653"/>
      <c r="DC43" s="657"/>
      <c r="DD43" s="632">
        <v>264687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314</v>
      </c>
      <c r="CE44" s="660"/>
      <c r="CF44" s="620" t="s">
        <v>367</v>
      </c>
      <c r="CG44" s="621"/>
      <c r="CH44" s="621"/>
      <c r="CI44" s="621"/>
      <c r="CJ44" s="621"/>
      <c r="CK44" s="621"/>
      <c r="CL44" s="621"/>
      <c r="CM44" s="621"/>
      <c r="CN44" s="621"/>
      <c r="CO44" s="621"/>
      <c r="CP44" s="621"/>
      <c r="CQ44" s="622"/>
      <c r="CR44" s="623">
        <v>9246642</v>
      </c>
      <c r="CS44" s="624"/>
      <c r="CT44" s="624"/>
      <c r="CU44" s="624"/>
      <c r="CV44" s="624"/>
      <c r="CW44" s="624"/>
      <c r="CX44" s="624"/>
      <c r="CY44" s="625"/>
      <c r="CZ44" s="628">
        <v>8.5</v>
      </c>
      <c r="DA44" s="629"/>
      <c r="DB44" s="629"/>
      <c r="DC44" s="635"/>
      <c r="DD44" s="632">
        <v>5912500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369</v>
      </c>
      <c r="CG45" s="621"/>
      <c r="CH45" s="621"/>
      <c r="CI45" s="621"/>
      <c r="CJ45" s="621"/>
      <c r="CK45" s="621"/>
      <c r="CL45" s="621"/>
      <c r="CM45" s="621"/>
      <c r="CN45" s="621"/>
      <c r="CO45" s="621"/>
      <c r="CP45" s="621"/>
      <c r="CQ45" s="622"/>
      <c r="CR45" s="623">
        <v>2293172</v>
      </c>
      <c r="CS45" s="655"/>
      <c r="CT45" s="655"/>
      <c r="CU45" s="655"/>
      <c r="CV45" s="655"/>
      <c r="CW45" s="655"/>
      <c r="CX45" s="655"/>
      <c r="CY45" s="656"/>
      <c r="CZ45" s="628">
        <v>2.1</v>
      </c>
      <c r="DA45" s="653"/>
      <c r="DB45" s="653"/>
      <c r="DC45" s="657"/>
      <c r="DD45" s="632">
        <v>583430</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370</v>
      </c>
      <c r="CG46" s="621"/>
      <c r="CH46" s="621"/>
      <c r="CI46" s="621"/>
      <c r="CJ46" s="621"/>
      <c r="CK46" s="621"/>
      <c r="CL46" s="621"/>
      <c r="CM46" s="621"/>
      <c r="CN46" s="621"/>
      <c r="CO46" s="621"/>
      <c r="CP46" s="621"/>
      <c r="CQ46" s="622"/>
      <c r="CR46" s="623">
        <v>6953470</v>
      </c>
      <c r="CS46" s="624"/>
      <c r="CT46" s="624"/>
      <c r="CU46" s="624"/>
      <c r="CV46" s="624"/>
      <c r="CW46" s="624"/>
      <c r="CX46" s="624"/>
      <c r="CY46" s="625"/>
      <c r="CZ46" s="628">
        <v>6.4</v>
      </c>
      <c r="DA46" s="629"/>
      <c r="DB46" s="629"/>
      <c r="DC46" s="635"/>
      <c r="DD46" s="632">
        <v>5329070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371</v>
      </c>
      <c r="CG47" s="621"/>
      <c r="CH47" s="621"/>
      <c r="CI47" s="621"/>
      <c r="CJ47" s="621"/>
      <c r="CK47" s="621"/>
      <c r="CL47" s="621"/>
      <c r="CM47" s="621"/>
      <c r="CN47" s="621"/>
      <c r="CO47" s="621"/>
      <c r="CP47" s="621"/>
      <c r="CQ47" s="622"/>
      <c r="CR47" s="623" t="s">
        <v>252</v>
      </c>
      <c r="CS47" s="655"/>
      <c r="CT47" s="655"/>
      <c r="CU47" s="655"/>
      <c r="CV47" s="655"/>
      <c r="CW47" s="655"/>
      <c r="CX47" s="655"/>
      <c r="CY47" s="656"/>
      <c r="CZ47" s="628" t="s">
        <v>181</v>
      </c>
      <c r="DA47" s="653"/>
      <c r="DB47" s="653"/>
      <c r="DC47" s="657"/>
      <c r="DD47" s="632" t="s">
        <v>252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372</v>
      </c>
      <c r="CG48" s="621"/>
      <c r="CH48" s="621"/>
      <c r="CI48" s="621"/>
      <c r="CJ48" s="621"/>
      <c r="CK48" s="621"/>
      <c r="CL48" s="621"/>
      <c r="CM48" s="621"/>
      <c r="CN48" s="621"/>
      <c r="CO48" s="621"/>
      <c r="CP48" s="621"/>
      <c r="CQ48" s="622"/>
      <c r="CR48" s="623" t="s">
        <v>252</v>
      </c>
      <c r="CS48" s="624"/>
      <c r="CT48" s="624"/>
      <c r="CU48" s="624"/>
      <c r="CV48" s="624"/>
      <c r="CW48" s="624"/>
      <c r="CX48" s="624"/>
      <c r="CY48" s="625"/>
      <c r="CZ48" s="628" t="s">
        <v>252</v>
      </c>
      <c r="DA48" s="629"/>
      <c r="DB48" s="629"/>
      <c r="DC48" s="635"/>
      <c r="DD48" s="632" t="s">
        <v>252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373</v>
      </c>
      <c r="CE49" s="645"/>
      <c r="CF49" s="645"/>
      <c r="CG49" s="645"/>
      <c r="CH49" s="645"/>
      <c r="CI49" s="645"/>
      <c r="CJ49" s="645"/>
      <c r="CK49" s="645"/>
      <c r="CL49" s="645"/>
      <c r="CM49" s="645"/>
      <c r="CN49" s="645"/>
      <c r="CO49" s="645"/>
      <c r="CP49" s="645"/>
      <c r="CQ49" s="646"/>
      <c r="CR49" s="695">
        <v>108865699</v>
      </c>
      <c r="CS49" s="682"/>
      <c r="CT49" s="682"/>
      <c r="CU49" s="682"/>
      <c r="CV49" s="682"/>
      <c r="CW49" s="682"/>
      <c r="CX49" s="682"/>
      <c r="CY49" s="711"/>
      <c r="CZ49" s="703">
        <v>100</v>
      </c>
      <c r="DA49" s="712"/>
      <c r="DB49" s="712"/>
      <c r="DC49" s="713"/>
      <c r="DD49" s="714">
        <v>71781400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kroei47R2xKSkPNbP4P9ZbM83xgJMNYZOevoq9C+9MaaRIDUCvMa9MJ98ZSjr3fVGM4AD1NjcbK3oltbZcT4Q==" saltValue="8Ksg/Qqh9Tz+Pz5lotebi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396</v>
      </c>
      <c r="C7" s="750"/>
      <c r="D7" s="750"/>
      <c r="E7" s="750"/>
      <c r="F7" s="750"/>
      <c r="G7" s="750"/>
      <c r="H7" s="750"/>
      <c r="I7" s="750"/>
      <c r="J7" s="750"/>
      <c r="K7" s="750"/>
      <c r="L7" s="750"/>
      <c r="M7" s="750"/>
      <c r="N7" s="750"/>
      <c r="O7" s="750"/>
      <c r="P7" s="751"/>
      <c r="Q7" s="752">
        <v>114718</v>
      </c>
      <c r="R7" s="753"/>
      <c r="S7" s="753"/>
      <c r="T7" s="753"/>
      <c r="U7" s="753"/>
      <c r="V7" s="753">
        <v>109547</v>
      </c>
      <c r="W7" s="753"/>
      <c r="X7" s="753"/>
      <c r="Y7" s="753"/>
      <c r="Z7" s="753"/>
      <c r="AA7" s="753">
        <v>5171</v>
      </c>
      <c r="AB7" s="753"/>
      <c r="AC7" s="753"/>
      <c r="AD7" s="753"/>
      <c r="AE7" s="754"/>
      <c r="AF7" s="755">
        <v>5119</v>
      </c>
      <c r="AG7" s="756"/>
      <c r="AH7" s="756"/>
      <c r="AI7" s="756"/>
      <c r="AJ7" s="757"/>
      <c r="AK7" s="758">
        <v>94</v>
      </c>
      <c r="AL7" s="759"/>
      <c r="AM7" s="759"/>
      <c r="AN7" s="759"/>
      <c r="AO7" s="759"/>
      <c r="AP7" s="759">
        <v>17549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572</v>
      </c>
      <c r="BT7" s="747"/>
      <c r="BU7" s="747"/>
      <c r="BV7" s="747"/>
      <c r="BW7" s="747"/>
      <c r="BX7" s="747"/>
      <c r="BY7" s="747"/>
      <c r="BZ7" s="747"/>
      <c r="CA7" s="747"/>
      <c r="CB7" s="747"/>
      <c r="CC7" s="747"/>
      <c r="CD7" s="747"/>
      <c r="CE7" s="747"/>
      <c r="CF7" s="747"/>
      <c r="CG7" s="762"/>
      <c r="CH7" s="743">
        <v>0</v>
      </c>
      <c r="CI7" s="744"/>
      <c r="CJ7" s="744"/>
      <c r="CK7" s="744"/>
      <c r="CL7" s="745"/>
      <c r="CM7" s="743">
        <v>576</v>
      </c>
      <c r="CN7" s="744"/>
      <c r="CO7" s="744"/>
      <c r="CP7" s="744"/>
      <c r="CQ7" s="745"/>
      <c r="CR7" s="743">
        <v>500</v>
      </c>
      <c r="CS7" s="744"/>
      <c r="CT7" s="744"/>
      <c r="CU7" s="744"/>
      <c r="CV7" s="745"/>
      <c r="CW7" s="743">
        <v>76</v>
      </c>
      <c r="CX7" s="744"/>
      <c r="CY7" s="744"/>
      <c r="CZ7" s="744"/>
      <c r="DA7" s="745"/>
      <c r="DB7" s="743" t="s">
        <v>512</v>
      </c>
      <c r="DC7" s="744"/>
      <c r="DD7" s="744"/>
      <c r="DE7" s="744"/>
      <c r="DF7" s="745"/>
      <c r="DG7" s="743" t="s">
        <v>512</v>
      </c>
      <c r="DH7" s="744"/>
      <c r="DI7" s="744"/>
      <c r="DJ7" s="744"/>
      <c r="DK7" s="745"/>
      <c r="DL7" s="743" t="s">
        <v>512</v>
      </c>
      <c r="DM7" s="744"/>
      <c r="DN7" s="744"/>
      <c r="DO7" s="744"/>
      <c r="DP7" s="745"/>
      <c r="DQ7" s="743" t="s">
        <v>512</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577</v>
      </c>
      <c r="BS8" s="773" t="s">
        <v>573</v>
      </c>
      <c r="BT8" s="774"/>
      <c r="BU8" s="774"/>
      <c r="BV8" s="774"/>
      <c r="BW8" s="774"/>
      <c r="BX8" s="774"/>
      <c r="BY8" s="774"/>
      <c r="BZ8" s="774"/>
      <c r="CA8" s="774"/>
      <c r="CB8" s="774"/>
      <c r="CC8" s="774"/>
      <c r="CD8" s="774"/>
      <c r="CE8" s="774"/>
      <c r="CF8" s="774"/>
      <c r="CG8" s="775"/>
      <c r="CH8" s="776">
        <v>0</v>
      </c>
      <c r="CI8" s="777"/>
      <c r="CJ8" s="777"/>
      <c r="CK8" s="777"/>
      <c r="CL8" s="778"/>
      <c r="CM8" s="776">
        <v>15</v>
      </c>
      <c r="CN8" s="777"/>
      <c r="CO8" s="777"/>
      <c r="CP8" s="777"/>
      <c r="CQ8" s="778"/>
      <c r="CR8" s="776">
        <v>10</v>
      </c>
      <c r="CS8" s="777"/>
      <c r="CT8" s="777"/>
      <c r="CU8" s="777"/>
      <c r="CV8" s="778"/>
      <c r="CW8" s="776">
        <v>1</v>
      </c>
      <c r="CX8" s="777"/>
      <c r="CY8" s="777"/>
      <c r="CZ8" s="777"/>
      <c r="DA8" s="778"/>
      <c r="DB8" s="776">
        <v>2058</v>
      </c>
      <c r="DC8" s="777"/>
      <c r="DD8" s="777"/>
      <c r="DE8" s="777"/>
      <c r="DF8" s="778"/>
      <c r="DG8" s="776">
        <v>11849</v>
      </c>
      <c r="DH8" s="777"/>
      <c r="DI8" s="777"/>
      <c r="DJ8" s="777"/>
      <c r="DK8" s="778"/>
      <c r="DL8" s="776" t="s">
        <v>512</v>
      </c>
      <c r="DM8" s="777"/>
      <c r="DN8" s="777"/>
      <c r="DO8" s="777"/>
      <c r="DP8" s="778"/>
      <c r="DQ8" s="776" t="s">
        <v>512</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574</v>
      </c>
      <c r="BT9" s="774"/>
      <c r="BU9" s="774"/>
      <c r="BV9" s="774"/>
      <c r="BW9" s="774"/>
      <c r="BX9" s="774"/>
      <c r="BY9" s="774"/>
      <c r="BZ9" s="774"/>
      <c r="CA9" s="774"/>
      <c r="CB9" s="774"/>
      <c r="CC9" s="774"/>
      <c r="CD9" s="774"/>
      <c r="CE9" s="774"/>
      <c r="CF9" s="774"/>
      <c r="CG9" s="775"/>
      <c r="CH9" s="776">
        <v>2</v>
      </c>
      <c r="CI9" s="777"/>
      <c r="CJ9" s="777"/>
      <c r="CK9" s="777"/>
      <c r="CL9" s="778"/>
      <c r="CM9" s="776">
        <v>18</v>
      </c>
      <c r="CN9" s="777"/>
      <c r="CO9" s="777"/>
      <c r="CP9" s="777"/>
      <c r="CQ9" s="778"/>
      <c r="CR9" s="776">
        <v>5</v>
      </c>
      <c r="CS9" s="777"/>
      <c r="CT9" s="777"/>
      <c r="CU9" s="777"/>
      <c r="CV9" s="778"/>
      <c r="CW9" s="776" t="s">
        <v>512</v>
      </c>
      <c r="CX9" s="777"/>
      <c r="CY9" s="777"/>
      <c r="CZ9" s="777"/>
      <c r="DA9" s="778"/>
      <c r="DB9" s="776" t="s">
        <v>512</v>
      </c>
      <c r="DC9" s="777"/>
      <c r="DD9" s="777"/>
      <c r="DE9" s="777"/>
      <c r="DF9" s="778"/>
      <c r="DG9" s="776" t="s">
        <v>512</v>
      </c>
      <c r="DH9" s="777"/>
      <c r="DI9" s="777"/>
      <c r="DJ9" s="777"/>
      <c r="DK9" s="778"/>
      <c r="DL9" s="776" t="s">
        <v>512</v>
      </c>
      <c r="DM9" s="777"/>
      <c r="DN9" s="777"/>
      <c r="DO9" s="777"/>
      <c r="DP9" s="778"/>
      <c r="DQ9" s="776" t="s">
        <v>512</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575</v>
      </c>
      <c r="BT10" s="774"/>
      <c r="BU10" s="774"/>
      <c r="BV10" s="774"/>
      <c r="BW10" s="774"/>
      <c r="BX10" s="774"/>
      <c r="BY10" s="774"/>
      <c r="BZ10" s="774"/>
      <c r="CA10" s="774"/>
      <c r="CB10" s="774"/>
      <c r="CC10" s="774"/>
      <c r="CD10" s="774"/>
      <c r="CE10" s="774"/>
      <c r="CF10" s="774"/>
      <c r="CG10" s="775"/>
      <c r="CH10" s="776">
        <v>0</v>
      </c>
      <c r="CI10" s="777"/>
      <c r="CJ10" s="777"/>
      <c r="CK10" s="777"/>
      <c r="CL10" s="778"/>
      <c r="CM10" s="776">
        <v>3</v>
      </c>
      <c r="CN10" s="777"/>
      <c r="CO10" s="777"/>
      <c r="CP10" s="777"/>
      <c r="CQ10" s="778"/>
      <c r="CR10" s="776">
        <v>3</v>
      </c>
      <c r="CS10" s="777"/>
      <c r="CT10" s="777"/>
      <c r="CU10" s="777"/>
      <c r="CV10" s="778"/>
      <c r="CW10" s="776">
        <v>15</v>
      </c>
      <c r="CX10" s="777"/>
      <c r="CY10" s="777"/>
      <c r="CZ10" s="777"/>
      <c r="DA10" s="778"/>
      <c r="DB10" s="776" t="s">
        <v>512</v>
      </c>
      <c r="DC10" s="777"/>
      <c r="DD10" s="777"/>
      <c r="DE10" s="777"/>
      <c r="DF10" s="778"/>
      <c r="DG10" s="776" t="s">
        <v>512</v>
      </c>
      <c r="DH10" s="777"/>
      <c r="DI10" s="777"/>
      <c r="DJ10" s="777"/>
      <c r="DK10" s="778"/>
      <c r="DL10" s="776" t="s">
        <v>512</v>
      </c>
      <c r="DM10" s="777"/>
      <c r="DN10" s="777"/>
      <c r="DO10" s="777"/>
      <c r="DP10" s="778"/>
      <c r="DQ10" s="776" t="s">
        <v>512</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576</v>
      </c>
      <c r="BT11" s="774"/>
      <c r="BU11" s="774"/>
      <c r="BV11" s="774"/>
      <c r="BW11" s="774"/>
      <c r="BX11" s="774"/>
      <c r="BY11" s="774"/>
      <c r="BZ11" s="774"/>
      <c r="CA11" s="774"/>
      <c r="CB11" s="774"/>
      <c r="CC11" s="774"/>
      <c r="CD11" s="774"/>
      <c r="CE11" s="774"/>
      <c r="CF11" s="774"/>
      <c r="CG11" s="775"/>
      <c r="CH11" s="776">
        <v>4</v>
      </c>
      <c r="CI11" s="777"/>
      <c r="CJ11" s="777"/>
      <c r="CK11" s="777"/>
      <c r="CL11" s="778"/>
      <c r="CM11" s="776">
        <v>98</v>
      </c>
      <c r="CN11" s="777"/>
      <c r="CO11" s="777"/>
      <c r="CP11" s="777"/>
      <c r="CQ11" s="778"/>
      <c r="CR11" s="776">
        <v>3</v>
      </c>
      <c r="CS11" s="777"/>
      <c r="CT11" s="777"/>
      <c r="CU11" s="777"/>
      <c r="CV11" s="778"/>
      <c r="CW11" s="776">
        <v>20</v>
      </c>
      <c r="CX11" s="777"/>
      <c r="CY11" s="777"/>
      <c r="CZ11" s="777"/>
      <c r="DA11" s="778"/>
      <c r="DB11" s="776" t="s">
        <v>512</v>
      </c>
      <c r="DC11" s="777"/>
      <c r="DD11" s="777"/>
      <c r="DE11" s="777"/>
      <c r="DF11" s="778"/>
      <c r="DG11" s="776" t="s">
        <v>512</v>
      </c>
      <c r="DH11" s="777"/>
      <c r="DI11" s="777"/>
      <c r="DJ11" s="777"/>
      <c r="DK11" s="778"/>
      <c r="DL11" s="776" t="s">
        <v>512</v>
      </c>
      <c r="DM11" s="777"/>
      <c r="DN11" s="777"/>
      <c r="DO11" s="777"/>
      <c r="DP11" s="778"/>
      <c r="DQ11" s="776" t="s">
        <v>512</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398</v>
      </c>
      <c r="B23" s="789" t="s">
        <v>399</v>
      </c>
      <c r="C23" s="790"/>
      <c r="D23" s="790"/>
      <c r="E23" s="790"/>
      <c r="F23" s="790"/>
      <c r="G23" s="790"/>
      <c r="H23" s="790"/>
      <c r="I23" s="790"/>
      <c r="J23" s="790"/>
      <c r="K23" s="790"/>
      <c r="L23" s="790"/>
      <c r="M23" s="790"/>
      <c r="N23" s="790"/>
      <c r="O23" s="790"/>
      <c r="P23" s="791"/>
      <c r="Q23" s="792">
        <v>114718</v>
      </c>
      <c r="R23" s="793"/>
      <c r="S23" s="793"/>
      <c r="T23" s="793"/>
      <c r="U23" s="793"/>
      <c r="V23" s="793">
        <v>109547</v>
      </c>
      <c r="W23" s="793"/>
      <c r="X23" s="793"/>
      <c r="Y23" s="793"/>
      <c r="Z23" s="793"/>
      <c r="AA23" s="793">
        <v>5171</v>
      </c>
      <c r="AB23" s="793"/>
      <c r="AC23" s="793"/>
      <c r="AD23" s="793"/>
      <c r="AE23" s="794"/>
      <c r="AF23" s="795">
        <v>5119</v>
      </c>
      <c r="AG23" s="793"/>
      <c r="AH23" s="793"/>
      <c r="AI23" s="793"/>
      <c r="AJ23" s="796"/>
      <c r="AK23" s="797"/>
      <c r="AL23" s="798"/>
      <c r="AM23" s="798"/>
      <c r="AN23" s="798"/>
      <c r="AO23" s="798"/>
      <c r="AP23" s="793">
        <v>17549</v>
      </c>
      <c r="AQ23" s="793"/>
      <c r="AR23" s="793"/>
      <c r="AS23" s="793"/>
      <c r="AT23" s="793"/>
      <c r="AU23" s="809"/>
      <c r="AV23" s="809"/>
      <c r="AW23" s="809"/>
      <c r="AX23" s="809"/>
      <c r="AY23" s="810"/>
      <c r="AZ23" s="811" t="s">
        <v>181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379</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v>22920</v>
      </c>
      <c r="R28" s="823"/>
      <c r="S28" s="823"/>
      <c r="T28" s="823"/>
      <c r="U28" s="823"/>
      <c r="V28" s="823">
        <v>22701</v>
      </c>
      <c r="W28" s="823"/>
      <c r="X28" s="823"/>
      <c r="Y28" s="823"/>
      <c r="Z28" s="823"/>
      <c r="AA28" s="823">
        <v>219</v>
      </c>
      <c r="AB28" s="823"/>
      <c r="AC28" s="823"/>
      <c r="AD28" s="823"/>
      <c r="AE28" s="824"/>
      <c r="AF28" s="825">
        <v>219</v>
      </c>
      <c r="AG28" s="823"/>
      <c r="AH28" s="823"/>
      <c r="AI28" s="823"/>
      <c r="AJ28" s="826"/>
      <c r="AK28" s="827">
        <v>2592</v>
      </c>
      <c r="AL28" s="828"/>
      <c r="AM28" s="828"/>
      <c r="AN28" s="828"/>
      <c r="AO28" s="828"/>
      <c r="AP28" s="828" t="s">
        <v>571</v>
      </c>
      <c r="AQ28" s="828"/>
      <c r="AR28" s="828"/>
      <c r="AS28" s="828"/>
      <c r="AT28" s="828"/>
      <c r="AU28" s="828" t="s">
        <v>571</v>
      </c>
      <c r="AV28" s="828"/>
      <c r="AW28" s="828"/>
      <c r="AX28" s="828"/>
      <c r="AY28" s="828"/>
      <c r="AZ28" s="829" t="s">
        <v>571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v>18628</v>
      </c>
      <c r="R29" s="784"/>
      <c r="S29" s="784"/>
      <c r="T29" s="784"/>
      <c r="U29" s="784"/>
      <c r="V29" s="784">
        <v>17872</v>
      </c>
      <c r="W29" s="784"/>
      <c r="X29" s="784"/>
      <c r="Y29" s="784"/>
      <c r="Z29" s="784"/>
      <c r="AA29" s="784">
        <v>755</v>
      </c>
      <c r="AB29" s="784"/>
      <c r="AC29" s="784"/>
      <c r="AD29" s="784"/>
      <c r="AE29" s="785"/>
      <c r="AF29" s="786">
        <v>755</v>
      </c>
      <c r="AG29" s="787"/>
      <c r="AH29" s="787"/>
      <c r="AI29" s="787"/>
      <c r="AJ29" s="788"/>
      <c r="AK29" s="834">
        <v>2986</v>
      </c>
      <c r="AL29" s="830"/>
      <c r="AM29" s="830"/>
      <c r="AN29" s="830"/>
      <c r="AO29" s="830"/>
      <c r="AP29" s="830" t="s">
        <v>571</v>
      </c>
      <c r="AQ29" s="830"/>
      <c r="AR29" s="830"/>
      <c r="AS29" s="830"/>
      <c r="AT29" s="830"/>
      <c r="AU29" s="830" t="s">
        <v>571</v>
      </c>
      <c r="AV29" s="830"/>
      <c r="AW29" s="830"/>
      <c r="AX29" s="830"/>
      <c r="AY29" s="830"/>
      <c r="AZ29" s="831" t="s">
        <v>571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v>5249</v>
      </c>
      <c r="R30" s="784"/>
      <c r="S30" s="784"/>
      <c r="T30" s="784"/>
      <c r="U30" s="784"/>
      <c r="V30" s="784">
        <v>5176</v>
      </c>
      <c r="W30" s="784"/>
      <c r="X30" s="784"/>
      <c r="Y30" s="784"/>
      <c r="Z30" s="784"/>
      <c r="AA30" s="784">
        <v>73</v>
      </c>
      <c r="AB30" s="784"/>
      <c r="AC30" s="784"/>
      <c r="AD30" s="784"/>
      <c r="AE30" s="785"/>
      <c r="AF30" s="786">
        <v>73</v>
      </c>
      <c r="AG30" s="787"/>
      <c r="AH30" s="787"/>
      <c r="AI30" s="787"/>
      <c r="AJ30" s="788"/>
      <c r="AK30" s="834">
        <v>2742</v>
      </c>
      <c r="AL30" s="830"/>
      <c r="AM30" s="830"/>
      <c r="AN30" s="830"/>
      <c r="AO30" s="830"/>
      <c r="AP30" s="830" t="s">
        <v>571</v>
      </c>
      <c r="AQ30" s="830"/>
      <c r="AR30" s="830"/>
      <c r="AS30" s="830"/>
      <c r="AT30" s="830"/>
      <c r="AU30" s="830" t="s">
        <v>571</v>
      </c>
      <c r="AV30" s="830"/>
      <c r="AW30" s="830"/>
      <c r="AX30" s="830"/>
      <c r="AY30" s="830"/>
      <c r="AZ30" s="831" t="s">
        <v>571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398</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1047</v>
      </c>
      <c r="AG63" s="844"/>
      <c r="AH63" s="844"/>
      <c r="AI63" s="844"/>
      <c r="AJ63" s="845"/>
      <c r="AK63" s="846"/>
      <c r="AL63" s="841"/>
      <c r="AM63" s="841"/>
      <c r="AN63" s="841"/>
      <c r="AO63" s="841"/>
      <c r="AP63" s="844" t="s">
        <v>590</v>
      </c>
      <c r="AQ63" s="844"/>
      <c r="AR63" s="844"/>
      <c r="AS63" s="844"/>
      <c r="AT63" s="844"/>
      <c r="AU63" s="844" t="s">
        <v>590</v>
      </c>
      <c r="AV63" s="844"/>
      <c r="AW63" s="844"/>
      <c r="AX63" s="844"/>
      <c r="AY63" s="844"/>
      <c r="AZ63" s="848"/>
      <c r="BA63" s="848"/>
      <c r="BB63" s="848"/>
      <c r="BC63" s="848"/>
      <c r="BD63" s="848"/>
      <c r="BE63" s="849"/>
      <c r="BF63" s="849"/>
      <c r="BG63" s="849"/>
      <c r="BH63" s="849"/>
      <c r="BI63" s="850"/>
      <c r="BJ63" s="851" t="s">
        <v>181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402</v>
      </c>
      <c r="R66" s="734"/>
      <c r="S66" s="734"/>
      <c r="T66" s="734"/>
      <c r="U66" s="735"/>
      <c r="V66" s="733" t="s">
        <v>417</v>
      </c>
      <c r="W66" s="734"/>
      <c r="X66" s="734"/>
      <c r="Y66" s="734"/>
      <c r="Z66" s="735"/>
      <c r="AA66" s="733" t="s">
        <v>418</v>
      </c>
      <c r="AB66" s="734"/>
      <c r="AC66" s="734"/>
      <c r="AD66" s="734"/>
      <c r="AE66" s="735"/>
      <c r="AF66" s="854" t="s">
        <v>405</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578</v>
      </c>
      <c r="C68" s="870"/>
      <c r="D68" s="870"/>
      <c r="E68" s="870"/>
      <c r="F68" s="870"/>
      <c r="G68" s="870"/>
      <c r="H68" s="870"/>
      <c r="I68" s="870"/>
      <c r="J68" s="870"/>
      <c r="K68" s="870"/>
      <c r="L68" s="870"/>
      <c r="M68" s="870"/>
      <c r="N68" s="870"/>
      <c r="O68" s="870"/>
      <c r="P68" s="871"/>
      <c r="Q68" s="872">
        <v>7627</v>
      </c>
      <c r="R68" s="866">
        <v>7961</v>
      </c>
      <c r="S68" s="866">
        <v>7961</v>
      </c>
      <c r="T68" s="866">
        <v>7961</v>
      </c>
      <c r="U68" s="866">
        <v>7961</v>
      </c>
      <c r="V68" s="866">
        <v>7180</v>
      </c>
      <c r="W68" s="866">
        <v>7475</v>
      </c>
      <c r="X68" s="866">
        <v>7475</v>
      </c>
      <c r="Y68" s="866">
        <v>7475</v>
      </c>
      <c r="Z68" s="866">
        <v>7475</v>
      </c>
      <c r="AA68" s="866">
        <v>448</v>
      </c>
      <c r="AB68" s="866">
        <v>486</v>
      </c>
      <c r="AC68" s="866">
        <v>486</v>
      </c>
      <c r="AD68" s="866">
        <v>486</v>
      </c>
      <c r="AE68" s="866">
        <v>486</v>
      </c>
      <c r="AF68" s="866">
        <v>448</v>
      </c>
      <c r="AG68" s="866">
        <v>486</v>
      </c>
      <c r="AH68" s="866">
        <v>486</v>
      </c>
      <c r="AI68" s="866">
        <v>486</v>
      </c>
      <c r="AJ68" s="866">
        <v>486</v>
      </c>
      <c r="AK68" s="866">
        <v>150</v>
      </c>
      <c r="AL68" s="866"/>
      <c r="AM68" s="866"/>
      <c r="AN68" s="866"/>
      <c r="AO68" s="866"/>
      <c r="AP68" s="866">
        <v>3385</v>
      </c>
      <c r="AQ68" s="866">
        <v>4476</v>
      </c>
      <c r="AR68" s="866">
        <v>4476</v>
      </c>
      <c r="AS68" s="866">
        <v>4476</v>
      </c>
      <c r="AT68" s="866">
        <v>4476</v>
      </c>
      <c r="AU68" s="866">
        <v>146</v>
      </c>
      <c r="AV68" s="866">
        <v>192</v>
      </c>
      <c r="AW68" s="866">
        <v>192</v>
      </c>
      <c r="AX68" s="866">
        <v>192</v>
      </c>
      <c r="AY68" s="866">
        <v>192</v>
      </c>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579</v>
      </c>
      <c r="C69" s="874"/>
      <c r="D69" s="874"/>
      <c r="E69" s="874"/>
      <c r="F69" s="874"/>
      <c r="G69" s="874"/>
      <c r="H69" s="874"/>
      <c r="I69" s="874"/>
      <c r="J69" s="874"/>
      <c r="K69" s="874"/>
      <c r="L69" s="874"/>
      <c r="M69" s="874"/>
      <c r="N69" s="874"/>
      <c r="O69" s="874"/>
      <c r="P69" s="875"/>
      <c r="Q69" s="876">
        <v>209690</v>
      </c>
      <c r="R69" s="830">
        <v>144168</v>
      </c>
      <c r="S69" s="830">
        <v>144168</v>
      </c>
      <c r="T69" s="830">
        <v>144168</v>
      </c>
      <c r="U69" s="830">
        <v>144168</v>
      </c>
      <c r="V69" s="830">
        <v>191668</v>
      </c>
      <c r="W69" s="830">
        <v>138019</v>
      </c>
      <c r="X69" s="830">
        <v>138019</v>
      </c>
      <c r="Y69" s="830">
        <v>138019</v>
      </c>
      <c r="Z69" s="830">
        <v>138019</v>
      </c>
      <c r="AA69" s="830">
        <v>18022</v>
      </c>
      <c r="AB69" s="830">
        <v>6149</v>
      </c>
      <c r="AC69" s="830">
        <v>6149</v>
      </c>
      <c r="AD69" s="830">
        <v>6149</v>
      </c>
      <c r="AE69" s="830">
        <v>6149</v>
      </c>
      <c r="AF69" s="830">
        <v>39212</v>
      </c>
      <c r="AG69" s="830">
        <v>32354</v>
      </c>
      <c r="AH69" s="830">
        <v>32354</v>
      </c>
      <c r="AI69" s="830">
        <v>32354</v>
      </c>
      <c r="AJ69" s="830">
        <v>32354</v>
      </c>
      <c r="AK69" s="830" t="s">
        <v>512</v>
      </c>
      <c r="AL69" s="830"/>
      <c r="AM69" s="830"/>
      <c r="AN69" s="830"/>
      <c r="AO69" s="830"/>
      <c r="AP69" s="830" t="s">
        <v>512</v>
      </c>
      <c r="AQ69" s="830"/>
      <c r="AR69" s="830"/>
      <c r="AS69" s="830"/>
      <c r="AT69" s="830"/>
      <c r="AU69" s="830" t="s">
        <v>512</v>
      </c>
      <c r="AV69" s="830"/>
      <c r="AW69" s="830"/>
      <c r="AX69" s="830"/>
      <c r="AY69" s="830"/>
      <c r="AZ69" s="832" t="s">
        <v>583</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580</v>
      </c>
      <c r="C70" s="874"/>
      <c r="D70" s="874"/>
      <c r="E70" s="874"/>
      <c r="F70" s="874"/>
      <c r="G70" s="874"/>
      <c r="H70" s="874"/>
      <c r="I70" s="874"/>
      <c r="J70" s="874"/>
      <c r="K70" s="874"/>
      <c r="L70" s="874"/>
      <c r="M70" s="874"/>
      <c r="N70" s="874"/>
      <c r="O70" s="874"/>
      <c r="P70" s="875"/>
      <c r="Q70" s="876">
        <v>108542</v>
      </c>
      <c r="R70" s="830">
        <v>76940</v>
      </c>
      <c r="S70" s="830">
        <v>76940</v>
      </c>
      <c r="T70" s="830">
        <v>76940</v>
      </c>
      <c r="U70" s="830">
        <v>76940</v>
      </c>
      <c r="V70" s="830">
        <v>104627</v>
      </c>
      <c r="W70" s="830">
        <v>73165</v>
      </c>
      <c r="X70" s="830">
        <v>73165</v>
      </c>
      <c r="Y70" s="830">
        <v>73165</v>
      </c>
      <c r="Z70" s="830">
        <v>73165</v>
      </c>
      <c r="AA70" s="830">
        <v>3915</v>
      </c>
      <c r="AB70" s="830">
        <v>3775</v>
      </c>
      <c r="AC70" s="830">
        <v>3775</v>
      </c>
      <c r="AD70" s="830">
        <v>3775</v>
      </c>
      <c r="AE70" s="830">
        <v>3775</v>
      </c>
      <c r="AF70" s="830">
        <v>3732</v>
      </c>
      <c r="AG70" s="830">
        <v>3775</v>
      </c>
      <c r="AH70" s="830">
        <v>3775</v>
      </c>
      <c r="AI70" s="830">
        <v>3775</v>
      </c>
      <c r="AJ70" s="830">
        <v>3775</v>
      </c>
      <c r="AK70" s="830">
        <v>9372</v>
      </c>
      <c r="AL70" s="830">
        <v>7300</v>
      </c>
      <c r="AM70" s="830">
        <v>7300</v>
      </c>
      <c r="AN70" s="830">
        <v>7300</v>
      </c>
      <c r="AO70" s="830">
        <v>7300</v>
      </c>
      <c r="AP70" s="830">
        <v>77752</v>
      </c>
      <c r="AQ70" s="830">
        <v>42318</v>
      </c>
      <c r="AR70" s="830">
        <v>42318</v>
      </c>
      <c r="AS70" s="830">
        <v>42318</v>
      </c>
      <c r="AT70" s="830">
        <v>42318</v>
      </c>
      <c r="AU70" s="830">
        <v>1166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581</v>
      </c>
      <c r="C71" s="874"/>
      <c r="D71" s="874"/>
      <c r="E71" s="874"/>
      <c r="F71" s="874"/>
      <c r="G71" s="874"/>
      <c r="H71" s="874"/>
      <c r="I71" s="874"/>
      <c r="J71" s="874"/>
      <c r="K71" s="874"/>
      <c r="L71" s="874"/>
      <c r="M71" s="874"/>
      <c r="N71" s="874"/>
      <c r="O71" s="874"/>
      <c r="P71" s="875"/>
      <c r="Q71" s="876">
        <v>7352</v>
      </c>
      <c r="R71" s="830">
        <v>6933</v>
      </c>
      <c r="S71" s="830">
        <v>6933</v>
      </c>
      <c r="T71" s="830">
        <v>6933</v>
      </c>
      <c r="U71" s="830">
        <v>6933</v>
      </c>
      <c r="V71" s="830">
        <v>7276</v>
      </c>
      <c r="W71" s="830">
        <v>6850</v>
      </c>
      <c r="X71" s="830">
        <v>6850</v>
      </c>
      <c r="Y71" s="830">
        <v>6850</v>
      </c>
      <c r="Z71" s="830">
        <v>6850</v>
      </c>
      <c r="AA71" s="830">
        <v>76</v>
      </c>
      <c r="AB71" s="830">
        <v>82</v>
      </c>
      <c r="AC71" s="830">
        <v>82</v>
      </c>
      <c r="AD71" s="830">
        <v>82</v>
      </c>
      <c r="AE71" s="830">
        <v>82</v>
      </c>
      <c r="AF71" s="830">
        <v>76</v>
      </c>
      <c r="AG71" s="830">
        <v>82</v>
      </c>
      <c r="AH71" s="830">
        <v>82</v>
      </c>
      <c r="AI71" s="830">
        <v>82</v>
      </c>
      <c r="AJ71" s="830">
        <v>82</v>
      </c>
      <c r="AK71" s="830">
        <v>3086</v>
      </c>
      <c r="AL71" s="830">
        <v>2485</v>
      </c>
      <c r="AM71" s="830">
        <v>2485</v>
      </c>
      <c r="AN71" s="830">
        <v>2485</v>
      </c>
      <c r="AO71" s="830">
        <v>2485</v>
      </c>
      <c r="AP71" s="830" t="s">
        <v>512</v>
      </c>
      <c r="AQ71" s="830"/>
      <c r="AR71" s="830"/>
      <c r="AS71" s="830"/>
      <c r="AT71" s="830"/>
      <c r="AU71" s="830" t="s">
        <v>512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582</v>
      </c>
      <c r="C72" s="874"/>
      <c r="D72" s="874"/>
      <c r="E72" s="874"/>
      <c r="F72" s="874"/>
      <c r="G72" s="874"/>
      <c r="H72" s="874"/>
      <c r="I72" s="874"/>
      <c r="J72" s="874"/>
      <c r="K72" s="874"/>
      <c r="L72" s="874"/>
      <c r="M72" s="874"/>
      <c r="N72" s="874"/>
      <c r="O72" s="874"/>
      <c r="P72" s="875"/>
      <c r="Q72" s="876">
        <v>1524702</v>
      </c>
      <c r="R72" s="830">
        <v>1385861</v>
      </c>
      <c r="S72" s="830">
        <v>1385861</v>
      </c>
      <c r="T72" s="830">
        <v>1385861</v>
      </c>
      <c r="U72" s="830">
        <v>1385861</v>
      </c>
      <c r="V72" s="830">
        <v>1496148</v>
      </c>
      <c r="W72" s="830">
        <v>1346246</v>
      </c>
      <c r="X72" s="830">
        <v>1346246</v>
      </c>
      <c r="Y72" s="830">
        <v>1346246</v>
      </c>
      <c r="Z72" s="830">
        <v>1346246</v>
      </c>
      <c r="AA72" s="830">
        <v>28554</v>
      </c>
      <c r="AB72" s="830">
        <v>39615</v>
      </c>
      <c r="AC72" s="830">
        <v>39615</v>
      </c>
      <c r="AD72" s="830">
        <v>39615</v>
      </c>
      <c r="AE72" s="830">
        <v>39615</v>
      </c>
      <c r="AF72" s="830">
        <v>28554</v>
      </c>
      <c r="AG72" s="830">
        <v>39615</v>
      </c>
      <c r="AH72" s="830">
        <v>39615</v>
      </c>
      <c r="AI72" s="830">
        <v>39615</v>
      </c>
      <c r="AJ72" s="830">
        <v>39615</v>
      </c>
      <c r="AK72" s="830">
        <v>15234</v>
      </c>
      <c r="AL72" s="830">
        <v>13582</v>
      </c>
      <c r="AM72" s="830">
        <v>13582</v>
      </c>
      <c r="AN72" s="830">
        <v>13582</v>
      </c>
      <c r="AO72" s="830">
        <v>13582</v>
      </c>
      <c r="AP72" s="830" t="s">
        <v>512</v>
      </c>
      <c r="AQ72" s="830"/>
      <c r="AR72" s="830"/>
      <c r="AS72" s="830"/>
      <c r="AT72" s="830"/>
      <c r="AU72" s="830" t="s">
        <v>512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t="s">
        <v>584</v>
      </c>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398</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72021</v>
      </c>
      <c r="AG88" s="844"/>
      <c r="AH88" s="844"/>
      <c r="AI88" s="844"/>
      <c r="AJ88" s="844"/>
      <c r="AK88" s="841"/>
      <c r="AL88" s="841"/>
      <c r="AM88" s="841"/>
      <c r="AN88" s="841"/>
      <c r="AO88" s="841"/>
      <c r="AP88" s="844">
        <v>81137</v>
      </c>
      <c r="AQ88" s="844"/>
      <c r="AR88" s="844"/>
      <c r="AS88" s="844"/>
      <c r="AT88" s="844"/>
      <c r="AU88" s="844">
        <v>1312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521</v>
      </c>
      <c r="CS102" s="852"/>
      <c r="CT102" s="852"/>
      <c r="CU102" s="852"/>
      <c r="CV102" s="891"/>
      <c r="CW102" s="890">
        <v>112</v>
      </c>
      <c r="CX102" s="852"/>
      <c r="CY102" s="852"/>
      <c r="CZ102" s="852"/>
      <c r="DA102" s="891"/>
      <c r="DB102" s="890">
        <v>2058</v>
      </c>
      <c r="DC102" s="852"/>
      <c r="DD102" s="852"/>
      <c r="DE102" s="852"/>
      <c r="DF102" s="891"/>
      <c r="DG102" s="890">
        <v>11849</v>
      </c>
      <c r="DH102" s="852"/>
      <c r="DI102" s="852"/>
      <c r="DJ102" s="852"/>
      <c r="DK102" s="891"/>
      <c r="DL102" s="890" t="s">
        <v>512</v>
      </c>
      <c r="DM102" s="852"/>
      <c r="DN102" s="852"/>
      <c r="DO102" s="852"/>
      <c r="DP102" s="891"/>
      <c r="DQ102" s="890" t="s">
        <v>512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316</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316</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316</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1733665</v>
      </c>
      <c r="AB110" s="900"/>
      <c r="AC110" s="900"/>
      <c r="AD110" s="900"/>
      <c r="AE110" s="901"/>
      <c r="AF110" s="902">
        <v>1752600</v>
      </c>
      <c r="AG110" s="900"/>
      <c r="AH110" s="900"/>
      <c r="AI110" s="900"/>
      <c r="AJ110" s="901"/>
      <c r="AK110" s="902">
        <v>1809945</v>
      </c>
      <c r="AL110" s="900"/>
      <c r="AM110" s="900"/>
      <c r="AN110" s="900"/>
      <c r="AO110" s="901"/>
      <c r="AP110" s="903">
        <v>2.9</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19017266</v>
      </c>
      <c r="BR110" s="931"/>
      <c r="BS110" s="931"/>
      <c r="BT110" s="931"/>
      <c r="BU110" s="931"/>
      <c r="BV110" s="931">
        <v>18524817</v>
      </c>
      <c r="BW110" s="931"/>
      <c r="BX110" s="931"/>
      <c r="BY110" s="931"/>
      <c r="BZ110" s="931"/>
      <c r="CA110" s="931">
        <v>17548512</v>
      </c>
      <c r="CB110" s="931"/>
      <c r="CC110" s="931"/>
      <c r="CD110" s="931"/>
      <c r="CE110" s="931"/>
      <c r="CF110" s="944">
        <v>28</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181</v>
      </c>
      <c r="DH110" s="931"/>
      <c r="DI110" s="931"/>
      <c r="DJ110" s="931"/>
      <c r="DK110" s="931"/>
      <c r="DL110" s="931" t="s">
        <v>181</v>
      </c>
      <c r="DM110" s="931"/>
      <c r="DN110" s="931"/>
      <c r="DO110" s="931"/>
      <c r="DP110" s="931"/>
      <c r="DQ110" s="931" t="s">
        <v>181</v>
      </c>
      <c r="DR110" s="931"/>
      <c r="DS110" s="931"/>
      <c r="DT110" s="931"/>
      <c r="DU110" s="931"/>
      <c r="DV110" s="932" t="s">
        <v>439</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181</v>
      </c>
      <c r="AB111" s="938"/>
      <c r="AC111" s="938"/>
      <c r="AD111" s="938"/>
      <c r="AE111" s="939"/>
      <c r="AF111" s="940" t="s">
        <v>439</v>
      </c>
      <c r="AG111" s="938"/>
      <c r="AH111" s="938"/>
      <c r="AI111" s="938"/>
      <c r="AJ111" s="939"/>
      <c r="AK111" s="940" t="s">
        <v>441</v>
      </c>
      <c r="AL111" s="938"/>
      <c r="AM111" s="938"/>
      <c r="AN111" s="938"/>
      <c r="AO111" s="939"/>
      <c r="AP111" s="941" t="s">
        <v>441</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8996084</v>
      </c>
      <c r="BR111" s="926"/>
      <c r="BS111" s="926"/>
      <c r="BT111" s="926"/>
      <c r="BU111" s="926"/>
      <c r="BV111" s="926">
        <v>9448952</v>
      </c>
      <c r="BW111" s="926"/>
      <c r="BX111" s="926"/>
      <c r="BY111" s="926"/>
      <c r="BZ111" s="926"/>
      <c r="CA111" s="926">
        <v>13996223</v>
      </c>
      <c r="CB111" s="926"/>
      <c r="CC111" s="926"/>
      <c r="CD111" s="926"/>
      <c r="CE111" s="926"/>
      <c r="CF111" s="920">
        <v>22.3</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181</v>
      </c>
      <c r="DH111" s="926"/>
      <c r="DI111" s="926"/>
      <c r="DJ111" s="926"/>
      <c r="DK111" s="926"/>
      <c r="DL111" s="926" t="s">
        <v>441</v>
      </c>
      <c r="DM111" s="926"/>
      <c r="DN111" s="926"/>
      <c r="DO111" s="926"/>
      <c r="DP111" s="926"/>
      <c r="DQ111" s="926" t="s">
        <v>181</v>
      </c>
      <c r="DR111" s="926"/>
      <c r="DS111" s="926"/>
      <c r="DT111" s="926"/>
      <c r="DU111" s="926"/>
      <c r="DV111" s="927" t="s">
        <v>441</v>
      </c>
      <c r="DW111" s="927"/>
      <c r="DX111" s="927"/>
      <c r="DY111" s="927"/>
      <c r="DZ111" s="928"/>
    </row>
    <row r="112" spans="1:131" s="230" customFormat="1" ht="26.25" customHeight="1" x14ac:dyDescent="0.2">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181</v>
      </c>
      <c r="AB112" s="959"/>
      <c r="AC112" s="959"/>
      <c r="AD112" s="959"/>
      <c r="AE112" s="960"/>
      <c r="AF112" s="961">
        <v>77800</v>
      </c>
      <c r="AG112" s="959"/>
      <c r="AH112" s="959"/>
      <c r="AI112" s="959"/>
      <c r="AJ112" s="960"/>
      <c r="AK112" s="961">
        <v>77800</v>
      </c>
      <c r="AL112" s="959"/>
      <c r="AM112" s="959"/>
      <c r="AN112" s="959"/>
      <c r="AO112" s="960"/>
      <c r="AP112" s="962">
        <v>0.1</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t="s">
        <v>441</v>
      </c>
      <c r="BR112" s="926"/>
      <c r="BS112" s="926"/>
      <c r="BT112" s="926"/>
      <c r="BU112" s="926"/>
      <c r="BV112" s="926" t="s">
        <v>181</v>
      </c>
      <c r="BW112" s="926"/>
      <c r="BX112" s="926"/>
      <c r="BY112" s="926"/>
      <c r="BZ112" s="926"/>
      <c r="CA112" s="926" t="s">
        <v>441</v>
      </c>
      <c r="CB112" s="926"/>
      <c r="CC112" s="926"/>
      <c r="CD112" s="926"/>
      <c r="CE112" s="926"/>
      <c r="CF112" s="920" t="s">
        <v>181</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181</v>
      </c>
      <c r="DM112" s="926"/>
      <c r="DN112" s="926"/>
      <c r="DO112" s="926"/>
      <c r="DP112" s="926"/>
      <c r="DQ112" s="926" t="s">
        <v>441</v>
      </c>
      <c r="DR112" s="926"/>
      <c r="DS112" s="926"/>
      <c r="DT112" s="926"/>
      <c r="DU112" s="926"/>
      <c r="DV112" s="927" t="s">
        <v>448</v>
      </c>
      <c r="DW112" s="927"/>
      <c r="DX112" s="927"/>
      <c r="DY112" s="927"/>
      <c r="DZ112" s="928"/>
    </row>
    <row r="113" spans="1:130" s="230" customFormat="1" ht="26.25" customHeight="1" x14ac:dyDescent="0.2">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t="s">
        <v>439</v>
      </c>
      <c r="AB113" s="938"/>
      <c r="AC113" s="938"/>
      <c r="AD113" s="938"/>
      <c r="AE113" s="939"/>
      <c r="AF113" s="940" t="s">
        <v>439</v>
      </c>
      <c r="AG113" s="938"/>
      <c r="AH113" s="938"/>
      <c r="AI113" s="938"/>
      <c r="AJ113" s="939"/>
      <c r="AK113" s="940" t="s">
        <v>181</v>
      </c>
      <c r="AL113" s="938"/>
      <c r="AM113" s="938"/>
      <c r="AN113" s="938"/>
      <c r="AO113" s="939"/>
      <c r="AP113" s="941" t="s">
        <v>441</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1009474</v>
      </c>
      <c r="BR113" s="926"/>
      <c r="BS113" s="926"/>
      <c r="BT113" s="926"/>
      <c r="BU113" s="926"/>
      <c r="BV113" s="926">
        <v>1120402</v>
      </c>
      <c r="BW113" s="926"/>
      <c r="BX113" s="926"/>
      <c r="BY113" s="926"/>
      <c r="BZ113" s="926"/>
      <c r="CA113" s="926">
        <v>1311826</v>
      </c>
      <c r="CB113" s="926"/>
      <c r="CC113" s="926"/>
      <c r="CD113" s="926"/>
      <c r="CE113" s="926"/>
      <c r="CF113" s="920">
        <v>2.1</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181</v>
      </c>
      <c r="DH113" s="959"/>
      <c r="DI113" s="959"/>
      <c r="DJ113" s="959"/>
      <c r="DK113" s="960"/>
      <c r="DL113" s="961" t="s">
        <v>439</v>
      </c>
      <c r="DM113" s="959"/>
      <c r="DN113" s="959"/>
      <c r="DO113" s="959"/>
      <c r="DP113" s="960"/>
      <c r="DQ113" s="961" t="s">
        <v>181</v>
      </c>
      <c r="DR113" s="959"/>
      <c r="DS113" s="959"/>
      <c r="DT113" s="959"/>
      <c r="DU113" s="960"/>
      <c r="DV113" s="962" t="s">
        <v>439</v>
      </c>
      <c r="DW113" s="963"/>
      <c r="DX113" s="963"/>
      <c r="DY113" s="963"/>
      <c r="DZ113" s="964"/>
    </row>
    <row r="114" spans="1:130" s="230" customFormat="1" ht="26.25" customHeight="1" x14ac:dyDescent="0.2">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75838</v>
      </c>
      <c r="AB114" s="959"/>
      <c r="AC114" s="959"/>
      <c r="AD114" s="959"/>
      <c r="AE114" s="960"/>
      <c r="AF114" s="961">
        <v>72019</v>
      </c>
      <c r="AG114" s="959"/>
      <c r="AH114" s="959"/>
      <c r="AI114" s="959"/>
      <c r="AJ114" s="960"/>
      <c r="AK114" s="961">
        <v>73145</v>
      </c>
      <c r="AL114" s="959"/>
      <c r="AM114" s="959"/>
      <c r="AN114" s="959"/>
      <c r="AO114" s="960"/>
      <c r="AP114" s="962">
        <v>0.1</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8611674</v>
      </c>
      <c r="BR114" s="926"/>
      <c r="BS114" s="926"/>
      <c r="BT114" s="926"/>
      <c r="BU114" s="926"/>
      <c r="BV114" s="926">
        <v>9197650</v>
      </c>
      <c r="BW114" s="926"/>
      <c r="BX114" s="926"/>
      <c r="BY114" s="926"/>
      <c r="BZ114" s="926"/>
      <c r="CA114" s="926">
        <v>8306214</v>
      </c>
      <c r="CB114" s="926"/>
      <c r="CC114" s="926"/>
      <c r="CD114" s="926"/>
      <c r="CE114" s="926"/>
      <c r="CF114" s="920">
        <v>13.3</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181</v>
      </c>
      <c r="DM114" s="959"/>
      <c r="DN114" s="959"/>
      <c r="DO114" s="959"/>
      <c r="DP114" s="960"/>
      <c r="DQ114" s="961" t="s">
        <v>441</v>
      </c>
      <c r="DR114" s="959"/>
      <c r="DS114" s="959"/>
      <c r="DT114" s="959"/>
      <c r="DU114" s="960"/>
      <c r="DV114" s="962" t="s">
        <v>181</v>
      </c>
      <c r="DW114" s="963"/>
      <c r="DX114" s="963"/>
      <c r="DY114" s="963"/>
      <c r="DZ114" s="964"/>
    </row>
    <row r="115" spans="1:130" s="230" customFormat="1" ht="26.25" customHeight="1" x14ac:dyDescent="0.2">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789907</v>
      </c>
      <c r="AB115" s="938"/>
      <c r="AC115" s="938"/>
      <c r="AD115" s="938"/>
      <c r="AE115" s="939"/>
      <c r="AF115" s="940">
        <v>424769</v>
      </c>
      <c r="AG115" s="938"/>
      <c r="AH115" s="938"/>
      <c r="AI115" s="938"/>
      <c r="AJ115" s="939"/>
      <c r="AK115" s="940">
        <v>1876013</v>
      </c>
      <c r="AL115" s="938"/>
      <c r="AM115" s="938"/>
      <c r="AN115" s="938"/>
      <c r="AO115" s="939"/>
      <c r="AP115" s="941">
        <v>3</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441</v>
      </c>
      <c r="BR115" s="926"/>
      <c r="BS115" s="926"/>
      <c r="BT115" s="926"/>
      <c r="BU115" s="926"/>
      <c r="BV115" s="926" t="s">
        <v>181</v>
      </c>
      <c r="BW115" s="926"/>
      <c r="BX115" s="926"/>
      <c r="BY115" s="926"/>
      <c r="BZ115" s="926"/>
      <c r="CA115" s="926" t="s">
        <v>181</v>
      </c>
      <c r="CB115" s="926"/>
      <c r="CC115" s="926"/>
      <c r="CD115" s="926"/>
      <c r="CE115" s="926"/>
      <c r="CF115" s="920" t="s">
        <v>439</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8996084</v>
      </c>
      <c r="DH115" s="959"/>
      <c r="DI115" s="959"/>
      <c r="DJ115" s="959"/>
      <c r="DK115" s="960"/>
      <c r="DL115" s="961">
        <v>9448952</v>
      </c>
      <c r="DM115" s="959"/>
      <c r="DN115" s="959"/>
      <c r="DO115" s="959"/>
      <c r="DP115" s="960"/>
      <c r="DQ115" s="961">
        <v>13996223</v>
      </c>
      <c r="DR115" s="959"/>
      <c r="DS115" s="959"/>
      <c r="DT115" s="959"/>
      <c r="DU115" s="960"/>
      <c r="DV115" s="962">
        <v>22.3</v>
      </c>
      <c r="DW115" s="963"/>
      <c r="DX115" s="963"/>
      <c r="DY115" s="963"/>
      <c r="DZ115" s="964"/>
    </row>
    <row r="116" spans="1:130" s="230" customFormat="1" ht="26.25" customHeight="1" x14ac:dyDescent="0.2">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181</v>
      </c>
      <c r="AB116" s="959"/>
      <c r="AC116" s="959"/>
      <c r="AD116" s="959"/>
      <c r="AE116" s="960"/>
      <c r="AF116" s="961" t="s">
        <v>181</v>
      </c>
      <c r="AG116" s="959"/>
      <c r="AH116" s="959"/>
      <c r="AI116" s="959"/>
      <c r="AJ116" s="960"/>
      <c r="AK116" s="961" t="s">
        <v>441</v>
      </c>
      <c r="AL116" s="959"/>
      <c r="AM116" s="959"/>
      <c r="AN116" s="959"/>
      <c r="AO116" s="960"/>
      <c r="AP116" s="962" t="s">
        <v>439</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439</v>
      </c>
      <c r="BR116" s="926"/>
      <c r="BS116" s="926"/>
      <c r="BT116" s="926"/>
      <c r="BU116" s="926"/>
      <c r="BV116" s="926" t="s">
        <v>181</v>
      </c>
      <c r="BW116" s="926"/>
      <c r="BX116" s="926"/>
      <c r="BY116" s="926"/>
      <c r="BZ116" s="926"/>
      <c r="CA116" s="926" t="s">
        <v>441</v>
      </c>
      <c r="CB116" s="926"/>
      <c r="CC116" s="926"/>
      <c r="CD116" s="926"/>
      <c r="CE116" s="926"/>
      <c r="CF116" s="920" t="s">
        <v>439</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181</v>
      </c>
      <c r="DH116" s="959"/>
      <c r="DI116" s="959"/>
      <c r="DJ116" s="959"/>
      <c r="DK116" s="960"/>
      <c r="DL116" s="961" t="s">
        <v>181</v>
      </c>
      <c r="DM116" s="959"/>
      <c r="DN116" s="959"/>
      <c r="DO116" s="959"/>
      <c r="DP116" s="960"/>
      <c r="DQ116" s="961" t="s">
        <v>181</v>
      </c>
      <c r="DR116" s="959"/>
      <c r="DS116" s="959"/>
      <c r="DT116" s="959"/>
      <c r="DU116" s="960"/>
      <c r="DV116" s="962" t="s">
        <v>441</v>
      </c>
      <c r="DW116" s="963"/>
      <c r="DX116" s="963"/>
      <c r="DY116" s="963"/>
      <c r="DZ116" s="964"/>
    </row>
    <row r="117" spans="1:130" s="230" customFormat="1" ht="26.25" customHeight="1" x14ac:dyDescent="0.2">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2599410</v>
      </c>
      <c r="AB117" s="979"/>
      <c r="AC117" s="979"/>
      <c r="AD117" s="979"/>
      <c r="AE117" s="980"/>
      <c r="AF117" s="981">
        <v>2327188</v>
      </c>
      <c r="AG117" s="979"/>
      <c r="AH117" s="979"/>
      <c r="AI117" s="979"/>
      <c r="AJ117" s="980"/>
      <c r="AK117" s="981">
        <v>3836903</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181</v>
      </c>
      <c r="BR117" s="926"/>
      <c r="BS117" s="926"/>
      <c r="BT117" s="926"/>
      <c r="BU117" s="926"/>
      <c r="BV117" s="926" t="s">
        <v>181</v>
      </c>
      <c r="BW117" s="926"/>
      <c r="BX117" s="926"/>
      <c r="BY117" s="926"/>
      <c r="BZ117" s="926"/>
      <c r="CA117" s="926" t="s">
        <v>181</v>
      </c>
      <c r="CB117" s="926"/>
      <c r="CC117" s="926"/>
      <c r="CD117" s="926"/>
      <c r="CE117" s="926"/>
      <c r="CF117" s="920" t="s">
        <v>181</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181</v>
      </c>
      <c r="DH117" s="959"/>
      <c r="DI117" s="959"/>
      <c r="DJ117" s="959"/>
      <c r="DK117" s="960"/>
      <c r="DL117" s="961" t="s">
        <v>181</v>
      </c>
      <c r="DM117" s="959"/>
      <c r="DN117" s="959"/>
      <c r="DO117" s="959"/>
      <c r="DP117" s="960"/>
      <c r="DQ117" s="961" t="s">
        <v>441</v>
      </c>
      <c r="DR117" s="959"/>
      <c r="DS117" s="959"/>
      <c r="DT117" s="959"/>
      <c r="DU117" s="960"/>
      <c r="DV117" s="962" t="s">
        <v>181</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316</v>
      </c>
      <c r="AL118" s="893"/>
      <c r="AM118" s="893"/>
      <c r="AN118" s="893"/>
      <c r="AO118" s="894"/>
      <c r="AP118" s="970" t="s">
        <v>433</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448</v>
      </c>
      <c r="BR118" s="1000"/>
      <c r="BS118" s="1000"/>
      <c r="BT118" s="1000"/>
      <c r="BU118" s="1000"/>
      <c r="BV118" s="1000" t="s">
        <v>448</v>
      </c>
      <c r="BW118" s="1000"/>
      <c r="BX118" s="1000"/>
      <c r="BY118" s="1000"/>
      <c r="BZ118" s="1000"/>
      <c r="CA118" s="1000" t="s">
        <v>448</v>
      </c>
      <c r="CB118" s="1000"/>
      <c r="CC118" s="1000"/>
      <c r="CD118" s="1000"/>
      <c r="CE118" s="1000"/>
      <c r="CF118" s="920" t="s">
        <v>448</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448</v>
      </c>
      <c r="DM118" s="959"/>
      <c r="DN118" s="959"/>
      <c r="DO118" s="959"/>
      <c r="DP118" s="960"/>
      <c r="DQ118" s="961" t="s">
        <v>448</v>
      </c>
      <c r="DR118" s="959"/>
      <c r="DS118" s="959"/>
      <c r="DT118" s="959"/>
      <c r="DU118" s="960"/>
      <c r="DV118" s="962" t="s">
        <v>181</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448</v>
      </c>
      <c r="AB119" s="900"/>
      <c r="AC119" s="900"/>
      <c r="AD119" s="900"/>
      <c r="AE119" s="901"/>
      <c r="AF119" s="902" t="s">
        <v>181</v>
      </c>
      <c r="AG119" s="900"/>
      <c r="AH119" s="900"/>
      <c r="AI119" s="900"/>
      <c r="AJ119" s="901"/>
      <c r="AK119" s="902" t="s">
        <v>448</v>
      </c>
      <c r="AL119" s="900"/>
      <c r="AM119" s="900"/>
      <c r="AN119" s="900"/>
      <c r="AO119" s="901"/>
      <c r="AP119" s="903" t="s">
        <v>448</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466</v>
      </c>
      <c r="BP119" s="1005"/>
      <c r="BQ119" s="999">
        <v>37634498</v>
      </c>
      <c r="BR119" s="1000"/>
      <c r="BS119" s="1000"/>
      <c r="BT119" s="1000"/>
      <c r="BU119" s="1000"/>
      <c r="BV119" s="1000">
        <v>38291821</v>
      </c>
      <c r="BW119" s="1000"/>
      <c r="BX119" s="1000"/>
      <c r="BY119" s="1000"/>
      <c r="BZ119" s="1000"/>
      <c r="CA119" s="1000">
        <v>41162775</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181</v>
      </c>
      <c r="DH119" s="986"/>
      <c r="DI119" s="986"/>
      <c r="DJ119" s="986"/>
      <c r="DK119" s="987"/>
      <c r="DL119" s="985" t="s">
        <v>181</v>
      </c>
      <c r="DM119" s="986"/>
      <c r="DN119" s="986"/>
      <c r="DO119" s="986"/>
      <c r="DP119" s="987"/>
      <c r="DQ119" s="985" t="s">
        <v>181</v>
      </c>
      <c r="DR119" s="986"/>
      <c r="DS119" s="986"/>
      <c r="DT119" s="986"/>
      <c r="DU119" s="987"/>
      <c r="DV119" s="988" t="s">
        <v>439</v>
      </c>
      <c r="DW119" s="989"/>
      <c r="DX119" s="989"/>
      <c r="DY119" s="989"/>
      <c r="DZ119" s="990"/>
    </row>
    <row r="120" spans="1:130" s="230" customFormat="1" ht="26.25" customHeight="1" x14ac:dyDescent="0.2">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439</v>
      </c>
      <c r="AB120" s="959"/>
      <c r="AC120" s="959"/>
      <c r="AD120" s="959"/>
      <c r="AE120" s="960"/>
      <c r="AF120" s="961" t="s">
        <v>439</v>
      </c>
      <c r="AG120" s="959"/>
      <c r="AH120" s="959"/>
      <c r="AI120" s="959"/>
      <c r="AJ120" s="960"/>
      <c r="AK120" s="961" t="s">
        <v>439</v>
      </c>
      <c r="AL120" s="959"/>
      <c r="AM120" s="959"/>
      <c r="AN120" s="959"/>
      <c r="AO120" s="960"/>
      <c r="AP120" s="962" t="s">
        <v>439</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43249027</v>
      </c>
      <c r="BR120" s="931"/>
      <c r="BS120" s="931"/>
      <c r="BT120" s="931"/>
      <c r="BU120" s="931"/>
      <c r="BV120" s="931">
        <v>45137011</v>
      </c>
      <c r="BW120" s="931"/>
      <c r="BX120" s="931"/>
      <c r="BY120" s="931"/>
      <c r="BZ120" s="931"/>
      <c r="CA120" s="931">
        <v>47870783</v>
      </c>
      <c r="CB120" s="931"/>
      <c r="CC120" s="931"/>
      <c r="CD120" s="931"/>
      <c r="CE120" s="931"/>
      <c r="CF120" s="944">
        <v>76.400000000000006</v>
      </c>
      <c r="CG120" s="945"/>
      <c r="CH120" s="945"/>
      <c r="CI120" s="945"/>
      <c r="CJ120" s="945"/>
      <c r="CK120" s="1006" t="s">
        <v>470</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t="s">
        <v>181</v>
      </c>
      <c r="DH120" s="931"/>
      <c r="DI120" s="931"/>
      <c r="DJ120" s="931"/>
      <c r="DK120" s="931"/>
      <c r="DL120" s="931" t="s">
        <v>439</v>
      </c>
      <c r="DM120" s="931"/>
      <c r="DN120" s="931"/>
      <c r="DO120" s="931"/>
      <c r="DP120" s="931"/>
      <c r="DQ120" s="931" t="s">
        <v>439</v>
      </c>
      <c r="DR120" s="931"/>
      <c r="DS120" s="931"/>
      <c r="DT120" s="931"/>
      <c r="DU120" s="931"/>
      <c r="DV120" s="932" t="s">
        <v>439</v>
      </c>
      <c r="DW120" s="932"/>
      <c r="DX120" s="932"/>
      <c r="DY120" s="932"/>
      <c r="DZ120" s="933"/>
    </row>
    <row r="121" spans="1:130" s="230" customFormat="1" ht="26.25" customHeight="1" x14ac:dyDescent="0.2">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439</v>
      </c>
      <c r="AB121" s="959"/>
      <c r="AC121" s="959"/>
      <c r="AD121" s="959"/>
      <c r="AE121" s="960"/>
      <c r="AF121" s="961" t="s">
        <v>439</v>
      </c>
      <c r="AG121" s="959"/>
      <c r="AH121" s="959"/>
      <c r="AI121" s="959"/>
      <c r="AJ121" s="960"/>
      <c r="AK121" s="961" t="s">
        <v>439</v>
      </c>
      <c r="AL121" s="959"/>
      <c r="AM121" s="959"/>
      <c r="AN121" s="959"/>
      <c r="AO121" s="960"/>
      <c r="AP121" s="962" t="s">
        <v>181</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1772153</v>
      </c>
      <c r="BR121" s="926"/>
      <c r="BS121" s="926"/>
      <c r="BT121" s="926"/>
      <c r="BU121" s="926"/>
      <c r="BV121" s="926">
        <v>1878224</v>
      </c>
      <c r="BW121" s="926"/>
      <c r="BX121" s="926"/>
      <c r="BY121" s="926"/>
      <c r="BZ121" s="926"/>
      <c r="CA121" s="926">
        <v>2058531</v>
      </c>
      <c r="CB121" s="926"/>
      <c r="CC121" s="926"/>
      <c r="CD121" s="926"/>
      <c r="CE121" s="926"/>
      <c r="CF121" s="920">
        <v>3.3</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t="s">
        <v>181</v>
      </c>
      <c r="DH121" s="926"/>
      <c r="DI121" s="926"/>
      <c r="DJ121" s="926"/>
      <c r="DK121" s="926"/>
      <c r="DL121" s="926" t="s">
        <v>181</v>
      </c>
      <c r="DM121" s="926"/>
      <c r="DN121" s="926"/>
      <c r="DO121" s="926"/>
      <c r="DP121" s="926"/>
      <c r="DQ121" s="926" t="s">
        <v>439</v>
      </c>
      <c r="DR121" s="926"/>
      <c r="DS121" s="926"/>
      <c r="DT121" s="926"/>
      <c r="DU121" s="926"/>
      <c r="DV121" s="927" t="s">
        <v>439</v>
      </c>
      <c r="DW121" s="927"/>
      <c r="DX121" s="927"/>
      <c r="DY121" s="927"/>
      <c r="DZ121" s="928"/>
    </row>
    <row r="122" spans="1:130" s="230" customFormat="1" ht="26.25" customHeight="1" x14ac:dyDescent="0.2">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181</v>
      </c>
      <c r="AB122" s="959"/>
      <c r="AC122" s="959"/>
      <c r="AD122" s="959"/>
      <c r="AE122" s="960"/>
      <c r="AF122" s="961" t="s">
        <v>181</v>
      </c>
      <c r="AG122" s="959"/>
      <c r="AH122" s="959"/>
      <c r="AI122" s="959"/>
      <c r="AJ122" s="960"/>
      <c r="AK122" s="961" t="s">
        <v>181</v>
      </c>
      <c r="AL122" s="959"/>
      <c r="AM122" s="959"/>
      <c r="AN122" s="959"/>
      <c r="AO122" s="960"/>
      <c r="AP122" s="962" t="s">
        <v>439</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27206036</v>
      </c>
      <c r="BR122" s="1000"/>
      <c r="BS122" s="1000"/>
      <c r="BT122" s="1000"/>
      <c r="BU122" s="1000"/>
      <c r="BV122" s="1000">
        <v>29946541</v>
      </c>
      <c r="BW122" s="1000"/>
      <c r="BX122" s="1000"/>
      <c r="BY122" s="1000"/>
      <c r="BZ122" s="1000"/>
      <c r="CA122" s="1000">
        <v>28624606</v>
      </c>
      <c r="CB122" s="1000"/>
      <c r="CC122" s="1000"/>
      <c r="CD122" s="1000"/>
      <c r="CE122" s="1000"/>
      <c r="CF122" s="1017">
        <v>45.7</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t="s">
        <v>439</v>
      </c>
      <c r="DH122" s="926"/>
      <c r="DI122" s="926"/>
      <c r="DJ122" s="926"/>
      <c r="DK122" s="926"/>
      <c r="DL122" s="926" t="s">
        <v>181</v>
      </c>
      <c r="DM122" s="926"/>
      <c r="DN122" s="926"/>
      <c r="DO122" s="926"/>
      <c r="DP122" s="926"/>
      <c r="DQ122" s="926" t="s">
        <v>181</v>
      </c>
      <c r="DR122" s="926"/>
      <c r="DS122" s="926"/>
      <c r="DT122" s="926"/>
      <c r="DU122" s="926"/>
      <c r="DV122" s="927" t="s">
        <v>439</v>
      </c>
      <c r="DW122" s="927"/>
      <c r="DX122" s="927"/>
      <c r="DY122" s="927"/>
      <c r="DZ122" s="928"/>
    </row>
    <row r="123" spans="1:130" s="230" customFormat="1" ht="26.25" customHeight="1" x14ac:dyDescent="0.2">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1366</v>
      </c>
      <c r="AB123" s="959"/>
      <c r="AC123" s="959"/>
      <c r="AD123" s="959"/>
      <c r="AE123" s="960"/>
      <c r="AF123" s="961" t="s">
        <v>181</v>
      </c>
      <c r="AG123" s="959"/>
      <c r="AH123" s="959"/>
      <c r="AI123" s="959"/>
      <c r="AJ123" s="960"/>
      <c r="AK123" s="961" t="s">
        <v>439</v>
      </c>
      <c r="AL123" s="959"/>
      <c r="AM123" s="959"/>
      <c r="AN123" s="959"/>
      <c r="AO123" s="960"/>
      <c r="AP123" s="962" t="s">
        <v>181</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475</v>
      </c>
      <c r="BP123" s="1005"/>
      <c r="BQ123" s="1063">
        <v>72227216</v>
      </c>
      <c r="BR123" s="1064"/>
      <c r="BS123" s="1064"/>
      <c r="BT123" s="1064"/>
      <c r="BU123" s="1064"/>
      <c r="BV123" s="1064">
        <v>76961776</v>
      </c>
      <c r="BW123" s="1064"/>
      <c r="BX123" s="1064"/>
      <c r="BY123" s="1064"/>
      <c r="BZ123" s="1064"/>
      <c r="CA123" s="1064">
        <v>78553920</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439</v>
      </c>
      <c r="AB124" s="959"/>
      <c r="AC124" s="959"/>
      <c r="AD124" s="959"/>
      <c r="AE124" s="960"/>
      <c r="AF124" s="961" t="s">
        <v>439</v>
      </c>
      <c r="AG124" s="959"/>
      <c r="AH124" s="959"/>
      <c r="AI124" s="959"/>
      <c r="AJ124" s="960"/>
      <c r="AK124" s="961" t="s">
        <v>439</v>
      </c>
      <c r="AL124" s="959"/>
      <c r="AM124" s="959"/>
      <c r="AN124" s="959"/>
      <c r="AO124" s="960"/>
      <c r="AP124" s="962" t="s">
        <v>181</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181</v>
      </c>
      <c r="BR124" s="1027"/>
      <c r="BS124" s="1027"/>
      <c r="BT124" s="1027"/>
      <c r="BU124" s="1027"/>
      <c r="BV124" s="1027" t="s">
        <v>439</v>
      </c>
      <c r="BW124" s="1027"/>
      <c r="BX124" s="1027"/>
      <c r="BY124" s="1027"/>
      <c r="BZ124" s="1027"/>
      <c r="CA124" s="1027" t="s">
        <v>181</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439</v>
      </c>
      <c r="DH124" s="986"/>
      <c r="DI124" s="986"/>
      <c r="DJ124" s="986"/>
      <c r="DK124" s="987"/>
      <c r="DL124" s="985" t="s">
        <v>439</v>
      </c>
      <c r="DM124" s="986"/>
      <c r="DN124" s="986"/>
      <c r="DO124" s="986"/>
      <c r="DP124" s="987"/>
      <c r="DQ124" s="985" t="s">
        <v>181</v>
      </c>
      <c r="DR124" s="986"/>
      <c r="DS124" s="986"/>
      <c r="DT124" s="986"/>
      <c r="DU124" s="987"/>
      <c r="DV124" s="988" t="s">
        <v>181</v>
      </c>
      <c r="DW124" s="989"/>
      <c r="DX124" s="989"/>
      <c r="DY124" s="989"/>
      <c r="DZ124" s="990"/>
    </row>
    <row r="125" spans="1:130" s="230" customFormat="1" ht="26.25" customHeight="1" x14ac:dyDescent="0.2">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181</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439</v>
      </c>
      <c r="DH125" s="931"/>
      <c r="DI125" s="931"/>
      <c r="DJ125" s="931"/>
      <c r="DK125" s="931"/>
      <c r="DL125" s="931" t="s">
        <v>181</v>
      </c>
      <c r="DM125" s="931"/>
      <c r="DN125" s="931"/>
      <c r="DO125" s="931"/>
      <c r="DP125" s="931"/>
      <c r="DQ125" s="931" t="s">
        <v>181</v>
      </c>
      <c r="DR125" s="931"/>
      <c r="DS125" s="931"/>
      <c r="DT125" s="931"/>
      <c r="DU125" s="931"/>
      <c r="DV125" s="932" t="s">
        <v>181</v>
      </c>
      <c r="DW125" s="932"/>
      <c r="DX125" s="932"/>
      <c r="DY125" s="932"/>
      <c r="DZ125" s="933"/>
    </row>
    <row r="126" spans="1:130" s="230" customFormat="1" ht="26.25" customHeight="1" thickBot="1" x14ac:dyDescent="0.25">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629249</v>
      </c>
      <c r="AB126" s="959"/>
      <c r="AC126" s="959"/>
      <c r="AD126" s="959"/>
      <c r="AE126" s="960"/>
      <c r="AF126" s="961">
        <v>253477</v>
      </c>
      <c r="AG126" s="959"/>
      <c r="AH126" s="959"/>
      <c r="AI126" s="959"/>
      <c r="AJ126" s="960"/>
      <c r="AK126" s="961">
        <v>1572710</v>
      </c>
      <c r="AL126" s="959"/>
      <c r="AM126" s="959"/>
      <c r="AN126" s="959"/>
      <c r="AO126" s="960"/>
      <c r="AP126" s="962">
        <v>2.5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439</v>
      </c>
      <c r="DH126" s="926"/>
      <c r="DI126" s="926"/>
      <c r="DJ126" s="926"/>
      <c r="DK126" s="926"/>
      <c r="DL126" s="926" t="s">
        <v>439</v>
      </c>
      <c r="DM126" s="926"/>
      <c r="DN126" s="926"/>
      <c r="DO126" s="926"/>
      <c r="DP126" s="926"/>
      <c r="DQ126" s="926" t="s">
        <v>439</v>
      </c>
      <c r="DR126" s="926"/>
      <c r="DS126" s="926"/>
      <c r="DT126" s="926"/>
      <c r="DU126" s="926"/>
      <c r="DV126" s="927" t="s">
        <v>439</v>
      </c>
      <c r="DW126" s="927"/>
      <c r="DX126" s="927"/>
      <c r="DY126" s="927"/>
      <c r="DZ126" s="928"/>
    </row>
    <row r="127" spans="1:130" s="230" customFormat="1" ht="26.25" customHeight="1" x14ac:dyDescent="0.2">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159292</v>
      </c>
      <c r="AB127" s="959"/>
      <c r="AC127" s="959"/>
      <c r="AD127" s="959"/>
      <c r="AE127" s="960"/>
      <c r="AF127" s="961">
        <v>171292</v>
      </c>
      <c r="AG127" s="959"/>
      <c r="AH127" s="959"/>
      <c r="AI127" s="959"/>
      <c r="AJ127" s="960"/>
      <c r="AK127" s="961">
        <v>303303</v>
      </c>
      <c r="AL127" s="959"/>
      <c r="AM127" s="959"/>
      <c r="AN127" s="959"/>
      <c r="AO127" s="960"/>
      <c r="AP127" s="962">
        <v>0.5</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181</v>
      </c>
      <c r="DH127" s="926"/>
      <c r="DI127" s="926"/>
      <c r="DJ127" s="926"/>
      <c r="DK127" s="926"/>
      <c r="DL127" s="926" t="s">
        <v>181</v>
      </c>
      <c r="DM127" s="926"/>
      <c r="DN127" s="926"/>
      <c r="DO127" s="926"/>
      <c r="DP127" s="926"/>
      <c r="DQ127" s="926" t="s">
        <v>181</v>
      </c>
      <c r="DR127" s="926"/>
      <c r="DS127" s="926"/>
      <c r="DT127" s="926"/>
      <c r="DU127" s="926"/>
      <c r="DV127" s="927" t="s">
        <v>439</v>
      </c>
      <c r="DW127" s="927"/>
      <c r="DX127" s="927"/>
      <c r="DY127" s="927"/>
      <c r="DZ127" s="928"/>
    </row>
    <row r="128" spans="1:130" s="230" customFormat="1" ht="26.25" customHeight="1" thickBot="1" x14ac:dyDescent="0.25">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t="s">
        <v>181</v>
      </c>
      <c r="AB128" s="1046"/>
      <c r="AC128" s="1046"/>
      <c r="AD128" s="1046"/>
      <c r="AE128" s="1047"/>
      <c r="AF128" s="1048" t="s">
        <v>181</v>
      </c>
      <c r="AG128" s="1046"/>
      <c r="AH128" s="1046"/>
      <c r="AI128" s="1046"/>
      <c r="AJ128" s="1047"/>
      <c r="AK128" s="1048" t="s">
        <v>181</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439</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181</v>
      </c>
      <c r="DH128" s="1038"/>
      <c r="DI128" s="1038"/>
      <c r="DJ128" s="1038"/>
      <c r="DK128" s="1038"/>
      <c r="DL128" s="1038" t="s">
        <v>181</v>
      </c>
      <c r="DM128" s="1038"/>
      <c r="DN128" s="1038"/>
      <c r="DO128" s="1038"/>
      <c r="DP128" s="1038"/>
      <c r="DQ128" s="1038" t="s">
        <v>181</v>
      </c>
      <c r="DR128" s="1038"/>
      <c r="DS128" s="1038"/>
      <c r="DT128" s="1038"/>
      <c r="DU128" s="1038"/>
      <c r="DV128" s="1039" t="s">
        <v>181</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61252285</v>
      </c>
      <c r="AB129" s="959"/>
      <c r="AC129" s="959"/>
      <c r="AD129" s="959"/>
      <c r="AE129" s="960"/>
      <c r="AF129" s="961">
        <v>62606395</v>
      </c>
      <c r="AG129" s="959"/>
      <c r="AH129" s="959"/>
      <c r="AI129" s="959"/>
      <c r="AJ129" s="960"/>
      <c r="AK129" s="961">
        <v>65556701</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181</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3312002</v>
      </c>
      <c r="AB130" s="959"/>
      <c r="AC130" s="959"/>
      <c r="AD130" s="959"/>
      <c r="AE130" s="960"/>
      <c r="AF130" s="961">
        <v>3203254</v>
      </c>
      <c r="AG130" s="959"/>
      <c r="AH130" s="959"/>
      <c r="AI130" s="959"/>
      <c r="AJ130" s="960"/>
      <c r="AK130" s="961">
        <v>2924433</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57940283</v>
      </c>
      <c r="AB131" s="986"/>
      <c r="AC131" s="986"/>
      <c r="AD131" s="986"/>
      <c r="AE131" s="987"/>
      <c r="AF131" s="985">
        <v>59403141</v>
      </c>
      <c r="AG131" s="986"/>
      <c r="AH131" s="986"/>
      <c r="AI131" s="986"/>
      <c r="AJ131" s="987"/>
      <c r="AK131" s="985">
        <v>62632268</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t="s">
        <v>181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-1.2298731780000001</v>
      </c>
      <c r="AB132" s="1097"/>
      <c r="AC132" s="1097"/>
      <c r="AD132" s="1097"/>
      <c r="AE132" s="1098"/>
      <c r="AF132" s="1099">
        <v>-1.474780601</v>
      </c>
      <c r="AG132" s="1097"/>
      <c r="AH132" s="1097"/>
      <c r="AI132" s="1097"/>
      <c r="AJ132" s="1098"/>
      <c r="AK132" s="1099">
        <v>1.4568688460000001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-0.3</v>
      </c>
      <c r="AB133" s="1080"/>
      <c r="AC133" s="1080"/>
      <c r="AD133" s="1080"/>
      <c r="AE133" s="1081"/>
      <c r="AF133" s="1079">
        <v>-1.4</v>
      </c>
      <c r="AG133" s="1080"/>
      <c r="AH133" s="1080"/>
      <c r="AI133" s="1080"/>
      <c r="AJ133" s="1081"/>
      <c r="AK133" s="1079">
        <v>-0.4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Y1T9vhdh+m+Vo0eZX2Vvn3SOR4g8nSNID5efI1CLRvjsnnVSGN4kv3IUCvoLhfS/9M9auHl6U85nIKLDkKiog==" saltValue="pGc6/+0oIuLBgVpoHpIh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GoVKHOvENgU37E+WpqqdKLmQCu3c27gp8CN7y0jKxkNlykcYOdzmx7cVGsC0jGEILQaxWAadQWcY+KG24TGqA==" saltValue="0VtKrHLeizN32GueGJb6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6NL4vYiaXhEpbZhhYr9RTy40ghPe/Url1AaWdbo7iGm5Em+SLnAS6GCmDnV1w0XATu02huKLp91xoIx+VRLBA==" saltValue="0KwXougPoif+TkQeb4xQ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18263511</v>
      </c>
      <c r="AP9" s="281">
        <v>84236</v>
      </c>
      <c r="AQ9" s="282">
        <v>65050</v>
      </c>
      <c r="AR9" s="283">
        <v>29.5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230097</v>
      </c>
      <c r="AP10" s="284">
        <v>1061</v>
      </c>
      <c r="AQ10" s="285">
        <v>874</v>
      </c>
      <c r="AR10" s="286">
        <v>21.4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t="s">
        <v>512</v>
      </c>
      <c r="AP11" s="284" t="s">
        <v>512</v>
      </c>
      <c r="AQ11" s="285" t="s">
        <v>512</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781500</v>
      </c>
      <c r="AP13" s="284">
        <v>3604</v>
      </c>
      <c r="AQ13" s="285">
        <v>2318</v>
      </c>
      <c r="AR13" s="286">
        <v>55.5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264687</v>
      </c>
      <c r="AP14" s="284">
        <v>1221</v>
      </c>
      <c r="AQ14" s="285">
        <v>1495</v>
      </c>
      <c r="AR14" s="286">
        <v>-18.3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-972084</v>
      </c>
      <c r="AP15" s="284">
        <v>-4483</v>
      </c>
      <c r="AQ15" s="285">
        <v>-4722</v>
      </c>
      <c r="AR15" s="286">
        <v>-5.0999999999999996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18567711</v>
      </c>
      <c r="AP16" s="284">
        <v>85639</v>
      </c>
      <c r="AQ16" s="285">
        <v>65014</v>
      </c>
      <c r="AR16" s="286">
        <v>31.7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7.89</v>
      </c>
      <c r="AP21" s="298">
        <v>6.35</v>
      </c>
      <c r="AQ21" s="299">
        <v>1.54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96.1</v>
      </c>
      <c r="AP22" s="303">
        <v>98.8</v>
      </c>
      <c r="AQ22" s="304">
        <v>-2.7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1809945</v>
      </c>
      <c r="AP32" s="312">
        <v>8348</v>
      </c>
      <c r="AQ32" s="313">
        <v>3983</v>
      </c>
      <c r="AR32" s="314">
        <v>109.6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v>77800</v>
      </c>
      <c r="AP34" s="312">
        <v>359</v>
      </c>
      <c r="AQ34" s="313">
        <v>394</v>
      </c>
      <c r="AR34" s="314">
        <v>-8.9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t="s">
        <v>512</v>
      </c>
      <c r="AP35" s="312" t="s">
        <v>512</v>
      </c>
      <c r="AQ35" s="313">
        <v>20</v>
      </c>
      <c r="AR35" s="314" t="s">
        <v>512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73145</v>
      </c>
      <c r="AP36" s="312">
        <v>337</v>
      </c>
      <c r="AQ36" s="313">
        <v>299</v>
      </c>
      <c r="AR36" s="314">
        <v>12.7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1876013</v>
      </c>
      <c r="AP37" s="312">
        <v>8653</v>
      </c>
      <c r="AQ37" s="313">
        <v>1748</v>
      </c>
      <c r="AR37" s="314">
        <v>395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512</v>
      </c>
      <c r="AP38" s="315" t="s">
        <v>512</v>
      </c>
      <c r="AQ38" s="316" t="s">
        <v>512</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t="s">
        <v>512</v>
      </c>
      <c r="AP39" s="312" t="s">
        <v>512</v>
      </c>
      <c r="AQ39" s="313">
        <v>-12</v>
      </c>
      <c r="AR39" s="314" t="s">
        <v>512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-2924433</v>
      </c>
      <c r="AP40" s="312">
        <v>-13488</v>
      </c>
      <c r="AQ40" s="313">
        <v>-13579</v>
      </c>
      <c r="AR40" s="314">
        <v>-0.7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309</v>
      </c>
      <c r="AL41" s="1137"/>
      <c r="AM41" s="1137"/>
      <c r="AN41" s="1138"/>
      <c r="AO41" s="312">
        <v>912470</v>
      </c>
      <c r="AP41" s="312">
        <v>4209</v>
      </c>
      <c r="AQ41" s="313">
        <v>-7147</v>
      </c>
      <c r="AR41" s="314">
        <v>-158.9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9466929</v>
      </c>
      <c r="AN51" s="334">
        <v>43835</v>
      </c>
      <c r="AO51" s="335">
        <v>22.5</v>
      </c>
      <c r="AP51" s="336">
        <v>49796</v>
      </c>
      <c r="AQ51" s="337">
        <v>6.7</v>
      </c>
      <c r="AR51" s="338">
        <v>15.8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7553920</v>
      </c>
      <c r="AN52" s="342">
        <v>34977</v>
      </c>
      <c r="AO52" s="343">
        <v>39.299999999999997</v>
      </c>
      <c r="AP52" s="344">
        <v>37281</v>
      </c>
      <c r="AQ52" s="345">
        <v>14.4</v>
      </c>
      <c r="AR52" s="346">
        <v>24.9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11704266</v>
      </c>
      <c r="AN53" s="334">
        <v>53900</v>
      </c>
      <c r="AO53" s="335">
        <v>23</v>
      </c>
      <c r="AP53" s="336">
        <v>51681</v>
      </c>
      <c r="AQ53" s="337">
        <v>3.8</v>
      </c>
      <c r="AR53" s="338">
        <v>19.2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8460063</v>
      </c>
      <c r="AN54" s="342">
        <v>38960</v>
      </c>
      <c r="AO54" s="343">
        <v>11.4</v>
      </c>
      <c r="AP54" s="344">
        <v>37226</v>
      </c>
      <c r="AQ54" s="345">
        <v>-0.1</v>
      </c>
      <c r="AR54" s="346">
        <v>11.5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10836961</v>
      </c>
      <c r="AN55" s="334">
        <v>50047</v>
      </c>
      <c r="AO55" s="335">
        <v>-7.1</v>
      </c>
      <c r="AP55" s="336">
        <v>50465</v>
      </c>
      <c r="AQ55" s="337">
        <v>-2.4</v>
      </c>
      <c r="AR55" s="338">
        <v>-4.7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8329488</v>
      </c>
      <c r="AN56" s="342">
        <v>38467</v>
      </c>
      <c r="AO56" s="343">
        <v>-1.3</v>
      </c>
      <c r="AP56" s="344">
        <v>34193</v>
      </c>
      <c r="AQ56" s="345">
        <v>-8.1</v>
      </c>
      <c r="AR56" s="346">
        <v>6.8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11002950</v>
      </c>
      <c r="AN57" s="334">
        <v>51048</v>
      </c>
      <c r="AO57" s="335">
        <v>2</v>
      </c>
      <c r="AP57" s="336">
        <v>51679</v>
      </c>
      <c r="AQ57" s="337">
        <v>2.4</v>
      </c>
      <c r="AR57" s="338">
        <v>-0.4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8418836</v>
      </c>
      <c r="AN58" s="342">
        <v>39059</v>
      </c>
      <c r="AO58" s="343">
        <v>1.5</v>
      </c>
      <c r="AP58" s="344">
        <v>35132</v>
      </c>
      <c r="AQ58" s="345">
        <v>2.7</v>
      </c>
      <c r="AR58" s="346">
        <v>-1.2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9246642</v>
      </c>
      <c r="AN59" s="334">
        <v>42648</v>
      </c>
      <c r="AO59" s="335">
        <v>-16.5</v>
      </c>
      <c r="AP59" s="336">
        <v>49665</v>
      </c>
      <c r="AQ59" s="337">
        <v>-3.9</v>
      </c>
      <c r="AR59" s="338">
        <v>-12.6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6953470</v>
      </c>
      <c r="AN60" s="342">
        <v>32071</v>
      </c>
      <c r="AO60" s="343">
        <v>-17.899999999999999</v>
      </c>
      <c r="AP60" s="344">
        <v>34678</v>
      </c>
      <c r="AQ60" s="345">
        <v>-1.3</v>
      </c>
      <c r="AR60" s="346">
        <v>-16.600000000000001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10451550</v>
      </c>
      <c r="AN61" s="349">
        <v>48296</v>
      </c>
      <c r="AO61" s="350">
        <v>4.8</v>
      </c>
      <c r="AP61" s="351">
        <v>50657</v>
      </c>
      <c r="AQ61" s="352">
        <v>1.3</v>
      </c>
      <c r="AR61" s="338">
        <v>3.5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7943155</v>
      </c>
      <c r="AN62" s="342">
        <v>36707</v>
      </c>
      <c r="AO62" s="343">
        <v>6.6</v>
      </c>
      <c r="AP62" s="344">
        <v>35702</v>
      </c>
      <c r="AQ62" s="345">
        <v>1.5</v>
      </c>
      <c r="AR62" s="346">
        <v>5.0999999999999996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LcYNWYRg2msAgCKxjuKS30MLXGAB6tJq8k+tVKNHW7T/QkZRkfOhJ06b2nW2HE1+H7NrL3bvLilYIGC8/kbPA==" saltValue="gssHc9BfS55QdaXqe/mg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3k7JAxNgdDqBN80vSXZcplI1atyqcyxgQzyi4N9y0QzqMqmV7bz3MKhdn+iZ03Uh1dwMy1X7yS3SMxN85+BEnQ==" saltValue="OVfx6H/ge4DAzEJyTySu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HM2U1fLwZvd2IXKOGmBtP7KQxY7fg9wA9wPtCD/iBJ7I/Ild9wKxc9XLKjoI7n+2a5jKSwJ+y1ioMy5EuBCxZg==" saltValue="5jsyIiXUrrNQ46UkhNd9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29.39</v>
      </c>
      <c r="G47" s="12">
        <v>29.26</v>
      </c>
      <c r="H47" s="12">
        <v>33.799999999999997</v>
      </c>
      <c r="I47" s="12">
        <v>34</v>
      </c>
      <c r="J47" s="13">
        <v>32.5</v>
      </c>
    </row>
    <row r="48" spans="2:10" ht="57.75" customHeight="1" x14ac:dyDescent="0.2">
      <c r="B48" s="14"/>
      <c r="C48" s="1141" t="s">
        <v>4</v>
      </c>
      <c r="D48" s="1141"/>
      <c r="E48" s="1142"/>
      <c r="F48" s="15">
        <v>4.63</v>
      </c>
      <c r="G48" s="16">
        <v>4.0199999999999996</v>
      </c>
      <c r="H48" s="16">
        <v>3.68</v>
      </c>
      <c r="I48" s="16">
        <v>7.83</v>
      </c>
      <c r="J48" s="17">
        <v>7.81</v>
      </c>
    </row>
    <row r="49" spans="2:10" ht="57.75" customHeight="1" thickBot="1" x14ac:dyDescent="0.25">
      <c r="B49" s="18"/>
      <c r="C49" s="1143" t="s">
        <v>5</v>
      </c>
      <c r="D49" s="1143"/>
      <c r="E49" s="1144"/>
      <c r="F49" s="19">
        <v>1.31</v>
      </c>
      <c r="G49" s="20">
        <v>0.09</v>
      </c>
      <c r="H49" s="20">
        <v>3.83</v>
      </c>
      <c r="I49" s="20">
        <v>5.17</v>
      </c>
      <c r="J49" s="21">
        <v>0.35</v>
      </c>
    </row>
    <row r="50" spans="2:10" ht="13.2" x14ac:dyDescent="0.2"/>
  </sheetData>
  <sheetProtection algorithmName="SHA-512" hashValue="WBxAp5zLfoHdeDfgrQ7YpS2t8r85XuU7lHVhrNSXzoE2KX6yNV/qab4quvPHa+4XcgVJ9LFoWr6fObkwFirz+A==" saltValue="Nfp7p9rYmOZibxIwXDmy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2024-03-14T02:20:25Z</cp:lastPrinted>
  <dcterms:created xsi:type="dcterms:W3CDTF">2024-02-05T00:52:23Z</dcterms:created>
  <dcterms:modified xsi:type="dcterms:W3CDTF">2024-03-15T10:56:01Z</dcterms:modified>
  <cp:category/>
</cp:coreProperties>
</file>