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tabRatio="68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<sst xmlns="http://schemas.openxmlformats.org/spreadsheetml/2006/main" count="1125" uniqueCount="609">
  <si>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</si>
  <si>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</si>
  <si>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</si>
  <si>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</si>
  <si>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</si>
  <si>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</si>
  <si>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</si>
  <si>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</si>
  <si>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</si>
  <si>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</si>
  <si>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</si>
  <si>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</si>
  <si>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</si>
  <si>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</si>
  <si>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</si>
  <si>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</si>
  <si>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</si>
  <si>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</si>
  <si>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</si>
  <si>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</si>
  <si>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</si>
  <si>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</si>
  <si>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</si>
  <si>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</si>
  <si>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</si>
  <si>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</si>
  <si>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</si>
  <si>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</si>
  <si>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</si>
  <si>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</si>
  <si>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</si>
  <si>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</si>
  <si>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</si>
  <si>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</si>
  <si>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</si>
  <si>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</si>
  <si>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</si>
  <si>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</si>
  <si>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</si>
  <si>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</si>
  <si>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</si>
  <si>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</si>
  <si>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</si>
  <si>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</si>
  <si>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</si>
  <si>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</si>
  <si>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</si>
  <si>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</si>
  <si>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</si>
  <si>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</si>
  <si>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</si>
  <si>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</si>
  <si>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</si>
  <si>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</si>
  <si>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</si>
  <si>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</si>
  <si>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</si>
  <si>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</si>
  <si>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</si>
  <si>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</si>
  <si>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</si>
  <si>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</si>
  <si>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</si>
  <si>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</si>
  <si>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</si>
  <si>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</si>
  <si>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</si>
  <si>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</si>
  <si>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</si>
  <si>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</si>
  <si>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</si>
  <si>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</si>
  <si>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</si>
  <si>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</si>
  <si>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</si>
  <si>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</si>
  <si>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</si>
  <si>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</si>
  <si>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</si>
  <si>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</si>
  <si>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</si>
  <si>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</si>
  <si>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</si>
  <si>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</si>
  <si>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</si>
  <si>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</si>
  <si>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</si>
  <si>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</si>
  <si>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</si>
  <si>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</si>
  <si>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</si>
  <si>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</si>
  <si>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</si>
  <si>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</si>
  <si>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</si>
  <si>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</si>
  <si>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</si>
  <si>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</si>
  <si>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</si>
  <si>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</si>
  <si>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</si>
  <si>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</si>
  <si>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</si>
  <si>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</si>
  <si>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</si>
  <si>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</si>
  <si>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</si>
  <si>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</si>
  <si>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</si>
  <si>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</si>
  <si>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</si>
  <si>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</si>
  <si>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</si>
  <si>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</si>
  <si>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</si>
  <si>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</si>
  <si>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</si>
  <si>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</si>
  <si>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</si>
  <si>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</si>
  <si>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</si>
  <si>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</si>
  <si>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</si>
  <si>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</si>
  <si>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</si>
  <si>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</si>
  <si>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</si>
  <si>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</si>
  <si>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</si>
  <si>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</si>
  <si>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</si>
  <si>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</si>
  <si>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</si>
  <si>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</si>
  <si>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</si>
  <si>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</si>
  <si>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</si>
  <si>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</si>
  <si>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</si>
  <si>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</si>
  <si>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</si>
  <si>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</si>
  <si>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</si>
  <si>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</si>
  <si>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</si>
  <si>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</si>
  <si>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</si>
  <si>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</si>
  <si>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</si>
  <si>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</si>
  <si>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</si>
  <si>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</si>
  <si>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</si>
  <si>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</si>
  <si>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</si>
  <si>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</si>
  <si>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</si>
  <si>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</si>
  <si>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</si>
  <si>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</si>
  <si>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</si>
  <si>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</si>
  <si>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</si>
  <si>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</si>
  <si>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</si>
  <si>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</si>
  <si>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</si>
  <si>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</si>
  <si>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</si>
  <si>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</si>
  <si>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</si>
  <si>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</si>
  <si>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</si>
  <si>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</si>
  <si>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</si>
  <si>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</si>
  <si>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</si>
  <si>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</si>
  <si>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</si>
  <si>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</si>
  <si>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</si>
  <si>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</si>
  <si>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</si>
  <si>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</si>
  <si>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</si>
  <si>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</si>
  <si>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</si>
  <si>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</si>
  <si>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</si>
  <si>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</si>
  <si>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</si>
  <si>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</si>
  <si>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</si>
  <si>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</si>
  <si>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</si>
  <si>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</si>
  <si>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</si>
  <si>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</si>
  <si>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</si>
  <si>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</si>
  <si>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</si>
  <si>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</si>
  <si>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</si>
  <si>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</si>
  <si>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</si>
  <si>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</si>
  <si>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</si>
  <si>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</si>
  <si>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</si>
  <si>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</si>
  <si>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</si>
  <si>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</si>
  <si>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</si>
  <si>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</si>
  <si>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</si>
  <si>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</si>
  <si>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</si>
  <si>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</si>
  <si>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東京都福生市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</si>
  <si>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</si>
  <si>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</si>
  <si>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</si>
  <si>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</si>
  <si>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</si>
  <si>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</si>
  <si>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</si>
  <si>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</si>
  <si>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</si>
  <si>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</si>
  <si>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</si>
  <si>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</si>
  <si>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</si>
  <si>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</si>
  <si>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</si>
  <si>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</si>
  <si>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</si>
  <si>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</si>
  <si>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</si>
  <si>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</si>
  <si>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</si>
  <si>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</si>
  <si>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</si>
  <si>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</si>
  <si>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</si>
  <si>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</si>
  <si>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</si>
  <si>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</si>
  <si>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</si>
  <si>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</si>
  <si>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</si>
  <si>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</si>
  <si>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</si>
  <si>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</si>
  <si>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</si>
  <si>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</si>
  <si>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</si>
  <si>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</si>
  <si>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</si>
  <si>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</si>
  <si>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</si>
  <si>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</si>
  <si>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</si>
  <si>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</si>
  <si>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</si>
  <si>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</si>
  <si>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</si>
  <si>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</si>
  <si>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</si>
  <si>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</si>
  <si>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</si>
  <si>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</si>
  <si>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</si>
  <si>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</si>
  <si>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</si>
  <si>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</si>
  <si>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</si>
  <si>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</si>
  <si>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</si>
  <si>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</si>
  <si>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</si>
  <si>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</si>
  <si>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</si>
  <si>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</si>
  <si>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</si>
  <si>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</si>
  <si>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</si>
  <si>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</si>
  <si>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</si>
  <si>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</si>
  <si>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</si>
  <si>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</si>
  <si>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</si>
  <si>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</si>
  <si>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</si>
  <si>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</si>
  <si>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</si>
  <si>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</si>
  <si>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</si>
  <si>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</si>
  <si>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</si>
  <si>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</si>
  <si>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</si>
  <si>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</si>
  <si>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</si>
  <si>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</si>
  <si>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</si>
  <si>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</si>
  <si>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</si>
  <si>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</si>
  <si>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</si>
  <si>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</si>
  <si>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</si>
  <si>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</si>
  <si>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</si>
  <si>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</si>
  <si>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</si>
  <si>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</si>
  <si>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</si>
  <si>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</si>
  <si>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</si>
  <si>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</si>
  <si>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</si>
  <si>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</si>
  <si>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</si>
  <si>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</si>
  <si>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</si>
  <si>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</si>
  <si>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</si>
  <si>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</si>
  <si>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</si>
  <si>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</si>
  <si>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</si>
  <si>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</si>
  <si>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</si>
  <si>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</si>
  <si>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</si>
  <si>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</si>
  <si>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</si>
  <si>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</si>
  <si>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</si>
  <si>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</si>
  <si>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</si>
  <si>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駐車場整備</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</si>
  <si>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</si>
  <si>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</si>
  <si>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</si>
  <si>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</si>
  <si>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</si>
  <si>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</si>
  <si>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</si>
  <si>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</si>
  <si>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</si>
  <si>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</si>
  <si>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</si>
  <si>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</si>
  <si>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</si>
  <si>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</si>
  <si>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</si>
  <si>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</si>
  <si>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</si>
  <si>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</si>
  <si>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</si>
  <si>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</si>
  <si>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</si>
  <si>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</si>
  <si>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</si>
  <si>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</si>
  <si>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</si>
  <si>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</si>
  <si>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</si>
  <si>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</si>
  <si>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</si>
  <si>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東京都福生市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</si>
  <si>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</si>
  <si>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</si>
  <si>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</si>
  <si>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</si>
  <si>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</si>
  <si>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</si>
  <si>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</si>
  <si>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</si>
  <si>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</si>
  <si>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</si>
  <si>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</si>
  <si>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</si>
  <si>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</si>
  <si>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</si>
  <si>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</si>
  <si>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</si>
  <si>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</si>
  <si>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</si>
  <si>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</si>
  <si>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</si>
  <si>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</si>
  <si>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</si>
  <si>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</si>
  <si>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</si>
  <si>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</si>
  <si>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</si>
  <si>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</si>
  <si>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</si>
  <si>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</si>
  <si>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</si>
  <si>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</si>
  <si>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</si>
  <si>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</si>
  <si>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</si>
  <si>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</si>
  <si>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</si>
  <si>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</si>
  <si>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</si>
  <si>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</si>
  <si>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</si>
  <si>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</si>
  <si>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</si>
  <si>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</si>
  <si>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</si>
  <si>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</si>
  <si>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</si>
  <si>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</si>
  <si>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</si>
  <si>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</si>
  <si>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</si>
  <si>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</si>
  <si>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</si>
  <si>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</si>
  <si>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</si>
  <si>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</si>
  <si>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</si>
  <si>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</si>
  <si>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</si>
  <si>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</si>
  <si>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</si>
  <si>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</si>
  <si>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</si>
  <si>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</si>
  <si>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</si>
  <si>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</si>
  <si>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</si>
  <si>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</si>
  <si>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</si>
  <si>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</si>
  <si>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</si>
  <si>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</si>
  <si>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</si>
  <si>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</si>
  <si>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</si>
  <si>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</si>
  <si>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</si>
  <si>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</si>
  <si>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</si>
  <si>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</si>
  <si>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</si>
  <si>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</si>
  <si>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</si>
  <si>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</si>
  <si>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</si>
  <si>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</si>
  <si>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</si>
  <si>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</si>
  <si>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</si>
  <si>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</si>
  <si>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</si>
  <si>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</si>
  <si>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</si>
  <si>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</si>
  <si>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</si>
  <si>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</si>
  <si>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</si>
  <si>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</si>
  <si>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</si>
  <si>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</si>
  <si>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</si>
  <si>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</si>
  <si>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</si>
  <si>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福生市介護保険特別会計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</si>
  <si>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</si>
  <si>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福生市後期高齢者医療特別会計</t>
    <phoneticPr fontId="5"/>
  </si>
  <si>
    <t>(Ｆ)</t>
    <phoneticPr fontId="5"/>
  </si>
  <si>
    <t>福生市国民健康保険特別会計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</si>
  <si>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</si>
  <si>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</si>
  <si>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</si>
  <si>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</si>
  <si>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</si>
  <si>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</si>
  <si>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</si>
  <si>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</si>
  <si>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</si>
  <si>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</si>
  <si>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</si>
  <si>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</si>
  <si>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</si>
  <si>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</si>
  <si>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</si>
  <si>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</si>
  <si>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</si>
  <si>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</si>
  <si>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</si>
  <si>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</si>
  <si>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</si>
  <si>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</si>
  <si>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</si>
  <si>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</si>
  <si>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</si>
  <si>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</si>
  <si>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</si>
  <si>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</si>
  <si>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</si>
  <si>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</si>
  <si>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</si>
  <si>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</si>
  <si>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</si>
  <si>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</si>
  <si>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</si>
  <si>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</si>
  <si>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</si>
  <si>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</si>
  <si>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</si>
  <si>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</si>
  <si>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</si>
  <si>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</si>
  <si>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</si>
  <si>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</si>
  <si>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</si>
  <si>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</si>
  <si>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</si>
  <si>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</si>
  <si>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</si>
  <si>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</si>
  <si>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</si>
  <si>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</si>
  <si>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</si>
  <si>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</si>
  <si>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</si>
  <si>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</si>
  <si>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</si>
  <si>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</si>
  <si>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</si>
  <si>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</si>
  <si>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</si>
  <si>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</si>
  <si>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</si>
  <si>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</si>
  <si>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</si>
  <si>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</si>
  <si>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</si>
  <si>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</si>
  <si>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</si>
  <si>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</si>
  <si>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</si>
  <si>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</si>
  <si>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</si>
  <si>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</si>
  <si>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</si>
  <si>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</si>
  <si>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</si>
  <si>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</si>
  <si>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</si>
  <si>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</si>
  <si>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</si>
  <si>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</si>
  <si>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</si>
  <si>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</si>
  <si>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4.82</t>
  </si>
  <si>
    <t>▲ 2.70</t>
  </si>
  <si>
    <t>一般会計</t>
  </si>
  <si>
    <t>福生市下水道事業会計</t>
  </si>
  <si>
    <t>福生市国民健康保険特別会計</t>
  </si>
  <si>
    <t>福生市介護保険特別会計</t>
  </si>
  <si>
    <t>福生市後期高齢者医療特別会計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</si>
  <si>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</si>
  <si>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</si>
  <si>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</si>
  <si>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</si>
  <si>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</si>
  <si>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</si>
  <si>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</si>
  <si>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</si>
  <si>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東京たま広域資源循環組合</t>
    <rPh sb="0" eb="2">
      <t>トウキョウ</t>
    </rPh>
    <rPh sb="4" eb="12">
      <t>コウイキシゲンジュンカンクミアイ</t>
    </rPh>
    <phoneticPr fontId="2"/>
  </si>
  <si>
    <t>西多摩衛生組合</t>
    <rPh sb="0" eb="7">
      <t>ニシタマエイセイクミアイ</t>
    </rPh>
    <phoneticPr fontId="2"/>
  </si>
  <si>
    <t>瑞穂斎場組合</t>
    <rPh sb="0" eb="6">
      <t>ミズホサイジョウクミアイ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</si>
  <si>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</si>
  <si>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</si>
  <si>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</si>
  <si>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</si>
  <si>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</si>
  <si>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14">
      <t>トウキョウトコウキコウレイシャイリョウコウイキレンゴウ</t>
    </rPh>
    <rPh sb="15" eb="17">
      <t>コウキ</t>
    </rPh>
    <rPh sb="17" eb="20">
      <t>コウレイシャ</t>
    </rPh>
    <rPh sb="20" eb="22">
      <t>ジギョウ</t>
    </rPh>
    <rPh sb="22" eb="24">
      <t>カイケイ</t>
    </rPh>
    <phoneticPr fontId="2"/>
  </si>
  <si>
    <t>〇</t>
    <phoneticPr fontId="2"/>
  </si>
  <si>
    <t>福生市土地開発公社</t>
    <rPh sb="0" eb="3">
      <t>フッサシ</t>
    </rPh>
    <rPh sb="3" eb="5">
      <t>トチ</t>
    </rPh>
    <rPh sb="5" eb="7">
      <t>カイハツ</t>
    </rPh>
    <rPh sb="7" eb="9">
      <t>コウシャ</t>
    </rPh>
    <phoneticPr fontId="2"/>
  </si>
  <si>
    <t>都市施設整備基金</t>
  </si>
  <si>
    <t>学校施設等整備基金</t>
  </si>
  <si>
    <t>特定防衛施設周辺整備調整交付金事業基金積立金</t>
  </si>
  <si>
    <t>ふるさと人づくりまちづくり基金</t>
  </si>
  <si>
    <t>市営住宅等管理基金</t>
  </si>
  <si>
    <t>※8：職員の状況については、令和3年地方公務員給与実態調査に基づいている。</t>
    <phoneticPr fontId="2"/>
  </si>
  <si>
    <t>-</t>
    <phoneticPr fontId="2"/>
  </si>
  <si>
    <t>福生病院企業団</t>
    <rPh sb="0" eb="2">
      <t>フッサ</t>
    </rPh>
    <rPh sb="2" eb="4">
      <t>ビョウイン</t>
    </rPh>
    <rPh sb="4" eb="6">
      <t>キギョウ</t>
    </rPh>
    <rPh sb="6" eb="7">
      <t>ダン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</si>
  <si>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</si>
  <si>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</si>
  <si>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</si>
  <si>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</si>
  <si>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</si>
  <si>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起債を極力抑制した財政運営により、将来負担比率・実質公債費比率ともに類似団体を大きく下回っている。今後も世代間の負担の公平化等も考慮しつつ、将来負担の健全化に努めていく。</t>
    <rPh sb="0" eb="2">
      <t>キサイ</t>
    </rPh>
    <rPh sb="3" eb="5">
      <t>キョクリョク</t>
    </rPh>
    <rPh sb="5" eb="7">
      <t>ヨクセイ</t>
    </rPh>
    <rPh sb="9" eb="11">
      <t>ザイセイ</t>
    </rPh>
    <rPh sb="11" eb="13">
      <t>ウンエイ</t>
    </rPh>
    <rPh sb="17" eb="19">
      <t>ショウライ</t>
    </rPh>
    <rPh sb="19" eb="21">
      <t>フタン</t>
    </rPh>
    <rPh sb="21" eb="23">
      <t>ヒリツ</t>
    </rPh>
    <rPh sb="24" eb="26">
      <t>ジッシツ</t>
    </rPh>
    <rPh sb="26" eb="29">
      <t>コウサイヒ</t>
    </rPh>
    <rPh sb="29" eb="31">
      <t>ヒリツ</t>
    </rPh>
    <rPh sb="34" eb="36">
      <t>ルイジ</t>
    </rPh>
    <rPh sb="36" eb="38">
      <t>ダンタイ</t>
    </rPh>
    <rPh sb="39" eb="40">
      <t>オオ</t>
    </rPh>
    <rPh sb="42" eb="44">
      <t>シタマワ</t>
    </rPh>
    <rPh sb="49" eb="51">
      <t>コンゴ</t>
    </rPh>
    <rPh sb="52" eb="55">
      <t>セダイカン</t>
    </rPh>
    <rPh sb="56" eb="58">
      <t>フタン</t>
    </rPh>
    <rPh sb="59" eb="62">
      <t>コウヘイカ</t>
    </rPh>
    <rPh sb="62" eb="63">
      <t>トウ</t>
    </rPh>
    <rPh sb="64" eb="66">
      <t>コウリョ</t>
    </rPh>
    <rPh sb="70" eb="72">
      <t>ショウライ</t>
    </rPh>
    <rPh sb="72" eb="74">
      <t>フタン</t>
    </rPh>
    <rPh sb="75" eb="78">
      <t>ケンゼンカ</t>
    </rPh>
    <rPh sb="79" eb="8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</si>
  <si>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</si>
  <si>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</si>
  <si>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</si>
  <si>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昨年度に引き続き将来負担比率は０％を下回っており、有形固定資産減価償却率については、前年度対比プラス1.7ポイントとなる63.5％となった。
有形固定資産減価償却率は依然として60％を超えており、昭和40年代から50年代にかけて集中的に整備された公共施設の老朽化問題は喫緊の課題である。平成28年度に策定した公共施設等総合管理計画において公共施設の総延床面積を概ね40年間で20％削減することを目標に掲げている。総量抑制を原則として複合化・集約化等の検討を進めつつ、必要な公共施設に対して計画的な更新、管理に取り組んでいく。</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</si>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</sst>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8A68-44DD-B4C7-7F42936913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54694</c:v>
                </c:pt>
                <c:pt idx="1">
                  <c:v>39464</c:v>
                </c:pt>
                <c:pt idx="2">
                  <c:v>44323</c:v>
                </c:pt>
                <c:pt idx="3">
                  <c:v>20311</c:v>
                </c:pt>
                <c:pt idx="4">
                  <c:v>31006</c:v>
                </c:pt>
              </c:numCache>
            </c:numRef>
          </c:val>
          <c:smooth val="0"/>
          <c:extLst>
            <c:ext xmlns:c16="http://schemas.microsoft.com/office/drawing/2014/chart" uri="{C3380CC4-5D6E-409C-BE32-E72D297353CC}">
              <c16:uniqueId val="{00000001-8A68-44DD-B4C7-7F42936913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4.6399999999999997</c:v>
                </c:pt>
                <c:pt idx="1">
                  <c:v>3.79</c:v>
                </c:pt>
                <c:pt idx="2">
                  <c:v>5.84</c:v>
                </c:pt>
                <c:pt idx="3">
                  <c:v>5.0999999999999996</c:v>
                </c:pt>
                <c:pt idx="4">
                  <c:v>11.6</c:v>
                </c:pt>
              </c:numCache>
            </c:numRef>
          </c:val>
          <c:extLst>
            <c:ext xmlns:c16="http://schemas.microsoft.com/office/drawing/2014/chart" uri="{C3380CC4-5D6E-409C-BE32-E72D297353CC}">
              <c16:uniqueId val="{00000000-CFD8-41F7-8692-C7C7BE56EA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23.49</c:v>
                </c:pt>
                <c:pt idx="1">
                  <c:v>21.33</c:v>
                </c:pt>
                <c:pt idx="2">
                  <c:v>21.59</c:v>
                </c:pt>
                <c:pt idx="3">
                  <c:v>25.73</c:v>
                </c:pt>
                <c:pt idx="4">
                  <c:v>24.72</c:v>
                </c:pt>
              </c:numCache>
            </c:numRef>
          </c:val>
          <c:extLst>
            <c:ext xmlns:c16="http://schemas.microsoft.com/office/drawing/2014/chart" uri="{C3380CC4-5D6E-409C-BE32-E72D297353CC}">
              <c16:uniqueId val="{00000001-CFD8-41F7-8692-C7C7BE56EA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-4.82</c:v>
                </c:pt>
                <c:pt idx="1">
                  <c:v>-2.7</c:v>
                </c:pt>
                <c:pt idx="2">
                  <c:v>2.1800000000000002</c:v>
                </c:pt>
                <c:pt idx="3">
                  <c:v>3.89</c:v>
                </c:pt>
                <c:pt idx="4">
                  <c:v>7.24</c:v>
                </c:pt>
              </c:numCache>
            </c:numRef>
          </c:val>
          <c:smooth val="0"/>
          <c:extLst>
            <c:ext xmlns:c16="http://schemas.microsoft.com/office/drawing/2014/chart" uri="{C3380CC4-5D6E-409C-BE32-E72D297353CC}">
              <c16:uniqueId val="{00000002-CFD8-41F7-8692-C7C7BE56EA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98-4D04-A6E5-ADEB9AA002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98-4D04-A6E5-ADEB9AA002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98-4D04-A6E5-ADEB9AA002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98-4D04-A6E5-ADEB9AA0027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A98-4D04-A6E5-ADEB9AA00275}"/>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0.11</c:v>
                </c:pt>
                <c:pt idx="4">
                  <c:v>#N/A</c:v>
                </c:pt>
                <c:pt idx="5">
                  <c:v>0.18</c:v>
                </c:pt>
                <c:pt idx="6">
                  <c:v>#N/A</c:v>
                </c:pt>
                <c:pt idx="7">
                  <c:v>0.23</c:v>
                </c:pt>
                <c:pt idx="8">
                  <c:v>#N/A</c:v>
                </c:pt>
                <c:pt idx="9">
                  <c:v>0.22</c:v>
                </c:pt>
              </c:numCache>
            </c:numRef>
          </c:val>
          <c:extLst>
            <c:ext xmlns:c16="http://schemas.microsoft.com/office/drawing/2014/chart" uri="{C3380CC4-5D6E-409C-BE32-E72D297353CC}">
              <c16:uniqueId val="{00000005-3A98-4D04-A6E5-ADEB9AA00275}"/>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2.0699999999999998</c:v>
                </c:pt>
                <c:pt idx="2">
                  <c:v>#N/A</c:v>
                </c:pt>
                <c:pt idx="3">
                  <c:v>1.64</c:v>
                </c:pt>
                <c:pt idx="4">
                  <c:v>#N/A</c:v>
                </c:pt>
                <c:pt idx="5">
                  <c:v>1.72</c:v>
                </c:pt>
                <c:pt idx="6">
                  <c:v>#N/A</c:v>
                </c:pt>
                <c:pt idx="7">
                  <c:v>1.97</c:v>
                </c:pt>
                <c:pt idx="8">
                  <c:v>#N/A</c:v>
                </c:pt>
                <c:pt idx="9">
                  <c:v>1.83</c:v>
                </c:pt>
              </c:numCache>
            </c:numRef>
          </c:val>
          <c:extLst>
            <c:ext xmlns:c16="http://schemas.microsoft.com/office/drawing/2014/chart" uri="{C3380CC4-5D6E-409C-BE32-E72D297353CC}">
              <c16:uniqueId val="{00000006-3A98-4D04-A6E5-ADEB9AA00275}"/>
            </c:ext>
          </c:extLst>
        </c:ser>
        <c:ser>
          <c:idx val="7"/>
          <c:order val="7"/>
          <c:tx>
            <c:strRef>
              <c:f>データシート!$A$34</c:f>
              <c:strCache>
                <c:ptCount val="1"/>
                <c:pt idx="0">
                  <c:v>福生市国民健康保険特別会計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3.64</c:v>
                </c:pt>
                <c:pt idx="2">
                  <c:v>#N/A</c:v>
                </c:pt>
                <c:pt idx="3">
                  <c:v>2.37</c:v>
                </c:pt>
                <c:pt idx="4">
                  <c:v>#N/A</c:v>
                </c:pt>
                <c:pt idx="5">
                  <c:v>2.15</c:v>
                </c:pt>
                <c:pt idx="6">
                  <c:v>#N/A</c:v>
                </c:pt>
                <c:pt idx="7">
                  <c:v>2.81</c:v>
                </c:pt>
                <c:pt idx="8">
                  <c:v>#N/A</c:v>
                </c:pt>
                <c:pt idx="9">
                  <c:v>3.07</c:v>
                </c:pt>
              </c:numCache>
            </c:numRef>
          </c:val>
          <c:extLst>
            <c:ext xmlns:c16="http://schemas.microsoft.com/office/drawing/2014/chart" uri="{C3380CC4-5D6E-409C-BE32-E72D297353CC}">
              <c16:uniqueId val="{00000007-3A98-4D04-A6E5-ADEB9AA00275}"/>
            </c:ext>
          </c:extLst>
        </c:ser>
        <c:ser>
          <c:idx val="8"/>
          <c:order val="8"/>
          <c:tx>
            <c:strRef>
              <c:f>データシート!$A$35</c:f>
              <c:strCache>
                <c:ptCount val="1"/>
                <c:pt idx="0">
                  <c:v>福生市下水道事業会計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1.58</c:v>
                </c:pt>
                <c:pt idx="2">
                  <c:v>#N/A</c:v>
                </c:pt>
                <c:pt idx="3">
                  <c:v>3.62</c:v>
                </c:pt>
                <c:pt idx="4">
                  <c:v>#N/A</c:v>
                </c:pt>
                <c:pt idx="5">
                  <c:v>3.35</c:v>
                </c:pt>
                <c:pt idx="6">
                  <c:v>#N/A</c:v>
                </c:pt>
                <c:pt idx="7">
                  <c:v>4.41</c:v>
                </c:pt>
                <c:pt idx="8">
                  <c:v>#N/A</c:v>
                </c:pt>
                <c:pt idx="9">
                  <c:v>5.41</c:v>
                </c:pt>
              </c:numCache>
            </c:numRef>
          </c:val>
          <c:extLst>
            <c:ext xmlns:c16="http://schemas.microsoft.com/office/drawing/2014/chart" uri="{C3380CC4-5D6E-409C-BE32-E72D297353CC}">
              <c16:uniqueId val="{00000008-3A98-4D04-A6E5-ADEB9AA002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4.63</c:v>
                </c:pt>
                <c:pt idx="2">
                  <c:v>#N/A</c:v>
                </c:pt>
                <c:pt idx="3">
                  <c:v>3.78</c:v>
                </c:pt>
                <c:pt idx="4">
                  <c:v>#N/A</c:v>
                </c:pt>
                <c:pt idx="5">
                  <c:v>5.84</c:v>
                </c:pt>
                <c:pt idx="6">
                  <c:v>#N/A</c:v>
                </c:pt>
                <c:pt idx="7">
                  <c:v>5.09</c:v>
                </c:pt>
                <c:pt idx="8">
                  <c:v>#N/A</c:v>
                </c:pt>
                <c:pt idx="9">
                  <c:v>11.6</c:v>
                </c:pt>
              </c:numCache>
            </c:numRef>
          </c:val>
          <c:extLst>
            <c:ext xmlns:c16="http://schemas.microsoft.com/office/drawing/2014/chart" uri="{C3380CC4-5D6E-409C-BE32-E72D297353CC}">
              <c16:uniqueId val="{00000009-3A98-4D04-A6E5-ADEB9AA002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1690</c:v>
                </c:pt>
                <c:pt idx="5">
                  <c:v>1661</c:v>
                </c:pt>
                <c:pt idx="8">
                  <c:v>1436</c:v>
                </c:pt>
                <c:pt idx="11">
                  <c:v>1509</c:v>
                </c:pt>
                <c:pt idx="14">
                  <c:v>1505</c:v>
                </c:pt>
              </c:numCache>
            </c:numRef>
          </c:val>
          <c:extLst>
            <c:ext xmlns:c16="http://schemas.microsoft.com/office/drawing/2014/chart" uri="{C3380CC4-5D6E-409C-BE32-E72D297353CC}">
              <c16:uniqueId val="{00000000-F037-465E-B9E1-9F5663DC72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37-465E-B9E1-9F5663DC72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12</c:v>
                </c:pt>
                <c:pt idx="6">
                  <c:v>15</c:v>
                </c:pt>
                <c:pt idx="9">
                  <c:v>12</c:v>
                </c:pt>
                <c:pt idx="12">
                  <c:v>12</c:v>
                </c:pt>
              </c:numCache>
            </c:numRef>
          </c:val>
          <c:extLst>
            <c:ext xmlns:c16="http://schemas.microsoft.com/office/drawing/2014/chart" uri="{C3380CC4-5D6E-409C-BE32-E72D297353CC}">
              <c16:uniqueId val="{00000002-F037-465E-B9E1-9F5663DC72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238</c:v>
                </c:pt>
                <c:pt idx="3">
                  <c:v>241</c:v>
                </c:pt>
                <c:pt idx="6">
                  <c:v>248</c:v>
                </c:pt>
                <c:pt idx="9">
                  <c:v>253</c:v>
                </c:pt>
                <c:pt idx="12">
                  <c:v>225</c:v>
                </c:pt>
              </c:numCache>
            </c:numRef>
          </c:val>
          <c:extLst>
            <c:ext xmlns:c16="http://schemas.microsoft.com/office/drawing/2014/chart" uri="{C3380CC4-5D6E-409C-BE32-E72D297353CC}">
              <c16:uniqueId val="{00000003-F037-465E-B9E1-9F5663DC72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326</c:v>
                </c:pt>
                <c:pt idx="3">
                  <c:v>316</c:v>
                </c:pt>
                <c:pt idx="6">
                  <c:v>61</c:v>
                </c:pt>
                <c:pt idx="9">
                  <c:v>196</c:v>
                </c:pt>
                <c:pt idx="12">
                  <c:v>199</c:v>
                </c:pt>
              </c:numCache>
            </c:numRef>
          </c:val>
          <c:extLst>
            <c:ext xmlns:c16="http://schemas.microsoft.com/office/drawing/2014/chart" uri="{C3380CC4-5D6E-409C-BE32-E72D297353CC}">
              <c16:uniqueId val="{00000004-F037-465E-B9E1-9F5663DC72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37-465E-B9E1-9F5663DC72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37-465E-B9E1-9F5663DC72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779</c:v>
                </c:pt>
                <c:pt idx="3">
                  <c:v>763</c:v>
                </c:pt>
                <c:pt idx="6">
                  <c:v>758</c:v>
                </c:pt>
                <c:pt idx="9">
                  <c:v>732</c:v>
                </c:pt>
                <c:pt idx="12">
                  <c:v>752</c:v>
                </c:pt>
              </c:numCache>
            </c:numRef>
          </c:val>
          <c:extLst>
            <c:ext xmlns:c16="http://schemas.microsoft.com/office/drawing/2014/chart" uri="{C3380CC4-5D6E-409C-BE32-E72D297353CC}">
              <c16:uniqueId val="{00000007-F037-465E-B9E1-9F5663DC72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-325</c:v>
                </c:pt>
                <c:pt idx="2">
                  <c:v>#N/A</c:v>
                </c:pt>
                <c:pt idx="3">
                  <c:v>#N/A</c:v>
                </c:pt>
                <c:pt idx="4">
                  <c:v>-329</c:v>
                </c:pt>
                <c:pt idx="5">
                  <c:v>#N/A</c:v>
                </c:pt>
                <c:pt idx="6">
                  <c:v>#N/A</c:v>
                </c:pt>
                <c:pt idx="7">
                  <c:v>-354</c:v>
                </c:pt>
                <c:pt idx="8">
                  <c:v>#N/A</c:v>
                </c:pt>
                <c:pt idx="9">
                  <c:v>#N/A</c:v>
                </c:pt>
                <c:pt idx="10">
                  <c:v>-316</c:v>
                </c:pt>
                <c:pt idx="11">
                  <c:v>#N/A</c:v>
                </c:pt>
                <c:pt idx="12">
                  <c:v>#N/A</c:v>
                </c:pt>
                <c:pt idx="13">
                  <c:v>-317</c:v>
                </c:pt>
                <c:pt idx="14">
                  <c:v>#N/A</c:v>
                </c:pt>
              </c:numCache>
            </c:numRef>
          </c:val>
          <c:smooth val="0"/>
          <c:extLst>
            <c:ext xmlns:c16="http://schemas.microsoft.com/office/drawing/2014/chart" uri="{C3380CC4-5D6E-409C-BE32-E72D297353CC}">
              <c16:uniqueId val="{00000008-F037-465E-B9E1-9F5663DC72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13359</c:v>
                </c:pt>
                <c:pt idx="5">
                  <c:v>13314</c:v>
                </c:pt>
                <c:pt idx="8">
                  <c:v>13203</c:v>
                </c:pt>
                <c:pt idx="11">
                  <c:v>13064</c:v>
                </c:pt>
                <c:pt idx="14">
                  <c:v>12836</c:v>
                </c:pt>
              </c:numCache>
            </c:numRef>
          </c:val>
          <c:extLst>
            <c:ext xmlns:c16="http://schemas.microsoft.com/office/drawing/2014/chart" uri="{C3380CC4-5D6E-409C-BE32-E72D297353CC}">
              <c16:uniqueId val="{00000000-D576-48A7-8019-AB06040D75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2969</c:v>
                </c:pt>
                <c:pt idx="5">
                  <c:v>2850</c:v>
                </c:pt>
                <c:pt idx="8">
                  <c:v>2254</c:v>
                </c:pt>
                <c:pt idx="11">
                  <c:v>2008</c:v>
                </c:pt>
                <c:pt idx="14">
                  <c:v>1779</c:v>
                </c:pt>
              </c:numCache>
            </c:numRef>
          </c:val>
          <c:extLst>
            <c:ext xmlns:c16="http://schemas.microsoft.com/office/drawing/2014/chart" uri="{C3380CC4-5D6E-409C-BE32-E72D297353CC}">
              <c16:uniqueId val="{00000001-D576-48A7-8019-AB06040D75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6971</c:v>
                </c:pt>
                <c:pt idx="5">
                  <c:v>6963</c:v>
                </c:pt>
                <c:pt idx="8">
                  <c:v>7080</c:v>
                </c:pt>
                <c:pt idx="11">
                  <c:v>7697</c:v>
                </c:pt>
                <c:pt idx="14">
                  <c:v>8574</c:v>
                </c:pt>
              </c:numCache>
            </c:numRef>
          </c:val>
          <c:extLst>
            <c:ext xmlns:c16="http://schemas.microsoft.com/office/drawing/2014/chart" uri="{C3380CC4-5D6E-409C-BE32-E72D297353CC}">
              <c16:uniqueId val="{00000002-D576-48A7-8019-AB06040D75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76-48A7-8019-AB06040D75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76-48A7-8019-AB06040D75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76-48A7-8019-AB06040D75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3411</c:v>
                </c:pt>
                <c:pt idx="3">
                  <c:v>3365</c:v>
                </c:pt>
                <c:pt idx="6">
                  <c:v>3208</c:v>
                </c:pt>
                <c:pt idx="9">
                  <c:v>3170</c:v>
                </c:pt>
                <c:pt idx="12">
                  <c:v>3154</c:v>
                </c:pt>
              </c:numCache>
            </c:numRef>
          </c:val>
          <c:extLst>
            <c:ext xmlns:c16="http://schemas.microsoft.com/office/drawing/2014/chart" uri="{C3380CC4-5D6E-409C-BE32-E72D297353CC}">
              <c16:uniqueId val="{00000006-D576-48A7-8019-AB06040D75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2836</c:v>
                </c:pt>
                <c:pt idx="3">
                  <c:v>2462</c:v>
                </c:pt>
                <c:pt idx="6">
                  <c:v>2086</c:v>
                </c:pt>
                <c:pt idx="9">
                  <c:v>1855</c:v>
                </c:pt>
                <c:pt idx="12">
                  <c:v>1698</c:v>
                </c:pt>
              </c:numCache>
            </c:numRef>
          </c:val>
          <c:extLst>
            <c:ext xmlns:c16="http://schemas.microsoft.com/office/drawing/2014/chart" uri="{C3380CC4-5D6E-409C-BE32-E72D297353CC}">
              <c16:uniqueId val="{00000007-D576-48A7-8019-AB06040D75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2171</c:v>
                </c:pt>
                <c:pt idx="3">
                  <c:v>2288</c:v>
                </c:pt>
                <c:pt idx="6">
                  <c:v>1626</c:v>
                </c:pt>
                <c:pt idx="9">
                  <c:v>1377</c:v>
                </c:pt>
                <c:pt idx="12">
                  <c:v>1108</c:v>
                </c:pt>
              </c:numCache>
            </c:numRef>
          </c:val>
          <c:extLst>
            <c:ext xmlns:c16="http://schemas.microsoft.com/office/drawing/2014/chart" uri="{C3380CC4-5D6E-409C-BE32-E72D297353CC}">
              <c16:uniqueId val="{00000008-D576-48A7-8019-AB06040D75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979</c:v>
                </c:pt>
                <c:pt idx="3">
                  <c:v>967</c:v>
                </c:pt>
                <c:pt idx="6">
                  <c:v>931</c:v>
                </c:pt>
                <c:pt idx="9">
                  <c:v>981</c:v>
                </c:pt>
                <c:pt idx="12">
                  <c:v>999</c:v>
                </c:pt>
              </c:numCache>
            </c:numRef>
          </c:val>
          <c:extLst>
            <c:ext xmlns:c16="http://schemas.microsoft.com/office/drawing/2014/chart" uri="{C3380CC4-5D6E-409C-BE32-E72D297353CC}">
              <c16:uniqueId val="{00000009-D576-48A7-8019-AB06040D75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7149</c:v>
                </c:pt>
                <c:pt idx="3">
                  <c:v>7047</c:v>
                </c:pt>
                <c:pt idx="6">
                  <c:v>6994</c:v>
                </c:pt>
                <c:pt idx="9">
                  <c:v>7075</c:v>
                </c:pt>
                <c:pt idx="12">
                  <c:v>6598</c:v>
                </c:pt>
              </c:numCache>
            </c:numRef>
          </c:val>
          <c:extLst>
            <c:ext xmlns:c16="http://schemas.microsoft.com/office/drawing/2014/chart" uri="{C3380CC4-5D6E-409C-BE32-E72D297353CC}">
              <c16:uniqueId val="{0000000A-D576-48A7-8019-AB06040D75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76-48A7-8019-AB06040D75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2512</c:v>
                </c:pt>
                <c:pt idx="1">
                  <c:v>3049</c:v>
                </c:pt>
                <c:pt idx="2">
                  <c:v>3106</c:v>
                </c:pt>
              </c:numCache>
            </c:numRef>
          </c:val>
          <c:extLst>
            <c:ext xmlns:c16="http://schemas.microsoft.com/office/drawing/2014/chart" uri="{C3380CC4-5D6E-409C-BE32-E72D297353CC}">
              <c16:uniqueId val="{00000000-3808-480A-90F2-7F8968CAC7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808-480A-90F2-7F8968CAC7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5332</c:v>
                </c:pt>
                <c:pt idx="1">
                  <c:v>5838</c:v>
                </c:pt>
                <c:pt idx="2">
                  <c:v>6670</c:v>
                </c:pt>
              </c:numCache>
            </c:numRef>
          </c:val>
          <c:extLst>
            <c:ext xmlns:c16="http://schemas.microsoft.com/office/drawing/2014/chart" uri="{C3380CC4-5D6E-409C-BE32-E72D297353CC}">
              <c16:uniqueId val="{00000002-3808-480A-90F2-7F8968CAC7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{97180CE1-B3C3-487E-90C3-32B66191B359}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E6C-42F6-8338-D380EAD5DB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{35F64365-4914-4B5D-A19E-EF7CC9E1510D}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6C-42F6-8338-D380EAD5DB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{505ED443-12EE-42CB-B7A9-8D8A612CB3A0}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6C-42F6-8338-D380EAD5DB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{3DAA36AF-F5E6-4CA6-B0F1-1E8FE7004535}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6C-42F6-8338-D380EAD5DB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{519836A0-E1AE-4473-9667-4DDB35B5FCE0}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6C-42F6-8338-D380EAD5DB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{B7C1057D-FC7C-4D43-9C6F-5271F09C658F}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E6C-42F6-8338-D380EAD5DB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{88B31090-AB20-4123-8C8C-D62F17403F44}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E6C-42F6-8338-D380EAD5DB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{AAEBF99B-64AD-4051-BE20-E20CAE3C6ED1}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E6C-42F6-8338-D380EAD5DB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{2A813DCE-8D0F-4BBE-8F68-CAD7D9D821C1}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E6C-42F6-8338-D380EAD5DB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60.1</c:v>
                </c:pt>
                <c:pt idx="16">
                  <c:v>60.1</c:v>
                </c:pt>
                <c:pt idx="24">
                  <c:v>61.8</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E6C-42F6-8338-D380EAD5DB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{79EB62DF-1D76-4152-8A59-796E0973C8E8}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E6C-42F6-8338-D380EAD5DB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{BA8A1102-6B33-4591-92F7-20DC47C253F9}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6C-42F6-8338-D380EAD5DB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{15164EC6-0267-4732-BFC1-DA63236C5B8B}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6C-42F6-8338-D380EAD5DB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{8AD43498-CC19-40C4-AEE8-016409EB6569}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6C-42F6-8338-D380EAD5DB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{6547E2AE-2204-436D-BF74-78EC5DF41F5B}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6C-42F6-8338-D380EAD5DB5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{E2EF8185-89EB-4B7B-84F6-B59077D02F1C}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E6C-42F6-8338-D380EAD5DB5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{AD5DD869-2B4B-4992-858D-83E6CF8F8D22}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E6C-42F6-8338-D380EAD5DB5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{4A587FA0-3BBC-4DBA-9D13-6439B3846BE6}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E6C-42F6-8338-D380EAD5DB5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{7A09ECF8-A69B-44C3-85CC-DC6137D272EA}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E6C-42F6-8338-D380EAD5DB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E6C-42F6-8338-D380EAD5DB5E}"/>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{C2C8D089-1EF7-4AE6-9FFF-3FBF4BB3CF6F}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72B-4A3B-A333-41F4150DB7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{AF5206EF-04E6-4F35-BDC1-55484EA4CDF7}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2B-4A3B-A333-41F4150DB7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{4D5BEFB6-536C-4B45-AA16-85951BAFB740}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2B-4A3B-A333-41F4150DB7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{08BEBA68-6108-4E16-80D1-CBF1093129EE}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2B-4A3B-A333-41F4150DB7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{D5C0EA0D-46E3-463B-B0F9-3C7753687B04}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2B-4A3B-A333-41F4150DB7C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{5B2D6C57-29F2-496F-A0B5-2FE4E9E1BEF7}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72B-4A3B-A333-41F4150DB7C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{FE6A6CCF-0317-4C25-AED7-AC50FD409CFA}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72B-4A3B-A333-41F4150DB7C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{86E9F7A0-F556-4FD6-A6D7-0C964246F50E}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72B-4A3B-A333-41F4150DB7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{02F0E91E-0A98-4B7A-869D-D0210F0926BE}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72B-4A3B-A333-41F4150DB7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-3.2</c:v>
                </c:pt>
                <c:pt idx="16">
                  <c:v>-3.2</c:v>
                </c:pt>
                <c:pt idx="24">
                  <c:v>-3.1</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72B-4A3B-A333-41F4150DB7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{3829ED70-5E8B-49A9-92AE-64D03F0089A7}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72B-4A3B-A333-41F4150DB7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{4061D6DB-44F4-4DF2-9096-C10B5875D279}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2B-4A3B-A333-41F4150DB7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{4F68C43F-D7B3-43E0-9C97-375564A32D26}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2B-4A3B-A333-41F4150DB7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{DB96B88F-C9AC-40BE-A5E4-1CC71BD1DBA0}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2B-4A3B-A333-41F4150DB7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{4CA35F6E-7CCC-449F-9F8B-F6A21A02C043}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2B-4A3B-A333-41F4150DB7C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{9ADF1C88-B8A8-4F70-91D4-7ADB0CDEF968}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72B-4A3B-A333-41F4150DB7C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{F9CB9753-3E91-49D3-99C2-87084C102BF3}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72B-4A3B-A333-41F4150DB7C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{EDAD2DBC-2AE2-4B9C-8E0C-F12C5608E079}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72B-4A3B-A333-41F4150DB7C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{5BAFA03F-D47C-4D79-94AD-7A18176C6AEF}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72B-4A3B-A333-41F4150DB7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872B-4A3B-A333-41F4150DB7C9}"/>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地方債</a:t>
          </a:r>
          <a:r>
            <a:rPr kumimoji="1" lang="ja-JP" altLang="en-US" sz="1200" b="0" i="0" baseline="0">
              <a:solidFill>
                <a:schemeClr val="dk1"/>
              </a:solidFill>
              <a:effectLst/>
              <a:latin typeface="+mn-lt"/>
              <a:ea typeface="+mn-ea"/>
              <a:cs typeface="+mn-cs"/>
            </a:rPr>
            <a:t>の元利償還金については前年度比で増加している一方で、</a:t>
          </a:r>
          <a:r>
            <a:rPr kumimoji="1" lang="ja-JP" altLang="ja-JP" sz="1200" b="0" i="0" baseline="0">
              <a:solidFill>
                <a:schemeClr val="dk1"/>
              </a:solidFill>
              <a:effectLst/>
              <a:latin typeface="+mn-lt"/>
              <a:ea typeface="+mn-ea"/>
              <a:cs typeface="+mn-cs"/>
            </a:rPr>
            <a:t>残高は前年度から</a:t>
          </a:r>
          <a:r>
            <a:rPr kumimoji="1" lang="ja-JP" altLang="en-US" sz="1200" b="0" i="0" baseline="0">
              <a:solidFill>
                <a:schemeClr val="dk1"/>
              </a:solidFill>
              <a:effectLst/>
              <a:latin typeface="+mn-lt"/>
              <a:ea typeface="+mn-ea"/>
              <a:cs typeface="+mn-cs"/>
            </a:rPr>
            <a:t>減少</a:t>
          </a:r>
          <a:r>
            <a:rPr kumimoji="1" lang="ja-JP" altLang="ja-JP" sz="1200" b="0" i="0" baseline="0">
              <a:solidFill>
                <a:schemeClr val="dk1"/>
              </a:solidFill>
              <a:effectLst/>
              <a:latin typeface="+mn-lt"/>
              <a:ea typeface="+mn-ea"/>
              <a:cs typeface="+mn-cs"/>
            </a:rPr>
            <a:t>している</a:t>
          </a:r>
          <a:r>
            <a:rPr kumimoji="1" lang="ja-JP" altLang="en-US" sz="1200" b="0" i="0" baseline="0">
              <a:solidFill>
                <a:schemeClr val="dk1"/>
              </a:solidFill>
              <a:effectLst/>
              <a:latin typeface="+mn-lt"/>
              <a:ea typeface="+mn-ea"/>
              <a:cs typeface="+mn-cs"/>
            </a:rPr>
            <a:t>。臨時財政対策債の発行額が少ないため、</a:t>
          </a:r>
          <a:r>
            <a:rPr kumimoji="1" lang="ja-JP" altLang="ja-JP" sz="1200" b="0" i="0" baseline="0">
              <a:solidFill>
                <a:schemeClr val="dk1"/>
              </a:solidFill>
              <a:effectLst/>
              <a:latin typeface="+mn-lt"/>
              <a:ea typeface="+mn-ea"/>
              <a:cs typeface="+mn-cs"/>
            </a:rPr>
            <a:t>算入公債費等が元利償還金より</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大幅に大きく</a:t>
          </a:r>
          <a:r>
            <a:rPr kumimoji="1" lang="ja-JP" altLang="en-US" sz="1200" b="0" i="0" baseline="0">
              <a:solidFill>
                <a:schemeClr val="dk1"/>
              </a:solidFill>
              <a:effectLst/>
              <a:latin typeface="+mn-lt"/>
              <a:ea typeface="+mn-ea"/>
              <a:cs typeface="+mn-cs"/>
            </a:rPr>
            <a:t>なり</a:t>
          </a:r>
          <a:r>
            <a:rPr kumimoji="1" lang="ja-JP" altLang="ja-JP" sz="1200" b="0" i="0" baseline="0">
              <a:solidFill>
                <a:schemeClr val="dk1"/>
              </a:solidFill>
              <a:effectLst/>
              <a:latin typeface="+mn-lt"/>
              <a:ea typeface="+mn-ea"/>
              <a:cs typeface="+mn-cs"/>
            </a:rPr>
            <a:t>、実質公債費比率の分子はマイナスとなって</a:t>
          </a:r>
          <a:r>
            <a:rPr kumimoji="1" lang="ja-JP" altLang="en-US" sz="1200" b="0" i="0" baseline="0">
              <a:solidFill>
                <a:schemeClr val="dk1"/>
              </a:solidFill>
              <a:effectLst/>
              <a:latin typeface="+mn-lt"/>
              <a:ea typeface="+mn-ea"/>
              <a:cs typeface="+mn-cs"/>
            </a:rPr>
            <a:t>いる。</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今後についても、臨時財政対策債をはじめとする地方債については適切な範囲で借入を行い、健全な財政運営に努める。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利用していない。</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ea"/>
              <a:ea typeface="+mn-ea"/>
              <a:cs typeface="+mn-cs"/>
            </a:rPr>
            <a:t>　</a:t>
          </a:r>
          <a:r>
            <a:rPr kumimoji="1" lang="ja-JP" altLang="ja-JP" sz="1200" b="0" i="0" baseline="0">
              <a:solidFill>
                <a:schemeClr val="dk1"/>
              </a:solidFill>
              <a:effectLst/>
              <a:latin typeface="+mn-ea"/>
              <a:ea typeface="+mn-ea"/>
              <a:cs typeface="+mn-cs"/>
            </a:rPr>
            <a:t>分子要因の一つである地方債残高は平成</a:t>
          </a:r>
          <a:r>
            <a:rPr kumimoji="1" lang="en-US" altLang="ja-JP" sz="1200" b="0" i="0" baseline="0">
              <a:solidFill>
                <a:schemeClr val="dk1"/>
              </a:solidFill>
              <a:effectLst/>
              <a:latin typeface="+mn-ea"/>
              <a:ea typeface="+mn-ea"/>
              <a:cs typeface="+mn-cs"/>
            </a:rPr>
            <a:t>29</a:t>
          </a:r>
          <a:r>
            <a:rPr kumimoji="1" lang="ja-JP" altLang="ja-JP" sz="1200" b="0" i="0" baseline="0">
              <a:solidFill>
                <a:schemeClr val="dk1"/>
              </a:solidFill>
              <a:effectLst/>
              <a:latin typeface="+mn-ea"/>
              <a:ea typeface="+mn-ea"/>
              <a:cs typeface="+mn-cs"/>
            </a:rPr>
            <a:t>年度から見ると順調に減少している。公営企業債等繰入見込額については、</a:t>
          </a:r>
          <a:r>
            <a:rPr kumimoji="1" lang="ja-JP" altLang="en-US" sz="1200" b="0" i="0" baseline="0">
              <a:solidFill>
                <a:schemeClr val="dk1"/>
              </a:solidFill>
              <a:effectLst/>
              <a:latin typeface="+mn-ea"/>
              <a:ea typeface="+mn-ea"/>
              <a:cs typeface="+mn-cs"/>
            </a:rPr>
            <a:t>令和元年度より</a:t>
          </a:r>
          <a:r>
            <a:rPr kumimoji="1" lang="ja-JP" altLang="ja-JP" sz="1200" b="0" i="0" baseline="0">
              <a:solidFill>
                <a:schemeClr val="dk1"/>
              </a:solidFill>
              <a:effectLst/>
              <a:latin typeface="+mn-ea"/>
              <a:ea typeface="+mn-ea"/>
              <a:cs typeface="+mn-cs"/>
            </a:rPr>
            <a:t>継続して減少</a:t>
          </a:r>
          <a:r>
            <a:rPr kumimoji="1" lang="ja-JP" altLang="en-US" sz="1200" b="0" i="0" baseline="0">
              <a:solidFill>
                <a:schemeClr val="dk1"/>
              </a:solidFill>
              <a:effectLst/>
              <a:latin typeface="+mn-ea"/>
              <a:ea typeface="+mn-ea"/>
              <a:cs typeface="+mn-cs"/>
            </a:rPr>
            <a:t>している</a:t>
          </a:r>
          <a:r>
            <a:rPr kumimoji="1" lang="ja-JP" altLang="ja-JP" sz="1200" b="0" i="0" baseline="0">
              <a:solidFill>
                <a:schemeClr val="dk1"/>
              </a:solidFill>
              <a:effectLst/>
              <a:latin typeface="+mn-ea"/>
              <a:ea typeface="+mn-ea"/>
              <a:cs typeface="+mn-cs"/>
            </a:rPr>
            <a:t>。将来負担額全体としては</a:t>
          </a:r>
          <a:r>
            <a:rPr kumimoji="1" lang="en-US" altLang="ja-JP" sz="1200" b="0" i="0" baseline="0">
              <a:solidFill>
                <a:schemeClr val="dk1"/>
              </a:solidFill>
              <a:effectLst/>
              <a:latin typeface="+mn-ea"/>
              <a:ea typeface="+mn-ea"/>
              <a:cs typeface="+mn-cs"/>
            </a:rPr>
            <a:t>901</a:t>
          </a:r>
          <a:r>
            <a:rPr kumimoji="1" lang="ja-JP" altLang="ja-JP" sz="1200" b="0" i="0" baseline="0">
              <a:solidFill>
                <a:schemeClr val="dk1"/>
              </a:solidFill>
              <a:effectLst/>
              <a:latin typeface="+mn-ea"/>
              <a:ea typeface="+mn-ea"/>
              <a:cs typeface="+mn-cs"/>
            </a:rPr>
            <a:t>百万円の減となった。</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充当可能特定歳入をはじめとした充当可能財源等も減少したものの将来負担額の減少が大きく、分子の構造全体としては前年比</a:t>
          </a:r>
          <a:r>
            <a:rPr kumimoji="1" lang="en-US" altLang="ja-JP" sz="1200" b="0" i="0" baseline="0">
              <a:solidFill>
                <a:schemeClr val="dk1"/>
              </a:solidFill>
              <a:effectLst/>
              <a:latin typeface="+mn-ea"/>
              <a:ea typeface="+mn-ea"/>
              <a:cs typeface="+mn-cs"/>
            </a:rPr>
            <a:t>1,322</a:t>
          </a:r>
          <a:r>
            <a:rPr kumimoji="1" lang="ja-JP" altLang="ja-JP" sz="1200" b="0" i="0" baseline="0">
              <a:solidFill>
                <a:schemeClr val="dk1"/>
              </a:solidFill>
              <a:effectLst/>
              <a:latin typeface="+mn-ea"/>
              <a:ea typeface="+mn-ea"/>
              <a:cs typeface="+mn-cs"/>
            </a:rPr>
            <a:t>百万円の減となった。</a:t>
          </a:r>
          <a:endParaRPr lang="ja-JP" altLang="ja-JP" sz="1200">
            <a:effectLst/>
            <a:latin typeface="+mn-ea"/>
            <a:ea typeface="+mn-ea"/>
          </a:endParaRPr>
        </a:p>
        <a:p>
          <a:pPr eaLnBrk="1" fontAlgn="auto" latinLnBrk="0" hangingPunct="1"/>
          <a:r>
            <a:rPr kumimoji="1" lang="ja-JP" altLang="ja-JP" sz="1200" b="0" i="0" baseline="0">
              <a:solidFill>
                <a:schemeClr val="dk1"/>
              </a:solidFill>
              <a:effectLst/>
              <a:latin typeface="+mn-ea"/>
              <a:ea typeface="+mn-ea"/>
              <a:cs typeface="+mn-cs"/>
            </a:rPr>
            <a:t>　今後も適切な起債発行や充当可能財源の確保等により、将来世代への負担軽減と健全な財政運営を図っていく。</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　積立では、都市施設整備基金を福生駅西口地区再開発等の大規模建設事業に備え約９００百万円、防衛施設周辺整備調整交付金事業基金を約１４０百万円積み立てた。取崩しでは、新型コロナウイルス感染症緊急対策特別交付金基金を約１００百万円、都市施設整備基金を福生病院企業団負担金へ約１００百万円、防衛施設周辺整備調整交付金事業基金を給食調理事業や小中学校ＩＣＴ推進事業等へ約４３６百万円取り崩した。積立額が取崩し額を上回ったことから、基金全体では約８８９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福生駅西口地区再開発等の大規模建設事業に備え、決算剰余金等を都市施設整備基金へ積み立てていく。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都市施設整備基金：市の都市施設整備事業の資金に充当し、又は事業に供する土地をあらかじめ取得することにより事業の円滑な執行を図る</a:t>
          </a:r>
        </a:p>
        <a:p>
          <a:r>
            <a:rPr kumimoji="1" lang="ja-JP" altLang="en-US" sz="1300">
              <a:solidFill>
                <a:schemeClr val="dk1"/>
              </a:solidFill>
              <a:effectLst/>
              <a:latin typeface="+mn-ea"/>
              <a:ea typeface="+mn-ea"/>
              <a:cs typeface="+mn-cs"/>
            </a:rPr>
            <a:t>学校施設等整備基金：福生市立小学校及び中学校の施設等の整備に要する資金に充当するもの</a:t>
          </a:r>
        </a:p>
        <a:p>
          <a:r>
            <a:rPr kumimoji="1" lang="ja-JP" altLang="en-US" sz="1300">
              <a:solidFill>
                <a:schemeClr val="dk1"/>
              </a:solidFill>
              <a:effectLst/>
              <a:latin typeface="+mn-ea"/>
              <a:ea typeface="+mn-ea"/>
              <a:cs typeface="+mn-cs"/>
            </a:rPr>
            <a:t>ふるさと人づくりまちづくり基金：国際交流等による人材の育成及びふるさとと呼べるまちづくりの資金に充当するもの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都市施設整備基金：福生病院企業団負担金へ充てるために１００百万円を取り崩したが、今後の福生駅西口地区再開発等の大規模建設事業へ備えるため、約９００百万円の積み立てを行い、結果、約８００百万円の増となった。</a:t>
          </a:r>
        </a:p>
        <a:p>
          <a:r>
            <a:rPr kumimoji="1" lang="ja-JP" altLang="en-US" sz="1200">
              <a:solidFill>
                <a:schemeClr val="dk1"/>
              </a:solidFill>
              <a:effectLst/>
              <a:latin typeface="+mn-lt"/>
              <a:ea typeface="+mn-ea"/>
              <a:cs typeface="+mn-cs"/>
            </a:rPr>
            <a:t>　特定防衛施設周辺整備調整交付金事業基金積立金：給食調理事業や小中学校ＩＣＴ推進事業等へ約４３６百万円を取り崩したが、積立金の原資となる特定防衛施設周辺整備調整交付金が約６３９百万円となり、その総額を積み立てたことから、約２０３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福生駅西口地区再開発等の大規模建設事業に備え、決算剰余金等を都市施設整備基金へ積み立てていく。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ea"/>
              <a:ea typeface="+mn-ea"/>
              <a:cs typeface="+mn-cs"/>
            </a:rPr>
            <a:t>財政調整基金は１号補正にて４０百万円の積立を行った。また東日本大震災復興に係る地方税法の改正に伴う住民税均等割の令和２年度増税分等により、約１７百万円の積立を行ったため、総額で約５７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財政調整基金は各年度間の財源の調整を図り、財政の効率的執行と健全な運営に資することを目的に設置している基金であるため、年度間の財源調整だけでなく、経済事情の著しい変化による財源不足や災害等に備えておく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利用していない。</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利用していない。</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有形固定資産減価償却率は前年度対比プラス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減価償却率は全国平均及び類似団体平均、東京都平均よりも高い水準にある。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令和３年度に策定した施設保全・改修計画に基づいた計画的な予防保全工事や老朽化対策への取り組みを進めることが重要である。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161131</xdr:rowOff>
    </xdr:from>
    <xdr:to>
      <xdr:col>23</xdr:col>
      <xdr:colOff>136525</xdr:colOff>
      <xdr:row>31</xdr:row>
      <xdr:rowOff>91281</xdr:rowOff>
    </xdr:to>
    <xdr:sp macro="" textlink="">
      <xdr:nvSpPr>
        <xdr:cNvPr id="95" name="楕円 94"/>
        <xdr:cNvSpPr/>
      </xdr:nvSpPr>
      <xdr:spPr>
        <a:xfrm>
          <a:off x="4711700" y="5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139558</xdr:rowOff>
    </xdr:from>
    <xdr:ext cx="405111" cy="259045"/>
    <xdr:sp macro="" textlink="">
      <xdr:nvSpPr>
        <xdr:cNvPr id="96" name="有形固定資産減価償却率該当値テキスト"/>
        <xdr:cNvSpPr txBox="1"/>
      </xdr:nvSpPr>
      <xdr:spPr>
        <a:xfrm>
          <a:off x="4813300" y="528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115253</xdr:rowOff>
    </xdr:from>
    <xdr:to>
      <xdr:col>19</xdr:col>
      <xdr:colOff>187325</xdr:colOff>
      <xdr:row>31</xdr:row>
      <xdr:rowOff>45403</xdr:rowOff>
    </xdr:to>
    <xdr:sp macro="" textlink="">
      <xdr:nvSpPr>
        <xdr:cNvPr id="97" name="楕円 96"/>
        <xdr:cNvSpPr/>
      </xdr:nvSpPr>
      <xdr:spPr>
        <a:xfrm>
          <a:off x="4000500" y="52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166053</xdr:rowOff>
    </xdr:from>
    <xdr:to>
      <xdr:col>23</xdr:col>
      <xdr:colOff>85725</xdr:colOff>
      <xdr:row>31</xdr:row>
      <xdr:rowOff>40481</xdr:rowOff>
    </xdr:to>
    <xdr:cxnSp macro="">
      <xdr:nvCxnSpPr>
        <xdr:cNvPr id="98" name="直線コネクタ 97"/>
        <xdr:cNvCxnSpPr/>
      </xdr:nvCxnSpPr>
      <xdr:spPr>
        <a:xfrm>
          <a:off x="4051300" y="5309553"/>
          <a:ext cx="7112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69374</xdr:rowOff>
    </xdr:from>
    <xdr:to>
      <xdr:col>15</xdr:col>
      <xdr:colOff>187325</xdr:colOff>
      <xdr:row>30</xdr:row>
      <xdr:rowOff>170974</xdr:rowOff>
    </xdr:to>
    <xdr:sp macro="" textlink="">
      <xdr:nvSpPr>
        <xdr:cNvPr id="99" name="楕円 98"/>
        <xdr:cNvSpPr/>
      </xdr:nvSpPr>
      <xdr:spPr>
        <a:xfrm>
          <a:off x="32385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120174</xdr:rowOff>
    </xdr:from>
    <xdr:to>
      <xdr:col>19</xdr:col>
      <xdr:colOff>136525</xdr:colOff>
      <xdr:row>30</xdr:row>
      <xdr:rowOff>166053</xdr:rowOff>
    </xdr:to>
    <xdr:cxnSp macro="">
      <xdr:nvCxnSpPr>
        <xdr:cNvPr id="100" name="直線コネクタ 99"/>
        <xdr:cNvCxnSpPr/>
      </xdr:nvCxnSpPr>
      <xdr:spPr>
        <a:xfrm>
          <a:off x="3289300" y="5263674"/>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69374</xdr:rowOff>
    </xdr:from>
    <xdr:to>
      <xdr:col>11</xdr:col>
      <xdr:colOff>187325</xdr:colOff>
      <xdr:row>30</xdr:row>
      <xdr:rowOff>170974</xdr:rowOff>
    </xdr:to>
    <xdr:sp macro="" textlink="">
      <xdr:nvSpPr>
        <xdr:cNvPr id="101" name="楕円 100"/>
        <xdr:cNvSpPr/>
      </xdr:nvSpPr>
      <xdr:spPr>
        <a:xfrm>
          <a:off x="24765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120174</xdr:rowOff>
    </xdr:from>
    <xdr:to>
      <xdr:col>15</xdr:col>
      <xdr:colOff>136525</xdr:colOff>
      <xdr:row>30</xdr:row>
      <xdr:rowOff>120174</xdr:rowOff>
    </xdr:to>
    <xdr:cxnSp macro="">
      <xdr:nvCxnSpPr>
        <xdr:cNvPr id="102" name="直線コネクタ 101"/>
        <xdr:cNvCxnSpPr/>
      </xdr:nvCxnSpPr>
      <xdr:spPr>
        <a:xfrm>
          <a:off x="2527300" y="52636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69374</xdr:rowOff>
    </xdr:from>
    <xdr:to>
      <xdr:col>7</xdr:col>
      <xdr:colOff>187325</xdr:colOff>
      <xdr:row>30</xdr:row>
      <xdr:rowOff>170974</xdr:rowOff>
    </xdr:to>
    <xdr:sp macro="" textlink="">
      <xdr:nvSpPr>
        <xdr:cNvPr id="103" name="楕円 102"/>
        <xdr:cNvSpPr/>
      </xdr:nvSpPr>
      <xdr:spPr>
        <a:xfrm>
          <a:off x="17145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120174</xdr:rowOff>
    </xdr:from>
    <xdr:to>
      <xdr:col>11</xdr:col>
      <xdr:colOff>136525</xdr:colOff>
      <xdr:row>30</xdr:row>
      <xdr:rowOff>120174</xdr:rowOff>
    </xdr:to>
    <xdr:cxnSp macro="">
      <xdr:nvCxnSpPr>
        <xdr:cNvPr id="104" name="直線コネクタ 103"/>
        <xdr:cNvCxnSpPr/>
      </xdr:nvCxnSpPr>
      <xdr:spPr>
        <a:xfrm>
          <a:off x="1765300" y="52636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xdr:cNvSpPr txBox="1"/>
      </xdr:nvSpPr>
      <xdr:spPr>
        <a:xfrm>
          <a:off x="38360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xdr:cNvSpPr txBox="1"/>
      </xdr:nvSpPr>
      <xdr:spPr>
        <a:xfrm>
          <a:off x="3086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xdr:cNvSpPr txBox="1"/>
      </xdr:nvSpPr>
      <xdr:spPr>
        <a:xfrm>
          <a:off x="2324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8" name="n_4aveValue有形固定資産減価償却率"/>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61930</xdr:rowOff>
    </xdr:from>
    <xdr:ext cx="405111" cy="259045"/>
    <xdr:sp macro="" textlink="">
      <xdr:nvSpPr>
        <xdr:cNvPr id="109" name="n_1mainValue有形固定資産減価償却率"/>
        <xdr:cNvSpPr txBox="1"/>
      </xdr:nvSpPr>
      <xdr:spPr>
        <a:xfrm>
          <a:off x="3836044" y="503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16051</xdr:rowOff>
    </xdr:from>
    <xdr:ext cx="405111" cy="259045"/>
    <xdr:sp macro="" textlink="">
      <xdr:nvSpPr>
        <xdr:cNvPr id="110" name="n_2mainValue有形固定資産減価償却率"/>
        <xdr:cNvSpPr txBox="1"/>
      </xdr:nvSpPr>
      <xdr:spPr>
        <a:xfrm>
          <a:off x="3086744" y="4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11" name="n_3mainValue有形固定資産減価償却率"/>
        <xdr:cNvSpPr txBox="1"/>
      </xdr:nvSpPr>
      <xdr:spPr>
        <a:xfrm>
          <a:off x="2324744" y="4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162101</xdr:rowOff>
    </xdr:from>
    <xdr:ext cx="405111" cy="259045"/>
    <xdr:sp macro="" textlink="">
      <xdr:nvSpPr>
        <xdr:cNvPr id="112" name="n_4mainValue有形固定資産減価償却率"/>
        <xdr:cNvSpPr txBox="1"/>
      </xdr:nvSpPr>
      <xdr:spPr>
        <a:xfrm>
          <a:off x="1562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5" name="正方形/長方形 114"/>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地方債は返す以上には借りない、との方針のもと地方債の発行を抑制してきた結果が表れており、類似団体平均や全国平均と比較しても数値は下回っている。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しかし今後は、老朽化した公共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等の更新や長寿命化等により、地方債を借りる場面が増えることが想定され、より一層先を見通した計画的な財政運営に取り組む必要がある。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11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100920</xdr:rowOff>
    </xdr:from>
    <xdr:to>
      <xdr:col>76</xdr:col>
      <xdr:colOff>73025</xdr:colOff>
      <xdr:row>27</xdr:row>
      <xdr:rowOff>31070</xdr:rowOff>
    </xdr:to>
    <xdr:sp macro="" textlink="">
      <xdr:nvSpPr>
        <xdr:cNvPr id="159" name="楕円 158"/>
        <xdr:cNvSpPr/>
      </xdr:nvSpPr>
      <xdr:spPr>
        <a:xfrm>
          <a:off x="14744700" y="45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15847</xdr:rowOff>
    </xdr:from>
    <xdr:ext cx="405111" cy="259045"/>
    <xdr:sp macro="" textlink="">
      <xdr:nvSpPr>
        <xdr:cNvPr id="160" name="債務償還比率該当値テキスト"/>
        <xdr:cNvSpPr txBox="1"/>
      </xdr:nvSpPr>
      <xdr:spPr>
        <a:xfrm>
          <a:off x="14846300" y="44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72580</xdr:rowOff>
    </xdr:from>
    <xdr:to>
      <xdr:col>72</xdr:col>
      <xdr:colOff>123825</xdr:colOff>
      <xdr:row>28</xdr:row>
      <xdr:rowOff>2730</xdr:rowOff>
    </xdr:to>
    <xdr:sp macro="" textlink="">
      <xdr:nvSpPr>
        <xdr:cNvPr id="161" name="楕円 160"/>
        <xdr:cNvSpPr/>
      </xdr:nvSpPr>
      <xdr:spPr>
        <a:xfrm>
          <a:off x="14033500" y="470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151720</xdr:rowOff>
    </xdr:from>
    <xdr:to>
      <xdr:col>76</xdr:col>
      <xdr:colOff>22225</xdr:colOff>
      <xdr:row>27</xdr:row>
      <xdr:rowOff>123380</xdr:rowOff>
    </xdr:to>
    <xdr:cxnSp macro="">
      <xdr:nvCxnSpPr>
        <xdr:cNvPr id="162" name="直線コネクタ 161"/>
        <xdr:cNvCxnSpPr/>
      </xdr:nvCxnSpPr>
      <xdr:spPr>
        <a:xfrm flipV="1">
          <a:off x="14084300" y="4609420"/>
          <a:ext cx="711200" cy="14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155856</xdr:rowOff>
    </xdr:from>
    <xdr:to>
      <xdr:col>68</xdr:col>
      <xdr:colOff>123825</xdr:colOff>
      <xdr:row>28</xdr:row>
      <xdr:rowOff>86006</xdr:rowOff>
    </xdr:to>
    <xdr:sp macro="" textlink="">
      <xdr:nvSpPr>
        <xdr:cNvPr id="163" name="楕円 162"/>
        <xdr:cNvSpPr/>
      </xdr:nvSpPr>
      <xdr:spPr>
        <a:xfrm>
          <a:off x="13271500" y="47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123380</xdr:rowOff>
    </xdr:from>
    <xdr:to>
      <xdr:col>72</xdr:col>
      <xdr:colOff>73025</xdr:colOff>
      <xdr:row>28</xdr:row>
      <xdr:rowOff>35206</xdr:rowOff>
    </xdr:to>
    <xdr:cxnSp macro="">
      <xdr:nvCxnSpPr>
        <xdr:cNvPr id="164" name="直線コネクタ 163"/>
        <xdr:cNvCxnSpPr/>
      </xdr:nvCxnSpPr>
      <xdr:spPr>
        <a:xfrm flipV="1">
          <a:off x="13322300" y="4752530"/>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11702</xdr:rowOff>
    </xdr:from>
    <xdr:to>
      <xdr:col>64</xdr:col>
      <xdr:colOff>123825</xdr:colOff>
      <xdr:row>28</xdr:row>
      <xdr:rowOff>113302</xdr:rowOff>
    </xdr:to>
    <xdr:sp macro="" textlink="">
      <xdr:nvSpPr>
        <xdr:cNvPr id="165" name="楕円 164"/>
        <xdr:cNvSpPr/>
      </xdr:nvSpPr>
      <xdr:spPr>
        <a:xfrm>
          <a:off x="12509500" y="48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35206</xdr:rowOff>
    </xdr:from>
    <xdr:to>
      <xdr:col>68</xdr:col>
      <xdr:colOff>73025</xdr:colOff>
      <xdr:row>28</xdr:row>
      <xdr:rowOff>62502</xdr:rowOff>
    </xdr:to>
    <xdr:cxnSp macro="">
      <xdr:nvCxnSpPr>
        <xdr:cNvPr id="166" name="直線コネクタ 165"/>
        <xdr:cNvCxnSpPr/>
      </xdr:nvCxnSpPr>
      <xdr:spPr>
        <a:xfrm flipV="1">
          <a:off x="12560300" y="4835806"/>
          <a:ext cx="762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159249</xdr:rowOff>
    </xdr:from>
    <xdr:to>
      <xdr:col>60</xdr:col>
      <xdr:colOff>123825</xdr:colOff>
      <xdr:row>28</xdr:row>
      <xdr:rowOff>89399</xdr:rowOff>
    </xdr:to>
    <xdr:sp macro="" textlink="">
      <xdr:nvSpPr>
        <xdr:cNvPr id="167" name="楕円 166"/>
        <xdr:cNvSpPr/>
      </xdr:nvSpPr>
      <xdr:spPr>
        <a:xfrm>
          <a:off x="11747500" y="47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38599</xdr:rowOff>
    </xdr:from>
    <xdr:to>
      <xdr:col>64</xdr:col>
      <xdr:colOff>73025</xdr:colOff>
      <xdr:row>28</xdr:row>
      <xdr:rowOff>62502</xdr:rowOff>
    </xdr:to>
    <xdr:cxnSp macro="">
      <xdr:nvCxnSpPr>
        <xdr:cNvPr id="168" name="直線コネクタ 167"/>
        <xdr:cNvCxnSpPr/>
      </xdr:nvCxnSpPr>
      <xdr:spPr>
        <a:xfrm>
          <a:off x="11798300" y="4839199"/>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54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55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55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558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19257</xdr:rowOff>
    </xdr:from>
    <xdr:ext cx="469744" cy="259045"/>
    <xdr:sp macro="" textlink="">
      <xdr:nvSpPr>
        <xdr:cNvPr id="173" name="n_1mainValue債務償還比率"/>
        <xdr:cNvSpPr txBox="1"/>
      </xdr:nvSpPr>
      <xdr:spPr>
        <a:xfrm>
          <a:off x="13836727" y="447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102533</xdr:rowOff>
    </xdr:from>
    <xdr:ext cx="469744" cy="259045"/>
    <xdr:sp macro="" textlink="">
      <xdr:nvSpPr>
        <xdr:cNvPr id="174" name="n_2mainValue債務償還比率"/>
        <xdr:cNvSpPr txBox="1"/>
      </xdr:nvSpPr>
      <xdr:spPr>
        <a:xfrm>
          <a:off x="13087427" y="45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129829</xdr:rowOff>
    </xdr:from>
    <xdr:ext cx="469744" cy="259045"/>
    <xdr:sp macro="" textlink="">
      <xdr:nvSpPr>
        <xdr:cNvPr id="175" name="n_3mainValue債務償還比率"/>
        <xdr:cNvSpPr txBox="1"/>
      </xdr:nvSpPr>
      <xdr:spPr>
        <a:xfrm>
          <a:off x="12325427" y="45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105926</xdr:rowOff>
    </xdr:from>
    <xdr:ext cx="469744" cy="259045"/>
    <xdr:sp macro="" textlink="">
      <xdr:nvSpPr>
        <xdr:cNvPr id="176" name="n_4mainValue債務償還比率"/>
        <xdr:cNvSpPr txBox="1"/>
      </xdr:nvSpPr>
      <xdr:spPr>
        <a:xfrm>
          <a:off x="11563427" y="45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152763</xdr:rowOff>
    </xdr:from>
    <xdr:to>
      <xdr:col>24</xdr:col>
      <xdr:colOff>114300</xdr:colOff>
      <xdr:row>40</xdr:row>
      <xdr:rowOff>82913</xdr:rowOff>
    </xdr:to>
    <xdr:sp macro="" textlink="">
      <xdr:nvSpPr>
        <xdr:cNvPr id="74" name="楕円 73"/>
        <xdr:cNvSpPr/>
      </xdr:nvSpPr>
      <xdr:spPr>
        <a:xfrm>
          <a:off x="4584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131190</xdr:rowOff>
    </xdr:from>
    <xdr:ext cx="405111" cy="259045"/>
    <xdr:sp macro="" textlink="">
      <xdr:nvSpPr>
        <xdr:cNvPr id="75" name="【道路】&#10;有形固定資産減価償却率該当値テキスト"/>
        <xdr:cNvSpPr txBox="1"/>
      </xdr:nvSpPr>
      <xdr:spPr>
        <a:xfrm>
          <a:off x="4673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120106</xdr:rowOff>
    </xdr:from>
    <xdr:to>
      <xdr:col>20</xdr:col>
      <xdr:colOff>38100</xdr:colOff>
      <xdr:row>40</xdr:row>
      <xdr:rowOff>50256</xdr:rowOff>
    </xdr:to>
    <xdr:sp macro="" textlink="">
      <xdr:nvSpPr>
        <xdr:cNvPr id="76" name="楕円 75"/>
        <xdr:cNvSpPr/>
      </xdr:nvSpPr>
      <xdr:spPr>
        <a:xfrm>
          <a:off x="3746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170906</xdr:rowOff>
    </xdr:from>
    <xdr:to>
      <xdr:col>24</xdr:col>
      <xdr:colOff>63500</xdr:colOff>
      <xdr:row>40</xdr:row>
      <xdr:rowOff>32113</xdr:rowOff>
    </xdr:to>
    <xdr:cxnSp macro="">
      <xdr:nvCxnSpPr>
        <xdr:cNvPr id="77" name="直線コネクタ 76"/>
        <xdr:cNvCxnSpPr/>
      </xdr:nvCxnSpPr>
      <xdr:spPr>
        <a:xfrm>
          <a:off x="3797300" y="68574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8" name="楕円 77"/>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139881</xdr:rowOff>
    </xdr:from>
    <xdr:to>
      <xdr:col>19</xdr:col>
      <xdr:colOff>177800</xdr:colOff>
      <xdr:row>39</xdr:row>
      <xdr:rowOff>170906</xdr:rowOff>
    </xdr:to>
    <xdr:cxnSp macro="">
      <xdr:nvCxnSpPr>
        <xdr:cNvPr id="79" name="直線コネクタ 78"/>
        <xdr:cNvCxnSpPr/>
      </xdr:nvCxnSpPr>
      <xdr:spPr>
        <a:xfrm>
          <a:off x="2908300" y="68264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59690</xdr:rowOff>
    </xdr:from>
    <xdr:to>
      <xdr:col>10</xdr:col>
      <xdr:colOff>165100</xdr:colOff>
      <xdr:row>39</xdr:row>
      <xdr:rowOff>161290</xdr:rowOff>
    </xdr:to>
    <xdr:sp macro="" textlink="">
      <xdr:nvSpPr>
        <xdr:cNvPr id="80" name="楕円 79"/>
        <xdr:cNvSpPr/>
      </xdr:nvSpPr>
      <xdr:spPr>
        <a:xfrm>
          <a:off x="196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110490</xdr:rowOff>
    </xdr:from>
    <xdr:to>
      <xdr:col>15</xdr:col>
      <xdr:colOff>50800</xdr:colOff>
      <xdr:row>39</xdr:row>
      <xdr:rowOff>139881</xdr:rowOff>
    </xdr:to>
    <xdr:cxnSp macro="">
      <xdr:nvCxnSpPr>
        <xdr:cNvPr id="81" name="直線コネクタ 80"/>
        <xdr:cNvCxnSpPr/>
      </xdr:nvCxnSpPr>
      <xdr:spPr>
        <a:xfrm>
          <a:off x="2019300" y="67970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30299</xdr:rowOff>
    </xdr:from>
    <xdr:to>
      <xdr:col>6</xdr:col>
      <xdr:colOff>38100</xdr:colOff>
      <xdr:row>39</xdr:row>
      <xdr:rowOff>131899</xdr:rowOff>
    </xdr:to>
    <xdr:sp macro="" textlink="">
      <xdr:nvSpPr>
        <xdr:cNvPr id="82" name="楕円 81"/>
        <xdr:cNvSpPr/>
      </xdr:nvSpPr>
      <xdr:spPr>
        <a:xfrm>
          <a:off x="1079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81099</xdr:rowOff>
    </xdr:from>
    <xdr:to>
      <xdr:col>10</xdr:col>
      <xdr:colOff>114300</xdr:colOff>
      <xdr:row>39</xdr:row>
      <xdr:rowOff>110490</xdr:rowOff>
    </xdr:to>
    <xdr:cxnSp macro="">
      <xdr:nvCxnSpPr>
        <xdr:cNvPr id="83" name="直線コネクタ 82"/>
        <xdr:cNvCxnSpPr/>
      </xdr:nvCxnSpPr>
      <xdr:spPr>
        <a:xfrm>
          <a:off x="1130300" y="67676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41383</xdr:rowOff>
    </xdr:from>
    <xdr:ext cx="405111" cy="259045"/>
    <xdr:sp macro="" textlink="">
      <xdr:nvSpPr>
        <xdr:cNvPr id="88" name="n_1mainValue【道路】&#10;有形固定資産減価償却率"/>
        <xdr:cNvSpPr txBox="1"/>
      </xdr:nvSpPr>
      <xdr:spPr>
        <a:xfrm>
          <a:off x="35820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9" name="n_2mainValue【道路】&#10;有形固定資産減価償却率"/>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90" name="n_3mainValue【道路】&#10;有形固定資産減価償却率"/>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123026</xdr:rowOff>
    </xdr:from>
    <xdr:ext cx="405111" cy="259045"/>
    <xdr:sp macro="" textlink="">
      <xdr:nvSpPr>
        <xdr:cNvPr id="91" name="n_4mainValue【道路】&#10;有形固定資産減価償却率"/>
        <xdr:cNvSpPr txBox="1"/>
      </xdr:nvSpPr>
      <xdr:spPr>
        <a:xfrm>
          <a:off x="927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68338</xdr:rowOff>
    </xdr:from>
    <xdr:to>
      <xdr:col>55</xdr:col>
      <xdr:colOff>50800</xdr:colOff>
      <xdr:row>41</xdr:row>
      <xdr:rowOff>169938</xdr:rowOff>
    </xdr:to>
    <xdr:sp macro="" textlink="">
      <xdr:nvSpPr>
        <xdr:cNvPr id="131" name="楕円 130"/>
        <xdr:cNvSpPr/>
      </xdr:nvSpPr>
      <xdr:spPr>
        <a:xfrm>
          <a:off x="10426700" y="70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154715</xdr:rowOff>
    </xdr:from>
    <xdr:ext cx="469744" cy="259045"/>
    <xdr:sp macro="" textlink="">
      <xdr:nvSpPr>
        <xdr:cNvPr id="132" name="【道路】&#10;一人当たり延長該当値テキスト"/>
        <xdr:cNvSpPr txBox="1"/>
      </xdr:nvSpPr>
      <xdr:spPr>
        <a:xfrm>
          <a:off x="10515600" y="70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69558</xdr:rowOff>
    </xdr:from>
    <xdr:to>
      <xdr:col>50</xdr:col>
      <xdr:colOff>165100</xdr:colOff>
      <xdr:row>41</xdr:row>
      <xdr:rowOff>171158</xdr:rowOff>
    </xdr:to>
    <xdr:sp macro="" textlink="">
      <xdr:nvSpPr>
        <xdr:cNvPr id="133" name="楕円 132"/>
        <xdr:cNvSpPr/>
      </xdr:nvSpPr>
      <xdr:spPr>
        <a:xfrm>
          <a:off x="9588500" y="70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119138</xdr:rowOff>
    </xdr:from>
    <xdr:to>
      <xdr:col>55</xdr:col>
      <xdr:colOff>0</xdr:colOff>
      <xdr:row>41</xdr:row>
      <xdr:rowOff>120358</xdr:rowOff>
    </xdr:to>
    <xdr:cxnSp macro="">
      <xdr:nvCxnSpPr>
        <xdr:cNvPr id="134" name="直線コネクタ 133"/>
        <xdr:cNvCxnSpPr/>
      </xdr:nvCxnSpPr>
      <xdr:spPr>
        <a:xfrm flipV="1">
          <a:off x="9639300" y="7148588"/>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70472</xdr:rowOff>
    </xdr:from>
    <xdr:to>
      <xdr:col>46</xdr:col>
      <xdr:colOff>38100</xdr:colOff>
      <xdr:row>42</xdr:row>
      <xdr:rowOff>622</xdr:rowOff>
    </xdr:to>
    <xdr:sp macro="" textlink="">
      <xdr:nvSpPr>
        <xdr:cNvPr id="135" name="楕円 134"/>
        <xdr:cNvSpPr/>
      </xdr:nvSpPr>
      <xdr:spPr>
        <a:xfrm>
          <a:off x="8699500" y="70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120358</xdr:rowOff>
    </xdr:from>
    <xdr:to>
      <xdr:col>50</xdr:col>
      <xdr:colOff>114300</xdr:colOff>
      <xdr:row>41</xdr:row>
      <xdr:rowOff>121272</xdr:rowOff>
    </xdr:to>
    <xdr:cxnSp macro="">
      <xdr:nvCxnSpPr>
        <xdr:cNvPr id="136" name="直線コネクタ 135"/>
        <xdr:cNvCxnSpPr/>
      </xdr:nvCxnSpPr>
      <xdr:spPr>
        <a:xfrm flipV="1">
          <a:off x="8750300" y="71498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73863</xdr:rowOff>
    </xdr:from>
    <xdr:to>
      <xdr:col>41</xdr:col>
      <xdr:colOff>101600</xdr:colOff>
      <xdr:row>42</xdr:row>
      <xdr:rowOff>4013</xdr:rowOff>
    </xdr:to>
    <xdr:sp macro="" textlink="">
      <xdr:nvSpPr>
        <xdr:cNvPr id="137" name="楕円 136"/>
        <xdr:cNvSpPr/>
      </xdr:nvSpPr>
      <xdr:spPr>
        <a:xfrm>
          <a:off x="7810500" y="71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121272</xdr:rowOff>
    </xdr:from>
    <xdr:to>
      <xdr:col>45</xdr:col>
      <xdr:colOff>177800</xdr:colOff>
      <xdr:row>41</xdr:row>
      <xdr:rowOff>124663</xdr:rowOff>
    </xdr:to>
    <xdr:cxnSp macro="">
      <xdr:nvCxnSpPr>
        <xdr:cNvPr id="138" name="直線コネクタ 137"/>
        <xdr:cNvCxnSpPr/>
      </xdr:nvCxnSpPr>
      <xdr:spPr>
        <a:xfrm flipV="1">
          <a:off x="7861300" y="715072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74320</xdr:rowOff>
    </xdr:from>
    <xdr:to>
      <xdr:col>36</xdr:col>
      <xdr:colOff>165100</xdr:colOff>
      <xdr:row>42</xdr:row>
      <xdr:rowOff>4470</xdr:rowOff>
    </xdr:to>
    <xdr:sp macro="" textlink="">
      <xdr:nvSpPr>
        <xdr:cNvPr id="139" name="楕円 138"/>
        <xdr:cNvSpPr/>
      </xdr:nvSpPr>
      <xdr:spPr>
        <a:xfrm>
          <a:off x="6921500" y="71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124663</xdr:rowOff>
    </xdr:from>
    <xdr:to>
      <xdr:col>41</xdr:col>
      <xdr:colOff>50800</xdr:colOff>
      <xdr:row>41</xdr:row>
      <xdr:rowOff>125120</xdr:rowOff>
    </xdr:to>
    <xdr:cxnSp macro="">
      <xdr:nvCxnSpPr>
        <xdr:cNvPr id="140" name="直線コネクタ 139"/>
        <xdr:cNvCxnSpPr/>
      </xdr:nvCxnSpPr>
      <xdr:spPr>
        <a:xfrm flipV="1">
          <a:off x="6972300" y="715411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162285</xdr:rowOff>
    </xdr:from>
    <xdr:ext cx="469744" cy="259045"/>
    <xdr:sp macro="" textlink="">
      <xdr:nvSpPr>
        <xdr:cNvPr id="145" name="n_1mainValue【道路】&#10;一人当たり延長"/>
        <xdr:cNvSpPr txBox="1"/>
      </xdr:nvSpPr>
      <xdr:spPr>
        <a:xfrm>
          <a:off x="9391727" y="71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163199</xdr:rowOff>
    </xdr:from>
    <xdr:ext cx="469744" cy="259045"/>
    <xdr:sp macro="" textlink="">
      <xdr:nvSpPr>
        <xdr:cNvPr id="146" name="n_2mainValue【道路】&#10;一人当たり延長"/>
        <xdr:cNvSpPr txBox="1"/>
      </xdr:nvSpPr>
      <xdr:spPr>
        <a:xfrm>
          <a:off x="8515427" y="719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166590</xdr:rowOff>
    </xdr:from>
    <xdr:ext cx="469744" cy="259045"/>
    <xdr:sp macro="" textlink="">
      <xdr:nvSpPr>
        <xdr:cNvPr id="147" name="n_3mainValue【道路】&#10;一人当たり延長"/>
        <xdr:cNvSpPr txBox="1"/>
      </xdr:nvSpPr>
      <xdr:spPr>
        <a:xfrm>
          <a:off x="7626427" y="71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167047</xdr:rowOff>
    </xdr:from>
    <xdr:ext cx="469744" cy="259045"/>
    <xdr:sp macro="" textlink="">
      <xdr:nvSpPr>
        <xdr:cNvPr id="148" name="n_4mainValue【道路】&#10;一人当たり延長"/>
        <xdr:cNvSpPr txBox="1"/>
      </xdr:nvSpPr>
      <xdr:spPr>
        <a:xfrm>
          <a:off x="6737427" y="71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90" name="楕円 189"/>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91" name="【橋りょう・トンネル】&#10;有形固定資産減価償却率該当値テキスト"/>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92" name="楕円 191"/>
        <xdr:cNvSpPr/>
      </xdr:nvSpPr>
      <xdr:spPr>
        <a:xfrm>
          <a:off x="3746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35923</xdr:rowOff>
    </xdr:to>
    <xdr:cxnSp macro="">
      <xdr:nvCxnSpPr>
        <xdr:cNvPr id="193" name="直線コネクタ 192"/>
        <xdr:cNvCxnSpPr/>
      </xdr:nvCxnSpPr>
      <xdr:spPr>
        <a:xfrm>
          <a:off x="3797300" y="106511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21227</xdr:rowOff>
    </xdr:from>
    <xdr:to>
      <xdr:col>19</xdr:col>
      <xdr:colOff>177800</xdr:colOff>
      <xdr:row>62</xdr:row>
      <xdr:rowOff>48985</xdr:rowOff>
    </xdr:to>
    <xdr:cxnSp macro="">
      <xdr:nvCxnSpPr>
        <xdr:cNvPr id="195" name="直線コネクタ 194"/>
        <xdr:cNvCxnSpPr/>
      </xdr:nvCxnSpPr>
      <xdr:spPr>
        <a:xfrm flipV="1">
          <a:off x="2908300" y="106511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171269</xdr:rowOff>
    </xdr:from>
    <xdr:to>
      <xdr:col>10</xdr:col>
      <xdr:colOff>165100</xdr:colOff>
      <xdr:row>62</xdr:row>
      <xdr:rowOff>101419</xdr:rowOff>
    </xdr:to>
    <xdr:sp macro="" textlink="">
      <xdr:nvSpPr>
        <xdr:cNvPr id="196" name="楕円 195"/>
        <xdr:cNvSpPr/>
      </xdr:nvSpPr>
      <xdr:spPr>
        <a:xfrm>
          <a:off x="1968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50619</xdr:rowOff>
    </xdr:to>
    <xdr:cxnSp macro="">
      <xdr:nvCxnSpPr>
        <xdr:cNvPr id="197" name="直線コネクタ 196"/>
        <xdr:cNvCxnSpPr/>
      </xdr:nvCxnSpPr>
      <xdr:spPr>
        <a:xfrm flipV="1">
          <a:off x="2019300" y="1067888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150041</xdr:rowOff>
    </xdr:from>
    <xdr:to>
      <xdr:col>6</xdr:col>
      <xdr:colOff>38100</xdr:colOff>
      <xdr:row>62</xdr:row>
      <xdr:rowOff>80191</xdr:rowOff>
    </xdr:to>
    <xdr:sp macro="" textlink="">
      <xdr:nvSpPr>
        <xdr:cNvPr id="198" name="楕円 197"/>
        <xdr:cNvSpPr/>
      </xdr:nvSpPr>
      <xdr:spPr>
        <a:xfrm>
          <a:off x="1079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29391</xdr:rowOff>
    </xdr:from>
    <xdr:to>
      <xdr:col>10</xdr:col>
      <xdr:colOff>114300</xdr:colOff>
      <xdr:row>62</xdr:row>
      <xdr:rowOff>50619</xdr:rowOff>
    </xdr:to>
    <xdr:cxnSp macro="">
      <xdr:nvCxnSpPr>
        <xdr:cNvPr id="199" name="直線コネクタ 198"/>
        <xdr:cNvCxnSpPr/>
      </xdr:nvCxnSpPr>
      <xdr:spPr>
        <a:xfrm>
          <a:off x="1130300" y="106592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63154</xdr:rowOff>
    </xdr:from>
    <xdr:ext cx="405111" cy="259045"/>
    <xdr:sp macro="" textlink="">
      <xdr:nvSpPr>
        <xdr:cNvPr id="204" name="n_1mainValue【橋りょう・トンネル】&#10;有形固定資産減価償却率"/>
        <xdr:cNvSpPr txBox="1"/>
      </xdr:nvSpPr>
      <xdr:spPr>
        <a:xfrm>
          <a:off x="3582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橋りょう・トンネル】&#10;有形固定資産減価償却率"/>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92546</xdr:rowOff>
    </xdr:from>
    <xdr:ext cx="405111" cy="259045"/>
    <xdr:sp macro="" textlink="">
      <xdr:nvSpPr>
        <xdr:cNvPr id="206" name="n_3mainValue【橋りょう・トンネル】&#10;有形固定資産減価償却率"/>
        <xdr:cNvSpPr txBox="1"/>
      </xdr:nvSpPr>
      <xdr:spPr>
        <a:xfrm>
          <a:off x="1816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71318</xdr:rowOff>
    </xdr:from>
    <xdr:ext cx="405111" cy="259045"/>
    <xdr:sp macro="" textlink="">
      <xdr:nvSpPr>
        <xdr:cNvPr id="207" name="n_4mainValue【橋りょう・トンネル】&#10;有形固定資産減価償却率"/>
        <xdr:cNvSpPr txBox="1"/>
      </xdr:nvSpPr>
      <xdr:spPr>
        <a:xfrm>
          <a:off x="927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9024</xdr:rowOff>
    </xdr:from>
    <xdr:to>
      <xdr:col>55</xdr:col>
      <xdr:colOff>50800</xdr:colOff>
      <xdr:row>64</xdr:row>
      <xdr:rowOff>110624</xdr:rowOff>
    </xdr:to>
    <xdr:sp macro="" textlink="">
      <xdr:nvSpPr>
        <xdr:cNvPr id="247" name="楕円 246"/>
        <xdr:cNvSpPr/>
      </xdr:nvSpPr>
      <xdr:spPr>
        <a:xfrm>
          <a:off x="10426700" y="109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95401</xdr:rowOff>
    </xdr:from>
    <xdr:ext cx="534377" cy="259045"/>
    <xdr:sp macro="" textlink="">
      <xdr:nvSpPr>
        <xdr:cNvPr id="248" name="【橋りょう・トンネル】&#10;一人当たり有形固定資産（償却資産）額該当値テキスト"/>
        <xdr:cNvSpPr txBox="1"/>
      </xdr:nvSpPr>
      <xdr:spPr>
        <a:xfrm>
          <a:off x="10515600" y="108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9241</xdr:rowOff>
    </xdr:from>
    <xdr:to>
      <xdr:col>50</xdr:col>
      <xdr:colOff>165100</xdr:colOff>
      <xdr:row>64</xdr:row>
      <xdr:rowOff>110841</xdr:rowOff>
    </xdr:to>
    <xdr:sp macro="" textlink="">
      <xdr:nvSpPr>
        <xdr:cNvPr id="249" name="楕円 248"/>
        <xdr:cNvSpPr/>
      </xdr:nvSpPr>
      <xdr:spPr>
        <a:xfrm>
          <a:off x="9588500" y="109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59824</xdr:rowOff>
    </xdr:from>
    <xdr:to>
      <xdr:col>55</xdr:col>
      <xdr:colOff>0</xdr:colOff>
      <xdr:row>64</xdr:row>
      <xdr:rowOff>60041</xdr:rowOff>
    </xdr:to>
    <xdr:cxnSp macro="">
      <xdr:nvCxnSpPr>
        <xdr:cNvPr id="250" name="直線コネクタ 249"/>
        <xdr:cNvCxnSpPr/>
      </xdr:nvCxnSpPr>
      <xdr:spPr>
        <a:xfrm flipV="1">
          <a:off x="9639300" y="11032624"/>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9962</xdr:rowOff>
    </xdr:from>
    <xdr:to>
      <xdr:col>46</xdr:col>
      <xdr:colOff>38100</xdr:colOff>
      <xdr:row>64</xdr:row>
      <xdr:rowOff>111562</xdr:rowOff>
    </xdr:to>
    <xdr:sp macro="" textlink="">
      <xdr:nvSpPr>
        <xdr:cNvPr id="251" name="楕円 250"/>
        <xdr:cNvSpPr/>
      </xdr:nvSpPr>
      <xdr:spPr>
        <a:xfrm>
          <a:off x="8699500" y="109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60041</xdr:rowOff>
    </xdr:from>
    <xdr:to>
      <xdr:col>50</xdr:col>
      <xdr:colOff>114300</xdr:colOff>
      <xdr:row>64</xdr:row>
      <xdr:rowOff>60762</xdr:rowOff>
    </xdr:to>
    <xdr:cxnSp macro="">
      <xdr:nvCxnSpPr>
        <xdr:cNvPr id="252" name="直線コネクタ 251"/>
        <xdr:cNvCxnSpPr/>
      </xdr:nvCxnSpPr>
      <xdr:spPr>
        <a:xfrm flipV="1">
          <a:off x="8750300" y="11032841"/>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10264</xdr:rowOff>
    </xdr:from>
    <xdr:to>
      <xdr:col>41</xdr:col>
      <xdr:colOff>101600</xdr:colOff>
      <xdr:row>64</xdr:row>
      <xdr:rowOff>111864</xdr:rowOff>
    </xdr:to>
    <xdr:sp macro="" textlink="">
      <xdr:nvSpPr>
        <xdr:cNvPr id="253" name="楕円 252"/>
        <xdr:cNvSpPr/>
      </xdr:nvSpPr>
      <xdr:spPr>
        <a:xfrm>
          <a:off x="7810500" y="109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60762</xdr:rowOff>
    </xdr:from>
    <xdr:to>
      <xdr:col>45</xdr:col>
      <xdr:colOff>177800</xdr:colOff>
      <xdr:row>64</xdr:row>
      <xdr:rowOff>61064</xdr:rowOff>
    </xdr:to>
    <xdr:cxnSp macro="">
      <xdr:nvCxnSpPr>
        <xdr:cNvPr id="254" name="直線コネクタ 253"/>
        <xdr:cNvCxnSpPr/>
      </xdr:nvCxnSpPr>
      <xdr:spPr>
        <a:xfrm flipV="1">
          <a:off x="7861300" y="11033562"/>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10301</xdr:rowOff>
    </xdr:from>
    <xdr:to>
      <xdr:col>36</xdr:col>
      <xdr:colOff>165100</xdr:colOff>
      <xdr:row>64</xdr:row>
      <xdr:rowOff>111901</xdr:rowOff>
    </xdr:to>
    <xdr:sp macro="" textlink="">
      <xdr:nvSpPr>
        <xdr:cNvPr id="255" name="楕円 254"/>
        <xdr:cNvSpPr/>
      </xdr:nvSpPr>
      <xdr:spPr>
        <a:xfrm>
          <a:off x="6921500" y="10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61064</xdr:rowOff>
    </xdr:from>
    <xdr:to>
      <xdr:col>41</xdr:col>
      <xdr:colOff>50800</xdr:colOff>
      <xdr:row>64</xdr:row>
      <xdr:rowOff>61101</xdr:rowOff>
    </xdr:to>
    <xdr:cxnSp macro="">
      <xdr:nvCxnSpPr>
        <xdr:cNvPr id="256" name="直線コネクタ 255"/>
        <xdr:cNvCxnSpPr/>
      </xdr:nvCxnSpPr>
      <xdr:spPr>
        <a:xfrm flipV="1">
          <a:off x="6972300" y="1103386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101968</xdr:rowOff>
    </xdr:from>
    <xdr:ext cx="534377" cy="259045"/>
    <xdr:sp macro="" textlink="">
      <xdr:nvSpPr>
        <xdr:cNvPr id="261" name="n_1mainValue【橋りょう・トンネル】&#10;一人当たり有形固定資産（償却資産）額"/>
        <xdr:cNvSpPr txBox="1"/>
      </xdr:nvSpPr>
      <xdr:spPr>
        <a:xfrm>
          <a:off x="9359411" y="110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102689</xdr:rowOff>
    </xdr:from>
    <xdr:ext cx="534377" cy="259045"/>
    <xdr:sp macro="" textlink="">
      <xdr:nvSpPr>
        <xdr:cNvPr id="262" name="n_2mainValue【橋りょう・トンネル】&#10;一人当たり有形固定資産（償却資産）額"/>
        <xdr:cNvSpPr txBox="1"/>
      </xdr:nvSpPr>
      <xdr:spPr>
        <a:xfrm>
          <a:off x="8483111" y="1107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102991</xdr:rowOff>
    </xdr:from>
    <xdr:ext cx="534377" cy="259045"/>
    <xdr:sp macro="" textlink="">
      <xdr:nvSpPr>
        <xdr:cNvPr id="263" name="n_3mainValue【橋りょう・トンネル】&#10;一人当たり有形固定資産（償却資産）額"/>
        <xdr:cNvSpPr txBox="1"/>
      </xdr:nvSpPr>
      <xdr:spPr>
        <a:xfrm>
          <a:off x="7594111" y="110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103028</xdr:rowOff>
    </xdr:from>
    <xdr:ext cx="534377" cy="259045"/>
    <xdr:sp macro="" textlink="">
      <xdr:nvSpPr>
        <xdr:cNvPr id="264" name="n_4mainValue【橋りょう・トンネル】&#10;一人当たり有形固定資産（償却資産）額"/>
        <xdr:cNvSpPr txBox="1"/>
      </xdr:nvSpPr>
      <xdr:spPr>
        <a:xfrm>
          <a:off x="6705111" y="110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6" name="楕円 305"/>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124477</xdr:rowOff>
    </xdr:from>
    <xdr:ext cx="405111" cy="259045"/>
    <xdr:sp macro="" textlink="">
      <xdr:nvSpPr>
        <xdr:cNvPr id="307" name="【公営住宅】&#10;有形固定資産減価償却率該当値テキスト"/>
        <xdr:cNvSpPr txBox="1"/>
      </xdr:nvSpPr>
      <xdr:spPr>
        <a:xfrm>
          <a:off x="4673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8" name="楕円 307"/>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152400</xdr:rowOff>
    </xdr:to>
    <xdr:cxnSp macro="">
      <xdr:nvCxnSpPr>
        <xdr:cNvPr id="309" name="直線コネクタ 308"/>
        <xdr:cNvCxnSpPr/>
      </xdr:nvCxnSpPr>
      <xdr:spPr>
        <a:xfrm>
          <a:off x="3797300" y="141770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36286</xdr:rowOff>
    </xdr:from>
    <xdr:to>
      <xdr:col>15</xdr:col>
      <xdr:colOff>101600</xdr:colOff>
      <xdr:row>82</xdr:row>
      <xdr:rowOff>137886</xdr:rowOff>
    </xdr:to>
    <xdr:sp macro="" textlink="">
      <xdr:nvSpPr>
        <xdr:cNvPr id="310" name="楕円 309"/>
        <xdr:cNvSpPr/>
      </xdr:nvSpPr>
      <xdr:spPr>
        <a:xfrm>
          <a:off x="2857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118111</xdr:rowOff>
    </xdr:to>
    <xdr:cxnSp macro="">
      <xdr:nvCxnSpPr>
        <xdr:cNvPr id="311" name="直線コネクタ 310"/>
        <xdr:cNvCxnSpPr/>
      </xdr:nvCxnSpPr>
      <xdr:spPr>
        <a:xfrm>
          <a:off x="2908300" y="141459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168548</xdr:rowOff>
    </xdr:from>
    <xdr:to>
      <xdr:col>10</xdr:col>
      <xdr:colOff>165100</xdr:colOff>
      <xdr:row>82</xdr:row>
      <xdr:rowOff>98698</xdr:rowOff>
    </xdr:to>
    <xdr:sp macro="" textlink="">
      <xdr:nvSpPr>
        <xdr:cNvPr id="312" name="楕円 311"/>
        <xdr:cNvSpPr/>
      </xdr:nvSpPr>
      <xdr:spPr>
        <a:xfrm>
          <a:off x="1968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47898</xdr:rowOff>
    </xdr:from>
    <xdr:to>
      <xdr:col>15</xdr:col>
      <xdr:colOff>50800</xdr:colOff>
      <xdr:row>82</xdr:row>
      <xdr:rowOff>87086</xdr:rowOff>
    </xdr:to>
    <xdr:cxnSp macro="">
      <xdr:nvCxnSpPr>
        <xdr:cNvPr id="313" name="直線コネクタ 312"/>
        <xdr:cNvCxnSpPr/>
      </xdr:nvCxnSpPr>
      <xdr:spPr>
        <a:xfrm>
          <a:off x="2019300" y="141067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4" name="楕円 313"/>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47898</xdr:rowOff>
    </xdr:to>
    <xdr:cxnSp macro="">
      <xdr:nvCxnSpPr>
        <xdr:cNvPr id="315" name="直線コネクタ 314"/>
        <xdr:cNvCxnSpPr/>
      </xdr:nvCxnSpPr>
      <xdr:spPr>
        <a:xfrm>
          <a:off x="1130300" y="1407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320" name="n_1main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154413</xdr:rowOff>
    </xdr:from>
    <xdr:ext cx="405111" cy="259045"/>
    <xdr:sp macro="" textlink="">
      <xdr:nvSpPr>
        <xdr:cNvPr id="321" name="n_2mainValue【公営住宅】&#10;有形固定資産減価償却率"/>
        <xdr:cNvSpPr txBox="1"/>
      </xdr:nvSpPr>
      <xdr:spPr>
        <a:xfrm>
          <a:off x="2705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22" name="n_3mainValue【公営住宅】&#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23" name="n_4main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100837</xdr:rowOff>
    </xdr:from>
    <xdr:to>
      <xdr:col>55</xdr:col>
      <xdr:colOff>50800</xdr:colOff>
      <xdr:row>86</xdr:row>
      <xdr:rowOff>30987</xdr:rowOff>
    </xdr:to>
    <xdr:sp macro="" textlink="">
      <xdr:nvSpPr>
        <xdr:cNvPr id="363" name="楕円 362"/>
        <xdr:cNvSpPr/>
      </xdr:nvSpPr>
      <xdr:spPr>
        <a:xfrm>
          <a:off x="10426700" y="146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79264</xdr:rowOff>
    </xdr:from>
    <xdr:ext cx="469744" cy="259045"/>
    <xdr:sp macro="" textlink="">
      <xdr:nvSpPr>
        <xdr:cNvPr id="364" name="【公営住宅】&#10;一人当たり面積該当値テキスト"/>
        <xdr:cNvSpPr txBox="1"/>
      </xdr:nvSpPr>
      <xdr:spPr>
        <a:xfrm>
          <a:off x="10515600" y="1465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102743</xdr:rowOff>
    </xdr:from>
    <xdr:to>
      <xdr:col>50</xdr:col>
      <xdr:colOff>165100</xdr:colOff>
      <xdr:row>86</xdr:row>
      <xdr:rowOff>32893</xdr:rowOff>
    </xdr:to>
    <xdr:sp macro="" textlink="">
      <xdr:nvSpPr>
        <xdr:cNvPr id="365" name="楕円 364"/>
        <xdr:cNvSpPr/>
      </xdr:nvSpPr>
      <xdr:spPr>
        <a:xfrm>
          <a:off x="95885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151637</xdr:rowOff>
    </xdr:from>
    <xdr:to>
      <xdr:col>55</xdr:col>
      <xdr:colOff>0</xdr:colOff>
      <xdr:row>85</xdr:row>
      <xdr:rowOff>153543</xdr:rowOff>
    </xdr:to>
    <xdr:cxnSp macro="">
      <xdr:nvCxnSpPr>
        <xdr:cNvPr id="366" name="直線コネクタ 365"/>
        <xdr:cNvCxnSpPr/>
      </xdr:nvCxnSpPr>
      <xdr:spPr>
        <a:xfrm flipV="1">
          <a:off x="9639300" y="14724887"/>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103124</xdr:rowOff>
    </xdr:from>
    <xdr:to>
      <xdr:col>46</xdr:col>
      <xdr:colOff>38100</xdr:colOff>
      <xdr:row>86</xdr:row>
      <xdr:rowOff>33274</xdr:rowOff>
    </xdr:to>
    <xdr:sp macro="" textlink="">
      <xdr:nvSpPr>
        <xdr:cNvPr id="367" name="楕円 366"/>
        <xdr:cNvSpPr/>
      </xdr:nvSpPr>
      <xdr:spPr>
        <a:xfrm>
          <a:off x="86995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153543</xdr:rowOff>
    </xdr:from>
    <xdr:to>
      <xdr:col>50</xdr:col>
      <xdr:colOff>114300</xdr:colOff>
      <xdr:row>85</xdr:row>
      <xdr:rowOff>153924</xdr:rowOff>
    </xdr:to>
    <xdr:cxnSp macro="">
      <xdr:nvCxnSpPr>
        <xdr:cNvPr id="368" name="直線コネクタ 367"/>
        <xdr:cNvCxnSpPr/>
      </xdr:nvCxnSpPr>
      <xdr:spPr>
        <a:xfrm flipV="1">
          <a:off x="8750300" y="1472679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104648</xdr:rowOff>
    </xdr:from>
    <xdr:to>
      <xdr:col>41</xdr:col>
      <xdr:colOff>101600</xdr:colOff>
      <xdr:row>86</xdr:row>
      <xdr:rowOff>34798</xdr:rowOff>
    </xdr:to>
    <xdr:sp macro="" textlink="">
      <xdr:nvSpPr>
        <xdr:cNvPr id="369" name="楕円 368"/>
        <xdr:cNvSpPr/>
      </xdr:nvSpPr>
      <xdr:spPr>
        <a:xfrm>
          <a:off x="7810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153924</xdr:rowOff>
    </xdr:from>
    <xdr:to>
      <xdr:col>45</xdr:col>
      <xdr:colOff>177800</xdr:colOff>
      <xdr:row>85</xdr:row>
      <xdr:rowOff>155448</xdr:rowOff>
    </xdr:to>
    <xdr:cxnSp macro="">
      <xdr:nvCxnSpPr>
        <xdr:cNvPr id="370" name="直線コネクタ 369"/>
        <xdr:cNvCxnSpPr/>
      </xdr:nvCxnSpPr>
      <xdr:spPr>
        <a:xfrm flipV="1">
          <a:off x="7861300" y="14727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104648</xdr:rowOff>
    </xdr:from>
    <xdr:to>
      <xdr:col>36</xdr:col>
      <xdr:colOff>165100</xdr:colOff>
      <xdr:row>86</xdr:row>
      <xdr:rowOff>34798</xdr:rowOff>
    </xdr:to>
    <xdr:sp macro="" textlink="">
      <xdr:nvSpPr>
        <xdr:cNvPr id="371" name="楕円 370"/>
        <xdr:cNvSpPr/>
      </xdr:nvSpPr>
      <xdr:spPr>
        <a:xfrm>
          <a:off x="6921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155448</xdr:rowOff>
    </xdr:from>
    <xdr:to>
      <xdr:col>41</xdr:col>
      <xdr:colOff>50800</xdr:colOff>
      <xdr:row>85</xdr:row>
      <xdr:rowOff>155448</xdr:rowOff>
    </xdr:to>
    <xdr:cxnSp macro="">
      <xdr:nvCxnSpPr>
        <xdr:cNvPr id="372" name="直線コネクタ 371"/>
        <xdr:cNvCxnSpPr/>
      </xdr:nvCxnSpPr>
      <xdr:spPr>
        <a:xfrm>
          <a:off x="6972300" y="14728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24020</xdr:rowOff>
    </xdr:from>
    <xdr:ext cx="469744" cy="259045"/>
    <xdr:sp macro="" textlink="">
      <xdr:nvSpPr>
        <xdr:cNvPr id="377" name="n_1mainValue【公営住宅】&#10;一人当たり面積"/>
        <xdr:cNvSpPr txBox="1"/>
      </xdr:nvSpPr>
      <xdr:spPr>
        <a:xfrm>
          <a:off x="9391727" y="147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24401</xdr:rowOff>
    </xdr:from>
    <xdr:ext cx="469744" cy="259045"/>
    <xdr:sp macro="" textlink="">
      <xdr:nvSpPr>
        <xdr:cNvPr id="378" name="n_2mainValue【公営住宅】&#10;一人当たり面積"/>
        <xdr:cNvSpPr txBox="1"/>
      </xdr:nvSpPr>
      <xdr:spPr>
        <a:xfrm>
          <a:off x="8515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25925</xdr:rowOff>
    </xdr:from>
    <xdr:ext cx="469744" cy="259045"/>
    <xdr:sp macro="" textlink="">
      <xdr:nvSpPr>
        <xdr:cNvPr id="379" name="n_3mainValue【公営住宅】&#10;一人当たり面積"/>
        <xdr:cNvSpPr txBox="1"/>
      </xdr:nvSpPr>
      <xdr:spPr>
        <a:xfrm>
          <a:off x="7626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25925</xdr:rowOff>
    </xdr:from>
    <xdr:ext cx="469744" cy="259045"/>
    <xdr:sp macro="" textlink="">
      <xdr:nvSpPr>
        <xdr:cNvPr id="380" name="n_4mainValue【公営住宅】&#10;一人当たり面積"/>
        <xdr:cNvSpPr txBox="1"/>
      </xdr:nvSpPr>
      <xdr:spPr>
        <a:xfrm>
          <a:off x="6737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37" name="楕円 436"/>
        <xdr:cNvSpPr/>
      </xdr:nvSpPr>
      <xdr:spPr>
        <a:xfrm>
          <a:off x="16268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133367</xdr:rowOff>
    </xdr:from>
    <xdr:ext cx="405111" cy="259045"/>
    <xdr:sp macro="" textlink="">
      <xdr:nvSpPr>
        <xdr:cNvPr id="438" name="【認定こども園・幼稚園・保育所】&#10;有形固定資産減価償却率該当値テキスト"/>
        <xdr:cNvSpPr txBox="1"/>
      </xdr:nvSpPr>
      <xdr:spPr>
        <a:xfrm>
          <a:off x="16357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439" name="楕円 438"/>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34290</xdr:rowOff>
    </xdr:to>
    <xdr:cxnSp macro="">
      <xdr:nvCxnSpPr>
        <xdr:cNvPr id="440" name="直線コネクタ 439"/>
        <xdr:cNvCxnSpPr/>
      </xdr:nvCxnSpPr>
      <xdr:spPr>
        <a:xfrm>
          <a:off x="15481300" y="6507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441" name="楕円 440"/>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163830</xdr:rowOff>
    </xdr:to>
    <xdr:cxnSp macro="">
      <xdr:nvCxnSpPr>
        <xdr:cNvPr id="442" name="直線コネクタ 441"/>
        <xdr:cNvCxnSpPr/>
      </xdr:nvCxnSpPr>
      <xdr:spPr>
        <a:xfrm>
          <a:off x="14592300" y="646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43" name="楕円 442"/>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37</xdr:row>
      <xdr:rowOff>121920</xdr:rowOff>
    </xdr:to>
    <xdr:cxnSp macro="">
      <xdr:nvCxnSpPr>
        <xdr:cNvPr id="444" name="直線コネクタ 443"/>
        <xdr:cNvCxnSpPr/>
      </xdr:nvCxnSpPr>
      <xdr:spPr>
        <a:xfrm>
          <a:off x="13703300" y="6423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158750</xdr:rowOff>
    </xdr:from>
    <xdr:to>
      <xdr:col>67</xdr:col>
      <xdr:colOff>101600</xdr:colOff>
      <xdr:row>37</xdr:row>
      <xdr:rowOff>88900</xdr:rowOff>
    </xdr:to>
    <xdr:sp macro="" textlink="">
      <xdr:nvSpPr>
        <xdr:cNvPr id="445" name="楕円 444"/>
        <xdr:cNvSpPr/>
      </xdr:nvSpPr>
      <xdr:spPr>
        <a:xfrm>
          <a:off x="12763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38100</xdr:rowOff>
    </xdr:from>
    <xdr:to>
      <xdr:col>71</xdr:col>
      <xdr:colOff>177800</xdr:colOff>
      <xdr:row>37</xdr:row>
      <xdr:rowOff>80010</xdr:rowOff>
    </xdr:to>
    <xdr:cxnSp macro="">
      <xdr:nvCxnSpPr>
        <xdr:cNvPr id="446" name="直線コネクタ 445"/>
        <xdr:cNvCxnSpPr/>
      </xdr:nvCxnSpPr>
      <xdr:spPr>
        <a:xfrm>
          <a:off x="12814300" y="638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34307</xdr:rowOff>
    </xdr:from>
    <xdr:ext cx="405111" cy="259045"/>
    <xdr:sp macro="" textlink="">
      <xdr:nvSpPr>
        <xdr:cNvPr id="451" name="n_1mainValue【認定こども園・幼稚園・保育所】&#10;有形固定資産減価償却率"/>
        <xdr:cNvSpPr txBox="1"/>
      </xdr:nvSpPr>
      <xdr:spPr>
        <a:xfrm>
          <a:off x="1526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52" name="n_2mainValue【認定こども園・幼稚園・保育所】&#10;有形固定資産減価償却率"/>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53" name="n_3main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105427</xdr:rowOff>
    </xdr:from>
    <xdr:ext cx="405111" cy="259045"/>
    <xdr:sp macro="" textlink="">
      <xdr:nvSpPr>
        <xdr:cNvPr id="454" name="n_4mainValue【認定こども園・幼稚園・保育所】&#10;有形固定資産減価償却率"/>
        <xdr:cNvSpPr txBox="1"/>
      </xdr:nvSpPr>
      <xdr:spPr>
        <a:xfrm>
          <a:off x="12611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109220</xdr:rowOff>
    </xdr:from>
    <xdr:to>
      <xdr:col>116</xdr:col>
      <xdr:colOff>114300</xdr:colOff>
      <xdr:row>42</xdr:row>
      <xdr:rowOff>39370</xdr:rowOff>
    </xdr:to>
    <xdr:sp macro="" textlink="">
      <xdr:nvSpPr>
        <xdr:cNvPr id="494" name="楕円 493"/>
        <xdr:cNvSpPr/>
      </xdr:nvSpPr>
      <xdr:spPr>
        <a:xfrm>
          <a:off x="22110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24147</xdr:rowOff>
    </xdr:from>
    <xdr:ext cx="469744" cy="259045"/>
    <xdr:sp macro="" textlink="">
      <xdr:nvSpPr>
        <xdr:cNvPr id="495" name="【認定こども園・幼稚園・保育所】&#10;一人当たり面積該当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496" name="楕円 495"/>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160020</xdr:rowOff>
    </xdr:from>
    <xdr:to>
      <xdr:col>116</xdr:col>
      <xdr:colOff>63500</xdr:colOff>
      <xdr:row>41</xdr:row>
      <xdr:rowOff>160020</xdr:rowOff>
    </xdr:to>
    <xdr:cxnSp macro="">
      <xdr:nvCxnSpPr>
        <xdr:cNvPr id="497" name="直線コネクタ 496"/>
        <xdr:cNvCxnSpPr/>
      </xdr:nvCxnSpPr>
      <xdr:spPr>
        <a:xfrm>
          <a:off x="21323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109220</xdr:rowOff>
    </xdr:from>
    <xdr:to>
      <xdr:col>107</xdr:col>
      <xdr:colOff>101600</xdr:colOff>
      <xdr:row>42</xdr:row>
      <xdr:rowOff>39370</xdr:rowOff>
    </xdr:to>
    <xdr:sp macro="" textlink="">
      <xdr:nvSpPr>
        <xdr:cNvPr id="498" name="楕円 497"/>
        <xdr:cNvSpPr/>
      </xdr:nvSpPr>
      <xdr:spPr>
        <a:xfrm>
          <a:off x="20383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160020</xdr:rowOff>
    </xdr:from>
    <xdr:to>
      <xdr:col>111</xdr:col>
      <xdr:colOff>177800</xdr:colOff>
      <xdr:row>41</xdr:row>
      <xdr:rowOff>160020</xdr:rowOff>
    </xdr:to>
    <xdr:cxnSp macro="">
      <xdr:nvCxnSpPr>
        <xdr:cNvPr id="499" name="直線コネクタ 498"/>
        <xdr:cNvCxnSpPr/>
      </xdr:nvCxnSpPr>
      <xdr:spPr>
        <a:xfrm>
          <a:off x="20434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109220</xdr:rowOff>
    </xdr:from>
    <xdr:to>
      <xdr:col>102</xdr:col>
      <xdr:colOff>165100</xdr:colOff>
      <xdr:row>42</xdr:row>
      <xdr:rowOff>39370</xdr:rowOff>
    </xdr:to>
    <xdr:sp macro="" textlink="">
      <xdr:nvSpPr>
        <xdr:cNvPr id="500" name="楕円 499"/>
        <xdr:cNvSpPr/>
      </xdr:nvSpPr>
      <xdr:spPr>
        <a:xfrm>
          <a:off x="19494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160020</xdr:rowOff>
    </xdr:from>
    <xdr:to>
      <xdr:col>107</xdr:col>
      <xdr:colOff>50800</xdr:colOff>
      <xdr:row>41</xdr:row>
      <xdr:rowOff>160020</xdr:rowOff>
    </xdr:to>
    <xdr:cxnSp macro="">
      <xdr:nvCxnSpPr>
        <xdr:cNvPr id="501" name="直線コネクタ 500"/>
        <xdr:cNvCxnSpPr/>
      </xdr:nvCxnSpPr>
      <xdr:spPr>
        <a:xfrm>
          <a:off x="19545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109220</xdr:rowOff>
    </xdr:from>
    <xdr:to>
      <xdr:col>98</xdr:col>
      <xdr:colOff>38100</xdr:colOff>
      <xdr:row>42</xdr:row>
      <xdr:rowOff>39370</xdr:rowOff>
    </xdr:to>
    <xdr:sp macro="" textlink="">
      <xdr:nvSpPr>
        <xdr:cNvPr id="502" name="楕円 501"/>
        <xdr:cNvSpPr/>
      </xdr:nvSpPr>
      <xdr:spPr>
        <a:xfrm>
          <a:off x="18605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160020</xdr:rowOff>
    </xdr:from>
    <xdr:to>
      <xdr:col>102</xdr:col>
      <xdr:colOff>114300</xdr:colOff>
      <xdr:row>41</xdr:row>
      <xdr:rowOff>160020</xdr:rowOff>
    </xdr:to>
    <xdr:cxnSp macro="">
      <xdr:nvCxnSpPr>
        <xdr:cNvPr id="503" name="直線コネクタ 502"/>
        <xdr:cNvCxnSpPr/>
      </xdr:nvCxnSpPr>
      <xdr:spPr>
        <a:xfrm>
          <a:off x="18656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508" name="n_1mainValue【認定こども園・幼稚園・保育所】&#10;一人当たり面積"/>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30497</xdr:rowOff>
    </xdr:from>
    <xdr:ext cx="469744" cy="259045"/>
    <xdr:sp macro="" textlink="">
      <xdr:nvSpPr>
        <xdr:cNvPr id="509" name="n_2mainValue【認定こども園・幼稚園・保育所】&#10;一人当たり面積"/>
        <xdr:cNvSpPr txBox="1"/>
      </xdr:nvSpPr>
      <xdr:spPr>
        <a:xfrm>
          <a:off x="20199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30497</xdr:rowOff>
    </xdr:from>
    <xdr:ext cx="469744" cy="259045"/>
    <xdr:sp macro="" textlink="">
      <xdr:nvSpPr>
        <xdr:cNvPr id="510" name="n_3mainValue【認定こども園・幼稚園・保育所】&#10;一人当たり面積"/>
        <xdr:cNvSpPr txBox="1"/>
      </xdr:nvSpPr>
      <xdr:spPr>
        <a:xfrm>
          <a:off x="19310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30497</xdr:rowOff>
    </xdr:from>
    <xdr:ext cx="469744" cy="259045"/>
    <xdr:sp macro="" textlink="">
      <xdr:nvSpPr>
        <xdr:cNvPr id="511" name="n_4mainValue【認定こども園・幼稚園・保育所】&#10;一人当たり面積"/>
        <xdr:cNvSpPr txBox="1"/>
      </xdr:nvSpPr>
      <xdr:spPr>
        <a:xfrm>
          <a:off x="18421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52" name="楕円 551"/>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53"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54" name="楕円 553"/>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40005</xdr:rowOff>
    </xdr:to>
    <xdr:cxnSp macro="">
      <xdr:nvCxnSpPr>
        <xdr:cNvPr id="555" name="直線コネクタ 554"/>
        <xdr:cNvCxnSpPr/>
      </xdr:nvCxnSpPr>
      <xdr:spPr>
        <a:xfrm flipV="1">
          <a:off x="15481300" y="104908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149225</xdr:rowOff>
    </xdr:from>
    <xdr:to>
      <xdr:col>76</xdr:col>
      <xdr:colOff>165100</xdr:colOff>
      <xdr:row>61</xdr:row>
      <xdr:rowOff>79375</xdr:rowOff>
    </xdr:to>
    <xdr:sp macro="" textlink="">
      <xdr:nvSpPr>
        <xdr:cNvPr id="556" name="楕円 555"/>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40005</xdr:rowOff>
    </xdr:to>
    <xdr:cxnSp macro="">
      <xdr:nvCxnSpPr>
        <xdr:cNvPr id="557" name="直線コネクタ 556"/>
        <xdr:cNvCxnSpPr/>
      </xdr:nvCxnSpPr>
      <xdr:spPr>
        <a:xfrm>
          <a:off x="14592300" y="10487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58" name="楕円 557"/>
        <xdr:cNvSpPr/>
      </xdr:nvSpPr>
      <xdr:spPr>
        <a:xfrm>
          <a:off x="1365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28575</xdr:rowOff>
    </xdr:from>
    <xdr:to>
      <xdr:col>76</xdr:col>
      <xdr:colOff>114300</xdr:colOff>
      <xdr:row>61</xdr:row>
      <xdr:rowOff>74295</xdr:rowOff>
    </xdr:to>
    <xdr:cxnSp macro="">
      <xdr:nvCxnSpPr>
        <xdr:cNvPr id="559" name="直線コネクタ 558"/>
        <xdr:cNvCxnSpPr/>
      </xdr:nvCxnSpPr>
      <xdr:spPr>
        <a:xfrm flipV="1">
          <a:off x="13703300" y="10487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560" name="楕円 559"/>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61</xdr:row>
      <xdr:rowOff>121920</xdr:rowOff>
    </xdr:to>
    <xdr:cxnSp macro="">
      <xdr:nvCxnSpPr>
        <xdr:cNvPr id="561" name="直線コネクタ 560"/>
        <xdr:cNvCxnSpPr/>
      </xdr:nvCxnSpPr>
      <xdr:spPr>
        <a:xfrm flipV="1">
          <a:off x="12814300" y="10532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566" name="n_1mainValue【学校施設】&#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70502</xdr:rowOff>
    </xdr:from>
    <xdr:ext cx="405111" cy="259045"/>
    <xdr:sp macro="" textlink="">
      <xdr:nvSpPr>
        <xdr:cNvPr id="567" name="n_2mainValue【学校施設】&#10;有形固定資産減価償却率"/>
        <xdr:cNvSpPr txBox="1"/>
      </xdr:nvSpPr>
      <xdr:spPr>
        <a:xfrm>
          <a:off x="14389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568" name="n_3mainValue【学校施設】&#10;有形固定資産減価償却率"/>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569" name="n_4mainValue【学校施設】&#10;有形固定資産減価償却率"/>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165227</xdr:rowOff>
    </xdr:from>
    <xdr:to>
      <xdr:col>116</xdr:col>
      <xdr:colOff>114300</xdr:colOff>
      <xdr:row>63</xdr:row>
      <xdr:rowOff>95377</xdr:rowOff>
    </xdr:to>
    <xdr:sp macro="" textlink="">
      <xdr:nvSpPr>
        <xdr:cNvPr id="609" name="楕円 608"/>
        <xdr:cNvSpPr/>
      </xdr:nvSpPr>
      <xdr:spPr>
        <a:xfrm>
          <a:off x="221107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80154</xdr:rowOff>
    </xdr:from>
    <xdr:ext cx="469744" cy="259045"/>
    <xdr:sp macro="" textlink="">
      <xdr:nvSpPr>
        <xdr:cNvPr id="610" name="【学校施設】&#10;一人当たり面積該当値テキスト"/>
        <xdr:cNvSpPr txBox="1"/>
      </xdr:nvSpPr>
      <xdr:spPr>
        <a:xfrm>
          <a:off x="22199600" y="1071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167894</xdr:rowOff>
    </xdr:from>
    <xdr:to>
      <xdr:col>112</xdr:col>
      <xdr:colOff>38100</xdr:colOff>
      <xdr:row>63</xdr:row>
      <xdr:rowOff>98044</xdr:rowOff>
    </xdr:to>
    <xdr:sp macro="" textlink="">
      <xdr:nvSpPr>
        <xdr:cNvPr id="611" name="楕円 610"/>
        <xdr:cNvSpPr/>
      </xdr:nvSpPr>
      <xdr:spPr>
        <a:xfrm>
          <a:off x="21272500" y="107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44577</xdr:rowOff>
    </xdr:from>
    <xdr:to>
      <xdr:col>116</xdr:col>
      <xdr:colOff>63500</xdr:colOff>
      <xdr:row>63</xdr:row>
      <xdr:rowOff>47244</xdr:rowOff>
    </xdr:to>
    <xdr:cxnSp macro="">
      <xdr:nvCxnSpPr>
        <xdr:cNvPr id="612" name="直線コネクタ 611"/>
        <xdr:cNvCxnSpPr/>
      </xdr:nvCxnSpPr>
      <xdr:spPr>
        <a:xfrm flipV="1">
          <a:off x="21323300" y="1084592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169990</xdr:rowOff>
    </xdr:from>
    <xdr:to>
      <xdr:col>107</xdr:col>
      <xdr:colOff>101600</xdr:colOff>
      <xdr:row>63</xdr:row>
      <xdr:rowOff>100140</xdr:rowOff>
    </xdr:to>
    <xdr:sp macro="" textlink="">
      <xdr:nvSpPr>
        <xdr:cNvPr id="613" name="楕円 612"/>
        <xdr:cNvSpPr/>
      </xdr:nvSpPr>
      <xdr:spPr>
        <a:xfrm>
          <a:off x="20383500" y="107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47244</xdr:rowOff>
    </xdr:from>
    <xdr:to>
      <xdr:col>111</xdr:col>
      <xdr:colOff>177800</xdr:colOff>
      <xdr:row>63</xdr:row>
      <xdr:rowOff>49340</xdr:rowOff>
    </xdr:to>
    <xdr:cxnSp macro="">
      <xdr:nvCxnSpPr>
        <xdr:cNvPr id="614" name="直線コネクタ 613"/>
        <xdr:cNvCxnSpPr/>
      </xdr:nvCxnSpPr>
      <xdr:spPr>
        <a:xfrm flipV="1">
          <a:off x="20434300" y="1084859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3873</xdr:rowOff>
    </xdr:from>
    <xdr:to>
      <xdr:col>102</xdr:col>
      <xdr:colOff>165100</xdr:colOff>
      <xdr:row>63</xdr:row>
      <xdr:rowOff>105473</xdr:rowOff>
    </xdr:to>
    <xdr:sp macro="" textlink="">
      <xdr:nvSpPr>
        <xdr:cNvPr id="615" name="楕円 614"/>
        <xdr:cNvSpPr/>
      </xdr:nvSpPr>
      <xdr:spPr>
        <a:xfrm>
          <a:off x="19494500" y="108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49340</xdr:rowOff>
    </xdr:from>
    <xdr:to>
      <xdr:col>107</xdr:col>
      <xdr:colOff>50800</xdr:colOff>
      <xdr:row>63</xdr:row>
      <xdr:rowOff>54673</xdr:rowOff>
    </xdr:to>
    <xdr:cxnSp macro="">
      <xdr:nvCxnSpPr>
        <xdr:cNvPr id="616" name="直線コネクタ 615"/>
        <xdr:cNvCxnSpPr/>
      </xdr:nvCxnSpPr>
      <xdr:spPr>
        <a:xfrm flipV="1">
          <a:off x="19545300" y="1085069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4255</xdr:rowOff>
    </xdr:from>
    <xdr:to>
      <xdr:col>98</xdr:col>
      <xdr:colOff>38100</xdr:colOff>
      <xdr:row>63</xdr:row>
      <xdr:rowOff>105855</xdr:rowOff>
    </xdr:to>
    <xdr:sp macro="" textlink="">
      <xdr:nvSpPr>
        <xdr:cNvPr id="617" name="楕円 616"/>
        <xdr:cNvSpPr/>
      </xdr:nvSpPr>
      <xdr:spPr>
        <a:xfrm>
          <a:off x="18605500" y="108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54673</xdr:rowOff>
    </xdr:from>
    <xdr:to>
      <xdr:col>102</xdr:col>
      <xdr:colOff>114300</xdr:colOff>
      <xdr:row>63</xdr:row>
      <xdr:rowOff>55055</xdr:rowOff>
    </xdr:to>
    <xdr:cxnSp macro="">
      <xdr:nvCxnSpPr>
        <xdr:cNvPr id="618" name="直線コネクタ 617"/>
        <xdr:cNvCxnSpPr/>
      </xdr:nvCxnSpPr>
      <xdr:spPr>
        <a:xfrm flipV="1">
          <a:off x="18656300" y="108560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89171</xdr:rowOff>
    </xdr:from>
    <xdr:ext cx="469744" cy="259045"/>
    <xdr:sp macro="" textlink="">
      <xdr:nvSpPr>
        <xdr:cNvPr id="623" name="n_1mainValue【学校施設】&#10;一人当たり面積"/>
        <xdr:cNvSpPr txBox="1"/>
      </xdr:nvSpPr>
      <xdr:spPr>
        <a:xfrm>
          <a:off x="21075727" y="108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91267</xdr:rowOff>
    </xdr:from>
    <xdr:ext cx="469744" cy="259045"/>
    <xdr:sp macro="" textlink="">
      <xdr:nvSpPr>
        <xdr:cNvPr id="624" name="n_2mainValue【学校施設】&#10;一人当たり面積"/>
        <xdr:cNvSpPr txBox="1"/>
      </xdr:nvSpPr>
      <xdr:spPr>
        <a:xfrm>
          <a:off x="20199427" y="1089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96600</xdr:rowOff>
    </xdr:from>
    <xdr:ext cx="469744" cy="259045"/>
    <xdr:sp macro="" textlink="">
      <xdr:nvSpPr>
        <xdr:cNvPr id="625" name="n_3mainValue【学校施設】&#10;一人当たり面積"/>
        <xdr:cNvSpPr txBox="1"/>
      </xdr:nvSpPr>
      <xdr:spPr>
        <a:xfrm>
          <a:off x="19310427" y="1089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96982</xdr:rowOff>
    </xdr:from>
    <xdr:ext cx="469744" cy="259045"/>
    <xdr:sp macro="" textlink="">
      <xdr:nvSpPr>
        <xdr:cNvPr id="626" name="n_4mainValue【学校施設】&#10;一人当たり面積"/>
        <xdr:cNvSpPr txBox="1"/>
      </xdr:nvSpPr>
      <xdr:spPr>
        <a:xfrm>
          <a:off x="18421427" y="1089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668" name="楕円 667"/>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669" name="【児童館】&#10;有形固定資産減価償却率該当値テキスト"/>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670" name="楕円 669"/>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82</xdr:row>
      <xdr:rowOff>126274</xdr:rowOff>
    </xdr:to>
    <xdr:cxnSp macro="">
      <xdr:nvCxnSpPr>
        <xdr:cNvPr id="671" name="直線コネクタ 670"/>
        <xdr:cNvCxnSpPr/>
      </xdr:nvCxnSpPr>
      <xdr:spPr>
        <a:xfrm>
          <a:off x="15481300" y="141492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672" name="楕円 671"/>
        <xdr:cNvSpPr/>
      </xdr:nvSpPr>
      <xdr:spPr>
        <a:xfrm>
          <a:off x="14541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65858</xdr:rowOff>
    </xdr:from>
    <xdr:to>
      <xdr:col>81</xdr:col>
      <xdr:colOff>50800</xdr:colOff>
      <xdr:row>82</xdr:row>
      <xdr:rowOff>90351</xdr:rowOff>
    </xdr:to>
    <xdr:cxnSp macro="">
      <xdr:nvCxnSpPr>
        <xdr:cNvPr id="673" name="直線コネクタ 672"/>
        <xdr:cNvCxnSpPr/>
      </xdr:nvCxnSpPr>
      <xdr:spPr>
        <a:xfrm>
          <a:off x="14592300" y="141247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674" name="楕円 673"/>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65858</xdr:rowOff>
    </xdr:to>
    <xdr:cxnSp macro="">
      <xdr:nvCxnSpPr>
        <xdr:cNvPr id="675" name="直線コネクタ 674"/>
        <xdr:cNvCxnSpPr/>
      </xdr:nvCxnSpPr>
      <xdr:spPr>
        <a:xfrm>
          <a:off x="13703300" y="141002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137523</xdr:rowOff>
    </xdr:from>
    <xdr:to>
      <xdr:col>67</xdr:col>
      <xdr:colOff>101600</xdr:colOff>
      <xdr:row>82</xdr:row>
      <xdr:rowOff>67673</xdr:rowOff>
    </xdr:to>
    <xdr:sp macro="" textlink="">
      <xdr:nvSpPr>
        <xdr:cNvPr id="676" name="楕円 675"/>
        <xdr:cNvSpPr/>
      </xdr:nvSpPr>
      <xdr:spPr>
        <a:xfrm>
          <a:off x="12763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16873</xdr:rowOff>
    </xdr:from>
    <xdr:to>
      <xdr:col>71</xdr:col>
      <xdr:colOff>177800</xdr:colOff>
      <xdr:row>82</xdr:row>
      <xdr:rowOff>41366</xdr:rowOff>
    </xdr:to>
    <xdr:cxnSp macro="">
      <xdr:nvCxnSpPr>
        <xdr:cNvPr id="677" name="直線コネクタ 676"/>
        <xdr:cNvCxnSpPr/>
      </xdr:nvCxnSpPr>
      <xdr:spPr>
        <a:xfrm>
          <a:off x="12814300" y="140757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682" name="n_1mainValue【児童館】&#10;有形固定資産減価償却率"/>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133185</xdr:rowOff>
    </xdr:from>
    <xdr:ext cx="405111" cy="259045"/>
    <xdr:sp macro="" textlink="">
      <xdr:nvSpPr>
        <xdr:cNvPr id="683" name="n_2mainValue【児童館】&#10;有形固定資産減価償却率"/>
        <xdr:cNvSpPr txBox="1"/>
      </xdr:nvSpPr>
      <xdr:spPr>
        <a:xfrm>
          <a:off x="14389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684" name="n_3mainValue【児童館】&#10;有形固定資産減価償却率"/>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84200</xdr:rowOff>
    </xdr:from>
    <xdr:ext cx="405111" cy="259045"/>
    <xdr:sp macro="" textlink="">
      <xdr:nvSpPr>
        <xdr:cNvPr id="685" name="n_4mainValue【児童館】&#10;有形固定資産減価償却率"/>
        <xdr:cNvSpPr txBox="1"/>
      </xdr:nvSpPr>
      <xdr:spPr>
        <a:xfrm>
          <a:off x="12611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725" name="楕円 724"/>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726" name="【児童館】&#10;一人当たり面積該当値テキスト"/>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727" name="楕円 726"/>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728" name="直線コネクタ 727"/>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729" name="楕円 728"/>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730" name="直線コネクタ 729"/>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31" name="楕円 730"/>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732" name="直線コネクタ 731"/>
        <xdr:cNvCxnSpPr/>
      </xdr:nvCxnSpPr>
      <xdr:spPr>
        <a:xfrm flipV="1">
          <a:off x="19545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733" name="楕円 732"/>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152400</xdr:rowOff>
    </xdr:to>
    <xdr:cxnSp macro="">
      <xdr:nvCxnSpPr>
        <xdr:cNvPr id="734" name="直線コネクタ 733"/>
        <xdr:cNvCxnSpPr/>
      </xdr:nvCxnSpPr>
      <xdr:spPr>
        <a:xfrm>
          <a:off x="18656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739"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740"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41"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42"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31114</xdr:rowOff>
    </xdr:from>
    <xdr:to>
      <xdr:col>85</xdr:col>
      <xdr:colOff>177800</xdr:colOff>
      <xdr:row>105</xdr:row>
      <xdr:rowOff>132714</xdr:rowOff>
    </xdr:to>
    <xdr:sp macro="" textlink="">
      <xdr:nvSpPr>
        <xdr:cNvPr id="783" name="楕円 782"/>
        <xdr:cNvSpPr/>
      </xdr:nvSpPr>
      <xdr:spPr>
        <a:xfrm>
          <a:off x="16268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9541</xdr:rowOff>
    </xdr:from>
    <xdr:ext cx="405111" cy="259045"/>
    <xdr:sp macro="" textlink="">
      <xdr:nvSpPr>
        <xdr:cNvPr id="784" name="【公民館】&#10;有形固定資産減価償却率該当値テキスト"/>
        <xdr:cNvSpPr txBox="1"/>
      </xdr:nvSpPr>
      <xdr:spPr>
        <a:xfrm>
          <a:off x="163576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158750</xdr:rowOff>
    </xdr:from>
    <xdr:to>
      <xdr:col>81</xdr:col>
      <xdr:colOff>101600</xdr:colOff>
      <xdr:row>105</xdr:row>
      <xdr:rowOff>88900</xdr:rowOff>
    </xdr:to>
    <xdr:sp macro="" textlink="">
      <xdr:nvSpPr>
        <xdr:cNvPr id="785" name="楕円 784"/>
        <xdr:cNvSpPr/>
      </xdr:nvSpPr>
      <xdr:spPr>
        <a:xfrm>
          <a:off x="1543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38100</xdr:rowOff>
    </xdr:from>
    <xdr:to>
      <xdr:col>85</xdr:col>
      <xdr:colOff>127000</xdr:colOff>
      <xdr:row>105</xdr:row>
      <xdr:rowOff>81914</xdr:rowOff>
    </xdr:to>
    <xdr:cxnSp macro="">
      <xdr:nvCxnSpPr>
        <xdr:cNvPr id="786" name="直線コネクタ 785"/>
        <xdr:cNvCxnSpPr/>
      </xdr:nvCxnSpPr>
      <xdr:spPr>
        <a:xfrm>
          <a:off x="15481300" y="180403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38736</xdr:rowOff>
    </xdr:from>
    <xdr:to>
      <xdr:col>76</xdr:col>
      <xdr:colOff>165100</xdr:colOff>
      <xdr:row>105</xdr:row>
      <xdr:rowOff>140336</xdr:rowOff>
    </xdr:to>
    <xdr:sp macro="" textlink="">
      <xdr:nvSpPr>
        <xdr:cNvPr id="787" name="楕円 786"/>
        <xdr:cNvSpPr/>
      </xdr:nvSpPr>
      <xdr:spPr>
        <a:xfrm>
          <a:off x="14541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38100</xdr:rowOff>
    </xdr:from>
    <xdr:to>
      <xdr:col>81</xdr:col>
      <xdr:colOff>50800</xdr:colOff>
      <xdr:row>105</xdr:row>
      <xdr:rowOff>89536</xdr:rowOff>
    </xdr:to>
    <xdr:cxnSp macro="">
      <xdr:nvCxnSpPr>
        <xdr:cNvPr id="788" name="直線コネクタ 787"/>
        <xdr:cNvCxnSpPr/>
      </xdr:nvCxnSpPr>
      <xdr:spPr>
        <a:xfrm flipV="1">
          <a:off x="14592300" y="18040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76836</xdr:rowOff>
    </xdr:from>
    <xdr:to>
      <xdr:col>72</xdr:col>
      <xdr:colOff>38100</xdr:colOff>
      <xdr:row>106</xdr:row>
      <xdr:rowOff>6986</xdr:rowOff>
    </xdr:to>
    <xdr:sp macro="" textlink="">
      <xdr:nvSpPr>
        <xdr:cNvPr id="789" name="楕円 788"/>
        <xdr:cNvSpPr/>
      </xdr:nvSpPr>
      <xdr:spPr>
        <a:xfrm>
          <a:off x="13652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127636</xdr:rowOff>
    </xdr:to>
    <xdr:cxnSp macro="">
      <xdr:nvCxnSpPr>
        <xdr:cNvPr id="790" name="直線コネクタ 789"/>
        <xdr:cNvCxnSpPr/>
      </xdr:nvCxnSpPr>
      <xdr:spPr>
        <a:xfrm flipV="1">
          <a:off x="13703300" y="18091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23495</xdr:rowOff>
    </xdr:from>
    <xdr:to>
      <xdr:col>67</xdr:col>
      <xdr:colOff>101600</xdr:colOff>
      <xdr:row>106</xdr:row>
      <xdr:rowOff>125095</xdr:rowOff>
    </xdr:to>
    <xdr:sp macro="" textlink="">
      <xdr:nvSpPr>
        <xdr:cNvPr id="791" name="楕円 790"/>
        <xdr:cNvSpPr/>
      </xdr:nvSpPr>
      <xdr:spPr>
        <a:xfrm>
          <a:off x="1276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127636</xdr:rowOff>
    </xdr:from>
    <xdr:to>
      <xdr:col>71</xdr:col>
      <xdr:colOff>177800</xdr:colOff>
      <xdr:row>106</xdr:row>
      <xdr:rowOff>74295</xdr:rowOff>
    </xdr:to>
    <xdr:cxnSp macro="">
      <xdr:nvCxnSpPr>
        <xdr:cNvPr id="792" name="直線コネクタ 791"/>
        <xdr:cNvCxnSpPr/>
      </xdr:nvCxnSpPr>
      <xdr:spPr>
        <a:xfrm flipV="1">
          <a:off x="12814300" y="18129886"/>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80027</xdr:rowOff>
    </xdr:from>
    <xdr:ext cx="405111" cy="259045"/>
    <xdr:sp macro="" textlink="">
      <xdr:nvSpPr>
        <xdr:cNvPr id="797" name="n_1mainValue【公民館】&#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131463</xdr:rowOff>
    </xdr:from>
    <xdr:ext cx="405111" cy="259045"/>
    <xdr:sp macro="" textlink="">
      <xdr:nvSpPr>
        <xdr:cNvPr id="798" name="n_2mainValue【公民館】&#10;有形固定資産減価償却率"/>
        <xdr:cNvSpPr txBox="1"/>
      </xdr:nvSpPr>
      <xdr:spPr>
        <a:xfrm>
          <a:off x="14389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169563</xdr:rowOff>
    </xdr:from>
    <xdr:ext cx="405111" cy="259045"/>
    <xdr:sp macro="" textlink="">
      <xdr:nvSpPr>
        <xdr:cNvPr id="799" name="n_3mainValue【公民館】&#10;有形固定資産減価償却率"/>
        <xdr:cNvSpPr txBox="1"/>
      </xdr:nvSpPr>
      <xdr:spPr>
        <a:xfrm>
          <a:off x="13500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116222</xdr:rowOff>
    </xdr:from>
    <xdr:ext cx="405111" cy="259045"/>
    <xdr:sp macro="" textlink="">
      <xdr:nvSpPr>
        <xdr:cNvPr id="800" name="n_4mainValue【公民館】&#10;有形固定資産減価償却率"/>
        <xdr:cNvSpPr txBox="1"/>
      </xdr:nvSpPr>
      <xdr:spPr>
        <a:xfrm>
          <a:off x="12611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842" name="楕円 841"/>
        <xdr:cNvSpPr/>
      </xdr:nvSpPr>
      <xdr:spPr>
        <a:xfrm>
          <a:off x="22110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843" name="【公民館】&#10;一人当たり面積該当値テキスト"/>
        <xdr:cNvSpPr txBox="1"/>
      </xdr:nvSpPr>
      <xdr:spPr>
        <a:xfrm>
          <a:off x="221996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844" name="楕円 843"/>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845" name="直線コネクタ 844"/>
        <xdr:cNvCxnSpPr/>
      </xdr:nvCxnSpPr>
      <xdr:spPr>
        <a:xfrm>
          <a:off x="21323300" y="1864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77651</xdr:rowOff>
    </xdr:from>
    <xdr:to>
      <xdr:col>107</xdr:col>
      <xdr:colOff>101600</xdr:colOff>
      <xdr:row>109</xdr:row>
      <xdr:rowOff>7801</xdr:rowOff>
    </xdr:to>
    <xdr:sp macro="" textlink="">
      <xdr:nvSpPr>
        <xdr:cNvPr id="846" name="楕円 845"/>
        <xdr:cNvSpPr/>
      </xdr:nvSpPr>
      <xdr:spPr>
        <a:xfrm>
          <a:off x="2038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128451</xdr:rowOff>
    </xdr:to>
    <xdr:cxnSp macro="">
      <xdr:nvCxnSpPr>
        <xdr:cNvPr id="847" name="直線コネクタ 846"/>
        <xdr:cNvCxnSpPr/>
      </xdr:nvCxnSpPr>
      <xdr:spPr>
        <a:xfrm flipV="1">
          <a:off x="20434300" y="186417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848" name="楕円 847"/>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128451</xdr:rowOff>
    </xdr:from>
    <xdr:to>
      <xdr:col>107</xdr:col>
      <xdr:colOff>50800</xdr:colOff>
      <xdr:row>108</xdr:row>
      <xdr:rowOff>128451</xdr:rowOff>
    </xdr:to>
    <xdr:cxnSp macro="">
      <xdr:nvCxnSpPr>
        <xdr:cNvPr id="849" name="直線コネクタ 848"/>
        <xdr:cNvCxnSpPr/>
      </xdr:nvCxnSpPr>
      <xdr:spPr>
        <a:xfrm>
          <a:off x="19545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77651</xdr:rowOff>
    </xdr:from>
    <xdr:to>
      <xdr:col>98</xdr:col>
      <xdr:colOff>38100</xdr:colOff>
      <xdr:row>109</xdr:row>
      <xdr:rowOff>7801</xdr:rowOff>
    </xdr:to>
    <xdr:sp macro="" textlink="">
      <xdr:nvSpPr>
        <xdr:cNvPr id="850" name="楕円 849"/>
        <xdr:cNvSpPr/>
      </xdr:nvSpPr>
      <xdr:spPr>
        <a:xfrm>
          <a:off x="18605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128451</xdr:rowOff>
    </xdr:to>
    <xdr:cxnSp macro="">
      <xdr:nvCxnSpPr>
        <xdr:cNvPr id="851" name="直線コネクタ 850"/>
        <xdr:cNvCxnSpPr/>
      </xdr:nvCxnSpPr>
      <xdr:spPr>
        <a:xfrm>
          <a:off x="18656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856" name="n_1mainValue【公民館】&#10;一人当たり面積"/>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170378</xdr:rowOff>
    </xdr:from>
    <xdr:ext cx="469744" cy="259045"/>
    <xdr:sp macro="" textlink="">
      <xdr:nvSpPr>
        <xdr:cNvPr id="857" name="n_2mainValue【公民館】&#10;一人当たり面積"/>
        <xdr:cNvSpPr txBox="1"/>
      </xdr:nvSpPr>
      <xdr:spPr>
        <a:xfrm>
          <a:off x="20199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858" name="n_3mainValue【公民館】&#10;一人当たり面積"/>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170378</xdr:rowOff>
    </xdr:from>
    <xdr:ext cx="469744" cy="259045"/>
    <xdr:sp macro="" textlink="">
      <xdr:nvSpPr>
        <xdr:cNvPr id="859" name="n_4mainValue【公民館】&#10;一人当たり面積"/>
        <xdr:cNvSpPr txBox="1"/>
      </xdr:nvSpPr>
      <xdr:spPr>
        <a:xfrm>
          <a:off x="18421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類似団体と比較して特に有形固定資産減価償却率が高くなっている施設は、橋りょう・トンネル、道路であり、低くなっている施設は、公営住宅である。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％と前年度と比較して増加し、類似団体平均の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％を依然として上回っている。今後も福生市橋りょう長寿命化修繕計画に則り、計画的な修繕や維持管理を図っていく。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％を下回っている。令和元年度に福生市公営住宅等長寿命化計画を策定しており、施設の状況や財政状況を鑑み、今後も適切な維持管理を行っていく。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74" name="楕円 73"/>
        <xdr:cNvSpPr/>
      </xdr:nvSpPr>
      <xdr:spPr>
        <a:xfrm>
          <a:off x="4584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21789</xdr:rowOff>
    </xdr:from>
    <xdr:ext cx="405111" cy="259045"/>
    <xdr:sp macro="" textlink="">
      <xdr:nvSpPr>
        <xdr:cNvPr id="75" name="【図書館】&#10;有形固定資産減価償却率該当値テキスト"/>
        <xdr:cNvSpPr txBox="1"/>
      </xdr:nvSpPr>
      <xdr:spPr>
        <a:xfrm>
          <a:off x="4673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94162</xdr:rowOff>
    </xdr:to>
    <xdr:cxnSp macro="">
      <xdr:nvCxnSpPr>
        <xdr:cNvPr id="77" name="直線コネクタ 76"/>
        <xdr:cNvCxnSpPr/>
      </xdr:nvCxnSpPr>
      <xdr:spPr>
        <a:xfrm>
          <a:off x="3797300" y="65717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56606</xdr:rowOff>
    </xdr:to>
    <xdr:cxnSp macro="">
      <xdr:nvCxnSpPr>
        <xdr:cNvPr id="79" name="直線コネクタ 78"/>
        <xdr:cNvCxnSpPr/>
      </xdr:nvCxnSpPr>
      <xdr:spPr>
        <a:xfrm>
          <a:off x="2908300" y="65341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19050</xdr:rowOff>
    </xdr:to>
    <xdr:cxnSp macro="">
      <xdr:nvCxnSpPr>
        <xdr:cNvPr id="81" name="直線コネクタ 80"/>
        <xdr:cNvCxnSpPr/>
      </xdr:nvCxnSpPr>
      <xdr:spPr>
        <a:xfrm>
          <a:off x="2019300" y="650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121739</xdr:rowOff>
    </xdr:from>
    <xdr:to>
      <xdr:col>6</xdr:col>
      <xdr:colOff>38100</xdr:colOff>
      <xdr:row>38</xdr:row>
      <xdr:rowOff>51888</xdr:rowOff>
    </xdr:to>
    <xdr:sp macro="" textlink="">
      <xdr:nvSpPr>
        <xdr:cNvPr id="82" name="楕円 81"/>
        <xdr:cNvSpPr/>
      </xdr:nvSpPr>
      <xdr:spPr>
        <a:xfrm>
          <a:off x="1079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157843</xdr:rowOff>
    </xdr:from>
    <xdr:to>
      <xdr:col>10</xdr:col>
      <xdr:colOff>114300</xdr:colOff>
      <xdr:row>38</xdr:row>
      <xdr:rowOff>1088</xdr:rowOff>
    </xdr:to>
    <xdr:cxnSp macro="">
      <xdr:nvCxnSpPr>
        <xdr:cNvPr id="83" name="直線コネクタ 82"/>
        <xdr:cNvCxnSpPr/>
      </xdr:nvCxnSpPr>
      <xdr:spPr>
        <a:xfrm flipV="1">
          <a:off x="1130300" y="65014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9" name="n_2mainValue【図書館】&#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90" name="n_3mainValue【図書館】&#10;有形固定資産減価償却率"/>
        <xdr:cNvSpPr txBox="1"/>
      </xdr:nvSpPr>
      <xdr:spPr>
        <a:xfrm>
          <a:off x="1816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43015</xdr:rowOff>
    </xdr:from>
    <xdr:ext cx="405111" cy="259045"/>
    <xdr:sp macro="" textlink="">
      <xdr:nvSpPr>
        <xdr:cNvPr id="91" name="n_4mainValue【図書館】&#10;有形固定資産減価償却率"/>
        <xdr:cNvSpPr txBox="1"/>
      </xdr:nvSpPr>
      <xdr:spPr>
        <a:xfrm>
          <a:off x="927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119126</xdr:rowOff>
    </xdr:from>
    <xdr:to>
      <xdr:col>55</xdr:col>
      <xdr:colOff>50800</xdr:colOff>
      <xdr:row>40</xdr:row>
      <xdr:rowOff>49276</xdr:rowOff>
    </xdr:to>
    <xdr:sp macro="" textlink="">
      <xdr:nvSpPr>
        <xdr:cNvPr id="129" name="楕円 128"/>
        <xdr:cNvSpPr/>
      </xdr:nvSpPr>
      <xdr:spPr>
        <a:xfrm>
          <a:off x="10426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142003</xdr:rowOff>
    </xdr:from>
    <xdr:ext cx="469744" cy="259045"/>
    <xdr:sp macro="" textlink="">
      <xdr:nvSpPr>
        <xdr:cNvPr id="130" name="【図書館】&#10;一人当たり面積該当値テキスト"/>
        <xdr:cNvSpPr txBox="1"/>
      </xdr:nvSpPr>
      <xdr:spPr>
        <a:xfrm>
          <a:off x="10515600" y="66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31" name="楕円 130"/>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169926</xdr:rowOff>
    </xdr:from>
    <xdr:to>
      <xdr:col>55</xdr:col>
      <xdr:colOff>0</xdr:colOff>
      <xdr:row>39</xdr:row>
      <xdr:rowOff>169926</xdr:rowOff>
    </xdr:to>
    <xdr:cxnSp macro="">
      <xdr:nvCxnSpPr>
        <xdr:cNvPr id="132" name="直線コネクタ 131"/>
        <xdr:cNvCxnSpPr/>
      </xdr:nvCxnSpPr>
      <xdr:spPr>
        <a:xfrm>
          <a:off x="9639300" y="685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33" name="楕円 132"/>
        <xdr:cNvSpPr/>
      </xdr:nvSpPr>
      <xdr:spPr>
        <a:xfrm>
          <a:off x="8699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40</xdr:row>
      <xdr:rowOff>3048</xdr:rowOff>
    </xdr:to>
    <xdr:cxnSp macro="">
      <xdr:nvCxnSpPr>
        <xdr:cNvPr id="134" name="直線コネクタ 133"/>
        <xdr:cNvCxnSpPr/>
      </xdr:nvCxnSpPr>
      <xdr:spPr>
        <a:xfrm flipV="1">
          <a:off x="8750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5" name="楕円 134"/>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xdr:rowOff>
    </xdr:from>
    <xdr:to>
      <xdr:col>45</xdr:col>
      <xdr:colOff>177800</xdr:colOff>
      <xdr:row>40</xdr:row>
      <xdr:rowOff>7620</xdr:rowOff>
    </xdr:to>
    <xdr:cxnSp macro="">
      <xdr:nvCxnSpPr>
        <xdr:cNvPr id="136" name="直線コネクタ 135"/>
        <xdr:cNvCxnSpPr/>
      </xdr:nvCxnSpPr>
      <xdr:spPr>
        <a:xfrm flipV="1">
          <a:off x="7861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8" name="直線コネクタ 137"/>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65803</xdr:rowOff>
    </xdr:from>
    <xdr:ext cx="469744" cy="259045"/>
    <xdr:sp macro="" textlink="">
      <xdr:nvSpPr>
        <xdr:cNvPr id="143" name="n_1mainValue【図書館】&#10;一人当たり面積"/>
        <xdr:cNvSpPr txBox="1"/>
      </xdr:nvSpPr>
      <xdr:spPr>
        <a:xfrm>
          <a:off x="9391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70375</xdr:rowOff>
    </xdr:from>
    <xdr:ext cx="469744" cy="259045"/>
    <xdr:sp macro="" textlink="">
      <xdr:nvSpPr>
        <xdr:cNvPr id="144" name="n_2mainValue【図書館】&#10;一人当たり面積"/>
        <xdr:cNvSpPr txBox="1"/>
      </xdr:nvSpPr>
      <xdr:spPr>
        <a:xfrm>
          <a:off x="8515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5" name="n_3mainValue【図書館】&#10;一人当たり面積"/>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6" name="n_4mainValue【図書館】&#10;一人当たり面積"/>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7" name="楕円 186"/>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88" name="【体育館・プール】&#10;有形固定資産減価償却率該当値テキスト"/>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89" name="楕円 188"/>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108585</xdr:rowOff>
    </xdr:to>
    <xdr:cxnSp macro="">
      <xdr:nvCxnSpPr>
        <xdr:cNvPr id="190" name="直線コネクタ 189"/>
        <xdr:cNvCxnSpPr/>
      </xdr:nvCxnSpPr>
      <xdr:spPr>
        <a:xfrm flipV="1">
          <a:off x="3797300" y="105460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191" name="楕円 190"/>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108585</xdr:rowOff>
    </xdr:to>
    <xdr:cxnSp macro="">
      <xdr:nvCxnSpPr>
        <xdr:cNvPr id="192" name="直線コネクタ 191"/>
        <xdr:cNvCxnSpPr/>
      </xdr:nvCxnSpPr>
      <xdr:spPr>
        <a:xfrm>
          <a:off x="2908300" y="10540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93" name="楕円 192"/>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81915</xdr:rowOff>
    </xdr:to>
    <xdr:cxnSp macro="">
      <xdr:nvCxnSpPr>
        <xdr:cNvPr id="194" name="直線コネクタ 193"/>
        <xdr:cNvCxnSpPr/>
      </xdr:nvCxnSpPr>
      <xdr:spPr>
        <a:xfrm>
          <a:off x="2019300" y="105136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5" name="楕円 194"/>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55245</xdr:rowOff>
    </xdr:to>
    <xdr:cxnSp macro="">
      <xdr:nvCxnSpPr>
        <xdr:cNvPr id="196" name="直線コネクタ 195"/>
        <xdr:cNvCxnSpPr/>
      </xdr:nvCxnSpPr>
      <xdr:spPr>
        <a:xfrm>
          <a:off x="1130300" y="10481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201" name="n_1mainValue【体育館・プー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202" name="n_2mainValue【体育館・プール】&#10;有形固定資産減価償却率"/>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203" name="n_3mainValue【体育館・プール】&#10;有形固定資産減価償却率"/>
        <xdr:cNvSpPr txBox="1"/>
      </xdr:nvSpPr>
      <xdr:spPr>
        <a:xfrm>
          <a:off x="1816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4" name="n_4mainValue【体育館・プー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138176</xdr:rowOff>
    </xdr:from>
    <xdr:to>
      <xdr:col>55</xdr:col>
      <xdr:colOff>50800</xdr:colOff>
      <xdr:row>64</xdr:row>
      <xdr:rowOff>68326</xdr:rowOff>
    </xdr:to>
    <xdr:sp macro="" textlink="">
      <xdr:nvSpPr>
        <xdr:cNvPr id="244" name="楕円 243"/>
        <xdr:cNvSpPr/>
      </xdr:nvSpPr>
      <xdr:spPr>
        <a:xfrm>
          <a:off x="104267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138938</xdr:rowOff>
    </xdr:from>
    <xdr:to>
      <xdr:col>50</xdr:col>
      <xdr:colOff>165100</xdr:colOff>
      <xdr:row>64</xdr:row>
      <xdr:rowOff>69088</xdr:rowOff>
    </xdr:to>
    <xdr:sp macro="" textlink="">
      <xdr:nvSpPr>
        <xdr:cNvPr id="246" name="楕円 245"/>
        <xdr:cNvSpPr/>
      </xdr:nvSpPr>
      <xdr:spPr>
        <a:xfrm>
          <a:off x="9588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17526</xdr:rowOff>
    </xdr:from>
    <xdr:to>
      <xdr:col>55</xdr:col>
      <xdr:colOff>0</xdr:colOff>
      <xdr:row>64</xdr:row>
      <xdr:rowOff>18288</xdr:rowOff>
    </xdr:to>
    <xdr:cxnSp macro="">
      <xdr:nvCxnSpPr>
        <xdr:cNvPr id="247" name="直線コネクタ 246"/>
        <xdr:cNvCxnSpPr/>
      </xdr:nvCxnSpPr>
      <xdr:spPr>
        <a:xfrm flipV="1">
          <a:off x="9639300" y="1099032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139319</xdr:rowOff>
    </xdr:from>
    <xdr:to>
      <xdr:col>46</xdr:col>
      <xdr:colOff>38100</xdr:colOff>
      <xdr:row>64</xdr:row>
      <xdr:rowOff>69469</xdr:rowOff>
    </xdr:to>
    <xdr:sp macro="" textlink="">
      <xdr:nvSpPr>
        <xdr:cNvPr id="248" name="楕円 247"/>
        <xdr:cNvSpPr/>
      </xdr:nvSpPr>
      <xdr:spPr>
        <a:xfrm>
          <a:off x="8699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18288</xdr:rowOff>
    </xdr:from>
    <xdr:to>
      <xdr:col>50</xdr:col>
      <xdr:colOff>114300</xdr:colOff>
      <xdr:row>64</xdr:row>
      <xdr:rowOff>18669</xdr:rowOff>
    </xdr:to>
    <xdr:cxnSp macro="">
      <xdr:nvCxnSpPr>
        <xdr:cNvPr id="249" name="直線コネクタ 248"/>
        <xdr:cNvCxnSpPr/>
      </xdr:nvCxnSpPr>
      <xdr:spPr>
        <a:xfrm flipV="1">
          <a:off x="8750300" y="109910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140081</xdr:rowOff>
    </xdr:from>
    <xdr:to>
      <xdr:col>41</xdr:col>
      <xdr:colOff>101600</xdr:colOff>
      <xdr:row>64</xdr:row>
      <xdr:rowOff>70231</xdr:rowOff>
    </xdr:to>
    <xdr:sp macro="" textlink="">
      <xdr:nvSpPr>
        <xdr:cNvPr id="250" name="楕円 249"/>
        <xdr:cNvSpPr/>
      </xdr:nvSpPr>
      <xdr:spPr>
        <a:xfrm>
          <a:off x="7810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18669</xdr:rowOff>
    </xdr:from>
    <xdr:to>
      <xdr:col>45</xdr:col>
      <xdr:colOff>177800</xdr:colOff>
      <xdr:row>64</xdr:row>
      <xdr:rowOff>19431</xdr:rowOff>
    </xdr:to>
    <xdr:cxnSp macro="">
      <xdr:nvCxnSpPr>
        <xdr:cNvPr id="251" name="直線コネクタ 250"/>
        <xdr:cNvCxnSpPr/>
      </xdr:nvCxnSpPr>
      <xdr:spPr>
        <a:xfrm flipV="1">
          <a:off x="7861300" y="109914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140081</xdr:rowOff>
    </xdr:from>
    <xdr:to>
      <xdr:col>36</xdr:col>
      <xdr:colOff>165100</xdr:colOff>
      <xdr:row>64</xdr:row>
      <xdr:rowOff>70231</xdr:rowOff>
    </xdr:to>
    <xdr:sp macro="" textlink="">
      <xdr:nvSpPr>
        <xdr:cNvPr id="252" name="楕円 251"/>
        <xdr:cNvSpPr/>
      </xdr:nvSpPr>
      <xdr:spPr>
        <a:xfrm>
          <a:off x="6921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19431</xdr:rowOff>
    </xdr:from>
    <xdr:to>
      <xdr:col>41</xdr:col>
      <xdr:colOff>50800</xdr:colOff>
      <xdr:row>64</xdr:row>
      <xdr:rowOff>19431</xdr:rowOff>
    </xdr:to>
    <xdr:cxnSp macro="">
      <xdr:nvCxnSpPr>
        <xdr:cNvPr id="253" name="直線コネクタ 252"/>
        <xdr:cNvCxnSpPr/>
      </xdr:nvCxnSpPr>
      <xdr:spPr>
        <a:xfrm>
          <a:off x="6972300" y="10992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60215</xdr:rowOff>
    </xdr:from>
    <xdr:ext cx="469744" cy="259045"/>
    <xdr:sp macro="" textlink="">
      <xdr:nvSpPr>
        <xdr:cNvPr id="258" name="n_1mainValue【体育館・プール】&#10;一人当たり面積"/>
        <xdr:cNvSpPr txBox="1"/>
      </xdr:nvSpPr>
      <xdr:spPr>
        <a:xfrm>
          <a:off x="93917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60596</xdr:rowOff>
    </xdr:from>
    <xdr:ext cx="469744" cy="259045"/>
    <xdr:sp macro="" textlink="">
      <xdr:nvSpPr>
        <xdr:cNvPr id="259" name="n_2mainValue【体育館・プール】&#10;一人当たり面積"/>
        <xdr:cNvSpPr txBox="1"/>
      </xdr:nvSpPr>
      <xdr:spPr>
        <a:xfrm>
          <a:off x="8515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61358</xdr:rowOff>
    </xdr:from>
    <xdr:ext cx="469744" cy="259045"/>
    <xdr:sp macro="" textlink="">
      <xdr:nvSpPr>
        <xdr:cNvPr id="260" name="n_3mainValue【体育館・プール】&#10;一人当たり面積"/>
        <xdr:cNvSpPr txBox="1"/>
      </xdr:nvSpPr>
      <xdr:spPr>
        <a:xfrm>
          <a:off x="76264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86758</xdr:rowOff>
    </xdr:from>
    <xdr:ext cx="469744" cy="259045"/>
    <xdr:sp macro="" textlink="">
      <xdr:nvSpPr>
        <xdr:cNvPr id="261" name="n_4mainValue【体育館・プール】&#10;一人当たり面積"/>
        <xdr:cNvSpPr txBox="1"/>
      </xdr:nvSpPr>
      <xdr:spPr>
        <a:xfrm>
          <a:off x="673742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303" name="楕円 302"/>
        <xdr:cNvSpPr/>
      </xdr:nvSpPr>
      <xdr:spPr>
        <a:xfrm>
          <a:off x="4584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108148</xdr:rowOff>
    </xdr:from>
    <xdr:ext cx="405111" cy="259045"/>
    <xdr:sp macro="" textlink="">
      <xdr:nvSpPr>
        <xdr:cNvPr id="304" name="【福祉施設】&#10;有形固定資産減価償却率該当値テキスト"/>
        <xdr:cNvSpPr txBox="1"/>
      </xdr:nvSpPr>
      <xdr:spPr>
        <a:xfrm>
          <a:off x="4673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50981</xdr:rowOff>
    </xdr:from>
    <xdr:to>
      <xdr:col>20</xdr:col>
      <xdr:colOff>38100</xdr:colOff>
      <xdr:row>81</xdr:row>
      <xdr:rowOff>152581</xdr:rowOff>
    </xdr:to>
    <xdr:sp macro="" textlink="">
      <xdr:nvSpPr>
        <xdr:cNvPr id="305" name="楕円 304"/>
        <xdr:cNvSpPr/>
      </xdr:nvSpPr>
      <xdr:spPr>
        <a:xfrm>
          <a:off x="3746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101781</xdr:rowOff>
    </xdr:from>
    <xdr:to>
      <xdr:col>24</xdr:col>
      <xdr:colOff>63500</xdr:colOff>
      <xdr:row>81</xdr:row>
      <xdr:rowOff>136071</xdr:rowOff>
    </xdr:to>
    <xdr:cxnSp macro="">
      <xdr:nvCxnSpPr>
        <xdr:cNvPr id="306" name="直線コネクタ 305"/>
        <xdr:cNvCxnSpPr/>
      </xdr:nvCxnSpPr>
      <xdr:spPr>
        <a:xfrm>
          <a:off x="3797300" y="139892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xdr:rowOff>
    </xdr:from>
    <xdr:to>
      <xdr:col>15</xdr:col>
      <xdr:colOff>101600</xdr:colOff>
      <xdr:row>81</xdr:row>
      <xdr:rowOff>116658</xdr:rowOff>
    </xdr:to>
    <xdr:sp macro="" textlink="">
      <xdr:nvSpPr>
        <xdr:cNvPr id="307" name="楕円 306"/>
        <xdr:cNvSpPr/>
      </xdr:nvSpPr>
      <xdr:spPr>
        <a:xfrm>
          <a:off x="2857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65858</xdr:rowOff>
    </xdr:from>
    <xdr:to>
      <xdr:col>19</xdr:col>
      <xdr:colOff>177800</xdr:colOff>
      <xdr:row>81</xdr:row>
      <xdr:rowOff>101781</xdr:rowOff>
    </xdr:to>
    <xdr:cxnSp macro="">
      <xdr:nvCxnSpPr>
        <xdr:cNvPr id="308" name="直線コネクタ 307"/>
        <xdr:cNvCxnSpPr/>
      </xdr:nvCxnSpPr>
      <xdr:spPr>
        <a:xfrm>
          <a:off x="2908300" y="139533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116295</xdr:rowOff>
    </xdr:from>
    <xdr:to>
      <xdr:col>10</xdr:col>
      <xdr:colOff>165100</xdr:colOff>
      <xdr:row>82</xdr:row>
      <xdr:rowOff>46445</xdr:rowOff>
    </xdr:to>
    <xdr:sp macro="" textlink="">
      <xdr:nvSpPr>
        <xdr:cNvPr id="309" name="楕円 308"/>
        <xdr:cNvSpPr/>
      </xdr:nvSpPr>
      <xdr:spPr>
        <a:xfrm>
          <a:off x="1968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65858</xdr:rowOff>
    </xdr:from>
    <xdr:to>
      <xdr:col>15</xdr:col>
      <xdr:colOff>50800</xdr:colOff>
      <xdr:row>81</xdr:row>
      <xdr:rowOff>167095</xdr:rowOff>
    </xdr:to>
    <xdr:cxnSp macro="">
      <xdr:nvCxnSpPr>
        <xdr:cNvPr id="310" name="直線コネクタ 309"/>
        <xdr:cNvCxnSpPr/>
      </xdr:nvCxnSpPr>
      <xdr:spPr>
        <a:xfrm flipV="1">
          <a:off x="2019300" y="13953308"/>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85271</xdr:rowOff>
    </xdr:from>
    <xdr:to>
      <xdr:col>6</xdr:col>
      <xdr:colOff>38100</xdr:colOff>
      <xdr:row>82</xdr:row>
      <xdr:rowOff>15421</xdr:rowOff>
    </xdr:to>
    <xdr:sp macro="" textlink="">
      <xdr:nvSpPr>
        <xdr:cNvPr id="311" name="楕円 310"/>
        <xdr:cNvSpPr/>
      </xdr:nvSpPr>
      <xdr:spPr>
        <a:xfrm>
          <a:off x="1079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136071</xdr:rowOff>
    </xdr:from>
    <xdr:to>
      <xdr:col>10</xdr:col>
      <xdr:colOff>114300</xdr:colOff>
      <xdr:row>81</xdr:row>
      <xdr:rowOff>167095</xdr:rowOff>
    </xdr:to>
    <xdr:cxnSp macro="">
      <xdr:nvCxnSpPr>
        <xdr:cNvPr id="312" name="直線コネクタ 311"/>
        <xdr:cNvCxnSpPr/>
      </xdr:nvCxnSpPr>
      <xdr:spPr>
        <a:xfrm>
          <a:off x="1130300" y="140235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169108</xdr:rowOff>
    </xdr:from>
    <xdr:ext cx="405111" cy="259045"/>
    <xdr:sp macro="" textlink="">
      <xdr:nvSpPr>
        <xdr:cNvPr id="317" name="n_1mainValue【福祉施設】&#10;有形固定資産減価償却率"/>
        <xdr:cNvSpPr txBox="1"/>
      </xdr:nvSpPr>
      <xdr:spPr>
        <a:xfrm>
          <a:off x="3582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133185</xdr:rowOff>
    </xdr:from>
    <xdr:ext cx="405111" cy="259045"/>
    <xdr:sp macro="" textlink="">
      <xdr:nvSpPr>
        <xdr:cNvPr id="318" name="n_2mainValue【福祉施設】&#10;有形固定資産減価償却率"/>
        <xdr:cNvSpPr txBox="1"/>
      </xdr:nvSpPr>
      <xdr:spPr>
        <a:xfrm>
          <a:off x="2705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319" name="n_3main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31948</xdr:rowOff>
    </xdr:from>
    <xdr:ext cx="405111" cy="259045"/>
    <xdr:sp macro="" textlink="">
      <xdr:nvSpPr>
        <xdr:cNvPr id="320" name="n_4mainValue【福祉施設】&#10;有形固定資産減価償却率"/>
        <xdr:cNvSpPr txBox="1"/>
      </xdr:nvSpPr>
      <xdr:spPr>
        <a:xfrm>
          <a:off x="927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135889</xdr:rowOff>
    </xdr:from>
    <xdr:to>
      <xdr:col>55</xdr:col>
      <xdr:colOff>50800</xdr:colOff>
      <xdr:row>82</xdr:row>
      <xdr:rowOff>66039</xdr:rowOff>
    </xdr:to>
    <xdr:sp macro="" textlink="">
      <xdr:nvSpPr>
        <xdr:cNvPr id="356" name="楕円 355"/>
        <xdr:cNvSpPr/>
      </xdr:nvSpPr>
      <xdr:spPr>
        <a:xfrm>
          <a:off x="10426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158766</xdr:rowOff>
    </xdr:from>
    <xdr:ext cx="469744" cy="259045"/>
    <xdr:sp macro="" textlink="">
      <xdr:nvSpPr>
        <xdr:cNvPr id="357" name="【福祉施設】&#10;一人当たり面積該当値テキスト"/>
        <xdr:cNvSpPr txBox="1"/>
      </xdr:nvSpPr>
      <xdr:spPr>
        <a:xfrm>
          <a:off x="10515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147320</xdr:rowOff>
    </xdr:from>
    <xdr:to>
      <xdr:col>50</xdr:col>
      <xdr:colOff>165100</xdr:colOff>
      <xdr:row>82</xdr:row>
      <xdr:rowOff>77470</xdr:rowOff>
    </xdr:to>
    <xdr:sp macro="" textlink="">
      <xdr:nvSpPr>
        <xdr:cNvPr id="358" name="楕円 357"/>
        <xdr:cNvSpPr/>
      </xdr:nvSpPr>
      <xdr:spPr>
        <a:xfrm>
          <a:off x="958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15239</xdr:rowOff>
    </xdr:from>
    <xdr:to>
      <xdr:col>55</xdr:col>
      <xdr:colOff>0</xdr:colOff>
      <xdr:row>82</xdr:row>
      <xdr:rowOff>26670</xdr:rowOff>
    </xdr:to>
    <xdr:cxnSp macro="">
      <xdr:nvCxnSpPr>
        <xdr:cNvPr id="359" name="直線コネクタ 358"/>
        <xdr:cNvCxnSpPr/>
      </xdr:nvCxnSpPr>
      <xdr:spPr>
        <a:xfrm flipV="1">
          <a:off x="9639300" y="140741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153036</xdr:rowOff>
    </xdr:from>
    <xdr:to>
      <xdr:col>46</xdr:col>
      <xdr:colOff>38100</xdr:colOff>
      <xdr:row>82</xdr:row>
      <xdr:rowOff>83186</xdr:rowOff>
    </xdr:to>
    <xdr:sp macro="" textlink="">
      <xdr:nvSpPr>
        <xdr:cNvPr id="360" name="楕円 359"/>
        <xdr:cNvSpPr/>
      </xdr:nvSpPr>
      <xdr:spPr>
        <a:xfrm>
          <a:off x="8699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26670</xdr:rowOff>
    </xdr:from>
    <xdr:to>
      <xdr:col>50</xdr:col>
      <xdr:colOff>114300</xdr:colOff>
      <xdr:row>82</xdr:row>
      <xdr:rowOff>32386</xdr:rowOff>
    </xdr:to>
    <xdr:cxnSp macro="">
      <xdr:nvCxnSpPr>
        <xdr:cNvPr id="361" name="直線コネクタ 360"/>
        <xdr:cNvCxnSpPr/>
      </xdr:nvCxnSpPr>
      <xdr:spPr>
        <a:xfrm flipV="1">
          <a:off x="8750300" y="14085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62" name="楕円 361"/>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32386</xdr:rowOff>
    </xdr:from>
    <xdr:to>
      <xdr:col>45</xdr:col>
      <xdr:colOff>177800</xdr:colOff>
      <xdr:row>82</xdr:row>
      <xdr:rowOff>38100</xdr:rowOff>
    </xdr:to>
    <xdr:cxnSp macro="">
      <xdr:nvCxnSpPr>
        <xdr:cNvPr id="363" name="直線コネクタ 362"/>
        <xdr:cNvCxnSpPr/>
      </xdr:nvCxnSpPr>
      <xdr:spPr>
        <a:xfrm flipV="1">
          <a:off x="7861300" y="14091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4" name="楕円 363"/>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65" name="直線コネクタ 364"/>
        <xdr:cNvCxnSpPr/>
      </xdr:nvCxnSpPr>
      <xdr:spPr>
        <a:xfrm>
          <a:off x="6972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93997</xdr:rowOff>
    </xdr:from>
    <xdr:ext cx="469744" cy="259045"/>
    <xdr:sp macro="" textlink="">
      <xdr:nvSpPr>
        <xdr:cNvPr id="370" name="n_1mainValue【福祉施設】&#10;一人当たり面積"/>
        <xdr:cNvSpPr txBox="1"/>
      </xdr:nvSpPr>
      <xdr:spPr>
        <a:xfrm>
          <a:off x="93917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99713</xdr:rowOff>
    </xdr:from>
    <xdr:ext cx="469744" cy="259045"/>
    <xdr:sp macro="" textlink="">
      <xdr:nvSpPr>
        <xdr:cNvPr id="371" name="n_2mainValue【福祉施設】&#10;一人当たり面積"/>
        <xdr:cNvSpPr txBox="1"/>
      </xdr:nvSpPr>
      <xdr:spPr>
        <a:xfrm>
          <a:off x="8515427"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72" name="n_3main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3" name="n_4main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87449</xdr:rowOff>
    </xdr:from>
    <xdr:to>
      <xdr:col>24</xdr:col>
      <xdr:colOff>114300</xdr:colOff>
      <xdr:row>106</xdr:row>
      <xdr:rowOff>17599</xdr:rowOff>
    </xdr:to>
    <xdr:sp macro="" textlink="">
      <xdr:nvSpPr>
        <xdr:cNvPr id="415" name="楕円 414"/>
        <xdr:cNvSpPr/>
      </xdr:nvSpPr>
      <xdr:spPr>
        <a:xfrm>
          <a:off x="4584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65876</xdr:rowOff>
    </xdr:from>
    <xdr:ext cx="405111" cy="259045"/>
    <xdr:sp macro="" textlink="">
      <xdr:nvSpPr>
        <xdr:cNvPr id="416" name="【市民会館】&#10;有形固定資産減価償却率該当値テキスト"/>
        <xdr:cNvSpPr txBox="1"/>
      </xdr:nvSpPr>
      <xdr:spPr>
        <a:xfrm>
          <a:off x="4673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417" name="楕円 416"/>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138249</xdr:rowOff>
    </xdr:to>
    <xdr:cxnSp macro="">
      <xdr:nvCxnSpPr>
        <xdr:cNvPr id="418" name="直線コネクタ 417"/>
        <xdr:cNvCxnSpPr/>
      </xdr:nvCxnSpPr>
      <xdr:spPr>
        <a:xfrm>
          <a:off x="3797300" y="181029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12337</xdr:rowOff>
    </xdr:from>
    <xdr:to>
      <xdr:col>15</xdr:col>
      <xdr:colOff>101600</xdr:colOff>
      <xdr:row>105</xdr:row>
      <xdr:rowOff>113937</xdr:rowOff>
    </xdr:to>
    <xdr:sp macro="" textlink="">
      <xdr:nvSpPr>
        <xdr:cNvPr id="419" name="楕円 418"/>
        <xdr:cNvSpPr/>
      </xdr:nvSpPr>
      <xdr:spPr>
        <a:xfrm>
          <a:off x="2857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63137</xdr:rowOff>
    </xdr:from>
    <xdr:to>
      <xdr:col>19</xdr:col>
      <xdr:colOff>177800</xdr:colOff>
      <xdr:row>105</xdr:row>
      <xdr:rowOff>100693</xdr:rowOff>
    </xdr:to>
    <xdr:cxnSp macro="">
      <xdr:nvCxnSpPr>
        <xdr:cNvPr id="420" name="直線コネクタ 419"/>
        <xdr:cNvCxnSpPr/>
      </xdr:nvCxnSpPr>
      <xdr:spPr>
        <a:xfrm>
          <a:off x="2908300" y="180653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107043</xdr:rowOff>
    </xdr:from>
    <xdr:to>
      <xdr:col>10</xdr:col>
      <xdr:colOff>165100</xdr:colOff>
      <xdr:row>106</xdr:row>
      <xdr:rowOff>37193</xdr:rowOff>
    </xdr:to>
    <xdr:sp macro="" textlink="">
      <xdr:nvSpPr>
        <xdr:cNvPr id="421" name="楕円 420"/>
        <xdr:cNvSpPr/>
      </xdr:nvSpPr>
      <xdr:spPr>
        <a:xfrm>
          <a:off x="1968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63137</xdr:rowOff>
    </xdr:from>
    <xdr:to>
      <xdr:col>15</xdr:col>
      <xdr:colOff>50800</xdr:colOff>
      <xdr:row>105</xdr:row>
      <xdr:rowOff>157843</xdr:rowOff>
    </xdr:to>
    <xdr:cxnSp macro="">
      <xdr:nvCxnSpPr>
        <xdr:cNvPr id="422" name="直線コネクタ 421"/>
        <xdr:cNvCxnSpPr/>
      </xdr:nvCxnSpPr>
      <xdr:spPr>
        <a:xfrm flipV="1">
          <a:off x="2019300" y="1806538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xdr:rowOff>
    </xdr:from>
    <xdr:to>
      <xdr:col>6</xdr:col>
      <xdr:colOff>38100</xdr:colOff>
      <xdr:row>107</xdr:row>
      <xdr:rowOff>115570</xdr:rowOff>
    </xdr:to>
    <xdr:sp macro="" textlink="">
      <xdr:nvSpPr>
        <xdr:cNvPr id="423" name="楕円 422"/>
        <xdr:cNvSpPr/>
      </xdr:nvSpPr>
      <xdr:spPr>
        <a:xfrm>
          <a:off x="107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157843</xdr:rowOff>
    </xdr:from>
    <xdr:to>
      <xdr:col>10</xdr:col>
      <xdr:colOff>114300</xdr:colOff>
      <xdr:row>107</xdr:row>
      <xdr:rowOff>64770</xdr:rowOff>
    </xdr:to>
    <xdr:cxnSp macro="">
      <xdr:nvCxnSpPr>
        <xdr:cNvPr id="424" name="直線コネクタ 423"/>
        <xdr:cNvCxnSpPr/>
      </xdr:nvCxnSpPr>
      <xdr:spPr>
        <a:xfrm flipV="1">
          <a:off x="1130300" y="18160093"/>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29" name="n_1mainValue【市民会館】&#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105064</xdr:rowOff>
    </xdr:from>
    <xdr:ext cx="405111" cy="259045"/>
    <xdr:sp macro="" textlink="">
      <xdr:nvSpPr>
        <xdr:cNvPr id="430" name="n_2mainValue【市民会館】&#10;有形固定資産減価償却率"/>
        <xdr:cNvSpPr txBox="1"/>
      </xdr:nvSpPr>
      <xdr:spPr>
        <a:xfrm>
          <a:off x="2705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28320</xdr:rowOff>
    </xdr:from>
    <xdr:ext cx="405111" cy="259045"/>
    <xdr:sp macro="" textlink="">
      <xdr:nvSpPr>
        <xdr:cNvPr id="431" name="n_3mainValue【市民会館】&#10;有形固定資産減価償却率"/>
        <xdr:cNvSpPr txBox="1"/>
      </xdr:nvSpPr>
      <xdr:spPr>
        <a:xfrm>
          <a:off x="1816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106697</xdr:rowOff>
    </xdr:from>
    <xdr:ext cx="405111" cy="259045"/>
    <xdr:sp macro="" textlink="">
      <xdr:nvSpPr>
        <xdr:cNvPr id="432" name="n_4mainValue【市民会館】&#10;有形固定資産減価償却率"/>
        <xdr:cNvSpPr txBox="1"/>
      </xdr:nvSpPr>
      <xdr:spPr>
        <a:xfrm>
          <a:off x="927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100837</xdr:rowOff>
    </xdr:from>
    <xdr:to>
      <xdr:col>55</xdr:col>
      <xdr:colOff>50800</xdr:colOff>
      <xdr:row>107</xdr:row>
      <xdr:rowOff>30987</xdr:rowOff>
    </xdr:to>
    <xdr:sp macro="" textlink="">
      <xdr:nvSpPr>
        <xdr:cNvPr id="470" name="楕円 469"/>
        <xdr:cNvSpPr/>
      </xdr:nvSpPr>
      <xdr:spPr>
        <a:xfrm>
          <a:off x="10426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79264</xdr:rowOff>
    </xdr:from>
    <xdr:ext cx="469744" cy="259045"/>
    <xdr:sp macro="" textlink="">
      <xdr:nvSpPr>
        <xdr:cNvPr id="471" name="【市民会館】&#10;一人当たり面積該当値テキスト"/>
        <xdr:cNvSpPr txBox="1"/>
      </xdr:nvSpPr>
      <xdr:spPr>
        <a:xfrm>
          <a:off x="10515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72" name="楕円 471"/>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151637</xdr:rowOff>
    </xdr:from>
    <xdr:to>
      <xdr:col>55</xdr:col>
      <xdr:colOff>0</xdr:colOff>
      <xdr:row>106</xdr:row>
      <xdr:rowOff>156211</xdr:rowOff>
    </xdr:to>
    <xdr:cxnSp macro="">
      <xdr:nvCxnSpPr>
        <xdr:cNvPr id="473" name="直線コネクタ 472"/>
        <xdr:cNvCxnSpPr/>
      </xdr:nvCxnSpPr>
      <xdr:spPr>
        <a:xfrm flipV="1">
          <a:off x="9639300" y="183253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107696</xdr:rowOff>
    </xdr:from>
    <xdr:to>
      <xdr:col>46</xdr:col>
      <xdr:colOff>38100</xdr:colOff>
      <xdr:row>107</xdr:row>
      <xdr:rowOff>37846</xdr:rowOff>
    </xdr:to>
    <xdr:sp macro="" textlink="">
      <xdr:nvSpPr>
        <xdr:cNvPr id="474" name="楕円 473"/>
        <xdr:cNvSpPr/>
      </xdr:nvSpPr>
      <xdr:spPr>
        <a:xfrm>
          <a:off x="8699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158496</xdr:rowOff>
    </xdr:to>
    <xdr:cxnSp macro="">
      <xdr:nvCxnSpPr>
        <xdr:cNvPr id="475" name="直線コネクタ 474"/>
        <xdr:cNvCxnSpPr/>
      </xdr:nvCxnSpPr>
      <xdr:spPr>
        <a:xfrm flipV="1">
          <a:off x="8750300" y="183299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109982</xdr:rowOff>
    </xdr:from>
    <xdr:to>
      <xdr:col>41</xdr:col>
      <xdr:colOff>101600</xdr:colOff>
      <xdr:row>107</xdr:row>
      <xdr:rowOff>40132</xdr:rowOff>
    </xdr:to>
    <xdr:sp macro="" textlink="">
      <xdr:nvSpPr>
        <xdr:cNvPr id="476" name="楕円 475"/>
        <xdr:cNvSpPr/>
      </xdr:nvSpPr>
      <xdr:spPr>
        <a:xfrm>
          <a:off x="7810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158496</xdr:rowOff>
    </xdr:from>
    <xdr:to>
      <xdr:col>45</xdr:col>
      <xdr:colOff>177800</xdr:colOff>
      <xdr:row>106</xdr:row>
      <xdr:rowOff>160782</xdr:rowOff>
    </xdr:to>
    <xdr:cxnSp macro="">
      <xdr:nvCxnSpPr>
        <xdr:cNvPr id="477" name="直線コネクタ 476"/>
        <xdr:cNvCxnSpPr/>
      </xdr:nvCxnSpPr>
      <xdr:spPr>
        <a:xfrm flipV="1">
          <a:off x="7861300" y="183321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8" name="楕円 477"/>
        <xdr:cNvSpPr/>
      </xdr:nvSpPr>
      <xdr:spPr>
        <a:xfrm>
          <a:off x="6921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160782</xdr:rowOff>
    </xdr:from>
    <xdr:to>
      <xdr:col>41</xdr:col>
      <xdr:colOff>50800</xdr:colOff>
      <xdr:row>106</xdr:row>
      <xdr:rowOff>160782</xdr:rowOff>
    </xdr:to>
    <xdr:cxnSp macro="">
      <xdr:nvCxnSpPr>
        <xdr:cNvPr id="479" name="直線コネクタ 478"/>
        <xdr:cNvCxnSpPr/>
      </xdr:nvCxnSpPr>
      <xdr:spPr>
        <a:xfrm>
          <a:off x="6972300" y="1833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84"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28973</xdr:rowOff>
    </xdr:from>
    <xdr:ext cx="469744" cy="259045"/>
    <xdr:sp macro="" textlink="">
      <xdr:nvSpPr>
        <xdr:cNvPr id="485" name="n_2mainValue【市民会館】&#10;一人当たり面積"/>
        <xdr:cNvSpPr txBox="1"/>
      </xdr:nvSpPr>
      <xdr:spPr>
        <a:xfrm>
          <a:off x="8515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486" name="n_3mainValue【市民会館】&#10;一人当たり面積"/>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487" name="n_4mainValue【市民会館】&#10;一人当たり面積"/>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529" name="楕円 528"/>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530" name="【一般廃棄物処理施設】&#10;有形固定資産減価償却率該当値テキスト"/>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72753</xdr:rowOff>
    </xdr:from>
    <xdr:to>
      <xdr:col>81</xdr:col>
      <xdr:colOff>101600</xdr:colOff>
      <xdr:row>41</xdr:row>
      <xdr:rowOff>2903</xdr:rowOff>
    </xdr:to>
    <xdr:sp macro="" textlink="">
      <xdr:nvSpPr>
        <xdr:cNvPr id="531" name="楕円 530"/>
        <xdr:cNvSpPr/>
      </xdr:nvSpPr>
      <xdr:spPr>
        <a:xfrm>
          <a:off x="15430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123553</xdr:rowOff>
    </xdr:from>
    <xdr:to>
      <xdr:col>85</xdr:col>
      <xdr:colOff>127000</xdr:colOff>
      <xdr:row>40</xdr:row>
      <xdr:rowOff>144780</xdr:rowOff>
    </xdr:to>
    <xdr:cxnSp macro="">
      <xdr:nvCxnSpPr>
        <xdr:cNvPr id="532" name="直線コネクタ 531"/>
        <xdr:cNvCxnSpPr/>
      </xdr:nvCxnSpPr>
      <xdr:spPr>
        <a:xfrm>
          <a:off x="15481300" y="69815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533" name="楕円 532"/>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123553</xdr:rowOff>
    </xdr:to>
    <xdr:cxnSp macro="">
      <xdr:nvCxnSpPr>
        <xdr:cNvPr id="534" name="直線コネクタ 533"/>
        <xdr:cNvCxnSpPr/>
      </xdr:nvCxnSpPr>
      <xdr:spPr>
        <a:xfrm>
          <a:off x="14592300" y="69570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535" name="楕円 534"/>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108857</xdr:rowOff>
    </xdr:to>
    <xdr:cxnSp macro="">
      <xdr:nvCxnSpPr>
        <xdr:cNvPr id="536" name="直線コネクタ 535"/>
        <xdr:cNvCxnSpPr/>
      </xdr:nvCxnSpPr>
      <xdr:spPr>
        <a:xfrm flipV="1">
          <a:off x="13703300" y="69570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37" name="楕円 536"/>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85997</xdr:rowOff>
    </xdr:from>
    <xdr:to>
      <xdr:col>71</xdr:col>
      <xdr:colOff>177800</xdr:colOff>
      <xdr:row>40</xdr:row>
      <xdr:rowOff>108857</xdr:rowOff>
    </xdr:to>
    <xdr:cxnSp macro="">
      <xdr:nvCxnSpPr>
        <xdr:cNvPr id="538" name="直線コネクタ 537"/>
        <xdr:cNvCxnSpPr/>
      </xdr:nvCxnSpPr>
      <xdr:spPr>
        <a:xfrm>
          <a:off x="12814300" y="69439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165480</xdr:rowOff>
    </xdr:from>
    <xdr:ext cx="405111" cy="259045"/>
    <xdr:sp macro="" textlink="">
      <xdr:nvSpPr>
        <xdr:cNvPr id="543" name="n_1mainValue【一般廃棄物処理施設】&#10;有形固定資産減価償却率"/>
        <xdr:cNvSpPr txBox="1"/>
      </xdr:nvSpPr>
      <xdr:spPr>
        <a:xfrm>
          <a:off x="15266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544" name="n_2mainValue【一般廃棄物処理施設】&#10;有形固定資産減価償却率"/>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545" name="n_3mainValue【一般廃棄物処理施設】&#10;有形固定資産減価償却率"/>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46" name="n_4mainValue【一般廃棄物処理施設】&#10;有形固定資産減価償却率"/>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44999</xdr:rowOff>
    </xdr:from>
    <xdr:to>
      <xdr:col>116</xdr:col>
      <xdr:colOff>114300</xdr:colOff>
      <xdr:row>41</xdr:row>
      <xdr:rowOff>146599</xdr:rowOff>
    </xdr:to>
    <xdr:sp macro="" textlink="">
      <xdr:nvSpPr>
        <xdr:cNvPr id="586" name="楕円 585"/>
        <xdr:cNvSpPr/>
      </xdr:nvSpPr>
      <xdr:spPr>
        <a:xfrm>
          <a:off x="22110700" y="70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4376</xdr:rowOff>
    </xdr:from>
    <xdr:ext cx="599010" cy="259045"/>
    <xdr:sp macro="" textlink="">
      <xdr:nvSpPr>
        <xdr:cNvPr id="587" name="【一般廃棄物処理施設】&#10;一人当たり有形固定資産（償却資産）額該当値テキスト"/>
        <xdr:cNvSpPr txBox="1"/>
      </xdr:nvSpPr>
      <xdr:spPr>
        <a:xfrm>
          <a:off x="22199600" y="686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47107</xdr:rowOff>
    </xdr:from>
    <xdr:to>
      <xdr:col>112</xdr:col>
      <xdr:colOff>38100</xdr:colOff>
      <xdr:row>41</xdr:row>
      <xdr:rowOff>148707</xdr:rowOff>
    </xdr:to>
    <xdr:sp macro="" textlink="">
      <xdr:nvSpPr>
        <xdr:cNvPr id="588" name="楕円 587"/>
        <xdr:cNvSpPr/>
      </xdr:nvSpPr>
      <xdr:spPr>
        <a:xfrm>
          <a:off x="21272500" y="70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95799</xdr:rowOff>
    </xdr:from>
    <xdr:to>
      <xdr:col>116</xdr:col>
      <xdr:colOff>63500</xdr:colOff>
      <xdr:row>41</xdr:row>
      <xdr:rowOff>97907</xdr:rowOff>
    </xdr:to>
    <xdr:cxnSp macro="">
      <xdr:nvCxnSpPr>
        <xdr:cNvPr id="589" name="直線コネクタ 588"/>
        <xdr:cNvCxnSpPr/>
      </xdr:nvCxnSpPr>
      <xdr:spPr>
        <a:xfrm flipV="1">
          <a:off x="21323300" y="7125249"/>
          <a:ext cx="8382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47859</xdr:rowOff>
    </xdr:from>
    <xdr:to>
      <xdr:col>107</xdr:col>
      <xdr:colOff>101600</xdr:colOff>
      <xdr:row>41</xdr:row>
      <xdr:rowOff>149459</xdr:rowOff>
    </xdr:to>
    <xdr:sp macro="" textlink="">
      <xdr:nvSpPr>
        <xdr:cNvPr id="590" name="楕円 589"/>
        <xdr:cNvSpPr/>
      </xdr:nvSpPr>
      <xdr:spPr>
        <a:xfrm>
          <a:off x="20383500" y="70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97907</xdr:rowOff>
    </xdr:from>
    <xdr:to>
      <xdr:col>111</xdr:col>
      <xdr:colOff>177800</xdr:colOff>
      <xdr:row>41</xdr:row>
      <xdr:rowOff>98659</xdr:rowOff>
    </xdr:to>
    <xdr:cxnSp macro="">
      <xdr:nvCxnSpPr>
        <xdr:cNvPr id="591" name="直線コネクタ 590"/>
        <xdr:cNvCxnSpPr/>
      </xdr:nvCxnSpPr>
      <xdr:spPr>
        <a:xfrm flipV="1">
          <a:off x="20434300" y="712735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49973</xdr:rowOff>
    </xdr:from>
    <xdr:to>
      <xdr:col>102</xdr:col>
      <xdr:colOff>165100</xdr:colOff>
      <xdr:row>41</xdr:row>
      <xdr:rowOff>151573</xdr:rowOff>
    </xdr:to>
    <xdr:sp macro="" textlink="">
      <xdr:nvSpPr>
        <xdr:cNvPr id="592" name="楕円 591"/>
        <xdr:cNvSpPr/>
      </xdr:nvSpPr>
      <xdr:spPr>
        <a:xfrm>
          <a:off x="19494500" y="70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98659</xdr:rowOff>
    </xdr:from>
    <xdr:to>
      <xdr:col>107</xdr:col>
      <xdr:colOff>50800</xdr:colOff>
      <xdr:row>41</xdr:row>
      <xdr:rowOff>100773</xdr:rowOff>
    </xdr:to>
    <xdr:cxnSp macro="">
      <xdr:nvCxnSpPr>
        <xdr:cNvPr id="593" name="直線コネクタ 592"/>
        <xdr:cNvCxnSpPr/>
      </xdr:nvCxnSpPr>
      <xdr:spPr>
        <a:xfrm flipV="1">
          <a:off x="19545300" y="7128109"/>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50372</xdr:rowOff>
    </xdr:from>
    <xdr:to>
      <xdr:col>98</xdr:col>
      <xdr:colOff>38100</xdr:colOff>
      <xdr:row>41</xdr:row>
      <xdr:rowOff>151972</xdr:rowOff>
    </xdr:to>
    <xdr:sp macro="" textlink="">
      <xdr:nvSpPr>
        <xdr:cNvPr id="594" name="楕円 593"/>
        <xdr:cNvSpPr/>
      </xdr:nvSpPr>
      <xdr:spPr>
        <a:xfrm>
          <a:off x="18605500" y="70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100773</xdr:rowOff>
    </xdr:from>
    <xdr:to>
      <xdr:col>102</xdr:col>
      <xdr:colOff>114300</xdr:colOff>
      <xdr:row>41</xdr:row>
      <xdr:rowOff>101172</xdr:rowOff>
    </xdr:to>
    <xdr:cxnSp macro="">
      <xdr:nvCxnSpPr>
        <xdr:cNvPr id="595" name="直線コネクタ 594"/>
        <xdr:cNvCxnSpPr/>
      </xdr:nvCxnSpPr>
      <xdr:spPr>
        <a:xfrm flipV="1">
          <a:off x="18656300" y="7130223"/>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165234</xdr:rowOff>
    </xdr:from>
    <xdr:ext cx="599010" cy="259045"/>
    <xdr:sp macro="" textlink="">
      <xdr:nvSpPr>
        <xdr:cNvPr id="600" name="n_1mainValue【一般廃棄物処理施設】&#10;一人当たり有形固定資産（償却資産）額"/>
        <xdr:cNvSpPr txBox="1"/>
      </xdr:nvSpPr>
      <xdr:spPr>
        <a:xfrm>
          <a:off x="21011095" y="685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165986</xdr:rowOff>
    </xdr:from>
    <xdr:ext cx="599010" cy="259045"/>
    <xdr:sp macro="" textlink="">
      <xdr:nvSpPr>
        <xdr:cNvPr id="601" name="n_2mainValue【一般廃棄物処理施設】&#10;一人当たり有形固定資産（償却資産）額"/>
        <xdr:cNvSpPr txBox="1"/>
      </xdr:nvSpPr>
      <xdr:spPr>
        <a:xfrm>
          <a:off x="20134795" y="685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168100</xdr:rowOff>
    </xdr:from>
    <xdr:ext cx="599010" cy="259045"/>
    <xdr:sp macro="" textlink="">
      <xdr:nvSpPr>
        <xdr:cNvPr id="602" name="n_3mainValue【一般廃棄物処理施設】&#10;一人当たり有形固定資産（償却資産）額"/>
        <xdr:cNvSpPr txBox="1"/>
      </xdr:nvSpPr>
      <xdr:spPr>
        <a:xfrm>
          <a:off x="19245795" y="685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168499</xdr:rowOff>
    </xdr:from>
    <xdr:ext cx="599010" cy="259045"/>
    <xdr:sp macro="" textlink="">
      <xdr:nvSpPr>
        <xdr:cNvPr id="603" name="n_4mainValue【一般廃棄物処理施設】&#10;一人当たり有形固定資産（償却資産）額"/>
        <xdr:cNvSpPr txBox="1"/>
      </xdr:nvSpPr>
      <xdr:spPr>
        <a:xfrm>
          <a:off x="18356795" y="685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68399</xdr:rowOff>
    </xdr:from>
    <xdr:to>
      <xdr:col>85</xdr:col>
      <xdr:colOff>177800</xdr:colOff>
      <xdr:row>58</xdr:row>
      <xdr:rowOff>169999</xdr:rowOff>
    </xdr:to>
    <xdr:sp macro="" textlink="">
      <xdr:nvSpPr>
        <xdr:cNvPr id="645" name="楕円 644"/>
        <xdr:cNvSpPr/>
      </xdr:nvSpPr>
      <xdr:spPr>
        <a:xfrm>
          <a:off x="16268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91276</xdr:rowOff>
    </xdr:from>
    <xdr:ext cx="405111" cy="259045"/>
    <xdr:sp macro="" textlink="">
      <xdr:nvSpPr>
        <xdr:cNvPr id="646" name="【保健センター・保健所】&#10;有形固定資産減価償却率該当値テキスト"/>
        <xdr:cNvSpPr txBox="1"/>
      </xdr:nvSpPr>
      <xdr:spPr>
        <a:xfrm>
          <a:off x="16357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25944</xdr:rowOff>
    </xdr:from>
    <xdr:to>
      <xdr:col>81</xdr:col>
      <xdr:colOff>101600</xdr:colOff>
      <xdr:row>58</xdr:row>
      <xdr:rowOff>127544</xdr:rowOff>
    </xdr:to>
    <xdr:sp macro="" textlink="">
      <xdr:nvSpPr>
        <xdr:cNvPr id="647" name="楕円 646"/>
        <xdr:cNvSpPr/>
      </xdr:nvSpPr>
      <xdr:spPr>
        <a:xfrm>
          <a:off x="15430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76744</xdr:rowOff>
    </xdr:from>
    <xdr:to>
      <xdr:col>85</xdr:col>
      <xdr:colOff>127000</xdr:colOff>
      <xdr:row>58</xdr:row>
      <xdr:rowOff>119199</xdr:rowOff>
    </xdr:to>
    <xdr:cxnSp macro="">
      <xdr:nvCxnSpPr>
        <xdr:cNvPr id="648" name="直線コネクタ 647"/>
        <xdr:cNvCxnSpPr/>
      </xdr:nvCxnSpPr>
      <xdr:spPr>
        <a:xfrm>
          <a:off x="15481300" y="100208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649" name="楕円 648"/>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127363</xdr:rowOff>
    </xdr:to>
    <xdr:cxnSp macro="">
      <xdr:nvCxnSpPr>
        <xdr:cNvPr id="650" name="直線コネクタ 649"/>
        <xdr:cNvCxnSpPr/>
      </xdr:nvCxnSpPr>
      <xdr:spPr>
        <a:xfrm flipV="1">
          <a:off x="14592300" y="100208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651" name="楕円 650"/>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127363</xdr:rowOff>
    </xdr:to>
    <xdr:cxnSp macro="">
      <xdr:nvCxnSpPr>
        <xdr:cNvPr id="652" name="直線コネクタ 651"/>
        <xdr:cNvCxnSpPr/>
      </xdr:nvCxnSpPr>
      <xdr:spPr>
        <a:xfrm>
          <a:off x="13703300" y="100698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653" name="楕円 652"/>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127363</xdr:rowOff>
    </xdr:to>
    <xdr:cxnSp macro="">
      <xdr:nvCxnSpPr>
        <xdr:cNvPr id="654" name="直線コネクタ 653"/>
        <xdr:cNvCxnSpPr/>
      </xdr:nvCxnSpPr>
      <xdr:spPr>
        <a:xfrm flipV="1">
          <a:off x="12814300" y="100698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6" name="n_2aveValue【保健センター・保健所】&#10;有形固定資産減価償却率"/>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7" name="n_3ave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8" name="n_4ave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144071</xdr:rowOff>
    </xdr:from>
    <xdr:ext cx="405111" cy="259045"/>
    <xdr:sp macro="" textlink="">
      <xdr:nvSpPr>
        <xdr:cNvPr id="659" name="n_1mainValue【保健センター・保健所】&#10;有形固定資産減価償却率"/>
        <xdr:cNvSpPr txBox="1"/>
      </xdr:nvSpPr>
      <xdr:spPr>
        <a:xfrm>
          <a:off x="15266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660" name="n_2mainValue【保健センター・保健所】&#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1" name="n_3main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23240</xdr:rowOff>
    </xdr:from>
    <xdr:ext cx="405111" cy="259045"/>
    <xdr:sp macro="" textlink="">
      <xdr:nvSpPr>
        <xdr:cNvPr id="662" name="n_4mainValue【保健センター・保健所】&#10;有形固定資産減価償却率"/>
        <xdr:cNvSpPr txBox="1"/>
      </xdr:nvSpPr>
      <xdr:spPr>
        <a:xfrm>
          <a:off x="12611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0" name="楕円 699"/>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02" name="楕円 701"/>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03" name="直線コネクタ 702"/>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04" name="楕円 703"/>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05" name="直線コネクタ 704"/>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6" name="楕円 705"/>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07" name="直線コネクタ 706"/>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708" name="楕円 707"/>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61722</xdr:rowOff>
    </xdr:to>
    <xdr:cxnSp macro="">
      <xdr:nvCxnSpPr>
        <xdr:cNvPr id="709" name="直線コネクタ 708"/>
        <xdr:cNvCxnSpPr/>
      </xdr:nvCxnSpPr>
      <xdr:spPr>
        <a:xfrm flipV="1">
          <a:off x="18656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14"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15"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16"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717" name="n_4mainValue【保健センター・保健所】&#10;一人当たり面積"/>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106499</xdr:rowOff>
    </xdr:from>
    <xdr:to>
      <xdr:col>85</xdr:col>
      <xdr:colOff>177800</xdr:colOff>
      <xdr:row>86</xdr:row>
      <xdr:rowOff>36649</xdr:rowOff>
    </xdr:to>
    <xdr:sp macro="" textlink="">
      <xdr:nvSpPr>
        <xdr:cNvPr id="759" name="楕円 758"/>
        <xdr:cNvSpPr/>
      </xdr:nvSpPr>
      <xdr:spPr>
        <a:xfrm>
          <a:off x="16268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84926</xdr:rowOff>
    </xdr:from>
    <xdr:ext cx="405111" cy="259045"/>
    <xdr:sp macro="" textlink="">
      <xdr:nvSpPr>
        <xdr:cNvPr id="760" name="【消防施設】&#10;有形固定資産減価償却率該当値テキスト"/>
        <xdr:cNvSpPr txBox="1"/>
      </xdr:nvSpPr>
      <xdr:spPr>
        <a:xfrm>
          <a:off x="16357600"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98334</xdr:rowOff>
    </xdr:from>
    <xdr:to>
      <xdr:col>81</xdr:col>
      <xdr:colOff>101600</xdr:colOff>
      <xdr:row>86</xdr:row>
      <xdr:rowOff>28484</xdr:rowOff>
    </xdr:to>
    <xdr:sp macro="" textlink="">
      <xdr:nvSpPr>
        <xdr:cNvPr id="761" name="楕円 760"/>
        <xdr:cNvSpPr/>
      </xdr:nvSpPr>
      <xdr:spPr>
        <a:xfrm>
          <a:off x="15430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149134</xdr:rowOff>
    </xdr:from>
    <xdr:to>
      <xdr:col>85</xdr:col>
      <xdr:colOff>127000</xdr:colOff>
      <xdr:row>85</xdr:row>
      <xdr:rowOff>157299</xdr:rowOff>
    </xdr:to>
    <xdr:cxnSp macro="">
      <xdr:nvCxnSpPr>
        <xdr:cNvPr id="762" name="直線コネクタ 761"/>
        <xdr:cNvCxnSpPr/>
      </xdr:nvCxnSpPr>
      <xdr:spPr>
        <a:xfrm>
          <a:off x="15481300" y="1472238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99968</xdr:rowOff>
    </xdr:from>
    <xdr:to>
      <xdr:col>76</xdr:col>
      <xdr:colOff>165100</xdr:colOff>
      <xdr:row>86</xdr:row>
      <xdr:rowOff>30118</xdr:rowOff>
    </xdr:to>
    <xdr:sp macro="" textlink="">
      <xdr:nvSpPr>
        <xdr:cNvPr id="763" name="楕円 762"/>
        <xdr:cNvSpPr/>
      </xdr:nvSpPr>
      <xdr:spPr>
        <a:xfrm>
          <a:off x="14541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149134</xdr:rowOff>
    </xdr:from>
    <xdr:to>
      <xdr:col>81</xdr:col>
      <xdr:colOff>50800</xdr:colOff>
      <xdr:row>85</xdr:row>
      <xdr:rowOff>150768</xdr:rowOff>
    </xdr:to>
    <xdr:cxnSp macro="">
      <xdr:nvCxnSpPr>
        <xdr:cNvPr id="764" name="直線コネクタ 763"/>
        <xdr:cNvCxnSpPr/>
      </xdr:nvCxnSpPr>
      <xdr:spPr>
        <a:xfrm flipV="1">
          <a:off x="14592300" y="147223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101600</xdr:rowOff>
    </xdr:from>
    <xdr:to>
      <xdr:col>72</xdr:col>
      <xdr:colOff>38100</xdr:colOff>
      <xdr:row>86</xdr:row>
      <xdr:rowOff>31750</xdr:rowOff>
    </xdr:to>
    <xdr:sp macro="" textlink="">
      <xdr:nvSpPr>
        <xdr:cNvPr id="765" name="楕円 764"/>
        <xdr:cNvSpPr/>
      </xdr:nvSpPr>
      <xdr:spPr>
        <a:xfrm>
          <a:off x="1365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150768</xdr:rowOff>
    </xdr:from>
    <xdr:to>
      <xdr:col>76</xdr:col>
      <xdr:colOff>114300</xdr:colOff>
      <xdr:row>85</xdr:row>
      <xdr:rowOff>152400</xdr:rowOff>
    </xdr:to>
    <xdr:cxnSp macro="">
      <xdr:nvCxnSpPr>
        <xdr:cNvPr id="766" name="直線コネクタ 765"/>
        <xdr:cNvCxnSpPr/>
      </xdr:nvCxnSpPr>
      <xdr:spPr>
        <a:xfrm flipV="1">
          <a:off x="13703300" y="1472401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64044</xdr:rowOff>
    </xdr:from>
    <xdr:to>
      <xdr:col>67</xdr:col>
      <xdr:colOff>101600</xdr:colOff>
      <xdr:row>86</xdr:row>
      <xdr:rowOff>165644</xdr:rowOff>
    </xdr:to>
    <xdr:sp macro="" textlink="">
      <xdr:nvSpPr>
        <xdr:cNvPr id="767" name="楕円 766"/>
        <xdr:cNvSpPr/>
      </xdr:nvSpPr>
      <xdr:spPr>
        <a:xfrm>
          <a:off x="12763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152400</xdr:rowOff>
    </xdr:from>
    <xdr:to>
      <xdr:col>71</xdr:col>
      <xdr:colOff>177800</xdr:colOff>
      <xdr:row>86</xdr:row>
      <xdr:rowOff>114844</xdr:rowOff>
    </xdr:to>
    <xdr:cxnSp macro="">
      <xdr:nvCxnSpPr>
        <xdr:cNvPr id="768" name="直線コネクタ 767"/>
        <xdr:cNvCxnSpPr/>
      </xdr:nvCxnSpPr>
      <xdr:spPr>
        <a:xfrm flipV="1">
          <a:off x="12814300" y="1472565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19611</xdr:rowOff>
    </xdr:from>
    <xdr:ext cx="405111" cy="259045"/>
    <xdr:sp macro="" textlink="">
      <xdr:nvSpPr>
        <xdr:cNvPr id="773" name="n_1mainValue【消防施設】&#10;有形固定資産減価償却率"/>
        <xdr:cNvSpPr txBox="1"/>
      </xdr:nvSpPr>
      <xdr:spPr>
        <a:xfrm>
          <a:off x="152660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21245</xdr:rowOff>
    </xdr:from>
    <xdr:ext cx="405111" cy="259045"/>
    <xdr:sp macro="" textlink="">
      <xdr:nvSpPr>
        <xdr:cNvPr id="774" name="n_2mainValue【消防施設】&#10;有形固定資産減価償却率"/>
        <xdr:cNvSpPr txBox="1"/>
      </xdr:nvSpPr>
      <xdr:spPr>
        <a:xfrm>
          <a:off x="14389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22877</xdr:rowOff>
    </xdr:from>
    <xdr:ext cx="405111" cy="259045"/>
    <xdr:sp macro="" textlink="">
      <xdr:nvSpPr>
        <xdr:cNvPr id="775" name="n_3mainValue【消防施設】&#10;有形固定資産減価償却率"/>
        <xdr:cNvSpPr txBox="1"/>
      </xdr:nvSpPr>
      <xdr:spPr>
        <a:xfrm>
          <a:off x="13500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156771</xdr:rowOff>
    </xdr:from>
    <xdr:ext cx="405111" cy="259045"/>
    <xdr:sp macro="" textlink="">
      <xdr:nvSpPr>
        <xdr:cNvPr id="776" name="n_4mainValue【消防施設】&#10;有形固定資産減価償却率"/>
        <xdr:cNvSpPr txBox="1"/>
      </xdr:nvSpPr>
      <xdr:spPr>
        <a:xfrm>
          <a:off x="12611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814" name="楕円 813"/>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815"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816" name="楕円 815"/>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817" name="直線コネクタ 816"/>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818" name="楕円 817"/>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819" name="直線コネクタ 818"/>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20" name="楕円 819"/>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821" name="直線コネクタ 820"/>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22" name="楕円 821"/>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823" name="直線コネクタ 822"/>
        <xdr:cNvCxnSpPr/>
      </xdr:nvCxnSpPr>
      <xdr:spPr>
        <a:xfrm>
          <a:off x="18656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828" name="n_1main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829"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30"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1" name="n_4mainValue【消防施設】&#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873" name="楕円 872"/>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874" name="【庁舎】&#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875" name="楕円 874"/>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27214</xdr:rowOff>
    </xdr:from>
    <xdr:to>
      <xdr:col>85</xdr:col>
      <xdr:colOff>127000</xdr:colOff>
      <xdr:row>102</xdr:row>
      <xdr:rowOff>59871</xdr:rowOff>
    </xdr:to>
    <xdr:cxnSp macro="">
      <xdr:nvCxnSpPr>
        <xdr:cNvPr id="876" name="直線コネクタ 875"/>
        <xdr:cNvCxnSpPr/>
      </xdr:nvCxnSpPr>
      <xdr:spPr>
        <a:xfrm>
          <a:off x="15481300" y="17515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877" name="楕円 876"/>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166007</xdr:rowOff>
    </xdr:from>
    <xdr:to>
      <xdr:col>81</xdr:col>
      <xdr:colOff>50800</xdr:colOff>
      <xdr:row>102</xdr:row>
      <xdr:rowOff>27214</xdr:rowOff>
    </xdr:to>
    <xdr:cxnSp macro="">
      <xdr:nvCxnSpPr>
        <xdr:cNvPr id="878" name="直線コネクタ 877"/>
        <xdr:cNvCxnSpPr/>
      </xdr:nvCxnSpPr>
      <xdr:spPr>
        <a:xfrm>
          <a:off x="14592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879" name="楕円 878"/>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101</xdr:row>
      <xdr:rowOff>166007</xdr:rowOff>
    </xdr:to>
    <xdr:cxnSp macro="">
      <xdr:nvCxnSpPr>
        <xdr:cNvPr id="880" name="直線コネクタ 879"/>
        <xdr:cNvCxnSpPr/>
      </xdr:nvCxnSpPr>
      <xdr:spPr>
        <a:xfrm>
          <a:off x="13703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49893</xdr:rowOff>
    </xdr:from>
    <xdr:to>
      <xdr:col>67</xdr:col>
      <xdr:colOff>101600</xdr:colOff>
      <xdr:row>101</xdr:row>
      <xdr:rowOff>151493</xdr:rowOff>
    </xdr:to>
    <xdr:sp macro="" textlink="">
      <xdr:nvSpPr>
        <xdr:cNvPr id="881" name="楕円 880"/>
        <xdr:cNvSpPr/>
      </xdr:nvSpPr>
      <xdr:spPr>
        <a:xfrm>
          <a:off x="12763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100693</xdr:rowOff>
    </xdr:from>
    <xdr:to>
      <xdr:col>71</xdr:col>
      <xdr:colOff>177800</xdr:colOff>
      <xdr:row>101</xdr:row>
      <xdr:rowOff>133350</xdr:rowOff>
    </xdr:to>
    <xdr:cxnSp macro="">
      <xdr:nvCxnSpPr>
        <xdr:cNvPr id="882" name="直線コネクタ 881"/>
        <xdr:cNvCxnSpPr/>
      </xdr:nvCxnSpPr>
      <xdr:spPr>
        <a:xfrm>
          <a:off x="12814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887" name="n_1mainValue【庁舎】&#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888" name="n_2mainValue【庁舎】&#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889" name="n_3mainValue【庁舎】&#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168020</xdr:rowOff>
    </xdr:from>
    <xdr:ext cx="405111" cy="259045"/>
    <xdr:sp macro="" textlink="">
      <xdr:nvSpPr>
        <xdr:cNvPr id="890" name="n_4mainValue【庁舎】&#10;有形固定資産減価償却率"/>
        <xdr:cNvSpPr txBox="1"/>
      </xdr:nvSpPr>
      <xdr:spPr>
        <a:xfrm>
          <a:off x="12611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932" name="楕円 931"/>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54446</xdr:rowOff>
    </xdr:from>
    <xdr:ext cx="469744" cy="259045"/>
    <xdr:sp macro="" textlink="">
      <xdr:nvSpPr>
        <xdr:cNvPr id="933" name="【庁舎】&#10;一人当たり面積該当値テキスト"/>
        <xdr:cNvSpPr txBox="1"/>
      </xdr:nvSpPr>
      <xdr:spPr>
        <a:xfrm>
          <a:off x="22199600" y="180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934" name="楕円 933"/>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136616</xdr:rowOff>
    </xdr:to>
    <xdr:cxnSp macro="">
      <xdr:nvCxnSpPr>
        <xdr:cNvPr id="935" name="直線コネクタ 934"/>
        <xdr:cNvCxnSpPr/>
      </xdr:nvCxnSpPr>
      <xdr:spPr>
        <a:xfrm flipV="1">
          <a:off x="21323300" y="181290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89081</xdr:rowOff>
    </xdr:from>
    <xdr:to>
      <xdr:col>107</xdr:col>
      <xdr:colOff>101600</xdr:colOff>
      <xdr:row>106</xdr:row>
      <xdr:rowOff>19231</xdr:rowOff>
    </xdr:to>
    <xdr:sp macro="" textlink="">
      <xdr:nvSpPr>
        <xdr:cNvPr id="936" name="楕円 935"/>
        <xdr:cNvSpPr/>
      </xdr:nvSpPr>
      <xdr:spPr>
        <a:xfrm>
          <a:off x="20383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136616</xdr:rowOff>
    </xdr:from>
    <xdr:to>
      <xdr:col>111</xdr:col>
      <xdr:colOff>177800</xdr:colOff>
      <xdr:row>105</xdr:row>
      <xdr:rowOff>139881</xdr:rowOff>
    </xdr:to>
    <xdr:cxnSp macro="">
      <xdr:nvCxnSpPr>
        <xdr:cNvPr id="937" name="直線コネクタ 936"/>
        <xdr:cNvCxnSpPr/>
      </xdr:nvCxnSpPr>
      <xdr:spPr>
        <a:xfrm flipV="1">
          <a:off x="20434300" y="18138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38" name="楕円 937"/>
        <xdr:cNvSpPr/>
      </xdr:nvSpPr>
      <xdr:spPr>
        <a:xfrm>
          <a:off x="19494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139881</xdr:rowOff>
    </xdr:from>
    <xdr:to>
      <xdr:col>107</xdr:col>
      <xdr:colOff>50800</xdr:colOff>
      <xdr:row>105</xdr:row>
      <xdr:rowOff>146413</xdr:rowOff>
    </xdr:to>
    <xdr:cxnSp macro="">
      <xdr:nvCxnSpPr>
        <xdr:cNvPr id="939" name="直線コネクタ 938"/>
        <xdr:cNvCxnSpPr/>
      </xdr:nvCxnSpPr>
      <xdr:spPr>
        <a:xfrm flipV="1">
          <a:off x="19545300" y="18142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98879</xdr:rowOff>
    </xdr:from>
    <xdr:to>
      <xdr:col>98</xdr:col>
      <xdr:colOff>38100</xdr:colOff>
      <xdr:row>106</xdr:row>
      <xdr:rowOff>29029</xdr:rowOff>
    </xdr:to>
    <xdr:sp macro="" textlink="">
      <xdr:nvSpPr>
        <xdr:cNvPr id="940" name="楕円 939"/>
        <xdr:cNvSpPr/>
      </xdr:nvSpPr>
      <xdr:spPr>
        <a:xfrm>
          <a:off x="18605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146413</xdr:rowOff>
    </xdr:from>
    <xdr:to>
      <xdr:col>102</xdr:col>
      <xdr:colOff>114300</xdr:colOff>
      <xdr:row>105</xdr:row>
      <xdr:rowOff>149679</xdr:rowOff>
    </xdr:to>
    <xdr:cxnSp macro="">
      <xdr:nvCxnSpPr>
        <xdr:cNvPr id="941" name="直線コネクタ 940"/>
        <xdr:cNvCxnSpPr/>
      </xdr:nvCxnSpPr>
      <xdr:spPr>
        <a:xfrm flipV="1">
          <a:off x="18656300" y="18148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32493</xdr:rowOff>
    </xdr:from>
    <xdr:ext cx="469744" cy="259045"/>
    <xdr:sp macro="" textlink="">
      <xdr:nvSpPr>
        <xdr:cNvPr id="946" name="n_1mainValue【庁舎】&#10;一人当たり面積"/>
        <xdr:cNvSpPr txBox="1"/>
      </xdr:nvSpPr>
      <xdr:spPr>
        <a:xfrm>
          <a:off x="210757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35758</xdr:rowOff>
    </xdr:from>
    <xdr:ext cx="469744" cy="259045"/>
    <xdr:sp macro="" textlink="">
      <xdr:nvSpPr>
        <xdr:cNvPr id="947" name="n_2mainValue【庁舎】&#10;一人当たり面積"/>
        <xdr:cNvSpPr txBox="1"/>
      </xdr:nvSpPr>
      <xdr:spPr>
        <a:xfrm>
          <a:off x="20199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8" name="n_3main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45556</xdr:rowOff>
    </xdr:from>
    <xdr:ext cx="469744" cy="259045"/>
    <xdr:sp macro="" textlink="">
      <xdr:nvSpPr>
        <xdr:cNvPr id="949" name="n_4mainValue【庁舎】&#10;一人当たり面積"/>
        <xdr:cNvSpPr txBox="1"/>
      </xdr:nvSpPr>
      <xdr:spPr>
        <a:xfrm>
          <a:off x="18421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類似団体と比較して有形固定資産減価償却率が特に高くなっている施設は、消防施設、一般廃棄物処理施設、図書館であり、特に低くなっている施設は、庁舎である。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なかでも消防施設は、平成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年度より改善傾向にあったものの、令和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年度より有形固定資産減価償却率は増加に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％と増加に転じ、類似団体内順位が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位と依然として高い順位にある。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一方庁舎については、有形固定資産減価償却率が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年度に建替えを行ったため、直ちに長寿命化への対応を行う必要はないと考えられるが、今後の施設の老朽化を見据え、維持管理費の平準化が図れるよう、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令和３年度に策定した施設保全・改修計画に基づいた計画的な予防保全工事や老朽化対策への取り組みが重要である。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133351</xdr:colOff>
      <xdr:row>26</xdr:row>
      <xdr:rowOff>76200</xdr:rowOff>
    </xdr:from>
    <xdr:ext cx="9829800" cy="4572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1" y="4533900"/>
          <a:ext cx="98298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財政力指数は前年度比</a:t>
          </a:r>
          <a:r>
            <a:rPr kumimoji="1" lang="en-US" altLang="ja-JP" sz="1100" b="0" i="0" baseline="0">
              <a:solidFill>
                <a:schemeClr val="dk1"/>
              </a:solidFill>
              <a:effectLst/>
              <a:latin typeface="+mn-ea"/>
              <a:ea typeface="+mn-ea"/>
              <a:cs typeface="+mn-cs"/>
            </a:rPr>
            <a:t>0.02</a:t>
          </a:r>
          <a:r>
            <a:rPr kumimoji="1" lang="ja-JP" altLang="ja-JP" sz="1100" b="0" i="0" baseline="0">
              <a:solidFill>
                <a:schemeClr val="dk1"/>
              </a:solidFill>
              <a:effectLst/>
              <a:latin typeface="+mn-ea"/>
              <a:ea typeface="+mn-ea"/>
              <a:cs typeface="+mn-cs"/>
            </a:rPr>
            <a:t>ポイント減少し、類似団体平均を</a:t>
          </a:r>
          <a:r>
            <a:rPr kumimoji="1" lang="en-US" altLang="ja-JP" sz="1100" b="0" i="0" baseline="0">
              <a:solidFill>
                <a:schemeClr val="dk1"/>
              </a:solidFill>
              <a:effectLst/>
              <a:latin typeface="+mn-ea"/>
              <a:ea typeface="+mn-ea"/>
              <a:cs typeface="+mn-cs"/>
            </a:rPr>
            <a:t>0.02</a:t>
          </a:r>
          <a:r>
            <a:rPr kumimoji="1" lang="ja-JP" altLang="ja-JP" sz="1100" b="0" i="0" baseline="0">
              <a:solidFill>
                <a:schemeClr val="dk1"/>
              </a:solidFill>
              <a:effectLst/>
              <a:latin typeface="+mn-ea"/>
              <a:ea typeface="+mn-ea"/>
              <a:cs typeface="+mn-cs"/>
            </a:rPr>
            <a:t>ポイント上回る結果となった。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財政力指数はほぼ横ばいではあるが、人口は依然として減少傾向である。引き続き事務事業の見直しや改善による歳出削減、歳入の確保に努め財政力の維持、向上を図っていく。</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前年度より</a:t>
          </a:r>
          <a:r>
            <a:rPr kumimoji="1" lang="en-US" altLang="ja-JP" sz="1100" b="0" i="0" baseline="0">
              <a:solidFill>
                <a:schemeClr val="dk1"/>
              </a:solidFill>
              <a:effectLst/>
              <a:latin typeface="+mn-ea"/>
              <a:ea typeface="+mn-ea"/>
              <a:cs typeface="+mn-cs"/>
            </a:rPr>
            <a:t>4.5</a:t>
          </a:r>
          <a:r>
            <a:rPr kumimoji="1" lang="ja-JP" altLang="ja-JP" sz="1100" b="0" i="0" baseline="0">
              <a:solidFill>
                <a:schemeClr val="dk1"/>
              </a:solidFill>
              <a:effectLst/>
              <a:latin typeface="+mn-ea"/>
              <a:ea typeface="+mn-ea"/>
              <a:cs typeface="+mn-cs"/>
            </a:rPr>
            <a:t>ポイント減少し、類似団体平均より</a:t>
          </a:r>
          <a:r>
            <a:rPr kumimoji="1" lang="en-US" altLang="ja-JP" sz="1100" b="0" i="0" baseline="0">
              <a:solidFill>
                <a:schemeClr val="dk1"/>
              </a:solidFill>
              <a:effectLst/>
              <a:latin typeface="+mn-ea"/>
              <a:ea typeface="+mn-ea"/>
              <a:cs typeface="+mn-cs"/>
            </a:rPr>
            <a:t>2.8</a:t>
          </a:r>
          <a:r>
            <a:rPr kumimoji="1" lang="ja-JP" altLang="ja-JP" sz="1100" b="0" i="0" baseline="0">
              <a:solidFill>
                <a:schemeClr val="dk1"/>
              </a:solidFill>
              <a:effectLst/>
              <a:latin typeface="+mn-ea"/>
              <a:ea typeface="+mn-ea"/>
              <a:cs typeface="+mn-cs"/>
            </a:rPr>
            <a:t>ポイント低い</a:t>
          </a:r>
          <a:r>
            <a:rPr kumimoji="1" lang="en-US" altLang="ja-JP" sz="1100" b="0" i="0" baseline="0">
              <a:solidFill>
                <a:schemeClr val="dk1"/>
              </a:solidFill>
              <a:effectLst/>
              <a:latin typeface="+mn-ea"/>
              <a:ea typeface="+mn-ea"/>
              <a:cs typeface="+mn-cs"/>
            </a:rPr>
            <a:t>85.7</a:t>
          </a:r>
          <a:r>
            <a:rPr kumimoji="1" lang="ja-JP" altLang="ja-JP" sz="1100" b="0" i="0" baseline="0">
              <a:solidFill>
                <a:schemeClr val="dk1"/>
              </a:solidFill>
              <a:effectLst/>
              <a:latin typeface="+mn-ea"/>
              <a:ea typeface="+mn-ea"/>
              <a:cs typeface="+mn-cs"/>
            </a:rPr>
            <a:t>％となり、減少傾向となった。</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　分母となる経常一般財源は、地方消費税交付金や地方交付税</a:t>
          </a:r>
          <a:r>
            <a:rPr kumimoji="1" lang="ja-JP" altLang="en-US" sz="1100" b="0" i="0" baseline="0">
              <a:solidFill>
                <a:schemeClr val="dk1"/>
              </a:solidFill>
              <a:effectLst/>
              <a:latin typeface="+mn-ea"/>
              <a:ea typeface="+mn-ea"/>
              <a:cs typeface="+mn-cs"/>
            </a:rPr>
            <a:t>等</a:t>
          </a:r>
          <a:r>
            <a:rPr kumimoji="1" lang="ja-JP" altLang="ja-JP" sz="1100" b="0" i="0" baseline="0">
              <a:solidFill>
                <a:schemeClr val="dk1"/>
              </a:solidFill>
              <a:effectLst/>
              <a:latin typeface="+mn-ea"/>
              <a:ea typeface="+mn-ea"/>
              <a:cs typeface="+mn-cs"/>
            </a:rPr>
            <a:t>の増により前年度対比</a:t>
          </a:r>
          <a:r>
            <a:rPr kumimoji="1" lang="en-US" altLang="ja-JP" sz="1100" b="0" i="0" baseline="0">
              <a:solidFill>
                <a:schemeClr val="dk1"/>
              </a:solidFill>
              <a:effectLst/>
              <a:latin typeface="+mn-ea"/>
              <a:ea typeface="+mn-ea"/>
              <a:cs typeface="+mn-cs"/>
            </a:rPr>
            <a:t>814</a:t>
          </a:r>
          <a:r>
            <a:rPr kumimoji="1" lang="ja-JP" altLang="ja-JP" sz="1100" b="0" i="0" baseline="0">
              <a:solidFill>
                <a:schemeClr val="dk1"/>
              </a:solidFill>
              <a:effectLst/>
              <a:latin typeface="+mn-ea"/>
              <a:ea typeface="+mn-ea"/>
              <a:cs typeface="+mn-cs"/>
            </a:rPr>
            <a:t>百万円の増となった。分子にあたる経常経費一般充当財源は人件費</a:t>
          </a:r>
          <a:r>
            <a:rPr kumimoji="1" lang="en-US" altLang="ja-JP" sz="1100" b="0" i="0" baseline="0">
              <a:solidFill>
                <a:schemeClr val="dk1"/>
              </a:solidFill>
              <a:effectLst/>
              <a:latin typeface="+mn-ea"/>
              <a:ea typeface="+mn-ea"/>
              <a:cs typeface="+mn-cs"/>
            </a:rPr>
            <a:t>99</a:t>
          </a:r>
          <a:r>
            <a:rPr kumimoji="1" lang="ja-JP" altLang="ja-JP" sz="1100" b="0" i="0" baseline="0">
              <a:solidFill>
                <a:schemeClr val="dk1"/>
              </a:solidFill>
              <a:effectLst/>
              <a:latin typeface="+mn-ea"/>
              <a:ea typeface="+mn-ea"/>
              <a:cs typeface="+mn-cs"/>
            </a:rPr>
            <a:t>百万円の減</a:t>
          </a:r>
          <a:r>
            <a:rPr kumimoji="1" lang="ja-JP" altLang="en-US" sz="1100" b="0" i="0" baseline="0">
              <a:solidFill>
                <a:schemeClr val="dk1"/>
              </a:solidFill>
              <a:effectLst/>
              <a:latin typeface="+mn-ea"/>
              <a:ea typeface="+mn-ea"/>
              <a:cs typeface="+mn-cs"/>
            </a:rPr>
            <a:t>、物件費の</a:t>
          </a:r>
          <a:r>
            <a:rPr kumimoji="1" lang="en-US" altLang="ja-JP" sz="1100" b="0" i="0" baseline="0">
              <a:solidFill>
                <a:schemeClr val="dk1"/>
              </a:solidFill>
              <a:effectLst/>
              <a:latin typeface="+mn-ea"/>
              <a:ea typeface="+mn-ea"/>
              <a:cs typeface="+mn-cs"/>
            </a:rPr>
            <a:t>111</a:t>
          </a:r>
          <a:r>
            <a:rPr kumimoji="1" lang="ja-JP" altLang="en-US" sz="1100" b="0" i="0" baseline="0">
              <a:solidFill>
                <a:schemeClr val="dk1"/>
              </a:solidFill>
              <a:effectLst/>
              <a:latin typeface="+mn-ea"/>
              <a:ea typeface="+mn-ea"/>
              <a:cs typeface="+mn-cs"/>
            </a:rPr>
            <a:t>百万円の減</a:t>
          </a:r>
          <a:r>
            <a:rPr kumimoji="1" lang="ja-JP" altLang="ja-JP" sz="1100" b="0" i="0" baseline="0">
              <a:solidFill>
                <a:schemeClr val="dk1"/>
              </a:solidFill>
              <a:effectLst/>
              <a:latin typeface="+mn-ea"/>
              <a:ea typeface="+mn-ea"/>
              <a:cs typeface="+mn-cs"/>
            </a:rPr>
            <a:t>、補助費等</a:t>
          </a:r>
          <a:r>
            <a:rPr kumimoji="1" lang="en-US" altLang="ja-JP" sz="1100" b="0" i="0" baseline="0">
              <a:solidFill>
                <a:schemeClr val="dk1"/>
              </a:solidFill>
              <a:effectLst/>
              <a:latin typeface="+mn-ea"/>
              <a:ea typeface="+mn-ea"/>
              <a:cs typeface="+mn-cs"/>
            </a:rPr>
            <a:t>11</a:t>
          </a:r>
          <a:r>
            <a:rPr kumimoji="1" lang="ja-JP" altLang="ja-JP" sz="1100" b="0" i="0" baseline="0">
              <a:solidFill>
                <a:schemeClr val="dk1"/>
              </a:solidFill>
              <a:effectLst/>
              <a:latin typeface="+mn-ea"/>
              <a:ea typeface="+mn-ea"/>
              <a:cs typeface="+mn-cs"/>
            </a:rPr>
            <a:t>百万円の減等により、全体で前年度対比</a:t>
          </a:r>
          <a:r>
            <a:rPr kumimoji="1" lang="en-US" altLang="ja-JP" sz="1100" b="0" i="0" baseline="0">
              <a:solidFill>
                <a:schemeClr val="dk1"/>
              </a:solidFill>
              <a:effectLst/>
              <a:latin typeface="+mn-ea"/>
              <a:ea typeface="+mn-ea"/>
              <a:cs typeface="+mn-cs"/>
            </a:rPr>
            <a:t>243</a:t>
          </a:r>
          <a:r>
            <a:rPr kumimoji="1" lang="ja-JP" altLang="ja-JP" sz="1100" b="0" i="0" baseline="0">
              <a:solidFill>
                <a:schemeClr val="dk1"/>
              </a:solidFill>
              <a:effectLst/>
              <a:latin typeface="+mn-ea"/>
              <a:ea typeface="+mn-ea"/>
              <a:cs typeface="+mn-cs"/>
            </a:rPr>
            <a:t>百万円の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64</xdr:row>
      <xdr:rowOff>73152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2878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126238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4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41656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9903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65</xdr:row>
      <xdr:rowOff>41656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008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102633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0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類似団体平均、全国平均、東京都平均のいずれも増加となっている。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人件費は</a:t>
          </a:r>
          <a:r>
            <a:rPr kumimoji="1" lang="ja-JP" altLang="en-US" sz="1100" b="0" i="0" baseline="0">
              <a:solidFill>
                <a:schemeClr val="dk1"/>
              </a:solidFill>
              <a:effectLst/>
              <a:latin typeface="+mn-ea"/>
              <a:ea typeface="+mn-ea"/>
              <a:cs typeface="+mn-cs"/>
            </a:rPr>
            <a:t>退職者数の減に伴う退職金の減等</a:t>
          </a:r>
          <a:r>
            <a:rPr kumimoji="1" lang="ja-JP" altLang="ja-JP" sz="1100" b="0" i="0" baseline="0">
              <a:solidFill>
                <a:schemeClr val="dk1"/>
              </a:solidFill>
              <a:effectLst/>
              <a:latin typeface="+mn-ea"/>
              <a:ea typeface="+mn-ea"/>
              <a:cs typeface="+mn-cs"/>
            </a:rPr>
            <a:t>により</a:t>
          </a:r>
          <a:r>
            <a:rPr kumimoji="1" lang="en-US" altLang="ja-JP" sz="1100" b="0" i="0" baseline="0">
              <a:solidFill>
                <a:schemeClr val="dk1"/>
              </a:solidFill>
              <a:effectLst/>
              <a:latin typeface="+mn-ea"/>
              <a:ea typeface="+mn-ea"/>
              <a:cs typeface="+mn-cs"/>
            </a:rPr>
            <a:t>7</a:t>
          </a:r>
          <a:r>
            <a:rPr kumimoji="1" lang="ja-JP" altLang="ja-JP" sz="1100" b="0" i="0" baseline="0">
              <a:solidFill>
                <a:schemeClr val="dk1"/>
              </a:solidFill>
              <a:effectLst/>
              <a:latin typeface="+mn-ea"/>
              <a:ea typeface="+mn-ea"/>
              <a:cs typeface="+mn-cs"/>
            </a:rPr>
            <a:t>百万の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。物件費は</a:t>
          </a:r>
          <a:r>
            <a:rPr kumimoji="1" lang="ja-JP" altLang="en-US" sz="1100" b="0" i="0" baseline="0">
              <a:solidFill>
                <a:schemeClr val="dk1"/>
              </a:solidFill>
              <a:effectLst/>
              <a:latin typeface="+mn-ea"/>
              <a:ea typeface="+mn-ea"/>
              <a:cs typeface="+mn-cs"/>
            </a:rPr>
            <a:t>新型コロナウイルスワクチン接種事業の実施</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小中学校</a:t>
          </a:r>
          <a:r>
            <a:rPr kumimoji="1" lang="en-US" altLang="ja-JP" sz="1100" b="0" i="0" baseline="0">
              <a:solidFill>
                <a:schemeClr val="dk1"/>
              </a:solidFill>
              <a:effectLst/>
              <a:latin typeface="+mn-ea"/>
              <a:ea typeface="+mn-ea"/>
              <a:cs typeface="+mn-cs"/>
            </a:rPr>
            <a:t>ICT</a:t>
          </a:r>
          <a:r>
            <a:rPr kumimoji="1" lang="ja-JP" altLang="en-US" sz="1100" b="0" i="0" baseline="0">
              <a:solidFill>
                <a:schemeClr val="dk1"/>
              </a:solidFill>
              <a:effectLst/>
              <a:latin typeface="+mn-ea"/>
              <a:ea typeface="+mn-ea"/>
              <a:cs typeface="+mn-cs"/>
            </a:rPr>
            <a:t>推進事業のシステム更新や備品購入費</a:t>
          </a:r>
          <a:r>
            <a:rPr kumimoji="1" lang="ja-JP" altLang="ja-JP" sz="1100" b="0" i="0" baseline="0">
              <a:solidFill>
                <a:schemeClr val="dk1"/>
              </a:solidFill>
              <a:effectLst/>
              <a:latin typeface="+mn-ea"/>
              <a:ea typeface="+mn-ea"/>
              <a:cs typeface="+mn-cs"/>
            </a:rPr>
            <a:t>等により</a:t>
          </a:r>
          <a:r>
            <a:rPr kumimoji="1" lang="en-US" altLang="ja-JP" sz="1100" b="0" i="0" baseline="0">
              <a:solidFill>
                <a:schemeClr val="dk1"/>
              </a:solidFill>
              <a:effectLst/>
              <a:latin typeface="+mn-ea"/>
              <a:ea typeface="+mn-ea"/>
              <a:cs typeface="+mn-cs"/>
            </a:rPr>
            <a:t>1,012</a:t>
          </a:r>
          <a:r>
            <a:rPr kumimoji="1" lang="ja-JP" altLang="ja-JP" sz="1100" b="0" i="0" baseline="0">
              <a:solidFill>
                <a:schemeClr val="dk1"/>
              </a:solidFill>
              <a:effectLst/>
              <a:latin typeface="+mn-ea"/>
              <a:ea typeface="+mn-ea"/>
              <a:cs typeface="+mn-cs"/>
            </a:rPr>
            <a:t>百万の増。依然として類似団体平均と比べても高くなっている。今後も人件費及び物件費の適正化や見直しを行い、コスト意識をもった財政運営に取り組む。</a:t>
          </a:r>
          <a:endParaRPr lang="ja-JP" altLang="ja-JP" sz="11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101302</xdr:rowOff>
    </xdr:from>
    <xdr:to>
      <xdr:col>23</xdr:col>
      <xdr:colOff>133350</xdr:colOff>
      <xdr:row>84</xdr:row>
      <xdr:rowOff>164339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1652"/>
          <a:ext cx="838200" cy="2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105211</xdr:rowOff>
    </xdr:from>
    <xdr:to>
      <xdr:col>19</xdr:col>
      <xdr:colOff>133350</xdr:colOff>
      <xdr:row>83</xdr:row>
      <xdr:rowOff>101302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64111"/>
          <a:ext cx="889000" cy="16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51470</xdr:rowOff>
    </xdr:from>
    <xdr:to>
      <xdr:col>15</xdr:col>
      <xdr:colOff>82550</xdr:colOff>
      <xdr:row>82</xdr:row>
      <xdr:rowOff>105211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10370"/>
          <a:ext cx="8890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51470</xdr:rowOff>
    </xdr:from>
    <xdr:to>
      <xdr:col>11</xdr:col>
      <xdr:colOff>31750</xdr:colOff>
      <xdr:row>82</xdr:row>
      <xdr:rowOff>84252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10370"/>
          <a:ext cx="8890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113539</xdr:rowOff>
    </xdr:from>
    <xdr:to>
      <xdr:col>23</xdr:col>
      <xdr:colOff>184150</xdr:colOff>
      <xdr:row>85</xdr:row>
      <xdr:rowOff>43689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85616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50502</xdr:rowOff>
    </xdr:from>
    <xdr:to>
      <xdr:col>19</xdr:col>
      <xdr:colOff>184150</xdr:colOff>
      <xdr:row>83</xdr:row>
      <xdr:rowOff>152102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136879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6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54411</xdr:rowOff>
    </xdr:from>
    <xdr:to>
      <xdr:col>15</xdr:col>
      <xdr:colOff>133350</xdr:colOff>
      <xdr:row>82</xdr:row>
      <xdr:rowOff>156011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140788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670</xdr:rowOff>
    </xdr:from>
    <xdr:to>
      <xdr:col>11</xdr:col>
      <xdr:colOff>82550</xdr:colOff>
      <xdr:row>82</xdr:row>
      <xdr:rowOff>102270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87047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33452</xdr:rowOff>
    </xdr:from>
    <xdr:to>
      <xdr:col>7</xdr:col>
      <xdr:colOff>31750</xdr:colOff>
      <xdr:row>82</xdr:row>
      <xdr:rowOff>135052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119829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7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福生市のラスパイレス指数が高くなる要因は、職員の年齢構成が挙げられる。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福生市は昭和</a:t>
          </a:r>
          <a:r>
            <a:rPr kumimoji="1" lang="en-US" altLang="ja-JP" sz="1100" b="0" i="0" baseline="0">
              <a:solidFill>
                <a:schemeClr val="dk1"/>
              </a:solidFill>
              <a:effectLst/>
              <a:latin typeface="+mn-ea"/>
              <a:ea typeface="+mn-ea"/>
              <a:cs typeface="+mn-cs"/>
            </a:rPr>
            <a:t>45</a:t>
          </a:r>
          <a:r>
            <a:rPr kumimoji="1" lang="ja-JP" altLang="ja-JP" sz="1100" b="0" i="0" baseline="0">
              <a:solidFill>
                <a:schemeClr val="dk1"/>
              </a:solidFill>
              <a:effectLst/>
              <a:latin typeface="+mn-ea"/>
              <a:ea typeface="+mn-ea"/>
              <a:cs typeface="+mn-cs"/>
            </a:rPr>
            <a:t>年の市制施行前後に大量に採用した職員が、平成</a:t>
          </a:r>
          <a:r>
            <a:rPr kumimoji="1" lang="en-US" altLang="ja-JP" sz="1100" b="0" i="0" baseline="0">
              <a:solidFill>
                <a:schemeClr val="dk1"/>
              </a:solidFill>
              <a:effectLst/>
              <a:latin typeface="+mn-ea"/>
              <a:ea typeface="+mn-ea"/>
              <a:cs typeface="+mn-cs"/>
            </a:rPr>
            <a:t>25</a:t>
          </a:r>
          <a:r>
            <a:rPr kumimoji="1" lang="ja-JP" altLang="ja-JP" sz="1100" b="0" i="0" baseline="0">
              <a:solidFill>
                <a:schemeClr val="dk1"/>
              </a:solidFill>
              <a:effectLst/>
              <a:latin typeface="+mn-ea"/>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a:t>
          </a:r>
          <a:r>
            <a:rPr kumimoji="1" lang="en-US" altLang="ja-JP" sz="1100" b="0" i="0" baseline="0">
              <a:solidFill>
                <a:schemeClr val="dk1"/>
              </a:solidFill>
              <a:effectLst/>
              <a:latin typeface="+mn-ea"/>
              <a:ea typeface="+mn-ea"/>
              <a:cs typeface="+mn-cs"/>
            </a:rPr>
            <a:t>R3</a:t>
          </a:r>
          <a:r>
            <a:rPr kumimoji="1" lang="ja-JP" altLang="ja-JP" sz="1100" b="0" i="0" baseline="0">
              <a:solidFill>
                <a:schemeClr val="dk1"/>
              </a:solidFill>
              <a:effectLst/>
              <a:latin typeface="+mn-ea"/>
              <a:ea typeface="+mn-ea"/>
              <a:cs typeface="+mn-cs"/>
            </a:rPr>
            <a:t>年度は職員構成の変動により減少したが、引き続き職務・職責に応じた給与の適正化に努めていく。</a:t>
          </a:r>
          <a:endParaRPr lang="ja-JP" altLang="ja-JP" sz="11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5504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63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149031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5504</xdr:rowOff>
    </xdr:from>
    <xdr:to>
      <xdr:col>81</xdr:col>
      <xdr:colOff>133350</xdr:colOff>
      <xdr:row>89</xdr:row>
      <xdr:rowOff>5504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87</xdr:row>
      <xdr:rowOff>155363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7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142257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155363</xdr:rowOff>
    </xdr:from>
    <xdr:to>
      <xdr:col>77</xdr:col>
      <xdr:colOff>44450</xdr:colOff>
      <xdr:row>88</xdr:row>
      <xdr:rowOff>48261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93557</xdr:rowOff>
    </xdr:from>
    <xdr:to>
      <xdr:col>77</xdr:col>
      <xdr:colOff>95250</xdr:colOff>
      <xdr:row>86</xdr:row>
      <xdr:rowOff>23707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33884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96520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35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125730</xdr:rowOff>
    </xdr:from>
    <xdr:to>
      <xdr:col>73</xdr:col>
      <xdr:colOff>44450</xdr:colOff>
      <xdr:row>86</xdr:row>
      <xdr:rowOff>55880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89</xdr:row>
      <xdr:rowOff>150284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8412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104563</xdr:rowOff>
    </xdr:from>
    <xdr:to>
      <xdr:col>81</xdr:col>
      <xdr:colOff>95250</xdr:colOff>
      <xdr:row>88</xdr:row>
      <xdr:rowOff>34713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76640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104563</xdr:rowOff>
    </xdr:from>
    <xdr:to>
      <xdr:col>77</xdr:col>
      <xdr:colOff>95250</xdr:colOff>
      <xdr:row>88</xdr:row>
      <xdr:rowOff>34713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19490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前年度比</a:t>
          </a:r>
          <a:r>
            <a:rPr kumimoji="1" lang="en-US" altLang="ja-JP" sz="1100" b="0" i="0" baseline="0">
              <a:solidFill>
                <a:schemeClr val="dk1"/>
              </a:solidFill>
              <a:effectLst/>
              <a:latin typeface="+mn-ea"/>
              <a:ea typeface="+mn-ea"/>
              <a:cs typeface="+mn-cs"/>
            </a:rPr>
            <a:t>0.08</a:t>
          </a:r>
          <a:r>
            <a:rPr kumimoji="1" lang="ja-JP" altLang="ja-JP" sz="1100" b="0" i="0" baseline="0">
              <a:solidFill>
                <a:schemeClr val="dk1"/>
              </a:solidFill>
              <a:effectLst/>
              <a:latin typeface="+mn-ea"/>
              <a:ea typeface="+mn-ea"/>
              <a:cs typeface="+mn-cs"/>
            </a:rPr>
            <a:t>ポイン</a:t>
          </a:r>
          <a:r>
            <a:rPr kumimoji="1" lang="ja-JP" altLang="en-US" sz="1100" b="0" i="0" baseline="0">
              <a:solidFill>
                <a:schemeClr val="dk1"/>
              </a:solidFill>
              <a:effectLst/>
              <a:latin typeface="+mn-ea"/>
              <a:ea typeface="+mn-ea"/>
              <a:cs typeface="+mn-cs"/>
            </a:rPr>
            <a:t>ト増加</a:t>
          </a:r>
          <a:r>
            <a:rPr kumimoji="1" lang="ja-JP" altLang="ja-JP" sz="1100" b="0" i="0" baseline="0">
              <a:solidFill>
                <a:schemeClr val="dk1"/>
              </a:solidFill>
              <a:effectLst/>
              <a:latin typeface="+mn-ea"/>
              <a:ea typeface="+mn-ea"/>
              <a:cs typeface="+mn-cs"/>
            </a:rPr>
            <a:t>し</a:t>
          </a:r>
          <a:r>
            <a:rPr kumimoji="1" lang="en-US" altLang="ja-JP" sz="1100" b="0" i="0" baseline="0">
              <a:solidFill>
                <a:schemeClr val="dk1"/>
              </a:solidFill>
              <a:effectLst/>
              <a:latin typeface="+mn-ea"/>
              <a:ea typeface="+mn-ea"/>
              <a:cs typeface="+mn-cs"/>
            </a:rPr>
            <a:t>6.27</a:t>
          </a:r>
          <a:r>
            <a:rPr kumimoji="1" lang="ja-JP" altLang="ja-JP" sz="1100" b="0" i="0" baseline="0">
              <a:solidFill>
                <a:schemeClr val="dk1"/>
              </a:solidFill>
              <a:effectLst/>
              <a:latin typeface="+mn-ea"/>
              <a:ea typeface="+mn-ea"/>
              <a:cs typeface="+mn-cs"/>
            </a:rPr>
            <a:t>人、類似団体内平均と比較すると</a:t>
          </a:r>
          <a:r>
            <a:rPr kumimoji="1" lang="en-US" altLang="ja-JP" sz="1100" b="0" i="0" baseline="0">
              <a:solidFill>
                <a:schemeClr val="dk1"/>
              </a:solidFill>
              <a:effectLst/>
              <a:latin typeface="+mn-ea"/>
              <a:ea typeface="+mn-ea"/>
              <a:cs typeface="+mn-cs"/>
            </a:rPr>
            <a:t>0.24</a:t>
          </a:r>
          <a:r>
            <a:rPr kumimoji="1" lang="ja-JP" altLang="ja-JP" sz="1100" b="0" i="0" baseline="0">
              <a:solidFill>
                <a:schemeClr val="dk1"/>
              </a:solidFill>
              <a:effectLst/>
              <a:latin typeface="+mn-ea"/>
              <a:ea typeface="+mn-ea"/>
              <a:cs typeface="+mn-cs"/>
            </a:rPr>
            <a:t>ポイント低い結果であり、正規職員数は前年度と比較し</a:t>
          </a:r>
          <a:r>
            <a:rPr kumimoji="1" lang="en-US" altLang="ja-JP" sz="1100" b="0" i="0" baseline="0">
              <a:solidFill>
                <a:schemeClr val="dk1"/>
              </a:solidFill>
              <a:effectLst/>
              <a:latin typeface="+mn-ea"/>
              <a:ea typeface="+mn-ea"/>
              <a:cs typeface="+mn-cs"/>
            </a:rPr>
            <a:t>10</a:t>
          </a:r>
          <a:r>
            <a:rPr kumimoji="1" lang="ja-JP" altLang="ja-JP" sz="1100" b="0" i="0" baseline="0">
              <a:solidFill>
                <a:schemeClr val="dk1"/>
              </a:solidFill>
              <a:effectLst/>
              <a:latin typeface="+mn-ea"/>
              <a:ea typeface="+mn-ea"/>
              <a:cs typeface="+mn-cs"/>
            </a:rPr>
            <a:t>名</a:t>
          </a:r>
          <a:r>
            <a:rPr kumimoji="1" lang="ja-JP" altLang="en-US" sz="1100" b="0" i="0" baseline="0">
              <a:solidFill>
                <a:schemeClr val="dk1"/>
              </a:solidFill>
              <a:effectLst/>
              <a:latin typeface="+mn-ea"/>
              <a:ea typeface="+mn-ea"/>
              <a:cs typeface="+mn-cs"/>
            </a:rPr>
            <a:t>増</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職員数の削減というのはかねてよりの課題で</a:t>
          </a:r>
          <a:r>
            <a:rPr kumimoji="1" lang="ja-JP" altLang="en-US" sz="1100" b="0" i="0" baseline="0">
              <a:solidFill>
                <a:schemeClr val="dk1"/>
              </a:solidFill>
              <a:effectLst/>
              <a:latin typeface="+mn-ea"/>
              <a:ea typeface="+mn-ea"/>
              <a:cs typeface="+mn-cs"/>
            </a:rPr>
            <a:t>あるため</a:t>
          </a:r>
          <a:r>
            <a:rPr kumimoji="1" lang="ja-JP" altLang="ja-JP" sz="1100" b="0" i="0" baseline="0">
              <a:solidFill>
                <a:schemeClr val="dk1"/>
              </a:solidFill>
              <a:effectLst/>
              <a:latin typeface="+mn-ea"/>
              <a:ea typeface="+mn-ea"/>
              <a:cs typeface="+mn-cs"/>
            </a:rPr>
            <a:t>、第７次行政改革大綱では、人数ではなく、人件費の中の職員給の構成比率に着目し、普通会計に占める職員給の構成比率東京都</a:t>
          </a:r>
          <a:r>
            <a:rPr kumimoji="1" lang="en-US" altLang="ja-JP" sz="1100" b="0" i="0" baseline="0">
              <a:solidFill>
                <a:schemeClr val="dk1"/>
              </a:solidFill>
              <a:effectLst/>
              <a:latin typeface="+mn-ea"/>
              <a:ea typeface="+mn-ea"/>
              <a:cs typeface="+mn-cs"/>
            </a:rPr>
            <a:t>26</a:t>
          </a:r>
          <a:r>
            <a:rPr kumimoji="1" lang="ja-JP" altLang="ja-JP" sz="1100" b="0" i="0" baseline="0">
              <a:solidFill>
                <a:schemeClr val="dk1"/>
              </a:solidFill>
              <a:effectLst/>
              <a:latin typeface="+mn-ea"/>
              <a:ea typeface="+mn-ea"/>
              <a:cs typeface="+mn-cs"/>
            </a:rPr>
            <a:t>市平均以下という指標を設定し</a:t>
          </a:r>
          <a:r>
            <a:rPr kumimoji="1" lang="ja-JP" altLang="en-US" sz="1100" b="0" i="0" baseline="0">
              <a:solidFill>
                <a:schemeClr val="dk1"/>
              </a:solidFill>
              <a:effectLst/>
              <a:latin typeface="+mn-ea"/>
              <a:ea typeface="+mn-ea"/>
              <a:cs typeface="+mn-cs"/>
            </a:rPr>
            <a:t>ている。令和３年度は、</a:t>
          </a:r>
          <a:r>
            <a:rPr kumimoji="1" lang="ja-JP" altLang="ja-JP" sz="1100" b="0" i="0" baseline="0">
              <a:solidFill>
                <a:schemeClr val="dk1"/>
              </a:solidFill>
              <a:effectLst/>
              <a:latin typeface="+mn-lt"/>
              <a:ea typeface="+mn-ea"/>
              <a:cs typeface="+mn-cs"/>
            </a:rPr>
            <a:t>普通会計に占める職員給の構成比率</a:t>
          </a:r>
          <a:r>
            <a:rPr kumimoji="1" lang="ja-JP" altLang="en-US" sz="1100" b="0" i="0" baseline="0">
              <a:solidFill>
                <a:schemeClr val="dk1"/>
              </a:solidFill>
              <a:effectLst/>
              <a:latin typeface="+mn-ea"/>
              <a:ea typeface="+mn-ea"/>
              <a:cs typeface="+mn-cs"/>
            </a:rPr>
            <a:t>は福生市は</a:t>
          </a:r>
          <a:r>
            <a:rPr kumimoji="1" lang="en-US" altLang="ja-JP" sz="1100" b="0" i="0" baseline="0">
              <a:solidFill>
                <a:schemeClr val="dk1"/>
              </a:solidFill>
              <a:effectLst/>
              <a:latin typeface="+mn-ea"/>
              <a:ea typeface="+mn-ea"/>
              <a:cs typeface="+mn-cs"/>
            </a:rPr>
            <a:t>8.1</a:t>
          </a:r>
          <a:r>
            <a:rPr kumimoji="1" lang="ja-JP" altLang="en-US" sz="1100" b="0" i="0" baseline="0">
              <a:solidFill>
                <a:schemeClr val="dk1"/>
              </a:solidFill>
              <a:effectLst/>
              <a:latin typeface="+mn-ea"/>
              <a:ea typeface="+mn-ea"/>
              <a:cs typeface="+mn-cs"/>
            </a:rPr>
            <a:t>％、</a:t>
          </a:r>
          <a:r>
            <a:rPr kumimoji="1" lang="en-US" altLang="ja-JP" sz="1100" b="0" i="0" baseline="0">
              <a:solidFill>
                <a:schemeClr val="dk1"/>
              </a:solidFill>
              <a:effectLst/>
              <a:latin typeface="+mn-ea"/>
              <a:ea typeface="+mn-ea"/>
              <a:cs typeface="+mn-cs"/>
            </a:rPr>
            <a:t>26</a:t>
          </a:r>
          <a:r>
            <a:rPr kumimoji="1" lang="ja-JP" altLang="en-US" sz="1100" b="0" i="0" baseline="0">
              <a:solidFill>
                <a:schemeClr val="dk1"/>
              </a:solidFill>
              <a:effectLst/>
              <a:latin typeface="+mn-ea"/>
              <a:ea typeface="+mn-ea"/>
              <a:cs typeface="+mn-cs"/>
            </a:rPr>
            <a:t>市平均は</a:t>
          </a:r>
          <a:r>
            <a:rPr kumimoji="1" lang="en-US" altLang="ja-JP" sz="1100" b="0" i="0" baseline="0">
              <a:solidFill>
                <a:schemeClr val="dk1"/>
              </a:solidFill>
              <a:effectLst/>
              <a:latin typeface="+mn-ea"/>
              <a:ea typeface="+mn-ea"/>
              <a:cs typeface="+mn-cs"/>
            </a:rPr>
            <a:t>7.6</a:t>
          </a:r>
          <a:r>
            <a:rPr kumimoji="1" lang="ja-JP" altLang="en-US" sz="1100" b="0" i="0" baseline="0">
              <a:solidFill>
                <a:schemeClr val="dk1"/>
              </a:solidFill>
              <a:effectLst/>
              <a:latin typeface="+mn-ea"/>
              <a:ea typeface="+mn-ea"/>
              <a:cs typeface="+mn-cs"/>
            </a:rPr>
            <a:t>％となっているため目標に対しては未達となっている。</a:t>
          </a:r>
          <a:endParaRPr kumimoji="1" lang="en-US" altLang="ja-JP" sz="1100" b="0" i="0" baseline="0">
            <a:solidFill>
              <a:schemeClr val="dk1"/>
            </a:solidFill>
            <a:effectLst/>
            <a:latin typeface="+mn-ea"/>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144039</xdr:rowOff>
    </xdr:from>
    <xdr:to>
      <xdr:col>81</xdr:col>
      <xdr:colOff>44450</xdr:colOff>
      <xdr:row>60</xdr:row>
      <xdr:rowOff>160126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103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160126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131974</xdr:rowOff>
    </xdr:from>
    <xdr:to>
      <xdr:col>72</xdr:col>
      <xdr:colOff>203200</xdr:colOff>
      <xdr:row>60</xdr:row>
      <xdr:rowOff>160126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1897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131974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8479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125853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93239</xdr:rowOff>
    </xdr:from>
    <xdr:to>
      <xdr:col>77</xdr:col>
      <xdr:colOff>95250</xdr:colOff>
      <xdr:row>61</xdr:row>
      <xdr:rowOff>23389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33566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109326</xdr:rowOff>
    </xdr:from>
    <xdr:to>
      <xdr:col>73</xdr:col>
      <xdr:colOff>44450</xdr:colOff>
      <xdr:row>61</xdr:row>
      <xdr:rowOff>39476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49653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81174</xdr:rowOff>
    </xdr:from>
    <xdr:to>
      <xdr:col>68</xdr:col>
      <xdr:colOff>203200</xdr:colOff>
      <xdr:row>61</xdr:row>
      <xdr:rowOff>11324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21501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前年度から</a:t>
          </a:r>
          <a:r>
            <a:rPr kumimoji="1" lang="en-US" altLang="ja-JP" sz="1100" b="0" i="0" baseline="0">
              <a:solidFill>
                <a:schemeClr val="dk1"/>
              </a:solidFill>
              <a:effectLst/>
              <a:latin typeface="+mn-ea"/>
              <a:ea typeface="+mn-ea"/>
              <a:cs typeface="+mn-cs"/>
            </a:rPr>
            <a:t>0.1</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増加</a:t>
          </a:r>
          <a:r>
            <a:rPr kumimoji="1" lang="ja-JP" altLang="ja-JP" sz="1100" b="0" i="0" baseline="0">
              <a:solidFill>
                <a:schemeClr val="dk1"/>
              </a:solidFill>
              <a:effectLst/>
              <a:latin typeface="+mn-ea"/>
              <a:ea typeface="+mn-ea"/>
              <a:cs typeface="+mn-cs"/>
            </a:rPr>
            <a:t>し、△</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　類似団体と比較し起債借入額が少ないため、類似団体内順位では前年度と変わらず</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位となっている。今後も適切な範囲で地方債借入を行っていく。</a:t>
          </a:r>
          <a:r>
            <a:rPr kumimoji="1" lang="ja-JP" altLang="en-US" sz="1100" b="0" i="0" baseline="0">
              <a:solidFill>
                <a:schemeClr val="dk1"/>
              </a:solidFill>
              <a:effectLst/>
              <a:latin typeface="+mn-ea"/>
              <a:ea typeface="+mn-ea"/>
              <a:cs typeface="+mn-cs"/>
            </a:rPr>
            <a:t>また、令和３年度に策定した施設保全・改修計画に沿って公共施設の予防保全を行っていくため、今後、起債による借入が増加することが見込まれる。</a:t>
          </a:r>
          <a:endParaRPr lang="ja-JP" altLang="ja-JP" sz="11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169333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3334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32544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153247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325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169333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3254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引き続き福生市では将来負担比率は</a:t>
          </a:r>
          <a:r>
            <a:rPr lang="en-US" altLang="ja-JP" sz="1100" b="0" i="0" baseline="0">
              <a:solidFill>
                <a:schemeClr val="dk1"/>
              </a:solidFill>
              <a:effectLst/>
              <a:latin typeface="+mn-ea"/>
              <a:ea typeface="+mn-ea"/>
              <a:cs typeface="+mn-cs"/>
            </a:rPr>
            <a:t>0</a:t>
          </a:r>
          <a:r>
            <a:rPr lang="ja-JP" altLang="ja-JP" sz="1100" b="0" i="0" baseline="0">
              <a:solidFill>
                <a:schemeClr val="dk1"/>
              </a:solidFill>
              <a:effectLst/>
              <a:latin typeface="+mn-ea"/>
              <a:ea typeface="+mn-ea"/>
              <a:cs typeface="+mn-cs"/>
            </a:rPr>
            <a:t>％を下回っており</a:t>
          </a:r>
          <a:r>
            <a:rPr kumimoji="1" lang="ja-JP" altLang="ja-JP" sz="1100" b="0" i="0" baseline="0">
              <a:solidFill>
                <a:schemeClr val="dk1"/>
              </a:solidFill>
              <a:effectLst/>
              <a:latin typeface="+mn-ea"/>
              <a:ea typeface="+mn-ea"/>
              <a:cs typeface="+mn-cs"/>
            </a:rPr>
            <a:t>、類似団体内順位でも前年同様</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位となっている。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sz="11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人件費の割合は前年度比</a:t>
          </a:r>
          <a:r>
            <a:rPr kumimoji="1" lang="en-US" altLang="ja-JP" sz="1100" b="0" i="0" baseline="0">
              <a:solidFill>
                <a:schemeClr val="dk1"/>
              </a:solidFill>
              <a:effectLst/>
              <a:latin typeface="+mn-ea"/>
              <a:ea typeface="+mn-ea"/>
              <a:cs typeface="+mn-cs"/>
            </a:rPr>
            <a:t>1.5</a:t>
          </a:r>
          <a:r>
            <a:rPr kumimoji="1" lang="ja-JP" altLang="ja-JP" sz="1100" b="0" i="0" baseline="0">
              <a:solidFill>
                <a:schemeClr val="dk1"/>
              </a:solidFill>
              <a:effectLst/>
              <a:latin typeface="+mn-ea"/>
              <a:ea typeface="+mn-ea"/>
              <a:cs typeface="+mn-cs"/>
            </a:rPr>
            <a:t>ポイント減となった。分母にあたる経常一般財源</a:t>
          </a:r>
          <a:r>
            <a:rPr kumimoji="1" lang="ja-JP" altLang="en-US" sz="1100" b="0" i="0" baseline="0">
              <a:solidFill>
                <a:schemeClr val="dk1"/>
              </a:solidFill>
              <a:effectLst/>
              <a:latin typeface="+mn-ea"/>
              <a:ea typeface="+mn-ea"/>
              <a:cs typeface="+mn-cs"/>
            </a:rPr>
            <a:t>が増加し、人件費も減少しているため割合の</a:t>
          </a:r>
          <a:r>
            <a:rPr kumimoji="1" lang="ja-JP" altLang="ja-JP" sz="1100" b="0" i="0" baseline="0">
              <a:solidFill>
                <a:schemeClr val="dk1"/>
              </a:solidFill>
              <a:effectLst/>
              <a:latin typeface="+mn-ea"/>
              <a:ea typeface="+mn-ea"/>
              <a:cs typeface="+mn-cs"/>
            </a:rPr>
            <a:t>減少</a:t>
          </a:r>
          <a:r>
            <a:rPr kumimoji="1" lang="ja-JP" altLang="en-US" sz="1100" b="0" i="0" baseline="0">
              <a:solidFill>
                <a:schemeClr val="dk1"/>
              </a:solidFill>
              <a:effectLst/>
              <a:latin typeface="+mn-ea"/>
              <a:ea typeface="+mn-ea"/>
              <a:cs typeface="+mn-cs"/>
            </a:rPr>
            <a:t>幅が大きくなった。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福生市の人件費割合は令和</a:t>
          </a:r>
          <a:r>
            <a:rPr kumimoji="1" lang="ja-JP" altLang="en-US" sz="1100" b="0" i="0" baseline="0">
              <a:solidFill>
                <a:schemeClr val="dk1"/>
              </a:solidFill>
              <a:effectLst/>
              <a:latin typeface="+mn-ea"/>
              <a:ea typeface="+mn-ea"/>
              <a:cs typeface="+mn-cs"/>
            </a:rPr>
            <a:t>３</a:t>
          </a:r>
          <a:r>
            <a:rPr kumimoji="1" lang="ja-JP" altLang="ja-JP" sz="1100" b="0" i="0" baseline="0">
              <a:solidFill>
                <a:schemeClr val="dk1"/>
              </a:solidFill>
              <a:effectLst/>
              <a:latin typeface="+mn-ea"/>
              <a:ea typeface="+mn-ea"/>
              <a:cs typeface="+mn-cs"/>
            </a:rPr>
            <a:t>年度は全国平均より低くなったが、類似団体内平均、東京都平均いずれと比較しても高い傾向にあるため、引き続き事務事業の改善や見直しによる業務の効率化等を図り人件費の抑制に努めていく。</a:t>
          </a:r>
          <a:endParaRPr lang="ja-JP" altLang="ja-JP" sz="11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ea"/>
              <a:ea typeface="+mn-ea"/>
              <a:cs typeface="+mn-cs"/>
            </a:rPr>
            <a:t>　</a:t>
          </a:r>
          <a:r>
            <a:rPr kumimoji="1" lang="ja-JP" altLang="ja-JP" sz="1000" b="0" i="0" baseline="0">
              <a:solidFill>
                <a:schemeClr val="dk1"/>
              </a:solidFill>
              <a:effectLst/>
              <a:latin typeface="+mn-ea"/>
              <a:ea typeface="+mn-ea"/>
              <a:cs typeface="+mn-cs"/>
            </a:rPr>
            <a:t>物件費の割合は前年度比</a:t>
          </a:r>
          <a:r>
            <a:rPr kumimoji="1" lang="en-US" altLang="ja-JP" sz="1000" b="0" i="0" baseline="0">
              <a:solidFill>
                <a:schemeClr val="dk1"/>
              </a:solidFill>
              <a:effectLst/>
              <a:latin typeface="+mn-ea"/>
              <a:ea typeface="+mn-ea"/>
              <a:cs typeface="+mn-cs"/>
            </a:rPr>
            <a:t>1.4</a:t>
          </a:r>
          <a:r>
            <a:rPr kumimoji="1" lang="ja-JP" altLang="ja-JP" sz="1000" b="0" i="0" baseline="0">
              <a:solidFill>
                <a:schemeClr val="dk1"/>
              </a:solidFill>
              <a:effectLst/>
              <a:latin typeface="+mn-ea"/>
              <a:ea typeface="+mn-ea"/>
              <a:cs typeface="+mn-cs"/>
            </a:rPr>
            <a:t>ポイントの</a:t>
          </a:r>
          <a:r>
            <a:rPr kumimoji="1" lang="ja-JP" altLang="en-US" sz="1000" b="0" i="0" baseline="0">
              <a:solidFill>
                <a:schemeClr val="dk1"/>
              </a:solidFill>
              <a:effectLst/>
              <a:latin typeface="+mn-ea"/>
              <a:ea typeface="+mn-ea"/>
              <a:cs typeface="+mn-cs"/>
            </a:rPr>
            <a:t>減</a:t>
          </a:r>
          <a:r>
            <a:rPr kumimoji="1" lang="ja-JP" altLang="ja-JP" sz="1000" b="0" i="0" baseline="0">
              <a:solidFill>
                <a:schemeClr val="dk1"/>
              </a:solidFill>
              <a:effectLst/>
              <a:latin typeface="+mn-ea"/>
              <a:ea typeface="+mn-ea"/>
              <a:cs typeface="+mn-cs"/>
            </a:rPr>
            <a:t>、類似団体内平均より</a:t>
          </a:r>
          <a:r>
            <a:rPr kumimoji="1" lang="en-US" altLang="ja-JP" sz="1000" b="0" i="0" baseline="0">
              <a:solidFill>
                <a:schemeClr val="dk1"/>
              </a:solidFill>
              <a:effectLst/>
              <a:latin typeface="+mn-ea"/>
              <a:ea typeface="+mn-ea"/>
              <a:cs typeface="+mn-cs"/>
            </a:rPr>
            <a:t>2.8</a:t>
          </a:r>
          <a:r>
            <a:rPr kumimoji="1" lang="ja-JP" altLang="ja-JP" sz="1000" b="0" i="0" baseline="0">
              <a:solidFill>
                <a:schemeClr val="dk1"/>
              </a:solidFill>
              <a:effectLst/>
              <a:latin typeface="+mn-ea"/>
              <a:ea typeface="+mn-ea"/>
              <a:cs typeface="+mn-cs"/>
            </a:rPr>
            <a:t>ポイント高い</a:t>
          </a:r>
          <a:r>
            <a:rPr kumimoji="1" lang="en-US" altLang="ja-JP" sz="1000" b="0" i="0" baseline="0">
              <a:solidFill>
                <a:schemeClr val="dk1"/>
              </a:solidFill>
              <a:effectLst/>
              <a:latin typeface="+mn-ea"/>
              <a:ea typeface="+mn-ea"/>
              <a:cs typeface="+mn-cs"/>
            </a:rPr>
            <a:t>18.0</a:t>
          </a:r>
          <a:r>
            <a:rPr kumimoji="1" lang="ja-JP" altLang="ja-JP" sz="1000" b="0" i="0" baseline="0">
              <a:solidFill>
                <a:schemeClr val="dk1"/>
              </a:solidFill>
              <a:effectLst/>
              <a:latin typeface="+mn-ea"/>
              <a:ea typeface="+mn-ea"/>
              <a:cs typeface="+mn-cs"/>
            </a:rPr>
            <a:t>となった。</a:t>
          </a:r>
          <a:r>
            <a:rPr kumimoji="1" lang="ja-JP" altLang="en-US" sz="1000" b="0" i="0" baseline="0">
              <a:solidFill>
                <a:schemeClr val="dk1"/>
              </a:solidFill>
              <a:effectLst/>
              <a:latin typeface="+mn-ea"/>
              <a:ea typeface="+mn-ea"/>
              <a:cs typeface="+mn-cs"/>
            </a:rPr>
            <a:t>福生地域体育館が新型コロナワクチンの接種会場となったことに伴う指定管理委託料の減、学校給食調理業務委託料への特定防衛施設周辺整備調整基金繰入金の充当</a:t>
          </a:r>
          <a:r>
            <a:rPr kumimoji="1" lang="ja-JP" altLang="ja-JP" sz="1000" b="0" i="0" baseline="0">
              <a:solidFill>
                <a:schemeClr val="dk1"/>
              </a:solidFill>
              <a:effectLst/>
              <a:latin typeface="+mn-ea"/>
              <a:ea typeface="+mn-ea"/>
              <a:cs typeface="+mn-cs"/>
            </a:rPr>
            <a:t>等によ</a:t>
          </a:r>
          <a:r>
            <a:rPr kumimoji="1" lang="ja-JP" altLang="en-US" sz="1000" b="0" i="0" baseline="0">
              <a:solidFill>
                <a:schemeClr val="dk1"/>
              </a:solidFill>
              <a:effectLst/>
              <a:latin typeface="+mn-ea"/>
              <a:ea typeface="+mn-ea"/>
              <a:cs typeface="+mn-cs"/>
            </a:rPr>
            <a:t>る一般財源の減等によ</a:t>
          </a:r>
          <a:r>
            <a:rPr kumimoji="1" lang="ja-JP" altLang="ja-JP" sz="1000" b="0" i="0" baseline="0">
              <a:solidFill>
                <a:schemeClr val="dk1"/>
              </a:solidFill>
              <a:effectLst/>
              <a:latin typeface="+mn-ea"/>
              <a:ea typeface="+mn-ea"/>
              <a:cs typeface="+mn-cs"/>
            </a:rPr>
            <a:t>り</a:t>
          </a:r>
          <a:r>
            <a:rPr kumimoji="1" lang="ja-JP" altLang="en-US" sz="1000" b="0" i="0" baseline="0">
              <a:solidFill>
                <a:schemeClr val="dk1"/>
              </a:solidFill>
              <a:effectLst/>
              <a:latin typeface="+mn-ea"/>
              <a:ea typeface="+mn-ea"/>
              <a:cs typeface="+mn-cs"/>
            </a:rPr>
            <a:t>減少</a:t>
          </a:r>
          <a:r>
            <a:rPr kumimoji="1" lang="ja-JP" altLang="ja-JP" sz="1000" b="0" i="0" baseline="0">
              <a:solidFill>
                <a:schemeClr val="dk1"/>
              </a:solidFill>
              <a:effectLst/>
              <a:latin typeface="+mn-ea"/>
              <a:ea typeface="+mn-ea"/>
              <a:cs typeface="+mn-cs"/>
            </a:rPr>
            <a:t>している。</a:t>
          </a:r>
          <a:endParaRPr kumimoji="1" lang="en-US" altLang="ja-JP" sz="1000" b="0" i="0" baseline="0">
            <a:solidFill>
              <a:schemeClr val="dk1"/>
            </a:solidFill>
            <a:effectLst/>
            <a:latin typeface="+mn-ea"/>
            <a:ea typeface="+mn-ea"/>
            <a:cs typeface="+mn-cs"/>
          </a:endParaRPr>
        </a:p>
        <a:p>
          <a:pPr eaLnBrk="1" fontAlgn="auto" latinLnBrk="0" hangingPunct="1"/>
          <a:r>
            <a:rPr kumimoji="1" lang="ja-JP" altLang="ja-JP" sz="1000" b="0" i="0" baseline="0">
              <a:solidFill>
                <a:schemeClr val="dk1"/>
              </a:solidFill>
              <a:effectLst/>
              <a:latin typeface="+mn-ea"/>
              <a:ea typeface="+mn-ea"/>
              <a:cs typeface="+mn-cs"/>
            </a:rPr>
            <a:t>物件費の</a:t>
          </a:r>
          <a:r>
            <a:rPr kumimoji="1" lang="ja-JP" altLang="en-US" sz="1000" b="0" i="0" baseline="0">
              <a:solidFill>
                <a:schemeClr val="dk1"/>
              </a:solidFill>
              <a:effectLst/>
              <a:latin typeface="+mn-ea"/>
              <a:ea typeface="+mn-ea"/>
              <a:cs typeface="+mn-cs"/>
            </a:rPr>
            <a:t>大半を</a:t>
          </a:r>
          <a:r>
            <a:rPr kumimoji="1" lang="ja-JP" altLang="ja-JP" sz="1000" b="0" i="0" baseline="0">
              <a:solidFill>
                <a:schemeClr val="dk1"/>
              </a:solidFill>
              <a:effectLst/>
              <a:latin typeface="+mn-ea"/>
              <a:ea typeface="+mn-ea"/>
              <a:cs typeface="+mn-cs"/>
            </a:rPr>
            <a:t>各種委託料が占めており、委託内容の見直しや、事務事業の改善・効率化に伴う新規委託の実施等、行政コストの効率化に努めていく。</a:t>
          </a:r>
          <a:endParaRPr lang="ja-JP" altLang="ja-JP" sz="10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19</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477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34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148771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47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04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扶助費の割合は前年度比</a:t>
          </a:r>
          <a:r>
            <a:rPr kumimoji="1" lang="en-US" altLang="ja-JP" sz="1100" b="0" i="0" baseline="0">
              <a:solidFill>
                <a:schemeClr val="dk1"/>
              </a:solidFill>
              <a:effectLst/>
              <a:latin typeface="+mn-ea"/>
              <a:ea typeface="+mn-ea"/>
              <a:cs typeface="+mn-cs"/>
            </a:rPr>
            <a:t>0.6</a:t>
          </a:r>
          <a:r>
            <a:rPr kumimoji="1" lang="ja-JP" altLang="ja-JP" sz="1100" b="0" i="0" baseline="0">
              <a:solidFill>
                <a:schemeClr val="dk1"/>
              </a:solidFill>
              <a:effectLst/>
              <a:latin typeface="+mn-ea"/>
              <a:ea typeface="+mn-ea"/>
              <a:cs typeface="+mn-cs"/>
            </a:rPr>
            <a:t>ポイント減の</a:t>
          </a:r>
          <a:r>
            <a:rPr kumimoji="1" lang="en-US" altLang="ja-JP" sz="1100" b="0" i="0" baseline="0">
              <a:solidFill>
                <a:schemeClr val="dk1"/>
              </a:solidFill>
              <a:effectLst/>
              <a:latin typeface="+mn-ea"/>
              <a:ea typeface="+mn-ea"/>
              <a:cs typeface="+mn-cs"/>
            </a:rPr>
            <a:t>15.6</a:t>
          </a:r>
          <a:r>
            <a:rPr kumimoji="1" lang="ja-JP" altLang="ja-JP" sz="1100" b="0" i="0" baseline="0">
              <a:solidFill>
                <a:schemeClr val="dk1"/>
              </a:solidFill>
              <a:effectLst/>
              <a:latin typeface="+mn-ea"/>
              <a:ea typeface="+mn-ea"/>
              <a:cs typeface="+mn-cs"/>
            </a:rPr>
            <a:t>％となった。類似団体内平均</a:t>
          </a:r>
          <a:r>
            <a:rPr kumimoji="1" lang="en-US" altLang="ja-JP" sz="1100" b="0" i="0" baseline="0">
              <a:solidFill>
                <a:schemeClr val="dk1"/>
              </a:solidFill>
              <a:effectLst/>
              <a:latin typeface="+mn-ea"/>
              <a:ea typeface="+mn-ea"/>
              <a:cs typeface="+mn-cs"/>
            </a:rPr>
            <a:t>11.9</a:t>
          </a:r>
          <a:r>
            <a:rPr kumimoji="1" lang="ja-JP" altLang="ja-JP" sz="1100" b="0" i="0" baseline="0">
              <a:solidFill>
                <a:schemeClr val="dk1"/>
              </a:solidFill>
              <a:effectLst/>
              <a:latin typeface="+mn-ea"/>
              <a:ea typeface="+mn-ea"/>
              <a:cs typeface="+mn-cs"/>
            </a:rPr>
            <a:t>％との差は</a:t>
          </a:r>
          <a:r>
            <a:rPr kumimoji="1" lang="en-US" altLang="ja-JP" sz="1100" b="0" i="0" baseline="0">
              <a:solidFill>
                <a:schemeClr val="dk1"/>
              </a:solidFill>
              <a:effectLst/>
              <a:latin typeface="+mn-ea"/>
              <a:ea typeface="+mn-ea"/>
              <a:cs typeface="+mn-cs"/>
            </a:rPr>
            <a:t>3.7</a:t>
          </a:r>
          <a:r>
            <a:rPr kumimoji="1" lang="ja-JP" altLang="ja-JP" sz="1100" b="0" i="0" baseline="0">
              <a:solidFill>
                <a:schemeClr val="dk1"/>
              </a:solidFill>
              <a:effectLst/>
              <a:latin typeface="+mn-ea"/>
              <a:ea typeface="+mn-ea"/>
              <a:cs typeface="+mn-cs"/>
            </a:rPr>
            <a:t>ポイントと、依然として大きい。</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歳出額は児童福祉費の助成費が助成件数の減に伴い減少しているが、障害福祉費の手当の上昇等、増加傾向となっている。</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71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60</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60</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その他は前年度比</a:t>
          </a:r>
          <a:r>
            <a:rPr kumimoji="1" lang="en-US" altLang="ja-JP" sz="1100" b="0" i="0" baseline="0">
              <a:solidFill>
                <a:schemeClr val="dk1"/>
              </a:solidFill>
              <a:effectLst/>
              <a:latin typeface="+mn-ea"/>
              <a:ea typeface="+mn-ea"/>
              <a:cs typeface="+mn-cs"/>
            </a:rPr>
            <a:t>0.6</a:t>
          </a:r>
          <a:r>
            <a:rPr kumimoji="1" lang="ja-JP" altLang="ja-JP" sz="1100" b="0" i="0" baseline="0">
              <a:solidFill>
                <a:schemeClr val="dk1"/>
              </a:solidFill>
              <a:effectLst/>
              <a:latin typeface="+mn-ea"/>
              <a:ea typeface="+mn-ea"/>
              <a:cs typeface="+mn-cs"/>
            </a:rPr>
            <a:t>ポイントの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、類似団体内平均より</a:t>
          </a:r>
          <a:r>
            <a:rPr kumimoji="1" lang="en-US" altLang="ja-JP" sz="1100" b="0" i="0" baseline="0">
              <a:solidFill>
                <a:schemeClr val="dk1"/>
              </a:solidFill>
              <a:effectLst/>
              <a:latin typeface="+mn-ea"/>
              <a:ea typeface="+mn-ea"/>
              <a:cs typeface="+mn-cs"/>
            </a:rPr>
            <a:t>0.7</a:t>
          </a:r>
          <a:r>
            <a:rPr kumimoji="1" lang="ja-JP" altLang="ja-JP" sz="1100" b="0" i="0" baseline="0">
              <a:solidFill>
                <a:schemeClr val="dk1"/>
              </a:solidFill>
              <a:effectLst/>
              <a:latin typeface="+mn-ea"/>
              <a:ea typeface="+mn-ea"/>
              <a:cs typeface="+mn-cs"/>
            </a:rPr>
            <a:t>ポイント低い</a:t>
          </a:r>
          <a:r>
            <a:rPr kumimoji="1" lang="en-US" altLang="ja-JP" sz="1100" b="0" i="0" baseline="0">
              <a:solidFill>
                <a:schemeClr val="dk1"/>
              </a:solidFill>
              <a:effectLst/>
              <a:latin typeface="+mn-ea"/>
              <a:ea typeface="+mn-ea"/>
              <a:cs typeface="+mn-cs"/>
            </a:rPr>
            <a:t>11.2</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繰出金は前年度比</a:t>
          </a:r>
          <a:r>
            <a:rPr kumimoji="1" lang="en-US" altLang="ja-JP" sz="1100" b="0" i="0" baseline="0">
              <a:solidFill>
                <a:schemeClr val="dk1"/>
              </a:solidFill>
              <a:effectLst/>
              <a:latin typeface="+mn-ea"/>
              <a:ea typeface="+mn-ea"/>
              <a:cs typeface="+mn-cs"/>
            </a:rPr>
            <a:t>0.5</a:t>
          </a:r>
          <a:r>
            <a:rPr kumimoji="1" lang="ja-JP" altLang="ja-JP" sz="1100" b="0" i="0" baseline="0">
              <a:solidFill>
                <a:schemeClr val="dk1"/>
              </a:solidFill>
              <a:effectLst/>
              <a:latin typeface="+mn-ea"/>
              <a:ea typeface="+mn-ea"/>
              <a:cs typeface="+mn-cs"/>
            </a:rPr>
            <a:t>ポイントの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で、特別会計繰出金の</a:t>
          </a:r>
          <a:r>
            <a:rPr kumimoji="1" lang="ja-JP" altLang="en-US" sz="1100" b="0" i="0" baseline="0">
              <a:solidFill>
                <a:schemeClr val="dk1"/>
              </a:solidFill>
              <a:effectLst/>
              <a:latin typeface="+mn-ea"/>
              <a:ea typeface="+mn-ea"/>
              <a:cs typeface="+mn-cs"/>
            </a:rPr>
            <a:t>減</a:t>
          </a:r>
          <a:r>
            <a:rPr kumimoji="1" lang="ja-JP" altLang="ja-JP" sz="1100" b="0" i="0" baseline="0">
              <a:solidFill>
                <a:schemeClr val="dk1"/>
              </a:solidFill>
              <a:effectLst/>
              <a:latin typeface="+mn-ea"/>
              <a:ea typeface="+mn-ea"/>
              <a:cs typeface="+mn-cs"/>
            </a:rPr>
            <a:t>等が主な要因となっている。</a:t>
          </a:r>
          <a:endParaRPr lang="ja-JP" altLang="ja-JP" sz="1100">
            <a:effectLst/>
            <a:latin typeface="+mn-ea"/>
            <a:ea typeface="+mn-ea"/>
          </a:endParaRPr>
        </a:p>
        <a:p>
          <a:r>
            <a:rPr kumimoji="1" lang="ja-JP" altLang="ja-JP" sz="1100" b="0" i="0" baseline="0">
              <a:solidFill>
                <a:schemeClr val="dk1"/>
              </a:solidFill>
              <a:effectLst/>
              <a:latin typeface="+mn-ea"/>
              <a:ea typeface="+mn-ea"/>
              <a:cs typeface="+mn-cs"/>
            </a:rPr>
            <a:t>　施設や設備の老朽化に伴う維持補修については、</a:t>
          </a:r>
          <a:r>
            <a:rPr kumimoji="1" lang="ja-JP" altLang="ja-JP" sz="1100" b="0" i="0" baseline="0">
              <a:solidFill>
                <a:schemeClr val="dk1"/>
              </a:solidFill>
              <a:effectLst/>
              <a:latin typeface="+mn-lt"/>
              <a:ea typeface="+mn-ea"/>
              <a:cs typeface="+mn-cs"/>
            </a:rPr>
            <a:t>費用の平準化</a:t>
          </a:r>
          <a:r>
            <a:rPr kumimoji="1" lang="ja-JP" altLang="en-US" sz="1100" b="0" i="0" baseline="0">
              <a:solidFill>
                <a:schemeClr val="dk1"/>
              </a:solidFill>
              <a:effectLst/>
              <a:latin typeface="+mn-lt"/>
              <a:ea typeface="+mn-ea"/>
              <a:cs typeface="+mn-cs"/>
            </a:rPr>
            <a:t>を目的とした</a:t>
          </a:r>
          <a:r>
            <a:rPr kumimoji="1" lang="ja-JP" altLang="en-US" sz="1100" b="0" i="0" baseline="0">
              <a:solidFill>
                <a:schemeClr val="dk1"/>
              </a:solidFill>
              <a:effectLst/>
              <a:latin typeface="+mn-ea"/>
              <a:ea typeface="+mn-ea"/>
              <a:cs typeface="+mn-cs"/>
            </a:rPr>
            <a:t>施設保全・改修計画を令和３年度に策定し、計画沿った予防保全を令和４年度より実施していく。</a:t>
          </a:r>
          <a:endParaRPr lang="ja-JP" altLang="ja-JP" sz="11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56243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92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56243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165100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165100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補助費等は、前年度比</a:t>
          </a:r>
          <a:r>
            <a:rPr kumimoji="1" lang="en-US" altLang="ja-JP" sz="1100" b="0" i="0" baseline="0">
              <a:solidFill>
                <a:schemeClr val="dk1"/>
              </a:solidFill>
              <a:effectLst/>
              <a:latin typeface="+mn-ea"/>
              <a:ea typeface="+mn-ea"/>
              <a:cs typeface="+mn-cs"/>
            </a:rPr>
            <a:t>0.4</a:t>
          </a:r>
          <a:r>
            <a:rPr kumimoji="1" lang="ja-JP" altLang="ja-JP" sz="1100" b="0" i="0" baseline="0">
              <a:solidFill>
                <a:schemeClr val="dk1"/>
              </a:solidFill>
              <a:effectLst/>
              <a:latin typeface="+mn-ea"/>
              <a:ea typeface="+mn-ea"/>
              <a:cs typeface="+mn-cs"/>
            </a:rPr>
            <a:t>ポイントの減、類似団体内平均より</a:t>
          </a:r>
          <a:r>
            <a:rPr kumimoji="1" lang="en-US" altLang="ja-JP" sz="1100" b="0" i="0" baseline="0">
              <a:solidFill>
                <a:schemeClr val="dk1"/>
              </a:solidFill>
              <a:effectLst/>
              <a:latin typeface="+mn-ea"/>
              <a:ea typeface="+mn-ea"/>
              <a:cs typeface="+mn-cs"/>
            </a:rPr>
            <a:t>0.3</a:t>
          </a:r>
          <a:r>
            <a:rPr kumimoji="1" lang="ja-JP" altLang="ja-JP" sz="1100" b="0" i="0" baseline="0">
              <a:solidFill>
                <a:schemeClr val="dk1"/>
              </a:solidFill>
              <a:effectLst/>
              <a:latin typeface="+mn-ea"/>
              <a:ea typeface="+mn-ea"/>
              <a:cs typeface="+mn-cs"/>
            </a:rPr>
            <a:t>ポイント低い</a:t>
          </a:r>
          <a:r>
            <a:rPr kumimoji="1" lang="en-US" altLang="ja-JP" sz="1100" b="0" i="0" baseline="0">
              <a:solidFill>
                <a:schemeClr val="dk1"/>
              </a:solidFill>
              <a:effectLst/>
              <a:latin typeface="+mn-ea"/>
              <a:ea typeface="+mn-ea"/>
              <a:cs typeface="+mn-cs"/>
            </a:rPr>
            <a:t>11.8</a:t>
          </a:r>
          <a:r>
            <a:rPr kumimoji="1" lang="ja-JP" altLang="ja-JP" sz="1100" b="0" i="0" baseline="0">
              <a:solidFill>
                <a:schemeClr val="dk1"/>
              </a:solidFill>
              <a:effectLst/>
              <a:latin typeface="+mn-ea"/>
              <a:ea typeface="+mn-ea"/>
              <a:cs typeface="+mn-cs"/>
            </a:rPr>
            <a:t>となった。類似団体内平均は下回ったが、全国及び東京都の平均と比較すると、高い傾向にある。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補助費等の多くが一部事務組合等への補助金や負担金となっている。補助内容の見直しも含め、適正化を図っていく。</a:t>
          </a:r>
          <a:endParaRPr lang="ja-JP" altLang="ja-JP" sz="11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131572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公債費の割合は前年度比</a:t>
          </a:r>
          <a:r>
            <a:rPr kumimoji="1" lang="ja-JP" altLang="en-US" sz="1050" b="0" i="0" baseline="0">
              <a:solidFill>
                <a:schemeClr val="dk1"/>
              </a:solidFill>
              <a:effectLst/>
              <a:latin typeface="+mn-ea"/>
              <a:ea typeface="+mn-ea"/>
              <a:cs typeface="+mn-cs"/>
            </a:rPr>
            <a:t>増減なし</a:t>
          </a:r>
          <a:r>
            <a:rPr kumimoji="1" lang="ja-JP" altLang="ja-JP" sz="1050" b="0" i="0" baseline="0">
              <a:solidFill>
                <a:schemeClr val="dk1"/>
              </a:solidFill>
              <a:effectLst/>
              <a:latin typeface="+mn-ea"/>
              <a:ea typeface="+mn-ea"/>
              <a:cs typeface="+mn-cs"/>
            </a:rPr>
            <a:t>、類似団体内平均より</a:t>
          </a:r>
          <a:r>
            <a:rPr kumimoji="1" lang="en-US" altLang="ja-JP" sz="1050" b="0" i="0" baseline="0">
              <a:solidFill>
                <a:schemeClr val="dk1"/>
              </a:solidFill>
              <a:effectLst/>
              <a:latin typeface="+mn-ea"/>
              <a:ea typeface="+mn-ea"/>
              <a:cs typeface="+mn-cs"/>
            </a:rPr>
            <a:t>8.7</a:t>
          </a:r>
          <a:r>
            <a:rPr kumimoji="1" lang="ja-JP" altLang="ja-JP" sz="1050" b="0" i="0" baseline="0">
              <a:solidFill>
                <a:schemeClr val="dk1"/>
              </a:solidFill>
              <a:effectLst/>
              <a:latin typeface="+mn-ea"/>
              <a:ea typeface="+mn-ea"/>
              <a:cs typeface="+mn-cs"/>
            </a:rPr>
            <a:t>ポイント低い</a:t>
          </a:r>
          <a:r>
            <a:rPr kumimoji="1" lang="en-US" altLang="ja-JP" sz="1050" b="0" i="0" baseline="0">
              <a:solidFill>
                <a:schemeClr val="dk1"/>
              </a:solidFill>
              <a:effectLst/>
              <a:latin typeface="+mn-ea"/>
              <a:ea typeface="+mn-ea"/>
              <a:cs typeface="+mn-cs"/>
            </a:rPr>
            <a:t>5.2</a:t>
          </a:r>
          <a:r>
            <a:rPr kumimoji="1" lang="ja-JP" altLang="ja-JP" sz="1050" b="0" i="0" baseline="0">
              <a:solidFill>
                <a:schemeClr val="dk1"/>
              </a:solidFill>
              <a:effectLst/>
              <a:latin typeface="+mn-ea"/>
              <a:ea typeface="+mn-ea"/>
              <a:cs typeface="+mn-cs"/>
            </a:rPr>
            <a:t>という結果となった。類似団体内順位は</a:t>
          </a:r>
          <a:r>
            <a:rPr kumimoji="1" lang="en-US" altLang="ja-JP" sz="1050" b="0" i="0" baseline="0">
              <a:solidFill>
                <a:schemeClr val="dk1"/>
              </a:solidFill>
              <a:effectLst/>
              <a:latin typeface="+mn-ea"/>
              <a:ea typeface="+mn-ea"/>
              <a:cs typeface="+mn-cs"/>
            </a:rPr>
            <a:t>2</a:t>
          </a:r>
          <a:r>
            <a:rPr kumimoji="1" lang="ja-JP" altLang="ja-JP" sz="1050" b="0" i="0" baseline="0">
              <a:solidFill>
                <a:schemeClr val="dk1"/>
              </a:solidFill>
              <a:effectLst/>
              <a:latin typeface="+mn-ea"/>
              <a:ea typeface="+mn-ea"/>
              <a:cs typeface="+mn-cs"/>
            </a:rPr>
            <a:t>位で、全国平均、東京都平均と比較しても大きく数値を下回っており、健全な数値といえる。</a:t>
          </a:r>
          <a:endParaRPr lang="ja-JP" altLang="ja-JP" sz="105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　</a:t>
          </a:r>
          <a:r>
            <a:rPr kumimoji="1" lang="ja-JP" altLang="en-US" sz="1050" b="0" i="0" baseline="0">
              <a:solidFill>
                <a:schemeClr val="dk1"/>
              </a:solidFill>
              <a:effectLst/>
              <a:latin typeface="+mn-ea"/>
              <a:ea typeface="+mn-ea"/>
              <a:cs typeface="+mn-cs"/>
            </a:rPr>
            <a:t>償還が終了したものがある一方で、</a:t>
          </a:r>
          <a:r>
            <a:rPr kumimoji="1" lang="ja-JP" altLang="ja-JP" sz="1050" b="0" i="0" baseline="0">
              <a:solidFill>
                <a:schemeClr val="dk1"/>
              </a:solidFill>
              <a:effectLst/>
              <a:latin typeface="+mn-ea"/>
              <a:ea typeface="+mn-ea"/>
              <a:cs typeface="+mn-cs"/>
            </a:rPr>
            <a:t>平成</a:t>
          </a:r>
          <a:r>
            <a:rPr kumimoji="1" lang="en-US" altLang="ja-JP" sz="1050" b="0" i="0" baseline="0">
              <a:solidFill>
                <a:schemeClr val="dk1"/>
              </a:solidFill>
              <a:effectLst/>
              <a:latin typeface="+mn-ea"/>
              <a:ea typeface="+mn-ea"/>
              <a:cs typeface="+mn-cs"/>
            </a:rPr>
            <a:t>29</a:t>
          </a:r>
          <a:r>
            <a:rPr kumimoji="1" lang="ja-JP" altLang="ja-JP" sz="1050" b="0" i="0" baseline="0">
              <a:solidFill>
                <a:schemeClr val="dk1"/>
              </a:solidFill>
              <a:effectLst/>
              <a:latin typeface="+mn-ea"/>
              <a:ea typeface="+mn-ea"/>
              <a:cs typeface="+mn-cs"/>
            </a:rPr>
            <a:t>年度、</a:t>
          </a:r>
          <a:r>
            <a:rPr kumimoji="1" lang="ja-JP" altLang="en-US" sz="1050" b="0" i="0" baseline="0">
              <a:solidFill>
                <a:schemeClr val="dk1"/>
              </a:solidFill>
              <a:effectLst/>
              <a:latin typeface="+mn-ea"/>
              <a:ea typeface="+mn-ea"/>
              <a:cs typeface="+mn-cs"/>
            </a:rPr>
            <a:t>令和元</a:t>
          </a:r>
          <a:r>
            <a:rPr kumimoji="1" lang="ja-JP" altLang="ja-JP" sz="1050" b="0" i="0" baseline="0">
              <a:solidFill>
                <a:schemeClr val="dk1"/>
              </a:solidFill>
              <a:effectLst/>
              <a:latin typeface="+mn-ea"/>
              <a:ea typeface="+mn-ea"/>
              <a:cs typeface="+mn-cs"/>
            </a:rPr>
            <a:t>年度借入地方債</a:t>
          </a:r>
          <a:r>
            <a:rPr kumimoji="1" lang="ja-JP" altLang="en-US" sz="1050" b="0" i="0" baseline="0">
              <a:solidFill>
                <a:schemeClr val="dk1"/>
              </a:solidFill>
              <a:effectLst/>
              <a:latin typeface="+mn-ea"/>
              <a:ea typeface="+mn-ea"/>
              <a:cs typeface="+mn-cs"/>
            </a:rPr>
            <a:t>に借入額が大きいも</a:t>
          </a:r>
          <a:r>
            <a:rPr kumimoji="1" lang="ja-JP" altLang="ja-JP" sz="1050" b="0" i="0" baseline="0">
              <a:solidFill>
                <a:schemeClr val="dk1"/>
              </a:solidFill>
              <a:effectLst/>
              <a:latin typeface="+mn-ea"/>
              <a:ea typeface="+mn-ea"/>
              <a:cs typeface="+mn-cs"/>
            </a:rPr>
            <a:t>の</a:t>
          </a:r>
          <a:r>
            <a:rPr kumimoji="1" lang="ja-JP" altLang="en-US" sz="1050" b="0" i="0" baseline="0">
              <a:solidFill>
                <a:schemeClr val="dk1"/>
              </a:solidFill>
              <a:effectLst/>
              <a:latin typeface="+mn-ea"/>
              <a:ea typeface="+mn-ea"/>
              <a:cs typeface="+mn-cs"/>
            </a:rPr>
            <a:t>があり、それらの償還開始の影響により</a:t>
          </a:r>
          <a:r>
            <a:rPr kumimoji="1" lang="ja-JP" altLang="ja-JP" sz="1050" b="0" i="0" baseline="0">
              <a:solidFill>
                <a:schemeClr val="dk1"/>
              </a:solidFill>
              <a:effectLst/>
              <a:latin typeface="+mn-ea"/>
              <a:ea typeface="+mn-ea"/>
              <a:cs typeface="+mn-cs"/>
            </a:rPr>
            <a:t>公債費総額は</a:t>
          </a:r>
          <a:r>
            <a:rPr kumimoji="1" lang="en-US" altLang="ja-JP" sz="1050" b="0" i="0" baseline="0">
              <a:solidFill>
                <a:schemeClr val="dk1"/>
              </a:solidFill>
              <a:effectLst/>
              <a:latin typeface="+mn-ea"/>
              <a:ea typeface="+mn-ea"/>
              <a:cs typeface="+mn-cs"/>
            </a:rPr>
            <a:t>21</a:t>
          </a:r>
          <a:r>
            <a:rPr kumimoji="1" lang="ja-JP" altLang="ja-JP" sz="1050" b="0" i="0" baseline="0">
              <a:solidFill>
                <a:schemeClr val="dk1"/>
              </a:solidFill>
              <a:effectLst/>
              <a:latin typeface="+mn-ea"/>
              <a:ea typeface="+mn-ea"/>
              <a:cs typeface="+mn-cs"/>
            </a:rPr>
            <a:t>百万円</a:t>
          </a:r>
          <a:r>
            <a:rPr kumimoji="1" lang="ja-JP" altLang="en-US" sz="1050" b="0" i="0" baseline="0">
              <a:solidFill>
                <a:schemeClr val="dk1"/>
              </a:solidFill>
              <a:effectLst/>
              <a:latin typeface="+mn-ea"/>
              <a:ea typeface="+mn-ea"/>
              <a:cs typeface="+mn-cs"/>
            </a:rPr>
            <a:t>増加</a:t>
          </a:r>
          <a:r>
            <a:rPr kumimoji="1" lang="ja-JP" altLang="ja-JP" sz="1050" b="0" i="0" baseline="0">
              <a:solidFill>
                <a:schemeClr val="dk1"/>
              </a:solidFill>
              <a:effectLst/>
              <a:latin typeface="+mn-ea"/>
              <a:ea typeface="+mn-ea"/>
              <a:cs typeface="+mn-cs"/>
            </a:rPr>
            <a:t>した。今後も適切な範囲で地方債借入を行っていく。</a:t>
          </a:r>
          <a:endParaRPr lang="ja-JP" altLang="ja-JP" sz="105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xdr:rowOff>
    </xdr:from>
    <xdr:to>
      <xdr:col>24</xdr:col>
      <xdr:colOff>25400</xdr:colOff>
      <xdr:row>73</xdr:row>
      <xdr:rowOff>8890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524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8890</xdr:rowOff>
    </xdr:from>
    <xdr:to>
      <xdr:col>19</xdr:col>
      <xdr:colOff>187325</xdr:colOff>
      <xdr:row>73</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524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73</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547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39370</xdr:rowOff>
    </xdr:from>
    <xdr:to>
      <xdr:col>11</xdr:col>
      <xdr:colOff>9525</xdr:colOff>
      <xdr:row>73</xdr:row>
      <xdr:rowOff>54610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555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129540</xdr:rowOff>
    </xdr:from>
    <xdr:to>
      <xdr:col>24</xdr:col>
      <xdr:colOff>76200</xdr:colOff>
      <xdr:row>73</xdr:row>
      <xdr:rowOff>59690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38117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129540</xdr:rowOff>
    </xdr:from>
    <xdr:to>
      <xdr:col>20</xdr:col>
      <xdr:colOff>38100</xdr:colOff>
      <xdr:row>73</xdr:row>
      <xdr:rowOff>59690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69867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152400</xdr:rowOff>
    </xdr:from>
    <xdr:to>
      <xdr:col>15</xdr:col>
      <xdr:colOff>149225</xdr:colOff>
      <xdr:row>73</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160020</xdr:rowOff>
    </xdr:from>
    <xdr:to>
      <xdr:col>11</xdr:col>
      <xdr:colOff>60325</xdr:colOff>
      <xdr:row>73</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100347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3810</xdr:rowOff>
    </xdr:from>
    <xdr:to>
      <xdr:col>6</xdr:col>
      <xdr:colOff>171450</xdr:colOff>
      <xdr:row>73</xdr:row>
      <xdr:rowOff>105410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115587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前年度比</a:t>
          </a:r>
          <a:r>
            <a:rPr kumimoji="1" lang="en-US" altLang="ja-JP" sz="1100" b="0" i="0" baseline="0">
              <a:solidFill>
                <a:schemeClr val="dk1"/>
              </a:solidFill>
              <a:effectLst/>
              <a:latin typeface="+mn-ea"/>
              <a:ea typeface="+mn-ea"/>
              <a:cs typeface="+mn-cs"/>
            </a:rPr>
            <a:t>4.5</a:t>
          </a:r>
          <a:r>
            <a:rPr kumimoji="1" lang="ja-JP" altLang="ja-JP" sz="1100" b="0" i="0" baseline="0">
              <a:solidFill>
                <a:schemeClr val="dk1"/>
              </a:solidFill>
              <a:effectLst/>
              <a:latin typeface="+mn-ea"/>
              <a:ea typeface="+mn-ea"/>
              <a:cs typeface="+mn-cs"/>
            </a:rPr>
            <a:t>ポイントの減、類似団体内平均より</a:t>
          </a:r>
          <a:r>
            <a:rPr kumimoji="1" lang="en-US" altLang="ja-JP" sz="1100" b="0" i="0" baseline="0">
              <a:solidFill>
                <a:schemeClr val="dk1"/>
              </a:solidFill>
              <a:effectLst/>
              <a:latin typeface="+mn-ea"/>
              <a:ea typeface="+mn-ea"/>
              <a:cs typeface="+mn-cs"/>
            </a:rPr>
            <a:t>5.9</a:t>
          </a:r>
          <a:r>
            <a:rPr kumimoji="1" lang="ja-JP" altLang="ja-JP" sz="1100" b="0" i="0" baseline="0">
              <a:solidFill>
                <a:schemeClr val="dk1"/>
              </a:solidFill>
              <a:effectLst/>
              <a:latin typeface="+mn-ea"/>
              <a:ea typeface="+mn-ea"/>
              <a:cs typeface="+mn-cs"/>
            </a:rPr>
            <a:t>ポイント高い</a:t>
          </a:r>
          <a:r>
            <a:rPr kumimoji="1" lang="en-US" altLang="ja-JP" sz="1100" b="0" i="0" baseline="0">
              <a:solidFill>
                <a:schemeClr val="dk1"/>
              </a:solidFill>
              <a:effectLst/>
              <a:latin typeface="+mn-ea"/>
              <a:ea typeface="+mn-ea"/>
              <a:cs typeface="+mn-cs"/>
            </a:rPr>
            <a:t>80.5</a:t>
          </a:r>
          <a:r>
            <a:rPr kumimoji="1" lang="ja-JP" altLang="ja-JP" sz="1100" b="0" i="0" baseline="0">
              <a:solidFill>
                <a:schemeClr val="dk1"/>
              </a:solidFill>
              <a:effectLst/>
              <a:latin typeface="+mn-ea"/>
              <a:ea typeface="+mn-ea"/>
              <a:cs typeface="+mn-cs"/>
            </a:rPr>
            <a:t>となった。</a:t>
          </a:r>
          <a:r>
            <a:rPr kumimoji="1" lang="ja-JP" altLang="en-US" sz="1100" b="0" i="0" baseline="0">
              <a:solidFill>
                <a:schemeClr val="dk1"/>
              </a:solidFill>
              <a:effectLst/>
              <a:latin typeface="+mn-ea"/>
              <a:ea typeface="+mn-ea"/>
              <a:cs typeface="+mn-cs"/>
            </a:rPr>
            <a:t>全体的に</a:t>
          </a:r>
          <a:r>
            <a:rPr kumimoji="1" lang="ja-JP" altLang="ja-JP" sz="1100" b="0" i="0" baseline="0">
              <a:solidFill>
                <a:schemeClr val="dk1"/>
              </a:solidFill>
              <a:effectLst/>
              <a:latin typeface="+mn-ea"/>
              <a:ea typeface="+mn-ea"/>
              <a:cs typeface="+mn-cs"/>
            </a:rPr>
            <a:t>前年度より減少して</a:t>
          </a:r>
          <a:r>
            <a:rPr kumimoji="1" lang="ja-JP" altLang="en-US" sz="1100" b="0" i="0" baseline="0">
              <a:solidFill>
                <a:schemeClr val="dk1"/>
              </a:solidFill>
              <a:effectLst/>
              <a:latin typeface="+mn-ea"/>
              <a:ea typeface="+mn-ea"/>
              <a:cs typeface="+mn-cs"/>
            </a:rPr>
            <a:t>おり、物件費が</a:t>
          </a:r>
          <a:r>
            <a:rPr kumimoji="1" lang="en-US" altLang="ja-JP" sz="1100" b="0" i="0" baseline="0">
              <a:solidFill>
                <a:schemeClr val="dk1"/>
              </a:solidFill>
              <a:effectLst/>
              <a:latin typeface="+mn-ea"/>
              <a:ea typeface="+mn-ea"/>
              <a:cs typeface="+mn-cs"/>
            </a:rPr>
            <a:t>111</a:t>
          </a:r>
          <a:r>
            <a:rPr kumimoji="1" lang="ja-JP" altLang="en-US" sz="1100" b="0" i="0" baseline="0">
              <a:solidFill>
                <a:schemeClr val="dk1"/>
              </a:solidFill>
              <a:effectLst/>
              <a:latin typeface="+mn-ea"/>
              <a:ea typeface="+mn-ea"/>
              <a:cs typeface="+mn-cs"/>
            </a:rPr>
            <a:t>百万円の減、人件費が</a:t>
          </a:r>
          <a:r>
            <a:rPr kumimoji="1" lang="en-US" altLang="ja-JP" sz="1100" b="0" i="0" baseline="0">
              <a:solidFill>
                <a:schemeClr val="dk1"/>
              </a:solidFill>
              <a:effectLst/>
              <a:latin typeface="+mn-ea"/>
              <a:ea typeface="+mn-ea"/>
              <a:cs typeface="+mn-cs"/>
            </a:rPr>
            <a:t>99</a:t>
          </a:r>
          <a:r>
            <a:rPr kumimoji="1" lang="ja-JP" altLang="en-US" sz="1100" b="0" i="0" baseline="0">
              <a:solidFill>
                <a:schemeClr val="dk1"/>
              </a:solidFill>
              <a:effectLst/>
              <a:latin typeface="+mn-ea"/>
              <a:ea typeface="+mn-ea"/>
              <a:cs typeface="+mn-cs"/>
            </a:rPr>
            <a:t>百万円の減となっている。</a:t>
          </a:r>
          <a:r>
            <a:rPr kumimoji="1" lang="ja-JP" altLang="ja-JP" sz="1100" b="0" i="0" baseline="0">
              <a:solidFill>
                <a:schemeClr val="dk1"/>
              </a:solidFill>
              <a:effectLst/>
              <a:latin typeface="+mn-ea"/>
              <a:ea typeface="+mn-ea"/>
              <a:cs typeface="+mn-cs"/>
            </a:rPr>
            <a:t>公債費以外全体で見ると前年度より経常経費充当一般財源等は</a:t>
          </a:r>
          <a:r>
            <a:rPr kumimoji="1" lang="ja-JP" altLang="en-US" sz="1100" b="0" i="0" baseline="0">
              <a:solidFill>
                <a:schemeClr val="dk1"/>
              </a:solidFill>
              <a:effectLst/>
              <a:latin typeface="+mn-ea"/>
              <a:ea typeface="+mn-ea"/>
              <a:cs typeface="+mn-cs"/>
            </a:rPr>
            <a:t>減少</a:t>
          </a:r>
          <a:r>
            <a:rPr kumimoji="1" lang="ja-JP" altLang="ja-JP" sz="1100" b="0" i="0" baseline="0">
              <a:solidFill>
                <a:schemeClr val="dk1"/>
              </a:solidFill>
              <a:effectLst/>
              <a:latin typeface="+mn-ea"/>
              <a:ea typeface="+mn-ea"/>
              <a:cs typeface="+mn-cs"/>
            </a:rPr>
            <a:t>している。事務事業の見直しや改善による歳出削減、歳入の確保に努め経常収支比率の維持、改善を図っていく。</a:t>
          </a:r>
          <a:endParaRPr lang="ja-JP" altLang="ja-JP" sz="11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80</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5229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728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49276</xdr:rowOff>
    </xdr:from>
    <xdr:to>
      <xdr:col>73</xdr:col>
      <xdr:colOff>180975</xdr:colOff>
      <xdr:row>80</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7652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7241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76200</xdr:rowOff>
    </xdr:from>
    <xdr:to>
      <xdr:col>69</xdr:col>
      <xdr:colOff>142875</xdr:colOff>
      <xdr:row>81</xdr:row>
      <xdr:rowOff>6350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162577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43705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103138</xdr:rowOff>
    </xdr:from>
    <xdr:to>
      <xdr:col>29</xdr:col>
      <xdr:colOff>127000</xdr:colOff>
      <xdr:row>17</xdr:row>
      <xdr:rowOff>133885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5413"/>
          <a:ext cx="6477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87915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128807</xdr:rowOff>
    </xdr:from>
    <xdr:to>
      <xdr:col>26</xdr:col>
      <xdr:colOff>50800</xdr:colOff>
      <xdr:row>17</xdr:row>
      <xdr:rowOff>133885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91082"/>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128807</xdr:rowOff>
    </xdr:from>
    <xdr:to>
      <xdr:col>22</xdr:col>
      <xdr:colOff>114300</xdr:colOff>
      <xdr:row>18</xdr:row>
      <xdr:rowOff>10653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1082"/>
          <a:ext cx="698500" cy="5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10653</xdr:rowOff>
    </xdr:from>
    <xdr:to>
      <xdr:col>18</xdr:col>
      <xdr:colOff>177800</xdr:colOff>
      <xdr:row>18</xdr:row>
      <xdr:rowOff>33334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4378"/>
          <a:ext cx="698500" cy="22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52338</xdr:rowOff>
    </xdr:from>
    <xdr:to>
      <xdr:col>29</xdr:col>
      <xdr:colOff>177800</xdr:colOff>
      <xdr:row>17</xdr:row>
      <xdr:rowOff>153938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68865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83085</xdr:rowOff>
    </xdr:from>
    <xdr:to>
      <xdr:col>26</xdr:col>
      <xdr:colOff>101600</xdr:colOff>
      <xdr:row>18</xdr:row>
      <xdr:rowOff>13235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23412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78007</xdr:rowOff>
    </xdr:from>
    <xdr:to>
      <xdr:col>22</xdr:col>
      <xdr:colOff>165100</xdr:colOff>
      <xdr:row>18</xdr:row>
      <xdr:rowOff>8157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0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18334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131303</xdr:rowOff>
    </xdr:from>
    <xdr:to>
      <xdr:col>19</xdr:col>
      <xdr:colOff>38100</xdr:colOff>
      <xdr:row>18</xdr:row>
      <xdr:rowOff>61453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71630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153984</xdr:rowOff>
    </xdr:from>
    <xdr:to>
      <xdr:col>15</xdr:col>
      <xdr:colOff>101600</xdr:colOff>
      <xdr:row>18</xdr:row>
      <xdr:rowOff>84134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68911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10272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7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340447</xdr:rowOff>
    </xdr:from>
    <xdr:to>
      <xdr:col>29</xdr:col>
      <xdr:colOff>127000</xdr:colOff>
      <xdr:row>38</xdr:row>
      <xdr:rowOff>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465147"/>
          <a:ext cx="647700" cy="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340447</xdr:rowOff>
    </xdr:from>
    <xdr:to>
      <xdr:col>26</xdr:col>
      <xdr:colOff>50800</xdr:colOff>
      <xdr:row>38</xdr:row>
      <xdr:rowOff>17207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465147"/>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1074</xdr:rowOff>
    </xdr:from>
    <xdr:to>
      <xdr:col>22</xdr:col>
      <xdr:colOff>114300</xdr:colOff>
      <xdr:row>38</xdr:row>
      <xdr:rowOff>17207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468674"/>
          <a:ext cx="698500" cy="1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341982</xdr:rowOff>
    </xdr:from>
    <xdr:to>
      <xdr:col>18</xdr:col>
      <xdr:colOff>177800</xdr:colOff>
      <xdr:row>38</xdr:row>
      <xdr:rowOff>1074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466682"/>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292195</xdr:rowOff>
    </xdr:from>
    <xdr:to>
      <xdr:col>29</xdr:col>
      <xdr:colOff>177800</xdr:colOff>
      <xdr:row>38</xdr:row>
      <xdr:rowOff>50895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41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200772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3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289647</xdr:rowOff>
    </xdr:from>
    <xdr:to>
      <xdr:col>26</xdr:col>
      <xdr:colOff>101600</xdr:colOff>
      <xdr:row>38</xdr:row>
      <xdr:rowOff>48347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41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33124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50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309307</xdr:rowOff>
    </xdr:from>
    <xdr:to>
      <xdr:col>22</xdr:col>
      <xdr:colOff>165100</xdr:colOff>
      <xdr:row>38</xdr:row>
      <xdr:rowOff>68007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4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52784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52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293174</xdr:rowOff>
    </xdr:from>
    <xdr:to>
      <xdr:col>19</xdr:col>
      <xdr:colOff>38100</xdr:colOff>
      <xdr:row>38</xdr:row>
      <xdr:rowOff>51874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4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36651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50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291182</xdr:rowOff>
    </xdr:from>
    <xdr:to>
      <xdr:col>15</xdr:col>
      <xdr:colOff>101600</xdr:colOff>
      <xdr:row>38</xdr:row>
      <xdr:rowOff>49882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4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34659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50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48565</xdr:rowOff>
    </xdr:from>
    <xdr:to>
      <xdr:col>24</xdr:col>
      <xdr:colOff>63500</xdr:colOff>
      <xdr:row>36</xdr:row>
      <xdr:rowOff>62852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0765"/>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62852</xdr:rowOff>
    </xdr:from>
    <xdr:to>
      <xdr:col>19</xdr:col>
      <xdr:colOff>177800</xdr:colOff>
      <xdr:row>36</xdr:row>
      <xdr:rowOff>89675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505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89675</xdr:rowOff>
    </xdr:from>
    <xdr:to>
      <xdr:col>15</xdr:col>
      <xdr:colOff>50800</xdr:colOff>
      <xdr:row>36</xdr:row>
      <xdr:rowOff>127489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1875"/>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127489</xdr:rowOff>
    </xdr:from>
    <xdr:to>
      <xdr:col>10</xdr:col>
      <xdr:colOff>114300</xdr:colOff>
      <xdr:row>36</xdr:row>
      <xdr:rowOff>154464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968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169215</xdr:rowOff>
    </xdr:from>
    <xdr:to>
      <xdr:col>24</xdr:col>
      <xdr:colOff>114300</xdr:colOff>
      <xdr:row>36</xdr:row>
      <xdr:rowOff>99365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20642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12052</xdr:rowOff>
    </xdr:from>
    <xdr:to>
      <xdr:col>20</xdr:col>
      <xdr:colOff>38100</xdr:colOff>
      <xdr:row>36</xdr:row>
      <xdr:rowOff>113652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130179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38875</xdr:rowOff>
    </xdr:from>
    <xdr:to>
      <xdr:col>15</xdr:col>
      <xdr:colOff>101600</xdr:colOff>
      <xdr:row>36</xdr:row>
      <xdr:rowOff>140475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157002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76689</xdr:rowOff>
    </xdr:from>
    <xdr:to>
      <xdr:col>10</xdr:col>
      <xdr:colOff>165100</xdr:colOff>
      <xdr:row>37</xdr:row>
      <xdr:rowOff>6839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23366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103664</xdr:rowOff>
    </xdr:from>
    <xdr:to>
      <xdr:col>6</xdr:col>
      <xdr:colOff>38100</xdr:colOff>
      <xdr:row>37</xdr:row>
      <xdr:rowOff>33814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50341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62052</xdr:rowOff>
    </xdr:from>
    <xdr:to>
      <xdr:col>24</xdr:col>
      <xdr:colOff>63500</xdr:colOff>
      <xdr:row>55</xdr:row>
      <xdr:rowOff>132080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20352"/>
          <a:ext cx="838200" cy="2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132080</xdr:rowOff>
    </xdr:from>
    <xdr:to>
      <xdr:col>19</xdr:col>
      <xdr:colOff>177800</xdr:colOff>
      <xdr:row>56</xdr:row>
      <xdr:rowOff>129121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61830"/>
          <a:ext cx="889000" cy="1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129121</xdr:rowOff>
    </xdr:from>
    <xdr:to>
      <xdr:col>15</xdr:col>
      <xdr:colOff>50800</xdr:colOff>
      <xdr:row>57</xdr:row>
      <xdr:rowOff>495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30321"/>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113576</xdr:rowOff>
    </xdr:from>
    <xdr:to>
      <xdr:col>10</xdr:col>
      <xdr:colOff>114300</xdr:colOff>
      <xdr:row>57</xdr:row>
      <xdr:rowOff>495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14776"/>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11252</xdr:rowOff>
    </xdr:from>
    <xdr:to>
      <xdr:col>24</xdr:col>
      <xdr:colOff>114300</xdr:colOff>
      <xdr:row>54</xdr:row>
      <xdr:rowOff>112852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34129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81280</xdr:rowOff>
    </xdr:from>
    <xdr:to>
      <xdr:col>20</xdr:col>
      <xdr:colOff>38100</xdr:colOff>
      <xdr:row>56</xdr:row>
      <xdr:rowOff>11430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27957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78321</xdr:rowOff>
    </xdr:from>
    <xdr:to>
      <xdr:col>15</xdr:col>
      <xdr:colOff>101600</xdr:colOff>
      <xdr:row>57</xdr:row>
      <xdr:rowOff>8471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24998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121145</xdr:rowOff>
    </xdr:from>
    <xdr:to>
      <xdr:col>10</xdr:col>
      <xdr:colOff>165100</xdr:colOff>
      <xdr:row>57</xdr:row>
      <xdr:rowOff>51295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67822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62776</xdr:rowOff>
    </xdr:from>
    <xdr:to>
      <xdr:col>6</xdr:col>
      <xdr:colOff>38100</xdr:colOff>
      <xdr:row>56</xdr:row>
      <xdr:rowOff>164376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29221</xdr:rowOff>
    </xdr:from>
    <xdr:to>
      <xdr:col>24</xdr:col>
      <xdr:colOff>63500</xdr:colOff>
      <xdr:row>79</xdr:row>
      <xdr:rowOff>29645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73771"/>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29221</xdr:rowOff>
    </xdr:from>
    <xdr:to>
      <xdr:col>19</xdr:col>
      <xdr:colOff>177800</xdr:colOff>
      <xdr:row>79</xdr:row>
      <xdr:rowOff>32029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73771"/>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17301</xdr:rowOff>
    </xdr:from>
    <xdr:to>
      <xdr:col>15</xdr:col>
      <xdr:colOff>50800</xdr:colOff>
      <xdr:row>79</xdr:row>
      <xdr:rowOff>32029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61851"/>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17301</xdr:rowOff>
    </xdr:from>
    <xdr:to>
      <xdr:col>10</xdr:col>
      <xdr:colOff>114300</xdr:colOff>
      <xdr:row>79</xdr:row>
      <xdr:rowOff>35654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61851"/>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150295</xdr:rowOff>
    </xdr:from>
    <xdr:to>
      <xdr:col>24</xdr:col>
      <xdr:colOff>114300</xdr:colOff>
      <xdr:row>79</xdr:row>
      <xdr:rowOff>80445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65222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149871</xdr:rowOff>
    </xdr:from>
    <xdr:to>
      <xdr:col>20</xdr:col>
      <xdr:colOff>38100</xdr:colOff>
      <xdr:row>79</xdr:row>
      <xdr:rowOff>80021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71148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1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152679</xdr:rowOff>
    </xdr:from>
    <xdr:to>
      <xdr:col>15</xdr:col>
      <xdr:colOff>101600</xdr:colOff>
      <xdr:row>79</xdr:row>
      <xdr:rowOff>82829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73956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1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137951</xdr:rowOff>
    </xdr:from>
    <xdr:to>
      <xdr:col>10</xdr:col>
      <xdr:colOff>165100</xdr:colOff>
      <xdr:row>79</xdr:row>
      <xdr:rowOff>68101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59228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0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156304</xdr:rowOff>
    </xdr:from>
    <xdr:to>
      <xdr:col>6</xdr:col>
      <xdr:colOff>38100</xdr:colOff>
      <xdr:row>79</xdr:row>
      <xdr:rowOff>86454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77581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85661</xdr:rowOff>
    </xdr:from>
    <xdr:to>
      <xdr:col>24</xdr:col>
      <xdr:colOff>63500</xdr:colOff>
      <xdr:row>95</xdr:row>
      <xdr:rowOff>92494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30511"/>
          <a:ext cx="838200" cy="3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92494</xdr:rowOff>
    </xdr:from>
    <xdr:to>
      <xdr:col>19</xdr:col>
      <xdr:colOff>177800</xdr:colOff>
      <xdr:row>95</xdr:row>
      <xdr:rowOff>115354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80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115354</xdr:rowOff>
    </xdr:from>
    <xdr:to>
      <xdr:col>15</xdr:col>
      <xdr:colOff>50800</xdr:colOff>
      <xdr:row>96</xdr:row>
      <xdr:rowOff>14185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03104"/>
          <a:ext cx="8890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4141</xdr:rowOff>
    </xdr:from>
    <xdr:to>
      <xdr:col>10</xdr:col>
      <xdr:colOff>114300</xdr:colOff>
      <xdr:row>96</xdr:row>
      <xdr:rowOff>14185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463341"/>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34861</xdr:rowOff>
    </xdr:from>
    <xdr:to>
      <xdr:col>24</xdr:col>
      <xdr:colOff>114300</xdr:colOff>
      <xdr:row>93</xdr:row>
      <xdr:rowOff>136461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57738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3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41694</xdr:rowOff>
    </xdr:from>
    <xdr:to>
      <xdr:col>20</xdr:col>
      <xdr:colOff>38100</xdr:colOff>
      <xdr:row>95</xdr:row>
      <xdr:rowOff>143294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159821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64554</xdr:rowOff>
    </xdr:from>
    <xdr:to>
      <xdr:col>15</xdr:col>
      <xdr:colOff>101600</xdr:colOff>
      <xdr:row>95</xdr:row>
      <xdr:rowOff>166154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11231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2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134835</xdr:rowOff>
    </xdr:from>
    <xdr:to>
      <xdr:col>10</xdr:col>
      <xdr:colOff>165100</xdr:colOff>
      <xdr:row>96</xdr:row>
      <xdr:rowOff>64985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81512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9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124791</xdr:rowOff>
    </xdr:from>
    <xdr:to>
      <xdr:col>6</xdr:col>
      <xdr:colOff>38100</xdr:colOff>
      <xdr:row>96</xdr:row>
      <xdr:rowOff>54941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71468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8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107348</xdr:rowOff>
    </xdr:from>
    <xdr:to>
      <xdr:col>55</xdr:col>
      <xdr:colOff>0</xdr:colOff>
      <xdr:row>36</xdr:row>
      <xdr:rowOff>39725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079398"/>
          <a:ext cx="838200" cy="11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107348</xdr:rowOff>
    </xdr:from>
    <xdr:to>
      <xdr:col>50</xdr:col>
      <xdr:colOff>114300</xdr:colOff>
      <xdr:row>36</xdr:row>
      <xdr:rowOff>81908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079398"/>
          <a:ext cx="889000" cy="117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81908</xdr:rowOff>
    </xdr:from>
    <xdr:to>
      <xdr:col>45</xdr:col>
      <xdr:colOff>177800</xdr:colOff>
      <xdr:row>36</xdr:row>
      <xdr:rowOff>105366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54108"/>
          <a:ext cx="8890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105366</xdr:rowOff>
    </xdr:from>
    <xdr:to>
      <xdr:col>41</xdr:col>
      <xdr:colOff>50800</xdr:colOff>
      <xdr:row>36</xdr:row>
      <xdr:rowOff>122686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7566"/>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160375</xdr:rowOff>
    </xdr:from>
    <xdr:to>
      <xdr:col>55</xdr:col>
      <xdr:colOff>50800</xdr:colOff>
      <xdr:row>36</xdr:row>
      <xdr:rowOff>90525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11802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56548</xdr:rowOff>
    </xdr:from>
    <xdr:to>
      <xdr:col>50</xdr:col>
      <xdr:colOff>165100</xdr:colOff>
      <xdr:row>29</xdr:row>
      <xdr:rowOff>158148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3225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0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31108</xdr:rowOff>
    </xdr:from>
    <xdr:to>
      <xdr:col>46</xdr:col>
      <xdr:colOff>38100</xdr:colOff>
      <xdr:row>36</xdr:row>
      <xdr:rowOff>132708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149235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7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54566</xdr:rowOff>
    </xdr:from>
    <xdr:to>
      <xdr:col>41</xdr:col>
      <xdr:colOff>101600</xdr:colOff>
      <xdr:row>36</xdr:row>
      <xdr:rowOff>156166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71886</xdr:rowOff>
    </xdr:from>
    <xdr:to>
      <xdr:col>36</xdr:col>
      <xdr:colOff>165100</xdr:colOff>
      <xdr:row>37</xdr:row>
      <xdr:rowOff>2036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18563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104256</xdr:rowOff>
    </xdr:from>
    <xdr:to>
      <xdr:col>55</xdr:col>
      <xdr:colOff>0</xdr:colOff>
      <xdr:row>58</xdr:row>
      <xdr:rowOff>49229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76906"/>
          <a:ext cx="8382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130741</xdr:rowOff>
    </xdr:from>
    <xdr:to>
      <xdr:col>50</xdr:col>
      <xdr:colOff>114300</xdr:colOff>
      <xdr:row>58</xdr:row>
      <xdr:rowOff>49229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31941"/>
          <a:ext cx="889000" cy="26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130741</xdr:rowOff>
    </xdr:from>
    <xdr:to>
      <xdr:col>45</xdr:col>
      <xdr:colOff>177800</xdr:colOff>
      <xdr:row>57</xdr:row>
      <xdr:rowOff>12185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31941"/>
          <a:ext cx="889000" cy="5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17845</xdr:rowOff>
    </xdr:from>
    <xdr:to>
      <xdr:col>41</xdr:col>
      <xdr:colOff>50800</xdr:colOff>
      <xdr:row>57</xdr:row>
      <xdr:rowOff>12185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19045"/>
          <a:ext cx="889000" cy="16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53456</xdr:rowOff>
    </xdr:from>
    <xdr:to>
      <xdr:col>55</xdr:col>
      <xdr:colOff>50800</xdr:colOff>
      <xdr:row>57</xdr:row>
      <xdr:rowOff>155056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31883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169879</xdr:rowOff>
    </xdr:from>
    <xdr:to>
      <xdr:col>50</xdr:col>
      <xdr:colOff>165100</xdr:colOff>
      <xdr:row>58</xdr:row>
      <xdr:rowOff>100029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91156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3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79941</xdr:rowOff>
    </xdr:from>
    <xdr:to>
      <xdr:col>46</xdr:col>
      <xdr:colOff>38100</xdr:colOff>
      <xdr:row>57</xdr:row>
      <xdr:rowOff>10091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132835</xdr:rowOff>
    </xdr:from>
    <xdr:to>
      <xdr:col>41</xdr:col>
      <xdr:colOff>101600</xdr:colOff>
      <xdr:row>57</xdr:row>
      <xdr:rowOff>62985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54112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2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138495</xdr:rowOff>
    </xdr:from>
    <xdr:to>
      <xdr:col>36</xdr:col>
      <xdr:colOff>165100</xdr:colOff>
      <xdr:row>56</xdr:row>
      <xdr:rowOff>68645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85172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34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23228</xdr:rowOff>
    </xdr:from>
    <xdr:to>
      <xdr:col>55</xdr:col>
      <xdr:colOff>0</xdr:colOff>
      <xdr:row>79</xdr:row>
      <xdr:rowOff>42108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67778"/>
          <a:ext cx="8382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50431</xdr:rowOff>
    </xdr:from>
    <xdr:to>
      <xdr:col>50</xdr:col>
      <xdr:colOff>114300</xdr:colOff>
      <xdr:row>79</xdr:row>
      <xdr:rowOff>42108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23531"/>
          <a:ext cx="889000" cy="1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50431</xdr:rowOff>
    </xdr:from>
    <xdr:to>
      <xdr:col>45</xdr:col>
      <xdr:colOff>177800</xdr:colOff>
      <xdr:row>79</xdr:row>
      <xdr:rowOff>7741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23531"/>
          <a:ext cx="889000" cy="1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106590</xdr:rowOff>
    </xdr:from>
    <xdr:to>
      <xdr:col>41</xdr:col>
      <xdr:colOff>50800</xdr:colOff>
      <xdr:row>79</xdr:row>
      <xdr:rowOff>7741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136790"/>
          <a:ext cx="889000" cy="4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143878</xdr:rowOff>
    </xdr:from>
    <xdr:to>
      <xdr:col>55</xdr:col>
      <xdr:colOff>50800</xdr:colOff>
      <xdr:row>79</xdr:row>
      <xdr:rowOff>74028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58805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162758</xdr:rowOff>
    </xdr:from>
    <xdr:to>
      <xdr:col>50</xdr:col>
      <xdr:colOff>165100</xdr:colOff>
      <xdr:row>79</xdr:row>
      <xdr:rowOff>92908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84035</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171081</xdr:rowOff>
    </xdr:from>
    <xdr:to>
      <xdr:col>46</xdr:col>
      <xdr:colOff>38100</xdr:colOff>
      <xdr:row>78</xdr:row>
      <xdr:rowOff>101231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92358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6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128391</xdr:rowOff>
    </xdr:from>
    <xdr:to>
      <xdr:col>41</xdr:col>
      <xdr:colOff>101600</xdr:colOff>
      <xdr:row>79</xdr:row>
      <xdr:rowOff>58541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49668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9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55790</xdr:rowOff>
    </xdr:from>
    <xdr:to>
      <xdr:col>36</xdr:col>
      <xdr:colOff>165100</xdr:colOff>
      <xdr:row>76</xdr:row>
      <xdr:rowOff>157390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2468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2704</xdr:rowOff>
    </xdr:from>
    <xdr:to>
      <xdr:col>55</xdr:col>
      <xdr:colOff>0</xdr:colOff>
      <xdr:row>98</xdr:row>
      <xdr:rowOff>10753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04804"/>
          <a:ext cx="8382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122278</xdr:rowOff>
    </xdr:from>
    <xdr:to>
      <xdr:col>50</xdr:col>
      <xdr:colOff>114300</xdr:colOff>
      <xdr:row>98</xdr:row>
      <xdr:rowOff>2704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581478"/>
          <a:ext cx="889000" cy="2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122278</xdr:rowOff>
    </xdr:from>
    <xdr:to>
      <xdr:col>45</xdr:col>
      <xdr:colOff>177800</xdr:colOff>
      <xdr:row>97</xdr:row>
      <xdr:rowOff>56914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81478"/>
          <a:ext cx="889000" cy="10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56914</xdr:rowOff>
    </xdr:from>
    <xdr:to>
      <xdr:col>41</xdr:col>
      <xdr:colOff>50800</xdr:colOff>
      <xdr:row>97</xdr:row>
      <xdr:rowOff>104529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87564"/>
          <a:ext cx="889000" cy="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131403</xdr:rowOff>
    </xdr:from>
    <xdr:to>
      <xdr:col>55</xdr:col>
      <xdr:colOff>50800</xdr:colOff>
      <xdr:row>98</xdr:row>
      <xdr:rowOff>61553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109830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123354</xdr:rowOff>
    </xdr:from>
    <xdr:to>
      <xdr:col>50</xdr:col>
      <xdr:colOff>165100</xdr:colOff>
      <xdr:row>98</xdr:row>
      <xdr:rowOff>53504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44631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71478</xdr:rowOff>
    </xdr:from>
    <xdr:to>
      <xdr:col>46</xdr:col>
      <xdr:colOff>38100</xdr:colOff>
      <xdr:row>97</xdr:row>
      <xdr:rowOff>1628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18155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0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6114</xdr:rowOff>
    </xdr:from>
    <xdr:to>
      <xdr:col>41</xdr:col>
      <xdr:colOff>101600</xdr:colOff>
      <xdr:row>97</xdr:row>
      <xdr:rowOff>107714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124241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53729</xdr:rowOff>
    </xdr:from>
    <xdr:to>
      <xdr:col>36</xdr:col>
      <xdr:colOff>165100</xdr:colOff>
      <xdr:row>97</xdr:row>
      <xdr:rowOff>155329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146456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37450</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24000"/>
          <a:ext cx="8382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37450</xdr:rowOff>
    </xdr:from>
    <xdr:to>
      <xdr:col>81</xdr:col>
      <xdr:colOff>50800</xdr:colOff>
      <xdr:row>39</xdr:row>
      <xdr:rowOff>92086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24000"/>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92086</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7863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158100</xdr:rowOff>
    </xdr:from>
    <xdr:to>
      <xdr:col>81</xdr:col>
      <xdr:colOff>101600</xdr:colOff>
      <xdr:row>39</xdr:row>
      <xdr:rowOff>88250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104777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4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41286</xdr:rowOff>
    </xdr:from>
    <xdr:to>
      <xdr:col>76</xdr:col>
      <xdr:colOff>165100</xdr:colOff>
      <xdr:row>39</xdr:row>
      <xdr:rowOff>142886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134013</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46076</xdr:rowOff>
    </xdr:from>
    <xdr:to>
      <xdr:col>85</xdr:col>
      <xdr:colOff>127000</xdr:colOff>
      <xdr:row>78</xdr:row>
      <xdr:rowOff>52960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419176"/>
          <a:ext cx="8382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48730</xdr:rowOff>
    </xdr:from>
    <xdr:to>
      <xdr:col>81</xdr:col>
      <xdr:colOff>50800</xdr:colOff>
      <xdr:row>78</xdr:row>
      <xdr:rowOff>52960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42183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48730</xdr:rowOff>
    </xdr:from>
    <xdr:to>
      <xdr:col>76</xdr:col>
      <xdr:colOff>114300</xdr:colOff>
      <xdr:row>78</xdr:row>
      <xdr:rowOff>49568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42183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46343</xdr:rowOff>
    </xdr:from>
    <xdr:to>
      <xdr:col>71</xdr:col>
      <xdr:colOff>177800</xdr:colOff>
      <xdr:row>78</xdr:row>
      <xdr:rowOff>49568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41944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166726</xdr:rowOff>
    </xdr:from>
    <xdr:to>
      <xdr:col>85</xdr:col>
      <xdr:colOff>177800</xdr:colOff>
      <xdr:row>78</xdr:row>
      <xdr:rowOff>96876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3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81653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2160</xdr:rowOff>
    </xdr:from>
    <xdr:to>
      <xdr:col>81</xdr:col>
      <xdr:colOff>101600</xdr:colOff>
      <xdr:row>78</xdr:row>
      <xdr:rowOff>103760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3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94887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4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169380</xdr:rowOff>
    </xdr:from>
    <xdr:to>
      <xdr:col>76</xdr:col>
      <xdr:colOff>165100</xdr:colOff>
      <xdr:row>78</xdr:row>
      <xdr:rowOff>99530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3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90657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4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170218</xdr:rowOff>
    </xdr:from>
    <xdr:to>
      <xdr:col>72</xdr:col>
      <xdr:colOff>38100</xdr:colOff>
      <xdr:row>78</xdr:row>
      <xdr:rowOff>100368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3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91495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166993</xdr:rowOff>
    </xdr:from>
    <xdr:to>
      <xdr:col>67</xdr:col>
      <xdr:colOff>101600</xdr:colOff>
      <xdr:row>78</xdr:row>
      <xdr:rowOff>97143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88270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145627</xdr:rowOff>
    </xdr:from>
    <xdr:to>
      <xdr:col>85</xdr:col>
      <xdr:colOff>127000</xdr:colOff>
      <xdr:row>97</xdr:row>
      <xdr:rowOff>3814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604827"/>
          <a:ext cx="8382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3814</xdr:rowOff>
    </xdr:from>
    <xdr:to>
      <xdr:col>81</xdr:col>
      <xdr:colOff>50800</xdr:colOff>
      <xdr:row>98</xdr:row>
      <xdr:rowOff>132728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634464"/>
          <a:ext cx="889000" cy="30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26347</xdr:rowOff>
    </xdr:from>
    <xdr:to>
      <xdr:col>76</xdr:col>
      <xdr:colOff>114300</xdr:colOff>
      <xdr:row>98</xdr:row>
      <xdr:rowOff>132728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828447"/>
          <a:ext cx="889000" cy="10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49338</xdr:rowOff>
    </xdr:from>
    <xdr:to>
      <xdr:col>71</xdr:col>
      <xdr:colOff>177800</xdr:colOff>
      <xdr:row>98</xdr:row>
      <xdr:rowOff>26347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679988"/>
          <a:ext cx="889000" cy="1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94827</xdr:rowOff>
    </xdr:from>
    <xdr:to>
      <xdr:col>85</xdr:col>
      <xdr:colOff>177800</xdr:colOff>
      <xdr:row>97</xdr:row>
      <xdr:rowOff>24977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117704</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4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124464</xdr:rowOff>
    </xdr:from>
    <xdr:to>
      <xdr:col>81</xdr:col>
      <xdr:colOff>101600</xdr:colOff>
      <xdr:row>97</xdr:row>
      <xdr:rowOff>54614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71141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3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81928</xdr:rowOff>
    </xdr:from>
    <xdr:to>
      <xdr:col>76</xdr:col>
      <xdr:colOff>165100</xdr:colOff>
      <xdr:row>99</xdr:row>
      <xdr:rowOff>12078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3205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146997</xdr:rowOff>
    </xdr:from>
    <xdr:to>
      <xdr:col>72</xdr:col>
      <xdr:colOff>38100</xdr:colOff>
      <xdr:row>98</xdr:row>
      <xdr:rowOff>77147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93674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169988</xdr:rowOff>
    </xdr:from>
    <xdr:to>
      <xdr:col>67</xdr:col>
      <xdr:colOff>101600</xdr:colOff>
      <xdr:row>97</xdr:row>
      <xdr:rowOff>100138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6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116665</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36906</xdr:rowOff>
    </xdr:from>
    <xdr:to>
      <xdr:col>116</xdr:col>
      <xdr:colOff>63500</xdr:colOff>
      <xdr:row>38</xdr:row>
      <xdr:rowOff>163322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552006"/>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xdr:rowOff>
    </xdr:from>
    <xdr:to>
      <xdr:col>111</xdr:col>
      <xdr:colOff>177800</xdr:colOff>
      <xdr:row>38</xdr:row>
      <xdr:rowOff>36906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527241"/>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12141</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527241"/>
          <a:ext cx="889000" cy="2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112522</xdr:rowOff>
    </xdr:from>
    <xdr:to>
      <xdr:col>116</xdr:col>
      <xdr:colOff>114300</xdr:colOff>
      <xdr:row>39</xdr:row>
      <xdr:rowOff>42672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157556</xdr:rowOff>
    </xdr:from>
    <xdr:to>
      <xdr:col>112</xdr:col>
      <xdr:colOff>38100</xdr:colOff>
      <xdr:row>38</xdr:row>
      <xdr:rowOff>87706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104233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132791</xdr:rowOff>
    </xdr:from>
    <xdr:to>
      <xdr:col>107</xdr:col>
      <xdr:colOff>101600</xdr:colOff>
      <xdr:row>38</xdr:row>
      <xdr:rowOff>62941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79468</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2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13153</xdr:rowOff>
    </xdr:from>
    <xdr:to>
      <xdr:col>116</xdr:col>
      <xdr:colOff>63500</xdr:colOff>
      <xdr:row>75</xdr:row>
      <xdr:rowOff>14166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871903"/>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14166</xdr:rowOff>
    </xdr:from>
    <xdr:to>
      <xdr:col>111</xdr:col>
      <xdr:colOff>177800</xdr:colOff>
      <xdr:row>75</xdr:row>
      <xdr:rowOff>72753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2872916"/>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39246</xdr:rowOff>
    </xdr:from>
    <xdr:to>
      <xdr:col>107</xdr:col>
      <xdr:colOff>50800</xdr:colOff>
      <xdr:row>75</xdr:row>
      <xdr:rowOff>72753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726546"/>
          <a:ext cx="889000" cy="20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39246</xdr:rowOff>
    </xdr:from>
    <xdr:to>
      <xdr:col>102</xdr:col>
      <xdr:colOff>114300</xdr:colOff>
      <xdr:row>74</xdr:row>
      <xdr:rowOff>65339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726546"/>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133803</xdr:rowOff>
    </xdr:from>
    <xdr:to>
      <xdr:col>116</xdr:col>
      <xdr:colOff>114300</xdr:colOff>
      <xdr:row>75</xdr:row>
      <xdr:rowOff>63953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8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156680</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6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134816</xdr:rowOff>
    </xdr:from>
    <xdr:to>
      <xdr:col>112</xdr:col>
      <xdr:colOff>38100</xdr:colOff>
      <xdr:row>75</xdr:row>
      <xdr:rowOff>64966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81493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5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21953</xdr:rowOff>
    </xdr:from>
    <xdr:to>
      <xdr:col>107</xdr:col>
      <xdr:colOff>101600</xdr:colOff>
      <xdr:row>75</xdr:row>
      <xdr:rowOff>123553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8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140080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6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159896</xdr:rowOff>
    </xdr:from>
    <xdr:to>
      <xdr:col>102</xdr:col>
      <xdr:colOff>165100</xdr:colOff>
      <xdr:row>74</xdr:row>
      <xdr:rowOff>90046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6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106573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4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14539</xdr:rowOff>
    </xdr:from>
    <xdr:to>
      <xdr:col>98</xdr:col>
      <xdr:colOff>38100</xdr:colOff>
      <xdr:row>74</xdr:row>
      <xdr:rowOff>116139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7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132666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47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mn-ea"/>
              <a:ea typeface="+mn-ea"/>
              <a:cs typeface="+mn-cs"/>
            </a:rPr>
            <a:t>福生市の歳出総額における住民一人当たりのコストは</a:t>
          </a:r>
          <a:r>
            <a:rPr kumimoji="1" lang="en-US" altLang="ja-JP" sz="1200" b="0" i="0" baseline="0">
              <a:solidFill>
                <a:schemeClr val="dk1"/>
              </a:solidFill>
              <a:effectLst/>
              <a:latin typeface="+mn-ea"/>
              <a:ea typeface="+mn-ea"/>
              <a:cs typeface="+mn-cs"/>
            </a:rPr>
            <a:t>502,786</a:t>
          </a:r>
          <a:r>
            <a:rPr kumimoji="1" lang="ja-JP" altLang="ja-JP" sz="1200" b="0" i="0" baseline="0">
              <a:solidFill>
                <a:schemeClr val="dk1"/>
              </a:solidFill>
              <a:effectLst/>
              <a:latin typeface="+mn-ea"/>
              <a:ea typeface="+mn-ea"/>
              <a:cs typeface="+mn-cs"/>
            </a:rPr>
            <a:t>円で、前年度比</a:t>
          </a:r>
          <a:r>
            <a:rPr kumimoji="1" lang="en-US" altLang="ja-JP" sz="1200" b="0" i="0" baseline="0">
              <a:solidFill>
                <a:schemeClr val="dk1"/>
              </a:solidFill>
              <a:effectLst/>
              <a:latin typeface="+mn-ea"/>
              <a:ea typeface="+mn-ea"/>
              <a:cs typeface="+mn-cs"/>
            </a:rPr>
            <a:t>47,206</a:t>
          </a:r>
          <a:r>
            <a:rPr kumimoji="1" lang="ja-JP" altLang="en-US" sz="1200" b="0" i="0" baseline="0">
              <a:solidFill>
                <a:schemeClr val="dk1"/>
              </a:solidFill>
              <a:effectLst/>
              <a:latin typeface="+mn-ea"/>
              <a:ea typeface="+mn-ea"/>
              <a:cs typeface="+mn-cs"/>
            </a:rPr>
            <a:t>円</a:t>
          </a:r>
          <a:r>
            <a:rPr kumimoji="1" lang="ja-JP" altLang="ja-JP" sz="1200" b="0" i="0" baseline="0">
              <a:solidFill>
                <a:schemeClr val="dk1"/>
              </a:solidFill>
              <a:effectLst/>
              <a:latin typeface="+mn-ea"/>
              <a:ea typeface="+mn-ea"/>
              <a:cs typeface="+mn-cs"/>
            </a:rPr>
            <a:t>の</a:t>
          </a:r>
          <a:r>
            <a:rPr kumimoji="1" lang="ja-JP" altLang="en-US" sz="1200" b="0" i="0" baseline="0">
              <a:solidFill>
                <a:schemeClr val="dk1"/>
              </a:solidFill>
              <a:effectLst/>
              <a:latin typeface="+mn-ea"/>
              <a:ea typeface="+mn-ea"/>
              <a:cs typeface="+mn-cs"/>
            </a:rPr>
            <a:t>減少</a:t>
          </a:r>
          <a:r>
            <a:rPr kumimoji="1" lang="ja-JP" altLang="ja-JP" sz="1200" b="0" i="0" baseline="0">
              <a:solidFill>
                <a:schemeClr val="dk1"/>
              </a:solidFill>
              <a:effectLst/>
              <a:latin typeface="+mn-ea"/>
              <a:ea typeface="+mn-ea"/>
              <a:cs typeface="+mn-cs"/>
            </a:rPr>
            <a:t>となっている。歳出</a:t>
          </a:r>
          <a:r>
            <a:rPr kumimoji="1" lang="ja-JP" altLang="en-US" sz="1200" b="0" i="0" baseline="0">
              <a:solidFill>
                <a:schemeClr val="dk1"/>
              </a:solidFill>
              <a:effectLst/>
              <a:latin typeface="+mn-ea"/>
              <a:ea typeface="+mn-ea"/>
              <a:cs typeface="+mn-cs"/>
            </a:rPr>
            <a:t>減少</a:t>
          </a:r>
          <a:r>
            <a:rPr kumimoji="1" lang="ja-JP" altLang="ja-JP" sz="1200" b="0" i="0" baseline="0">
              <a:solidFill>
                <a:schemeClr val="dk1"/>
              </a:solidFill>
              <a:effectLst/>
              <a:latin typeface="+mn-ea"/>
              <a:ea typeface="+mn-ea"/>
              <a:cs typeface="+mn-cs"/>
            </a:rPr>
            <a:t>の要因としては、</a:t>
          </a:r>
          <a:r>
            <a:rPr kumimoji="1" lang="ja-JP" altLang="en-US" sz="1200" b="0" i="0" baseline="0">
              <a:solidFill>
                <a:schemeClr val="dk1"/>
              </a:solidFill>
              <a:effectLst/>
              <a:latin typeface="+mn-ea"/>
              <a:ea typeface="+mn-ea"/>
              <a:cs typeface="+mn-cs"/>
            </a:rPr>
            <a:t>前年度に新型コロナウイルス感染症対策として実施された特別定額給付金、事業継続応援金等の事業の影響によるものが大きい。</a:t>
          </a:r>
          <a:endParaRPr kumimoji="1" lang="en-US" altLang="ja-JP" sz="12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ea"/>
              <a:ea typeface="+mn-ea"/>
              <a:cs typeface="+mn-cs"/>
            </a:rPr>
            <a:t>そして、</a:t>
          </a:r>
          <a:r>
            <a:rPr kumimoji="1" lang="ja-JP" altLang="ja-JP" sz="1200" b="0" i="0" baseline="0">
              <a:solidFill>
                <a:schemeClr val="dk1"/>
              </a:solidFill>
              <a:effectLst/>
              <a:latin typeface="+mn-ea"/>
              <a:ea typeface="+mn-ea"/>
              <a:cs typeface="+mn-cs"/>
            </a:rPr>
            <a:t>福生市の特徴として、扶助費が類似団体内平均と比較して高い水準にある。</a:t>
          </a:r>
          <a:r>
            <a:rPr kumimoji="1" lang="en-US" altLang="ja-JP" sz="1200" b="0" i="0" baseline="0">
              <a:solidFill>
                <a:schemeClr val="dk1"/>
              </a:solidFill>
              <a:effectLst/>
              <a:latin typeface="+mn-ea"/>
              <a:ea typeface="+mn-ea"/>
              <a:cs typeface="+mn-cs"/>
            </a:rPr>
            <a:t>R3</a:t>
          </a:r>
          <a:r>
            <a:rPr kumimoji="1" lang="ja-JP" altLang="ja-JP" sz="1200" b="0" i="0" baseline="0">
              <a:solidFill>
                <a:schemeClr val="dk1"/>
              </a:solidFill>
              <a:effectLst/>
              <a:latin typeface="+mn-ea"/>
              <a:ea typeface="+mn-ea"/>
              <a:cs typeface="+mn-cs"/>
            </a:rPr>
            <a:t>年度の扶助費は前年度比で</a:t>
          </a:r>
          <a:r>
            <a:rPr kumimoji="1" lang="en-US" altLang="ja-JP" sz="1200" b="0" i="0" baseline="0">
              <a:solidFill>
                <a:schemeClr val="dk1"/>
              </a:solidFill>
              <a:effectLst/>
              <a:latin typeface="+mn-ea"/>
              <a:ea typeface="+mn-ea"/>
              <a:cs typeface="+mn-cs"/>
            </a:rPr>
            <a:t>1,445</a:t>
          </a:r>
          <a:r>
            <a:rPr kumimoji="1" lang="ja-JP" altLang="ja-JP" sz="1200" b="0" i="0" baseline="0">
              <a:solidFill>
                <a:schemeClr val="dk1"/>
              </a:solidFill>
              <a:effectLst/>
              <a:latin typeface="+mn-ea"/>
              <a:ea typeface="+mn-ea"/>
              <a:cs typeface="+mn-cs"/>
            </a:rPr>
            <a:t>百万円の増となっており</a:t>
          </a:r>
          <a:r>
            <a:rPr kumimoji="1" lang="ja-JP" altLang="en-US" sz="1200" b="0" i="0" baseline="0">
              <a:solidFill>
                <a:schemeClr val="dk1"/>
              </a:solidFill>
              <a:effectLst/>
              <a:latin typeface="+mn-ea"/>
              <a:ea typeface="+mn-ea"/>
              <a:cs typeface="+mn-cs"/>
            </a:rPr>
            <a:t>、子育て世帯等臨時特別支援事業や住民税非課税世帯等臨時特別給付金給付事業の臨時経費及び、経常経費である生活保護費の伸びも扶助費増加に影響を与えている。また公債費の</a:t>
          </a:r>
          <a:r>
            <a:rPr kumimoji="1" lang="ja-JP" altLang="ja-JP" sz="1200" b="0" i="0" baseline="0">
              <a:solidFill>
                <a:schemeClr val="dk1"/>
              </a:solidFill>
              <a:effectLst/>
              <a:latin typeface="+mn-ea"/>
              <a:ea typeface="+mn-ea"/>
              <a:cs typeface="+mn-cs"/>
            </a:rPr>
            <a:t>低さも一つの特徴で、これは現時点における将来世代への負担額の低さや健全な財政運営の現れであるといえる。</a:t>
          </a:r>
          <a:endParaRPr lang="ja-JP" altLang="ja-JP" sz="1200">
            <a:effectLst/>
            <a:latin typeface="+mn-ea"/>
            <a:ea typeface="+mn-ea"/>
          </a:endParaRPr>
        </a:p>
        <a:p>
          <a:endParaRPr kumimoji="1" lang="en-US" altLang="ja-JP" sz="1200" b="0" i="0" baseline="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56,274
52,892
10.16
29,802,966
28,293,775
1,457,752
12,566,383
6,598,451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144272</xdr:rowOff>
    </xdr:from>
    <xdr:to>
      <xdr:col>24</xdr:col>
      <xdr:colOff>63500</xdr:colOff>
      <xdr:row>32</xdr:row>
      <xdr:rowOff>11684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592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116840</xdr:rowOff>
    </xdr:from>
    <xdr:to>
      <xdr:col>19</xdr:col>
      <xdr:colOff>177800</xdr:colOff>
      <xdr:row>31</xdr:row>
      <xdr:rowOff>144272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317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99466</xdr:rowOff>
    </xdr:from>
    <xdr:to>
      <xdr:col>15</xdr:col>
      <xdr:colOff>50800</xdr:colOff>
      <xdr:row>31</xdr:row>
      <xdr:rowOff>116840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144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99466</xdr:rowOff>
    </xdr:from>
    <xdr:to>
      <xdr:col>10</xdr:col>
      <xdr:colOff>114300</xdr:colOff>
      <xdr:row>31</xdr:row>
      <xdr:rowOff>146101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1441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132334</xdr:rowOff>
    </xdr:from>
    <xdr:to>
      <xdr:col>24</xdr:col>
      <xdr:colOff>114300</xdr:colOff>
      <xdr:row>32</xdr:row>
      <xdr:rowOff>62484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47261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6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93472</xdr:rowOff>
    </xdr:from>
    <xdr:to>
      <xdr:col>20</xdr:col>
      <xdr:colOff>38100</xdr:colOff>
      <xdr:row>32</xdr:row>
      <xdr:rowOff>23622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40149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66040</xdr:rowOff>
    </xdr:from>
    <xdr:to>
      <xdr:col>15</xdr:col>
      <xdr:colOff>101600</xdr:colOff>
      <xdr:row>31</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48666</xdr:rowOff>
    </xdr:from>
    <xdr:to>
      <xdr:col>10</xdr:col>
      <xdr:colOff>165100</xdr:colOff>
      <xdr:row>31</xdr:row>
      <xdr:rowOff>150266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166793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95301</xdr:rowOff>
    </xdr:from>
    <xdr:to>
      <xdr:col>6</xdr:col>
      <xdr:colOff>38100</xdr:colOff>
      <xdr:row>32</xdr:row>
      <xdr:rowOff>25451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41978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75573</xdr:rowOff>
    </xdr:from>
    <xdr:to>
      <xdr:col>24</xdr:col>
      <xdr:colOff>63500</xdr:colOff>
      <xdr:row>57</xdr:row>
      <xdr:rowOff>71559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33873"/>
          <a:ext cx="838200" cy="5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75573</xdr:rowOff>
    </xdr:from>
    <xdr:to>
      <xdr:col>19</xdr:col>
      <xdr:colOff>177800</xdr:colOff>
      <xdr:row>57</xdr:row>
      <xdr:rowOff>93495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33873"/>
          <a:ext cx="889000" cy="53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93495</xdr:rowOff>
    </xdr:from>
    <xdr:to>
      <xdr:col>15</xdr:col>
      <xdr:colOff>50800</xdr:colOff>
      <xdr:row>57</xdr:row>
      <xdr:rowOff>104436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66145"/>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64546</xdr:rowOff>
    </xdr:from>
    <xdr:to>
      <xdr:col>10</xdr:col>
      <xdr:colOff>114300</xdr:colOff>
      <xdr:row>57</xdr:row>
      <xdr:rowOff>104436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37196"/>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20759</xdr:rowOff>
    </xdr:from>
    <xdr:to>
      <xdr:col>24</xdr:col>
      <xdr:colOff>114300</xdr:colOff>
      <xdr:row>57</xdr:row>
      <xdr:rowOff>122359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107136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24773</xdr:rowOff>
    </xdr:from>
    <xdr:to>
      <xdr:col>20</xdr:col>
      <xdr:colOff>38100</xdr:colOff>
      <xdr:row>54</xdr:row>
      <xdr:rowOff>126373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142900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5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42695</xdr:rowOff>
    </xdr:from>
    <xdr:to>
      <xdr:col>15</xdr:col>
      <xdr:colOff>101600</xdr:colOff>
      <xdr:row>57</xdr:row>
      <xdr:rowOff>144295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135422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53636</xdr:rowOff>
    </xdr:from>
    <xdr:to>
      <xdr:col>10</xdr:col>
      <xdr:colOff>165100</xdr:colOff>
      <xdr:row>57</xdr:row>
      <xdr:rowOff>155236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146363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13746</xdr:rowOff>
    </xdr:from>
    <xdr:to>
      <xdr:col>6</xdr:col>
      <xdr:colOff>38100</xdr:colOff>
      <xdr:row>57</xdr:row>
      <xdr:rowOff>115346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131873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85446</xdr:rowOff>
    </xdr:from>
    <xdr:to>
      <xdr:col>24</xdr:col>
      <xdr:colOff>63500</xdr:colOff>
      <xdr:row>74</xdr:row>
      <xdr:rowOff>141691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01296"/>
          <a:ext cx="838200" cy="22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141691</xdr:rowOff>
    </xdr:from>
    <xdr:to>
      <xdr:col>19</xdr:col>
      <xdr:colOff>177800</xdr:colOff>
      <xdr:row>74</xdr:row>
      <xdr:rowOff>152530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28991"/>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152530</xdr:rowOff>
    </xdr:from>
    <xdr:to>
      <xdr:col>15</xdr:col>
      <xdr:colOff>50800</xdr:colOff>
      <xdr:row>75</xdr:row>
      <xdr:rowOff>18780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39830"/>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18780</xdr:rowOff>
    </xdr:from>
    <xdr:to>
      <xdr:col>10</xdr:col>
      <xdr:colOff>114300</xdr:colOff>
      <xdr:row>75</xdr:row>
      <xdr:rowOff>36316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77530"/>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34646</xdr:rowOff>
    </xdr:from>
    <xdr:to>
      <xdr:col>24</xdr:col>
      <xdr:colOff>114300</xdr:colOff>
      <xdr:row>73</xdr:row>
      <xdr:rowOff>136246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57523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0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90891</xdr:rowOff>
    </xdr:from>
    <xdr:to>
      <xdr:col>20</xdr:col>
      <xdr:colOff>38100</xdr:colOff>
      <xdr:row>75</xdr:row>
      <xdr:rowOff>21041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5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101730</xdr:rowOff>
    </xdr:from>
    <xdr:to>
      <xdr:col>15</xdr:col>
      <xdr:colOff>101600</xdr:colOff>
      <xdr:row>75</xdr:row>
      <xdr:rowOff>31880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48407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139430</xdr:rowOff>
    </xdr:from>
    <xdr:to>
      <xdr:col>10</xdr:col>
      <xdr:colOff>165100</xdr:colOff>
      <xdr:row>75</xdr:row>
      <xdr:rowOff>69580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86107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156966</xdr:rowOff>
    </xdr:from>
    <xdr:to>
      <xdr:col>6</xdr:col>
      <xdr:colOff>38100</xdr:colOff>
      <xdr:row>75</xdr:row>
      <xdr:rowOff>87116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103643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133592</xdr:rowOff>
    </xdr:from>
    <xdr:to>
      <xdr:col>24</xdr:col>
      <xdr:colOff>63500</xdr:colOff>
      <xdr:row>98</xdr:row>
      <xdr:rowOff>59283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92792"/>
          <a:ext cx="838200" cy="2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59283</xdr:rowOff>
    </xdr:from>
    <xdr:to>
      <xdr:col>19</xdr:col>
      <xdr:colOff>177800</xdr:colOff>
      <xdr:row>98</xdr:row>
      <xdr:rowOff>92494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61383"/>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92494</xdr:rowOff>
    </xdr:from>
    <xdr:to>
      <xdr:col>15</xdr:col>
      <xdr:colOff>50800</xdr:colOff>
      <xdr:row>98</xdr:row>
      <xdr:rowOff>112585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94594"/>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112585</xdr:rowOff>
    </xdr:from>
    <xdr:to>
      <xdr:col>10</xdr:col>
      <xdr:colOff>114300</xdr:colOff>
      <xdr:row>98</xdr:row>
      <xdr:rowOff>123673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14685"/>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82792</xdr:rowOff>
    </xdr:from>
    <xdr:to>
      <xdr:col>24</xdr:col>
      <xdr:colOff>114300</xdr:colOff>
      <xdr:row>97</xdr:row>
      <xdr:rowOff>12942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105669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8483</xdr:rowOff>
    </xdr:from>
    <xdr:to>
      <xdr:col>20</xdr:col>
      <xdr:colOff>38100</xdr:colOff>
      <xdr:row>98</xdr:row>
      <xdr:rowOff>110083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126610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41694</xdr:rowOff>
    </xdr:from>
    <xdr:to>
      <xdr:col>15</xdr:col>
      <xdr:colOff>101600</xdr:colOff>
      <xdr:row>98</xdr:row>
      <xdr:rowOff>143294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159821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61785</xdr:rowOff>
    </xdr:from>
    <xdr:to>
      <xdr:col>10</xdr:col>
      <xdr:colOff>165100</xdr:colOff>
      <xdr:row>98</xdr:row>
      <xdr:rowOff>163385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72873</xdr:rowOff>
    </xdr:from>
    <xdr:to>
      <xdr:col>6</xdr:col>
      <xdr:colOff>38100</xdr:colOff>
      <xdr:row>99</xdr:row>
      <xdr:rowOff>3023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19550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46355</xdr:rowOff>
    </xdr:from>
    <xdr:to>
      <xdr:col>55</xdr:col>
      <xdr:colOff>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361305"/>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85979</xdr:rowOff>
    </xdr:from>
    <xdr:to>
      <xdr:col>50</xdr:col>
      <xdr:colOff>114300</xdr:colOff>
      <xdr:row>31</xdr:row>
      <xdr:rowOff>85598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229479"/>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85979</xdr:rowOff>
    </xdr:from>
    <xdr:to>
      <xdr:col>45</xdr:col>
      <xdr:colOff>177800</xdr:colOff>
      <xdr:row>31</xdr:row>
      <xdr:rowOff>17399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22947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17399</xdr:rowOff>
    </xdr:from>
    <xdr:to>
      <xdr:col>41</xdr:col>
      <xdr:colOff>50800</xdr:colOff>
      <xdr:row>31</xdr:row>
      <xdr:rowOff>57023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33234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167005</xdr:rowOff>
    </xdr:from>
    <xdr:to>
      <xdr:col>55</xdr:col>
      <xdr:colOff>50800</xdr:colOff>
      <xdr:row>31</xdr:row>
      <xdr:rowOff>97155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3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81932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2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34798</xdr:rowOff>
    </xdr:from>
    <xdr:to>
      <xdr:col>50</xdr:col>
      <xdr:colOff>165100</xdr:colOff>
      <xdr:row>31</xdr:row>
      <xdr:rowOff>136398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3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152925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1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35179</xdr:rowOff>
    </xdr:from>
    <xdr:to>
      <xdr:col>46</xdr:col>
      <xdr:colOff>38100</xdr:colOff>
      <xdr:row>30</xdr:row>
      <xdr:rowOff>136779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1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153306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49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138049</xdr:rowOff>
    </xdr:from>
    <xdr:to>
      <xdr:col>41</xdr:col>
      <xdr:colOff>101600</xdr:colOff>
      <xdr:row>31</xdr:row>
      <xdr:rowOff>68199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84726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0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6223</xdr:rowOff>
    </xdr:from>
    <xdr:to>
      <xdr:col>36</xdr:col>
      <xdr:colOff>165100</xdr:colOff>
      <xdr:row>31</xdr:row>
      <xdr:rowOff>107823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124350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09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120132</xdr:rowOff>
    </xdr:from>
    <xdr:to>
      <xdr:col>55</xdr:col>
      <xdr:colOff>0</xdr:colOff>
      <xdr:row>58</xdr:row>
      <xdr:rowOff>120475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64232"/>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119743</xdr:rowOff>
    </xdr:from>
    <xdr:to>
      <xdr:col>50</xdr:col>
      <xdr:colOff>114300</xdr:colOff>
      <xdr:row>58</xdr:row>
      <xdr:rowOff>120475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6384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116749</xdr:rowOff>
    </xdr:from>
    <xdr:to>
      <xdr:col>45</xdr:col>
      <xdr:colOff>177800</xdr:colOff>
      <xdr:row>58</xdr:row>
      <xdr:rowOff>119743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60849"/>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116749</xdr:rowOff>
    </xdr:from>
    <xdr:to>
      <xdr:col>41</xdr:col>
      <xdr:colOff>50800</xdr:colOff>
      <xdr:row>58</xdr:row>
      <xdr:rowOff>123012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60849"/>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69332</xdr:rowOff>
    </xdr:from>
    <xdr:to>
      <xdr:col>55</xdr:col>
      <xdr:colOff>50800</xdr:colOff>
      <xdr:row>58</xdr:row>
      <xdr:rowOff>170932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155709</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8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69675</xdr:rowOff>
    </xdr:from>
    <xdr:to>
      <xdr:col>50</xdr:col>
      <xdr:colOff>165100</xdr:colOff>
      <xdr:row>58</xdr:row>
      <xdr:rowOff>171275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162402</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10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68943</xdr:rowOff>
    </xdr:from>
    <xdr:to>
      <xdr:col>46</xdr:col>
      <xdr:colOff>38100</xdr:colOff>
      <xdr:row>58</xdr:row>
      <xdr:rowOff>170543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161670</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0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65949</xdr:rowOff>
    </xdr:from>
    <xdr:to>
      <xdr:col>41</xdr:col>
      <xdr:colOff>101600</xdr:colOff>
      <xdr:row>58</xdr:row>
      <xdr:rowOff>167549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158676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0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72212</xdr:rowOff>
    </xdr:from>
    <xdr:to>
      <xdr:col>36</xdr:col>
      <xdr:colOff>165100</xdr:colOff>
      <xdr:row>59</xdr:row>
      <xdr:rowOff>2362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164939</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0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165509</xdr:rowOff>
    </xdr:from>
    <xdr:to>
      <xdr:col>55</xdr:col>
      <xdr:colOff>0</xdr:colOff>
      <xdr:row>78</xdr:row>
      <xdr:rowOff>22588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67159"/>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165509</xdr:rowOff>
    </xdr:from>
    <xdr:to>
      <xdr:col>50</xdr:col>
      <xdr:colOff>114300</xdr:colOff>
      <xdr:row>78</xdr:row>
      <xdr:rowOff>46637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6715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46637</xdr:rowOff>
    </xdr:from>
    <xdr:to>
      <xdr:col>45</xdr:col>
      <xdr:colOff>177800</xdr:colOff>
      <xdr:row>78</xdr:row>
      <xdr:rowOff>57519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1973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43962</xdr:rowOff>
    </xdr:from>
    <xdr:to>
      <xdr:col>41</xdr:col>
      <xdr:colOff>50800</xdr:colOff>
      <xdr:row>78</xdr:row>
      <xdr:rowOff>57519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7062"/>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143238</xdr:rowOff>
    </xdr:from>
    <xdr:to>
      <xdr:col>55</xdr:col>
      <xdr:colOff>50800</xdr:colOff>
      <xdr:row>78</xdr:row>
      <xdr:rowOff>73388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58165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114709</xdr:rowOff>
    </xdr:from>
    <xdr:to>
      <xdr:col>50</xdr:col>
      <xdr:colOff>165100</xdr:colOff>
      <xdr:row>78</xdr:row>
      <xdr:rowOff>44859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35986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0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167287</xdr:rowOff>
    </xdr:from>
    <xdr:to>
      <xdr:col>46</xdr:col>
      <xdr:colOff>38100</xdr:colOff>
      <xdr:row>78</xdr:row>
      <xdr:rowOff>97437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88564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6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6719</xdr:rowOff>
    </xdr:from>
    <xdr:to>
      <xdr:col>41</xdr:col>
      <xdr:colOff>101600</xdr:colOff>
      <xdr:row>78</xdr:row>
      <xdr:rowOff>108319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99446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164612</xdr:rowOff>
    </xdr:from>
    <xdr:to>
      <xdr:col>36</xdr:col>
      <xdr:colOff>165100</xdr:colOff>
      <xdr:row>78</xdr:row>
      <xdr:rowOff>94762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85889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80480</xdr:rowOff>
    </xdr:from>
    <xdr:to>
      <xdr:col>55</xdr:col>
      <xdr:colOff>0</xdr:colOff>
      <xdr:row>96</xdr:row>
      <xdr:rowOff>163640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68230"/>
          <a:ext cx="838200" cy="2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149061</xdr:rowOff>
    </xdr:from>
    <xdr:to>
      <xdr:col>50</xdr:col>
      <xdr:colOff>114300</xdr:colOff>
      <xdr:row>96</xdr:row>
      <xdr:rowOff>163640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08261"/>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54674</xdr:rowOff>
    </xdr:from>
    <xdr:to>
      <xdr:col>45</xdr:col>
      <xdr:colOff>177800</xdr:colOff>
      <xdr:row>96</xdr:row>
      <xdr:rowOff>149061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13874"/>
          <a:ext cx="889000" cy="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54674</xdr:rowOff>
    </xdr:from>
    <xdr:to>
      <xdr:col>41</xdr:col>
      <xdr:colOff>50800</xdr:colOff>
      <xdr:row>96</xdr:row>
      <xdr:rowOff>55981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1387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29680</xdr:rowOff>
    </xdr:from>
    <xdr:to>
      <xdr:col>55</xdr:col>
      <xdr:colOff>50800</xdr:colOff>
      <xdr:row>95</xdr:row>
      <xdr:rowOff>131280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52557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112840</xdr:rowOff>
    </xdr:from>
    <xdr:to>
      <xdr:col>50</xdr:col>
      <xdr:colOff>165100</xdr:colOff>
      <xdr:row>97</xdr:row>
      <xdr:rowOff>42990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34117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98261</xdr:rowOff>
    </xdr:from>
    <xdr:to>
      <xdr:col>46</xdr:col>
      <xdr:colOff>38100</xdr:colOff>
      <xdr:row>97</xdr:row>
      <xdr:rowOff>28411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19538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3874</xdr:rowOff>
    </xdr:from>
    <xdr:to>
      <xdr:col>41</xdr:col>
      <xdr:colOff>101600</xdr:colOff>
      <xdr:row>96</xdr:row>
      <xdr:rowOff>105474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122001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5181</xdr:rowOff>
    </xdr:from>
    <xdr:to>
      <xdr:col>36</xdr:col>
      <xdr:colOff>165100</xdr:colOff>
      <xdr:row>96</xdr:row>
      <xdr:rowOff>106781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123308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107924</xdr:rowOff>
    </xdr:from>
    <xdr:to>
      <xdr:col>85</xdr:col>
      <xdr:colOff>127000</xdr:colOff>
      <xdr:row>37</xdr:row>
      <xdr:rowOff>3409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80124"/>
          <a:ext cx="838200" cy="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107924</xdr:rowOff>
    </xdr:from>
    <xdr:to>
      <xdr:col>81</xdr:col>
      <xdr:colOff>50800</xdr:colOff>
      <xdr:row>37</xdr:row>
      <xdr:rowOff>68331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80124"/>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68331</xdr:rowOff>
    </xdr:from>
    <xdr:to>
      <xdr:col>76</xdr:col>
      <xdr:colOff>114300</xdr:colOff>
      <xdr:row>37</xdr:row>
      <xdr:rowOff>72949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1198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61336</xdr:rowOff>
    </xdr:from>
    <xdr:to>
      <xdr:col>71</xdr:col>
      <xdr:colOff>177800</xdr:colOff>
      <xdr:row>37</xdr:row>
      <xdr:rowOff>72949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547736"/>
          <a:ext cx="889000" cy="8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124059</xdr:rowOff>
    </xdr:from>
    <xdr:to>
      <xdr:col>85</xdr:col>
      <xdr:colOff>177800</xdr:colOff>
      <xdr:row>37</xdr:row>
      <xdr:rowOff>54209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146936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57124</xdr:rowOff>
    </xdr:from>
    <xdr:to>
      <xdr:col>81</xdr:col>
      <xdr:colOff>101600</xdr:colOff>
      <xdr:row>36</xdr:row>
      <xdr:rowOff>158724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17531</xdr:rowOff>
    </xdr:from>
    <xdr:to>
      <xdr:col>76</xdr:col>
      <xdr:colOff>165100</xdr:colOff>
      <xdr:row>37</xdr:row>
      <xdr:rowOff>119131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135658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22149</xdr:rowOff>
    </xdr:from>
    <xdr:to>
      <xdr:col>72</xdr:col>
      <xdr:colOff>38100</xdr:colOff>
      <xdr:row>37</xdr:row>
      <xdr:rowOff>123749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140276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10536</xdr:rowOff>
    </xdr:from>
    <xdr:to>
      <xdr:col>67</xdr:col>
      <xdr:colOff>101600</xdr:colOff>
      <xdr:row>32</xdr:row>
      <xdr:rowOff>112136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4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128663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2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166904</xdr:rowOff>
    </xdr:from>
    <xdr:to>
      <xdr:col>85</xdr:col>
      <xdr:colOff>127000</xdr:colOff>
      <xdr:row>56</xdr:row>
      <xdr:rowOff>49893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96654"/>
          <a:ext cx="8382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166691</xdr:rowOff>
    </xdr:from>
    <xdr:to>
      <xdr:col>81</xdr:col>
      <xdr:colOff>50800</xdr:colOff>
      <xdr:row>56</xdr:row>
      <xdr:rowOff>49893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596441"/>
          <a:ext cx="889000" cy="5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166691</xdr:rowOff>
    </xdr:from>
    <xdr:to>
      <xdr:col>76</xdr:col>
      <xdr:colOff>114300</xdr:colOff>
      <xdr:row>56</xdr:row>
      <xdr:rowOff>95841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96441"/>
          <a:ext cx="889000" cy="10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90632</xdr:rowOff>
    </xdr:from>
    <xdr:to>
      <xdr:col>71</xdr:col>
      <xdr:colOff>177800</xdr:colOff>
      <xdr:row>56</xdr:row>
      <xdr:rowOff>95841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91832"/>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116104</xdr:rowOff>
    </xdr:from>
    <xdr:to>
      <xdr:col>85</xdr:col>
      <xdr:colOff>177800</xdr:colOff>
      <xdr:row>56</xdr:row>
      <xdr:rowOff>46254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138981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170543</xdr:rowOff>
    </xdr:from>
    <xdr:to>
      <xdr:col>81</xdr:col>
      <xdr:colOff>101600</xdr:colOff>
      <xdr:row>56</xdr:row>
      <xdr:rowOff>100693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117220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115891</xdr:rowOff>
    </xdr:from>
    <xdr:to>
      <xdr:col>76</xdr:col>
      <xdr:colOff>165100</xdr:colOff>
      <xdr:row>56</xdr:row>
      <xdr:rowOff>46041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62568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45041</xdr:rowOff>
    </xdr:from>
    <xdr:to>
      <xdr:col>72</xdr:col>
      <xdr:colOff>38100</xdr:colOff>
      <xdr:row>56</xdr:row>
      <xdr:rowOff>146641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163168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39832</xdr:rowOff>
    </xdr:from>
    <xdr:to>
      <xdr:col>67</xdr:col>
      <xdr:colOff>101600</xdr:colOff>
      <xdr:row>56</xdr:row>
      <xdr:rowOff>141432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157959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37450</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2000"/>
          <a:ext cx="8382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37450</xdr:rowOff>
    </xdr:from>
    <xdr:to>
      <xdr:col>81</xdr:col>
      <xdr:colOff>50800</xdr:colOff>
      <xdr:row>79</xdr:row>
      <xdr:rowOff>92086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2000"/>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92086</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3663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158100</xdr:rowOff>
    </xdr:from>
    <xdr:to>
      <xdr:col>81</xdr:col>
      <xdr:colOff>101600</xdr:colOff>
      <xdr:row>79</xdr:row>
      <xdr:rowOff>88250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104777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30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41286</xdr:rowOff>
    </xdr:from>
    <xdr:to>
      <xdr:col>76</xdr:col>
      <xdr:colOff>165100</xdr:colOff>
      <xdr:row>79</xdr:row>
      <xdr:rowOff>142886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134013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78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46076</xdr:rowOff>
    </xdr:from>
    <xdr:to>
      <xdr:col>85</xdr:col>
      <xdr:colOff>127000</xdr:colOff>
      <xdr:row>98</xdr:row>
      <xdr:rowOff>52960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48176"/>
          <a:ext cx="8382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48730</xdr:rowOff>
    </xdr:from>
    <xdr:to>
      <xdr:col>81</xdr:col>
      <xdr:colOff>50800</xdr:colOff>
      <xdr:row>98</xdr:row>
      <xdr:rowOff>52960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5083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48730</xdr:rowOff>
    </xdr:from>
    <xdr:to>
      <xdr:col>76</xdr:col>
      <xdr:colOff>114300</xdr:colOff>
      <xdr:row>98</xdr:row>
      <xdr:rowOff>49568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5083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46343</xdr:rowOff>
    </xdr:from>
    <xdr:to>
      <xdr:col>71</xdr:col>
      <xdr:colOff>177800</xdr:colOff>
      <xdr:row>98</xdr:row>
      <xdr:rowOff>49568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4844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166726</xdr:rowOff>
    </xdr:from>
    <xdr:to>
      <xdr:col>85</xdr:col>
      <xdr:colOff>177800</xdr:colOff>
      <xdr:row>98</xdr:row>
      <xdr:rowOff>96876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81653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2160</xdr:rowOff>
    </xdr:from>
    <xdr:to>
      <xdr:col>81</xdr:col>
      <xdr:colOff>101600</xdr:colOff>
      <xdr:row>98</xdr:row>
      <xdr:rowOff>103760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94887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169380</xdr:rowOff>
    </xdr:from>
    <xdr:to>
      <xdr:col>76</xdr:col>
      <xdr:colOff>165100</xdr:colOff>
      <xdr:row>98</xdr:row>
      <xdr:rowOff>99530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90657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170218</xdr:rowOff>
    </xdr:from>
    <xdr:to>
      <xdr:col>72</xdr:col>
      <xdr:colOff>38100</xdr:colOff>
      <xdr:row>98</xdr:row>
      <xdr:rowOff>100368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91495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166993</xdr:rowOff>
    </xdr:from>
    <xdr:to>
      <xdr:col>67</xdr:col>
      <xdr:colOff>101600</xdr:colOff>
      <xdr:row>98</xdr:row>
      <xdr:rowOff>97143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前年度と比較して、新型コロナウイルワクチン接種事業を実施した衛生費は住民一人当たり</a:t>
          </a:r>
          <a:r>
            <a:rPr kumimoji="1" lang="en-US" altLang="ja-JP" sz="1200">
              <a:latin typeface="+mn-ea"/>
              <a:ea typeface="+mn-ea"/>
            </a:rPr>
            <a:t>63,481</a:t>
          </a:r>
          <a:r>
            <a:rPr kumimoji="1" lang="ja-JP" altLang="en-US" sz="1200">
              <a:latin typeface="+mn-ea"/>
              <a:ea typeface="+mn-ea"/>
            </a:rPr>
            <a:t>円となっており</a:t>
          </a:r>
          <a:r>
            <a:rPr kumimoji="1" lang="en-US" altLang="ja-JP" sz="1200">
              <a:latin typeface="+mn-ea"/>
              <a:ea typeface="+mn-ea"/>
            </a:rPr>
            <a:t>21,149</a:t>
          </a:r>
          <a:r>
            <a:rPr kumimoji="1" lang="ja-JP" altLang="en-US" sz="1200">
              <a:latin typeface="+mn-ea"/>
              <a:ea typeface="+mn-ea"/>
            </a:rPr>
            <a:t>円増、子育て世帯等臨時特別支援事業や住民税非課税世帯等臨時特別給付金給付事業等を実施した民生費は住民一人当たり</a:t>
          </a:r>
          <a:r>
            <a:rPr kumimoji="1" lang="en-US" altLang="ja-JP" sz="1200">
              <a:latin typeface="+mn-ea"/>
              <a:ea typeface="+mn-ea"/>
            </a:rPr>
            <a:t>233,696</a:t>
          </a:r>
          <a:r>
            <a:rPr kumimoji="1" lang="ja-JP" altLang="en-US" sz="1200">
              <a:latin typeface="+mn-ea"/>
              <a:ea typeface="+mn-ea"/>
            </a:rPr>
            <a:t>円となり</a:t>
          </a:r>
          <a:r>
            <a:rPr kumimoji="1" lang="en-US" altLang="ja-JP" sz="1200">
              <a:latin typeface="+mn-ea"/>
              <a:ea typeface="+mn-ea"/>
            </a:rPr>
            <a:t>23,904</a:t>
          </a:r>
          <a:r>
            <a:rPr kumimoji="1" lang="ja-JP" altLang="en-US" sz="1200">
              <a:latin typeface="+mn-ea"/>
              <a:ea typeface="+mn-ea"/>
            </a:rPr>
            <a:t>円の増となった。</a:t>
          </a:r>
          <a:r>
            <a:rPr kumimoji="1" lang="ja-JP" altLang="ja-JP" sz="1200">
              <a:solidFill>
                <a:schemeClr val="dk1"/>
              </a:solidFill>
              <a:effectLst/>
              <a:latin typeface="+mn-ea"/>
              <a:ea typeface="+mn-ea"/>
              <a:cs typeface="+mn-cs"/>
            </a:rPr>
            <a:t>また、土木費については市</a:t>
          </a:r>
          <a:r>
            <a:rPr kumimoji="1" lang="ja-JP" altLang="ja-JP" sz="1200" b="0" i="0" baseline="0">
              <a:solidFill>
                <a:schemeClr val="dk1"/>
              </a:solidFill>
              <a:effectLst/>
              <a:latin typeface="+mn-ea"/>
              <a:ea typeface="+mn-ea"/>
              <a:cs typeface="+mn-cs"/>
            </a:rPr>
            <a:t>街地再開発推進支援事業や都市計画道路３・４・７号富士見通り線整備事業等により</a:t>
          </a:r>
          <a:r>
            <a:rPr kumimoji="1" lang="ja-JP" altLang="ja-JP" sz="1200">
              <a:solidFill>
                <a:schemeClr val="dk1"/>
              </a:solidFill>
              <a:effectLst/>
              <a:latin typeface="+mn-ea"/>
              <a:ea typeface="+mn-ea"/>
              <a:cs typeface="+mn-cs"/>
            </a:rPr>
            <a:t>住民一人当たり</a:t>
          </a:r>
          <a:r>
            <a:rPr kumimoji="1" lang="en-US" altLang="ja-JP" sz="1200">
              <a:solidFill>
                <a:schemeClr val="dk1"/>
              </a:solidFill>
              <a:effectLst/>
              <a:latin typeface="+mn-ea"/>
              <a:ea typeface="+mn-ea"/>
              <a:cs typeface="+mn-cs"/>
            </a:rPr>
            <a:t>51,163</a:t>
          </a:r>
          <a:r>
            <a:rPr kumimoji="1" lang="ja-JP" altLang="ja-JP" sz="1200">
              <a:solidFill>
                <a:schemeClr val="dk1"/>
              </a:solidFill>
              <a:effectLst/>
              <a:latin typeface="+mn-ea"/>
              <a:ea typeface="+mn-ea"/>
              <a:cs typeface="+mn-cs"/>
            </a:rPr>
            <a:t>円となっており</a:t>
          </a:r>
          <a:r>
            <a:rPr kumimoji="1" lang="en-US" altLang="ja-JP" sz="1200">
              <a:solidFill>
                <a:schemeClr val="dk1"/>
              </a:solidFill>
              <a:effectLst/>
              <a:latin typeface="+mn-ea"/>
              <a:ea typeface="+mn-ea"/>
              <a:cs typeface="+mn-cs"/>
            </a:rPr>
            <a:t>20,048</a:t>
          </a:r>
          <a:r>
            <a:rPr kumimoji="1" lang="ja-JP" altLang="ja-JP" sz="1200">
              <a:solidFill>
                <a:schemeClr val="dk1"/>
              </a:solidFill>
              <a:effectLst/>
              <a:latin typeface="+mn-ea"/>
              <a:ea typeface="+mn-ea"/>
              <a:cs typeface="+mn-cs"/>
            </a:rPr>
            <a:t>円の</a:t>
          </a:r>
          <a:r>
            <a:rPr kumimoji="1" lang="ja-JP" altLang="ja-JP" sz="1200" b="0" i="0" baseline="0">
              <a:solidFill>
                <a:schemeClr val="dk1"/>
              </a:solidFill>
              <a:effectLst/>
              <a:latin typeface="+mn-ea"/>
              <a:ea typeface="+mn-ea"/>
              <a:cs typeface="+mn-cs"/>
            </a:rPr>
            <a:t>増となっている。</a:t>
          </a:r>
          <a:r>
            <a:rPr kumimoji="1" lang="ja-JP" altLang="en-US" sz="1200">
              <a:latin typeface="+mn-ea"/>
              <a:ea typeface="+mn-ea"/>
            </a:rPr>
            <a:t>前年度に実施した特別定額給付金給付事業が皆減となった総務費は住民一人当たり</a:t>
          </a:r>
          <a:r>
            <a:rPr kumimoji="1" lang="en-US" altLang="ja-JP" sz="1200">
              <a:latin typeface="+mn-ea"/>
              <a:ea typeface="+mn-ea"/>
            </a:rPr>
            <a:t>52,404</a:t>
          </a:r>
          <a:r>
            <a:rPr kumimoji="1" lang="ja-JP" altLang="en-US" sz="1200">
              <a:latin typeface="+mn-ea"/>
              <a:ea typeface="+mn-ea"/>
            </a:rPr>
            <a:t>円となり</a:t>
          </a:r>
          <a:r>
            <a:rPr kumimoji="1" lang="en-US" altLang="ja-JP" sz="1200">
              <a:latin typeface="+mn-ea"/>
              <a:ea typeface="+mn-ea"/>
            </a:rPr>
            <a:t>111,622</a:t>
          </a:r>
          <a:r>
            <a:rPr kumimoji="1" lang="ja-JP" altLang="en-US" sz="1200">
              <a:latin typeface="+mn-ea"/>
              <a:ea typeface="+mn-ea"/>
            </a:rPr>
            <a:t>円の大幅な減となっている。</a:t>
          </a:r>
          <a:r>
            <a:rPr kumimoji="1" lang="ja-JP" altLang="en-US" sz="1200" b="0" i="0" baseline="0">
              <a:solidFill>
                <a:schemeClr val="dk1"/>
              </a:solidFill>
              <a:effectLst/>
              <a:latin typeface="+mn-ea"/>
              <a:ea typeface="+mn-ea"/>
              <a:cs typeface="+mn-cs"/>
            </a:rPr>
            <a:t>議会費、労働費、消防費、衛生費の住民一人当たりの金額は類似団体平均、全国平均、東京都平均いずれよりも高い数値となっており、中でも議会費と労働費は突出して高い数値となっている。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実質単年度収支は前年同様黒字となった。実質収支額は令和</a:t>
          </a:r>
          <a:r>
            <a:rPr kumimoji="1" lang="ja-JP" altLang="en-US" sz="1100" b="0" i="0" baseline="0">
              <a:solidFill>
                <a:schemeClr val="dk1"/>
              </a:solidFill>
              <a:effectLst/>
              <a:latin typeface="+mn-ea"/>
              <a:ea typeface="+mn-ea"/>
              <a:cs typeface="+mn-cs"/>
            </a:rPr>
            <a:t>２</a:t>
          </a:r>
          <a:r>
            <a:rPr kumimoji="1" lang="ja-JP" altLang="ja-JP" sz="1100" b="0" i="0" baseline="0">
              <a:solidFill>
                <a:schemeClr val="dk1"/>
              </a:solidFill>
              <a:effectLst/>
              <a:latin typeface="+mn-ea"/>
              <a:ea typeface="+mn-ea"/>
              <a:cs typeface="+mn-cs"/>
            </a:rPr>
            <a:t>年度同様、望ましいとされる</a:t>
          </a:r>
          <a:r>
            <a:rPr kumimoji="1" lang="en-US" altLang="ja-JP" sz="1100" b="0" i="0" baseline="0">
              <a:solidFill>
                <a:schemeClr val="dk1"/>
              </a:solidFill>
              <a:effectLst/>
              <a:latin typeface="+mn-ea"/>
              <a:ea typeface="+mn-ea"/>
              <a:cs typeface="+mn-cs"/>
            </a:rPr>
            <a:t>5</a:t>
          </a:r>
          <a:r>
            <a:rPr kumimoji="1" lang="ja-JP" altLang="ja-JP" sz="1100" b="0" i="0" baseline="0">
              <a:solidFill>
                <a:schemeClr val="dk1"/>
              </a:solidFill>
              <a:effectLst/>
              <a:latin typeface="+mn-ea"/>
              <a:ea typeface="+mn-ea"/>
              <a:cs typeface="+mn-cs"/>
            </a:rPr>
            <a:t>％を上回っている。</a:t>
          </a:r>
          <a:r>
            <a:rPr kumimoji="1" lang="en-US" altLang="ja-JP"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今後も財政需要を鑑みつつ歳入と歳出の均衡を図る必要がある。</a:t>
          </a:r>
          <a:endParaRPr lang="ja-JP" altLang="ja-JP" sz="1100">
            <a:effectLst/>
            <a:latin typeface="+mn-ea"/>
            <a:ea typeface="+mn-ea"/>
          </a:endParaRPr>
        </a:p>
        <a:p>
          <a:pPr eaLnBrk="1" fontAlgn="auto" latinLnBrk="0" hangingPunct="1"/>
          <a:r>
            <a:rPr kumimoji="1" lang="ja-JP" altLang="en-US" sz="1100" b="0" i="0" baseline="0">
              <a:solidFill>
                <a:schemeClr val="dk1"/>
              </a:solidFill>
              <a:effectLst/>
              <a:latin typeface="+mn-ea"/>
              <a:ea typeface="+mn-ea"/>
              <a:cs typeface="+mn-cs"/>
            </a:rPr>
            <a:t>　令和３年度の実質収支額について、地方消費税交付金や地方交付税の増、市税への新型コロナウイルス感染症の影響が想定より小さかったこと、歳出については新型コロナウイルス感染症の影響を想定し、可能な限り圧縮していたこと等から、大幅なプラス値となっているが一時的な数値であると捉えている。</a:t>
          </a:r>
          <a:endParaRPr kumimoji="1" lang="en-US" altLang="ja-JP" sz="1100" b="0" i="0" baseline="0">
            <a:solidFill>
              <a:schemeClr val="dk1"/>
            </a:solidFill>
            <a:effectLst/>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全ての会計において黒字決算となった。今後、国民健康保険特別会計は、適正税率と税収の確保、医療費適正化の取り組みを行い、一般会計からの繰入金を抑制する中で収支の均衡を図る必要がある。今後も歳出削減に努め、引き続き適正な財政運営に努め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29802966</v>
      </c>
      <c r="BO4" s="488"/>
      <c r="BP4" s="488"/>
      <c r="BQ4" s="488"/>
      <c r="BR4" s="488"/>
      <c r="BS4" s="488"/>
      <c r="BT4" s="488"/>
      <c r="BU4" s="489"/>
      <c r="BV4" s="487">
        <v>32017872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11.6</v>
      </c>
      <c r="CU4" s="628"/>
      <c r="CV4" s="628"/>
      <c r="CW4" s="628"/>
      <c r="CX4" s="628"/>
      <c r="CY4" s="628"/>
      <c r="CZ4" s="628"/>
      <c r="DA4" s="629"/>
      <c r="DB4" s="627">
        <v>5.0999999999999996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28293775</v>
      </c>
      <c r="BO5" s="459"/>
      <c r="BP5" s="459"/>
      <c r="BQ5" s="459"/>
      <c r="BR5" s="459"/>
      <c r="BS5" s="459"/>
      <c r="BT5" s="459"/>
      <c r="BU5" s="460"/>
      <c r="BV5" s="458">
        <v>31362742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85.7</v>
      </c>
      <c r="CU5" s="456"/>
      <c r="CV5" s="456"/>
      <c r="CW5" s="456"/>
      <c r="CX5" s="456"/>
      <c r="CY5" s="456"/>
      <c r="CZ5" s="456"/>
      <c r="DA5" s="457"/>
      <c r="DB5" s="455">
        <v>90.2</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1509191</v>
      </c>
      <c r="BO6" s="459"/>
      <c r="BP6" s="459"/>
      <c r="BQ6" s="459"/>
      <c r="BR6" s="459"/>
      <c r="BS6" s="459"/>
      <c r="BT6" s="459"/>
      <c r="BU6" s="460"/>
      <c r="BV6" s="458">
        <v>655130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85.7</v>
      </c>
      <c r="CU6" s="602"/>
      <c r="CV6" s="602"/>
      <c r="CW6" s="602"/>
      <c r="CX6" s="602"/>
      <c r="CY6" s="602"/>
      <c r="CZ6" s="602"/>
      <c r="DA6" s="603"/>
      <c r="DB6" s="601">
        <v>93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51439</v>
      </c>
      <c r="BO7" s="459"/>
      <c r="BP7" s="459"/>
      <c r="BQ7" s="459"/>
      <c r="BR7" s="459"/>
      <c r="BS7" s="459"/>
      <c r="BT7" s="459"/>
      <c r="BU7" s="460"/>
      <c r="BV7" s="458">
        <v>50720</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12566383</v>
      </c>
      <c r="CU7" s="459"/>
      <c r="CV7" s="459"/>
      <c r="CW7" s="459"/>
      <c r="CX7" s="459"/>
      <c r="CY7" s="459"/>
      <c r="CZ7" s="459"/>
      <c r="DA7" s="460"/>
      <c r="DB7" s="458">
        <v>11852054</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1457752</v>
      </c>
      <c r="BO8" s="459"/>
      <c r="BP8" s="459"/>
      <c r="BQ8" s="459"/>
      <c r="BR8" s="459"/>
      <c r="BS8" s="459"/>
      <c r="BT8" s="459"/>
      <c r="BU8" s="460"/>
      <c r="BV8" s="458">
        <v>604410</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0.74</v>
      </c>
      <c r="CU8" s="562"/>
      <c r="CV8" s="562"/>
      <c r="CW8" s="562"/>
      <c r="CX8" s="562"/>
      <c r="CY8" s="562"/>
      <c r="CZ8" s="562"/>
      <c r="DA8" s="563"/>
      <c r="DB8" s="561">
        <v>0.76</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56414</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102</v>
      </c>
      <c r="AV9" s="517"/>
      <c r="AW9" s="517"/>
      <c r="AX9" s="517"/>
      <c r="AY9" s="472" t="s">
        <v>117</v>
      </c>
      <c r="AZ9" s="473"/>
      <c r="BA9" s="473"/>
      <c r="BB9" s="473"/>
      <c r="BC9" s="473"/>
      <c r="BD9" s="473"/>
      <c r="BE9" s="473"/>
      <c r="BF9" s="473"/>
      <c r="BG9" s="473"/>
      <c r="BH9" s="473"/>
      <c r="BI9" s="473"/>
      <c r="BJ9" s="473"/>
      <c r="BK9" s="473"/>
      <c r="BL9" s="473"/>
      <c r="BM9" s="474"/>
      <c r="BN9" s="458">
        <v>853342</v>
      </c>
      <c r="BO9" s="459"/>
      <c r="BP9" s="459"/>
      <c r="BQ9" s="459"/>
      <c r="BR9" s="459"/>
      <c r="BS9" s="459"/>
      <c r="BT9" s="459"/>
      <c r="BU9" s="460"/>
      <c r="BV9" s="458">
        <v>-75526</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4.3</v>
      </c>
      <c r="CU9" s="456"/>
      <c r="CV9" s="456"/>
      <c r="CW9" s="456"/>
      <c r="CX9" s="456"/>
      <c r="CY9" s="456"/>
      <c r="CZ9" s="456"/>
      <c r="DA9" s="457"/>
      <c r="DB9" s="455">
        <v>4.3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58395</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102</v>
      </c>
      <c r="AV10" s="517"/>
      <c r="AW10" s="517"/>
      <c r="AX10" s="517"/>
      <c r="AY10" s="472" t="s">
        <v>121</v>
      </c>
      <c r="AZ10" s="473"/>
      <c r="BA10" s="473"/>
      <c r="BB10" s="473"/>
      <c r="BC10" s="473"/>
      <c r="BD10" s="473"/>
      <c r="BE10" s="473"/>
      <c r="BF10" s="473"/>
      <c r="BG10" s="473"/>
      <c r="BH10" s="473"/>
      <c r="BI10" s="473"/>
      <c r="BJ10" s="473"/>
      <c r="BK10" s="473"/>
      <c r="BL10" s="473"/>
      <c r="BM10" s="474"/>
      <c r="BN10" s="458">
        <v>56729</v>
      </c>
      <c r="BO10" s="459"/>
      <c r="BP10" s="459"/>
      <c r="BQ10" s="459"/>
      <c r="BR10" s="459"/>
      <c r="BS10" s="459"/>
      <c r="BT10" s="459"/>
      <c r="BU10" s="460"/>
      <c r="BV10" s="458">
        <v>597135</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56274</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126</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60000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52892</v>
      </c>
      <c r="S13" s="546"/>
      <c r="T13" s="546"/>
      <c r="U13" s="546"/>
      <c r="V13" s="547"/>
      <c r="W13" s="548" t="s">
        <v>140</v>
      </c>
      <c r="X13" s="444"/>
      <c r="Y13" s="444"/>
      <c r="Z13" s="444"/>
      <c r="AA13" s="444"/>
      <c r="AB13" s="445"/>
      <c r="AC13" s="411">
        <v>121</v>
      </c>
      <c r="AD13" s="412"/>
      <c r="AE13" s="412"/>
      <c r="AF13" s="412"/>
      <c r="AG13" s="413"/>
      <c r="AH13" s="411">
        <v>126</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910071</v>
      </c>
      <c r="BO13" s="459"/>
      <c r="BP13" s="459"/>
      <c r="BQ13" s="459"/>
      <c r="BR13" s="459"/>
      <c r="BS13" s="459"/>
      <c r="BT13" s="459"/>
      <c r="BU13" s="460"/>
      <c r="BV13" s="458">
        <v>461609</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-3</v>
      </c>
      <c r="CU13" s="456"/>
      <c r="CV13" s="456"/>
      <c r="CW13" s="456"/>
      <c r="CX13" s="456"/>
      <c r="CY13" s="456"/>
      <c r="CZ13" s="456"/>
      <c r="DA13" s="457"/>
      <c r="DB13" s="455">
        <v>-3.1</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57024</v>
      </c>
      <c r="S14" s="546"/>
      <c r="T14" s="546"/>
      <c r="U14" s="546"/>
      <c r="V14" s="547"/>
      <c r="W14" s="549"/>
      <c r="X14" s="447"/>
      <c r="Y14" s="447"/>
      <c r="Z14" s="447"/>
      <c r="AA14" s="447"/>
      <c r="AB14" s="448"/>
      <c r="AC14" s="538">
        <v>0.5</v>
      </c>
      <c r="AD14" s="539"/>
      <c r="AE14" s="539"/>
      <c r="AF14" s="539"/>
      <c r="AG14" s="540"/>
      <c r="AH14" s="538">
        <v>0.5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129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147</v>
      </c>
      <c r="N15" s="543"/>
      <c r="O15" s="543"/>
      <c r="P15" s="543"/>
      <c r="Q15" s="544"/>
      <c r="R15" s="545">
        <v>53403</v>
      </c>
      <c r="S15" s="546"/>
      <c r="T15" s="546"/>
      <c r="U15" s="546"/>
      <c r="V15" s="547"/>
      <c r="W15" s="548" t="s">
        <v>148</v>
      </c>
      <c r="X15" s="444"/>
      <c r="Y15" s="444"/>
      <c r="Z15" s="444"/>
      <c r="AA15" s="444"/>
      <c r="AB15" s="445"/>
      <c r="AC15" s="411">
        <v>4909</v>
      </c>
      <c r="AD15" s="412"/>
      <c r="AE15" s="412"/>
      <c r="AF15" s="412"/>
      <c r="AG15" s="413"/>
      <c r="AH15" s="411">
        <v>5703</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6912801</v>
      </c>
      <c r="BO15" s="488"/>
      <c r="BP15" s="488"/>
      <c r="BQ15" s="488"/>
      <c r="BR15" s="488"/>
      <c r="BS15" s="488"/>
      <c r="BT15" s="488"/>
      <c r="BU15" s="489"/>
      <c r="BV15" s="487">
        <v>7051903</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22</v>
      </c>
      <c r="AD16" s="539"/>
      <c r="AE16" s="539"/>
      <c r="AF16" s="539"/>
      <c r="AG16" s="540"/>
      <c r="AH16" s="538">
        <v>24.7</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9701304</v>
      </c>
      <c r="BO16" s="459"/>
      <c r="BP16" s="459"/>
      <c r="BQ16" s="459"/>
      <c r="BR16" s="459"/>
      <c r="BS16" s="459"/>
      <c r="BT16" s="459"/>
      <c r="BU16" s="460"/>
      <c r="BV16" s="458">
        <v>9225882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17323</v>
      </c>
      <c r="AD17" s="412"/>
      <c r="AE17" s="412"/>
      <c r="AF17" s="412"/>
      <c r="AG17" s="413"/>
      <c r="AH17" s="411">
        <v>17282</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8721829</v>
      </c>
      <c r="BO17" s="459"/>
      <c r="BP17" s="459"/>
      <c r="BQ17" s="459"/>
      <c r="BR17" s="459"/>
      <c r="BS17" s="459"/>
      <c r="BT17" s="459"/>
      <c r="BU17" s="460"/>
      <c r="BV17" s="458">
        <v>8917195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10.16</v>
      </c>
      <c r="M18" s="511"/>
      <c r="N18" s="511"/>
      <c r="O18" s="511"/>
      <c r="P18" s="511"/>
      <c r="Q18" s="511"/>
      <c r="R18" s="512"/>
      <c r="S18" s="512"/>
      <c r="T18" s="512"/>
      <c r="U18" s="512"/>
      <c r="V18" s="513"/>
      <c r="W18" s="529"/>
      <c r="X18" s="530"/>
      <c r="Y18" s="530"/>
      <c r="Z18" s="530"/>
      <c r="AA18" s="530"/>
      <c r="AB18" s="554"/>
      <c r="AC18" s="428">
        <v>77.5</v>
      </c>
      <c r="AD18" s="429"/>
      <c r="AE18" s="429"/>
      <c r="AF18" s="429"/>
      <c r="AG18" s="514"/>
      <c r="AH18" s="428">
        <v>74.8</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11765994</v>
      </c>
      <c r="BO18" s="459"/>
      <c r="BP18" s="459"/>
      <c r="BQ18" s="459"/>
      <c r="BR18" s="459"/>
      <c r="BS18" s="459"/>
      <c r="BT18" s="459"/>
      <c r="BU18" s="460"/>
      <c r="BV18" s="458">
        <v>12008937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5553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16551457</v>
      </c>
      <c r="BO19" s="459"/>
      <c r="BP19" s="459"/>
      <c r="BQ19" s="459"/>
      <c r="BR19" s="459"/>
      <c r="BS19" s="459"/>
      <c r="BT19" s="459"/>
      <c r="BU19" s="460"/>
      <c r="BV19" s="458">
        <v>16322471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28148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6598451</v>
      </c>
      <c r="BO22" s="488"/>
      <c r="BP22" s="488"/>
      <c r="BQ22" s="488"/>
      <c r="BR22" s="488"/>
      <c r="BS22" s="488"/>
      <c r="BT22" s="488"/>
      <c r="BU22" s="489"/>
      <c r="BV22" s="487">
        <v>7074535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5282019</v>
      </c>
      <c r="BO23" s="459"/>
      <c r="BP23" s="459"/>
      <c r="BQ23" s="459"/>
      <c r="BR23" s="459"/>
      <c r="BS23" s="459"/>
      <c r="BT23" s="459"/>
      <c r="BU23" s="460"/>
      <c r="BV23" s="458">
        <v>5784612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9000</v>
      </c>
      <c r="R24" s="412"/>
      <c r="S24" s="412"/>
      <c r="T24" s="412"/>
      <c r="U24" s="412"/>
      <c r="V24" s="413"/>
      <c r="W24" s="501"/>
      <c r="X24" s="438"/>
      <c r="Y24" s="439"/>
      <c r="Z24" s="414" t="s">
        <v>173</v>
      </c>
      <c r="AA24" s="415"/>
      <c r="AB24" s="415"/>
      <c r="AC24" s="415"/>
      <c r="AD24" s="415"/>
      <c r="AE24" s="415"/>
      <c r="AF24" s="415"/>
      <c r="AG24" s="416"/>
      <c r="AH24" s="411">
        <v>351</v>
      </c>
      <c r="AI24" s="412"/>
      <c r="AJ24" s="412"/>
      <c r="AK24" s="412"/>
      <c r="AL24" s="413"/>
      <c r="AM24" s="411">
        <v>1058967</v>
      </c>
      <c r="AN24" s="412"/>
      <c r="AO24" s="412"/>
      <c r="AP24" s="412"/>
      <c r="AQ24" s="412"/>
      <c r="AR24" s="413"/>
      <c r="AS24" s="411">
        <v>3017</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2484813</v>
      </c>
      <c r="BO24" s="459"/>
      <c r="BP24" s="459"/>
      <c r="BQ24" s="459"/>
      <c r="BR24" s="459"/>
      <c r="BS24" s="459"/>
      <c r="BT24" s="459"/>
      <c r="BU24" s="460"/>
      <c r="BV24" s="458">
        <v>2572814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7740</v>
      </c>
      <c r="R25" s="412"/>
      <c r="S25" s="412"/>
      <c r="T25" s="412"/>
      <c r="U25" s="412"/>
      <c r="V25" s="413"/>
      <c r="W25" s="501"/>
      <c r="X25" s="438"/>
      <c r="Y25" s="439"/>
      <c r="Z25" s="414" t="s">
        <v>176</v>
      </c>
      <c r="AA25" s="415"/>
      <c r="AB25" s="415"/>
      <c r="AC25" s="415"/>
      <c r="AD25" s="415"/>
      <c r="AE25" s="415"/>
      <c r="AF25" s="415"/>
      <c r="AG25" s="416"/>
      <c r="AH25" s="411" t="s">
        <v>138</v>
      </c>
      <c r="AI25" s="412"/>
      <c r="AJ25" s="412"/>
      <c r="AK25" s="412"/>
      <c r="AL25" s="413"/>
      <c r="AM25" s="411" t="s">
        <v>177</v>
      </c>
      <c r="AN25" s="412"/>
      <c r="AO25" s="412"/>
      <c r="AP25" s="412"/>
      <c r="AQ25" s="412"/>
      <c r="AR25" s="413"/>
      <c r="AS25" s="411" t="s">
        <v>129</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5471652</v>
      </c>
      <c r="BO25" s="488"/>
      <c r="BP25" s="488"/>
      <c r="BQ25" s="488"/>
      <c r="BR25" s="488"/>
      <c r="BS25" s="488"/>
      <c r="BT25" s="488"/>
      <c r="BU25" s="489"/>
      <c r="BV25" s="487">
        <v>4198452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7270</v>
      </c>
      <c r="R26" s="412"/>
      <c r="S26" s="412"/>
      <c r="T26" s="412"/>
      <c r="U26" s="412"/>
      <c r="V26" s="413"/>
      <c r="W26" s="501"/>
      <c r="X26" s="438"/>
      <c r="Y26" s="439"/>
      <c r="Z26" s="414" t="s">
        <v>180</v>
      </c>
      <c r="AA26" s="469"/>
      <c r="AB26" s="469"/>
      <c r="AC26" s="469"/>
      <c r="AD26" s="469"/>
      <c r="AE26" s="469"/>
      <c r="AF26" s="469"/>
      <c r="AG26" s="470"/>
      <c r="AH26" s="411">
        <v>13</v>
      </c>
      <c r="AI26" s="412"/>
      <c r="AJ26" s="412"/>
      <c r="AK26" s="412"/>
      <c r="AL26" s="413"/>
      <c r="AM26" s="411">
        <v>38987</v>
      </c>
      <c r="AN26" s="412"/>
      <c r="AO26" s="412"/>
      <c r="AP26" s="412"/>
      <c r="AQ26" s="412"/>
      <c r="AR26" s="413"/>
      <c r="AS26" s="411">
        <v>2999</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129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5270</v>
      </c>
      <c r="R27" s="412"/>
      <c r="S27" s="412"/>
      <c r="T27" s="412"/>
      <c r="U27" s="412"/>
      <c r="V27" s="413"/>
      <c r="W27" s="501"/>
      <c r="X27" s="438"/>
      <c r="Y27" s="439"/>
      <c r="Z27" s="414" t="s">
        <v>183</v>
      </c>
      <c r="AA27" s="415"/>
      <c r="AB27" s="415"/>
      <c r="AC27" s="415"/>
      <c r="AD27" s="415"/>
      <c r="AE27" s="415"/>
      <c r="AF27" s="415"/>
      <c r="AG27" s="416"/>
      <c r="AH27" s="411">
        <v>2</v>
      </c>
      <c r="AI27" s="412"/>
      <c r="AJ27" s="412"/>
      <c r="AK27" s="412"/>
      <c r="AL27" s="413"/>
      <c r="AM27" s="411" t="s">
        <v>184</v>
      </c>
      <c r="AN27" s="412"/>
      <c r="AO27" s="412"/>
      <c r="AP27" s="412"/>
      <c r="AQ27" s="412"/>
      <c r="AR27" s="413"/>
      <c r="AS27" s="411" t="s">
        <v>184</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t="s">
        <v>138</v>
      </c>
      <c r="BO27" s="493"/>
      <c r="BP27" s="493"/>
      <c r="BQ27" s="493"/>
      <c r="BR27" s="493"/>
      <c r="BS27" s="493"/>
      <c r="BT27" s="493"/>
      <c r="BU27" s="494"/>
      <c r="BV27" s="492" t="s">
        <v>138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186</v>
      </c>
      <c r="F28" s="415"/>
      <c r="G28" s="415"/>
      <c r="H28" s="415"/>
      <c r="I28" s="415"/>
      <c r="J28" s="415"/>
      <c r="K28" s="416"/>
      <c r="L28" s="411">
        <v>1</v>
      </c>
      <c r="M28" s="412"/>
      <c r="N28" s="412"/>
      <c r="O28" s="412"/>
      <c r="P28" s="413"/>
      <c r="Q28" s="411">
        <v>4710</v>
      </c>
      <c r="R28" s="412"/>
      <c r="S28" s="412"/>
      <c r="T28" s="412"/>
      <c r="U28" s="412"/>
      <c r="V28" s="413"/>
      <c r="W28" s="501"/>
      <c r="X28" s="438"/>
      <c r="Y28" s="439"/>
      <c r="Z28" s="414" t="s">
        <v>187</v>
      </c>
      <c r="AA28" s="415"/>
      <c r="AB28" s="415"/>
      <c r="AC28" s="415"/>
      <c r="AD28" s="415"/>
      <c r="AE28" s="415"/>
      <c r="AF28" s="415"/>
      <c r="AG28" s="416"/>
      <c r="AH28" s="411" t="s">
        <v>129</v>
      </c>
      <c r="AI28" s="412"/>
      <c r="AJ28" s="412"/>
      <c r="AK28" s="412"/>
      <c r="AL28" s="413"/>
      <c r="AM28" s="411" t="s">
        <v>129</v>
      </c>
      <c r="AN28" s="412"/>
      <c r="AO28" s="412"/>
      <c r="AP28" s="412"/>
      <c r="AQ28" s="412"/>
      <c r="AR28" s="413"/>
      <c r="AS28" s="411" t="s">
        <v>138</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3105841</v>
      </c>
      <c r="BO28" s="488"/>
      <c r="BP28" s="488"/>
      <c r="BQ28" s="488"/>
      <c r="BR28" s="488"/>
      <c r="BS28" s="488"/>
      <c r="BT28" s="488"/>
      <c r="BU28" s="489"/>
      <c r="BV28" s="487">
        <v>3049112</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17</v>
      </c>
      <c r="M29" s="412"/>
      <c r="N29" s="412"/>
      <c r="O29" s="412"/>
      <c r="P29" s="413"/>
      <c r="Q29" s="411">
        <v>4470</v>
      </c>
      <c r="R29" s="412"/>
      <c r="S29" s="412"/>
      <c r="T29" s="412"/>
      <c r="U29" s="412"/>
      <c r="V29" s="413"/>
      <c r="W29" s="502"/>
      <c r="X29" s="503"/>
      <c r="Y29" s="504"/>
      <c r="Z29" s="414" t="s">
        <v>190</v>
      </c>
      <c r="AA29" s="415"/>
      <c r="AB29" s="415"/>
      <c r="AC29" s="415"/>
      <c r="AD29" s="415"/>
      <c r="AE29" s="415"/>
      <c r="AF29" s="415"/>
      <c r="AG29" s="416"/>
      <c r="AH29" s="411">
        <v>353</v>
      </c>
      <c r="AI29" s="412"/>
      <c r="AJ29" s="412"/>
      <c r="AK29" s="412"/>
      <c r="AL29" s="413"/>
      <c r="AM29" s="411">
        <v>1067831</v>
      </c>
      <c r="AN29" s="412"/>
      <c r="AO29" s="412"/>
      <c r="AP29" s="412"/>
      <c r="AQ29" s="412"/>
      <c r="AR29" s="413"/>
      <c r="AS29" s="411">
        <v>3025</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t="s">
        <v>138</v>
      </c>
      <c r="BO29" s="459"/>
      <c r="BP29" s="459"/>
      <c r="BQ29" s="459"/>
      <c r="BR29" s="459"/>
      <c r="BS29" s="459"/>
      <c r="BT29" s="459"/>
      <c r="BU29" s="460"/>
      <c r="BV29" s="458" t="s">
        <v>129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100.4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6670018</v>
      </c>
      <c r="BO30" s="493"/>
      <c r="BP30" s="493"/>
      <c r="BQ30" s="493"/>
      <c r="BR30" s="493"/>
      <c r="BS30" s="493"/>
      <c r="BT30" s="493"/>
      <c r="BU30" s="494"/>
      <c r="BV30" s="492">
        <v>5838046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202</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201</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福生市国民健康保険特別会計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福生市下水道事業会計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福生病院企業団</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福生市土地開発公社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〇</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福生市介護保険特別会計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東京たま広域資源循環組合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福生市後期高齢者医療特別会計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西多摩衛生組合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瑞穂斎場組合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東京都市町村職員退職手当組合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IF('各会計、関係団体の財政状況及び健全化判断比率'!B73="","",'各会計、関係団体の財政状況及び健全化判断比率'!B73)</f>
        <v>東京都市町村議会議員公務災害補償等組合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12</v>
      </c>
      <c r="BX40" s="406"/>
      <c r="BY40" s="407" t="str">
        <f>IF('各会計、関係団体の財政状況及び健全化判断比率'!B74="","",'各会計、関係団体の財政状況及び健全化判断比率'!B74)</f>
        <v>東京市町村総合事務組合（一般会計）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13</v>
      </c>
      <c r="BX41" s="406"/>
      <c r="BY41" s="407" t="str">
        <f>IF('各会計、関係団体の財政状況及び健全化判断比率'!B75="","",'各会計、関係団体の財政状況及び健全化判断比率'!B75)</f>
        <v>東京市町村総合事務組合（東京都市町村民交通災害共済事業特別会計）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14</v>
      </c>
      <c r="BX42" s="406"/>
      <c r="BY42" s="407" t="str">
        <f>IF('各会計、関係団体の財政状況及び健全化判断比率'!B76="","",'各会計、関係団体の財政状況及び健全化判断比率'!B76)</f>
        <v>東京都後期高齢者医療広域連合（一般会計）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15</v>
      </c>
      <c r="BX43" s="406"/>
      <c r="BY43" s="407" t="str">
        <f>IF('各会計、関係団体の財政状況及び健全化判断比率'!B77="","",'各会計、関係団体の財政状況及び健全化判断比率'!B77)</f>
        <v>東京都後期高齢者医療広域連合（後期高齢者事業会計）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5" t="s">
        <v>566</v>
      </c>
      <c r="D34" s="1215"/>
      <c r="E34" s="1216"/>
      <c r="F34" s="32">
        <v>4.63</v>
      </c>
      <c r="G34" s="33">
        <v>3.78</v>
      </c>
      <c r="H34" s="33">
        <v>5.84</v>
      </c>
      <c r="I34" s="33">
        <v>5.09</v>
      </c>
      <c r="J34" s="34">
        <v>11.6</v>
      </c>
      <c r="K34" s="22"/>
      <c r="L34" s="22"/>
      <c r="M34" s="22"/>
      <c r="N34" s="22"/>
      <c r="O34" s="22"/>
      <c r="P34" s="22"/>
    </row>
    <row r="35" spans="1:16" ht="39" customHeight="1" x14ac:dyDescent="0.2">
      <c r="A35" s="22"/>
      <c r="B35" s="35"/>
      <c r="C35" s="1209" t="s">
        <v>567</v>
      </c>
      <c r="D35" s="1210"/>
      <c r="E35" s="1211"/>
      <c r="F35" s="36">
        <v>1.58</v>
      </c>
      <c r="G35" s="37">
        <v>3.62</v>
      </c>
      <c r="H35" s="37">
        <v>3.35</v>
      </c>
      <c r="I35" s="37">
        <v>4.41</v>
      </c>
      <c r="J35" s="38">
        <v>5.41</v>
      </c>
      <c r="K35" s="22"/>
      <c r="L35" s="22"/>
      <c r="M35" s="22"/>
      <c r="N35" s="22"/>
      <c r="O35" s="22"/>
      <c r="P35" s="22"/>
    </row>
    <row r="36" spans="1:16" ht="39" customHeight="1" x14ac:dyDescent="0.2">
      <c r="A36" s="22"/>
      <c r="B36" s="35"/>
      <c r="C36" s="1209" t="s">
        <v>568</v>
      </c>
      <c r="D36" s="1210"/>
      <c r="E36" s="1211"/>
      <c r="F36" s="36">
        <v>3.64</v>
      </c>
      <c r="G36" s="37">
        <v>2.37</v>
      </c>
      <c r="H36" s="37">
        <v>2.15</v>
      </c>
      <c r="I36" s="37">
        <v>2.81</v>
      </c>
      <c r="J36" s="38">
        <v>3.07</v>
      </c>
      <c r="K36" s="22"/>
      <c r="L36" s="22"/>
      <c r="M36" s="22"/>
      <c r="N36" s="22"/>
      <c r="O36" s="22"/>
      <c r="P36" s="22"/>
    </row>
    <row r="37" spans="1:16" ht="39" customHeight="1" x14ac:dyDescent="0.2">
      <c r="A37" s="22"/>
      <c r="B37" s="35"/>
      <c r="C37" s="1209" t="s">
        <v>569</v>
      </c>
      <c r="D37" s="1210"/>
      <c r="E37" s="1211"/>
      <c r="F37" s="36">
        <v>2.0699999999999998</v>
      </c>
      <c r="G37" s="37">
        <v>1.64</v>
      </c>
      <c r="H37" s="37">
        <v>1.72</v>
      </c>
      <c r="I37" s="37">
        <v>1.97</v>
      </c>
      <c r="J37" s="38">
        <v>1.83</v>
      </c>
      <c r="K37" s="22"/>
      <c r="L37" s="22"/>
      <c r="M37" s="22"/>
      <c r="N37" s="22"/>
      <c r="O37" s="22"/>
      <c r="P37" s="22"/>
    </row>
    <row r="38" spans="1:16" ht="39" customHeight="1" x14ac:dyDescent="0.2">
      <c r="A38" s="22"/>
      <c r="B38" s="35"/>
      <c r="C38" s="1209" t="s">
        <v>570</v>
      </c>
      <c r="D38" s="1210"/>
      <c r="E38" s="1211"/>
      <c r="F38" s="36">
        <v>0.1</v>
      </c>
      <c r="G38" s="37">
        <v>0.11</v>
      </c>
      <c r="H38" s="37">
        <v>0.18</v>
      </c>
      <c r="I38" s="37">
        <v>0.23</v>
      </c>
      <c r="J38" s="38">
        <v>0.22</v>
      </c>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571</v>
      </c>
      <c r="D42" s="1210"/>
      <c r="E42" s="1211"/>
      <c r="F42" s="36" t="s">
        <v>532</v>
      </c>
      <c r="G42" s="37" t="s">
        <v>532</v>
      </c>
      <c r="H42" s="37" t="s">
        <v>532</v>
      </c>
      <c r="I42" s="37" t="s">
        <v>532</v>
      </c>
      <c r="J42" s="38" t="s">
        <v>532</v>
      </c>
      <c r="K42" s="22"/>
      <c r="L42" s="22"/>
      <c r="M42" s="22"/>
      <c r="N42" s="22"/>
      <c r="O42" s="22"/>
      <c r="P42" s="22"/>
    </row>
    <row r="43" spans="1:16" ht="39" customHeight="1" thickBot="1" x14ac:dyDescent="0.25">
      <c r="A43" s="22"/>
      <c r="B43" s="40"/>
      <c r="C43" s="1212" t="s">
        <v>572</v>
      </c>
      <c r="D43" s="1213"/>
      <c r="E43" s="1214"/>
      <c r="F43" s="41" t="s">
        <v>532</v>
      </c>
      <c r="G43" s="42" t="s">
        <v>532</v>
      </c>
      <c r="H43" s="42" t="s">
        <v>532</v>
      </c>
      <c r="I43" s="42" t="s">
        <v>532</v>
      </c>
      <c r="J43" s="43" t="s">
        <v>532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Q3UfsoZcNjkglFBZyp0hzPSRSueVKE65zJn5qNzCgOM9pYp0YjrZSBbRxq8ptRWdvIipu1CRMCAW+KVIrJMJA==" saltValue="nU6IJPOq2a3Ao5ST4mVc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779</v>
      </c>
      <c r="L45" s="60">
        <v>763</v>
      </c>
      <c r="M45" s="60">
        <v>758</v>
      </c>
      <c r="N45" s="60">
        <v>732</v>
      </c>
      <c r="O45" s="61">
        <v>752</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532</v>
      </c>
      <c r="L46" s="64" t="s">
        <v>532</v>
      </c>
      <c r="M46" s="64" t="s">
        <v>532</v>
      </c>
      <c r="N46" s="64" t="s">
        <v>532</v>
      </c>
      <c r="O46" s="65" t="s">
        <v>532</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532</v>
      </c>
      <c r="L47" s="64" t="s">
        <v>532</v>
      </c>
      <c r="M47" s="64" t="s">
        <v>532</v>
      </c>
      <c r="N47" s="64" t="s">
        <v>532</v>
      </c>
      <c r="O47" s="65" t="s">
        <v>532</v>
      </c>
      <c r="P47" s="48"/>
      <c r="Q47" s="48"/>
      <c r="R47" s="48"/>
      <c r="S47" s="48"/>
      <c r="T47" s="48"/>
      <c r="U47" s="48"/>
    </row>
    <row r="48" spans="1:21" ht="30.75" customHeight="1" x14ac:dyDescent="0.2">
      <c r="A48" s="48"/>
      <c r="B48" s="1237"/>
      <c r="C48" s="1238"/>
      <c r="D48" s="62"/>
      <c r="E48" s="1219" t="s">
        <v>15</v>
      </c>
      <c r="F48" s="1219"/>
      <c r="G48" s="1219"/>
      <c r="H48" s="1219"/>
      <c r="I48" s="1219"/>
      <c r="J48" s="1220"/>
      <c r="K48" s="63">
        <v>326</v>
      </c>
      <c r="L48" s="64">
        <v>316</v>
      </c>
      <c r="M48" s="64">
        <v>61</v>
      </c>
      <c r="N48" s="64">
        <v>196</v>
      </c>
      <c r="O48" s="65">
        <v>199</v>
      </c>
      <c r="P48" s="48"/>
      <c r="Q48" s="48"/>
      <c r="R48" s="48"/>
      <c r="S48" s="48"/>
      <c r="T48" s="48"/>
      <c r="U48" s="48"/>
    </row>
    <row r="49" spans="1:21" ht="30.75" customHeight="1" x14ac:dyDescent="0.2">
      <c r="A49" s="48"/>
      <c r="B49" s="1237"/>
      <c r="C49" s="1238"/>
      <c r="D49" s="62"/>
      <c r="E49" s="1219" t="s">
        <v>16</v>
      </c>
      <c r="F49" s="1219"/>
      <c r="G49" s="1219"/>
      <c r="H49" s="1219"/>
      <c r="I49" s="1219"/>
      <c r="J49" s="1220"/>
      <c r="K49" s="63">
        <v>238</v>
      </c>
      <c r="L49" s="64">
        <v>241</v>
      </c>
      <c r="M49" s="64">
        <v>248</v>
      </c>
      <c r="N49" s="64">
        <v>253</v>
      </c>
      <c r="O49" s="65">
        <v>225</v>
      </c>
      <c r="P49" s="48"/>
      <c r="Q49" s="48"/>
      <c r="R49" s="48"/>
      <c r="S49" s="48"/>
      <c r="T49" s="48"/>
      <c r="U49" s="48"/>
    </row>
    <row r="50" spans="1:21" ht="30.75" customHeight="1" x14ac:dyDescent="0.2">
      <c r="A50" s="48"/>
      <c r="B50" s="1237"/>
      <c r="C50" s="1238"/>
      <c r="D50" s="62"/>
      <c r="E50" s="1219" t="s">
        <v>17</v>
      </c>
      <c r="F50" s="1219"/>
      <c r="G50" s="1219"/>
      <c r="H50" s="1219"/>
      <c r="I50" s="1219"/>
      <c r="J50" s="1220"/>
      <c r="K50" s="63">
        <v>22</v>
      </c>
      <c r="L50" s="64">
        <v>12</v>
      </c>
      <c r="M50" s="64">
        <v>15</v>
      </c>
      <c r="N50" s="64">
        <v>12</v>
      </c>
      <c r="O50" s="65">
        <v>12</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532</v>
      </c>
      <c r="L51" s="64" t="s">
        <v>532</v>
      </c>
      <c r="M51" s="64" t="s">
        <v>532</v>
      </c>
      <c r="N51" s="64" t="s">
        <v>532</v>
      </c>
      <c r="O51" s="65" t="s">
        <v>532</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1690</v>
      </c>
      <c r="L52" s="64">
        <v>1661</v>
      </c>
      <c r="M52" s="64">
        <v>1436</v>
      </c>
      <c r="N52" s="64">
        <v>1509</v>
      </c>
      <c r="O52" s="65">
        <v>1505</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-325</v>
      </c>
      <c r="L53" s="69">
        <v>-329</v>
      </c>
      <c r="M53" s="69">
        <v>-354</v>
      </c>
      <c r="N53" s="69">
        <v>-316</v>
      </c>
      <c r="O53" s="70">
        <v>-317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NjuHsJJhDb5m/l8IBeUpXwrTVHjDc02s4czH5CE9HbbCTT3y5pjJ7XI28BrFbtO5URBlVWqw1cYIMzYxr3z3Q==" saltValue="YxFC8MCqSz8O8nzx8N6Z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55" t="s">
        <v>30</v>
      </c>
      <c r="C41" s="1256"/>
      <c r="D41" s="102"/>
      <c r="E41" s="1257" t="s">
        <v>31</v>
      </c>
      <c r="F41" s="1257"/>
      <c r="G41" s="1257"/>
      <c r="H41" s="1258"/>
      <c r="I41" s="351">
        <v>7149</v>
      </c>
      <c r="J41" s="352">
        <v>7047</v>
      </c>
      <c r="K41" s="352">
        <v>6994</v>
      </c>
      <c r="L41" s="352">
        <v>7075</v>
      </c>
      <c r="M41" s="353">
        <v>6598</v>
      </c>
    </row>
    <row r="42" spans="2:13" ht="27.75" customHeight="1" x14ac:dyDescent="0.2">
      <c r="B42" s="1245"/>
      <c r="C42" s="1246"/>
      <c r="D42" s="103"/>
      <c r="E42" s="1249" t="s">
        <v>32</v>
      </c>
      <c r="F42" s="1249"/>
      <c r="G42" s="1249"/>
      <c r="H42" s="1250"/>
      <c r="I42" s="354">
        <v>979</v>
      </c>
      <c r="J42" s="355">
        <v>967</v>
      </c>
      <c r="K42" s="355">
        <v>931</v>
      </c>
      <c r="L42" s="355">
        <v>981</v>
      </c>
      <c r="M42" s="356">
        <v>999</v>
      </c>
    </row>
    <row r="43" spans="2:13" ht="27.75" customHeight="1" x14ac:dyDescent="0.2">
      <c r="B43" s="1245"/>
      <c r="C43" s="1246"/>
      <c r="D43" s="103"/>
      <c r="E43" s="1249" t="s">
        <v>33</v>
      </c>
      <c r="F43" s="1249"/>
      <c r="G43" s="1249"/>
      <c r="H43" s="1250"/>
      <c r="I43" s="354">
        <v>2171</v>
      </c>
      <c r="J43" s="355">
        <v>2288</v>
      </c>
      <c r="K43" s="355">
        <v>1626</v>
      </c>
      <c r="L43" s="355">
        <v>1377</v>
      </c>
      <c r="M43" s="356">
        <v>1108</v>
      </c>
    </row>
    <row r="44" spans="2:13" ht="27.75" customHeight="1" x14ac:dyDescent="0.2">
      <c r="B44" s="1245"/>
      <c r="C44" s="1246"/>
      <c r="D44" s="103"/>
      <c r="E44" s="1249" t="s">
        <v>34</v>
      </c>
      <c r="F44" s="1249"/>
      <c r="G44" s="1249"/>
      <c r="H44" s="1250"/>
      <c r="I44" s="354">
        <v>2836</v>
      </c>
      <c r="J44" s="355">
        <v>2462</v>
      </c>
      <c r="K44" s="355">
        <v>2086</v>
      </c>
      <c r="L44" s="355">
        <v>1855</v>
      </c>
      <c r="M44" s="356">
        <v>1698</v>
      </c>
    </row>
    <row r="45" spans="2:13" ht="27.75" customHeight="1" x14ac:dyDescent="0.2">
      <c r="B45" s="1245"/>
      <c r="C45" s="1246"/>
      <c r="D45" s="103"/>
      <c r="E45" s="1249" t="s">
        <v>35</v>
      </c>
      <c r="F45" s="1249"/>
      <c r="G45" s="1249"/>
      <c r="H45" s="1250"/>
      <c r="I45" s="354">
        <v>3411</v>
      </c>
      <c r="J45" s="355">
        <v>3365</v>
      </c>
      <c r="K45" s="355">
        <v>3208</v>
      </c>
      <c r="L45" s="355">
        <v>3170</v>
      </c>
      <c r="M45" s="356">
        <v>3154</v>
      </c>
    </row>
    <row r="46" spans="2:13" ht="27.75" customHeight="1" x14ac:dyDescent="0.2">
      <c r="B46" s="1245"/>
      <c r="C46" s="1246"/>
      <c r="D46" s="104"/>
      <c r="E46" s="1249" t="s">
        <v>36</v>
      </c>
      <c r="F46" s="1249"/>
      <c r="G46" s="1249"/>
      <c r="H46" s="1250"/>
      <c r="I46" s="354" t="s">
        <v>532</v>
      </c>
      <c r="J46" s="355" t="s">
        <v>532</v>
      </c>
      <c r="K46" s="355" t="s">
        <v>532</v>
      </c>
      <c r="L46" s="355" t="s">
        <v>532</v>
      </c>
      <c r="M46" s="356" t="s">
        <v>532</v>
      </c>
    </row>
    <row r="47" spans="2:13" ht="27.75" customHeight="1" x14ac:dyDescent="0.2">
      <c r="B47" s="1245"/>
      <c r="C47" s="1246"/>
      <c r="D47" s="105"/>
      <c r="E47" s="1259" t="s">
        <v>37</v>
      </c>
      <c r="F47" s="1260"/>
      <c r="G47" s="1260"/>
      <c r="H47" s="1261"/>
      <c r="I47" s="354" t="s">
        <v>532</v>
      </c>
      <c r="J47" s="355" t="s">
        <v>532</v>
      </c>
      <c r="K47" s="355" t="s">
        <v>532</v>
      </c>
      <c r="L47" s="355" t="s">
        <v>532</v>
      </c>
      <c r="M47" s="356" t="s">
        <v>532</v>
      </c>
    </row>
    <row r="48" spans="2:13" ht="27.75" customHeight="1" x14ac:dyDescent="0.2">
      <c r="B48" s="1245"/>
      <c r="C48" s="1246"/>
      <c r="D48" s="103"/>
      <c r="E48" s="1249" t="s">
        <v>38</v>
      </c>
      <c r="F48" s="1249"/>
      <c r="G48" s="1249"/>
      <c r="H48" s="1250"/>
      <c r="I48" s="354" t="s">
        <v>532</v>
      </c>
      <c r="J48" s="355" t="s">
        <v>532</v>
      </c>
      <c r="K48" s="355" t="s">
        <v>532</v>
      </c>
      <c r="L48" s="355" t="s">
        <v>532</v>
      </c>
      <c r="M48" s="356" t="s">
        <v>532</v>
      </c>
    </row>
    <row r="49" spans="2:13" ht="27.75" customHeight="1" x14ac:dyDescent="0.2">
      <c r="B49" s="1247"/>
      <c r="C49" s="1248"/>
      <c r="D49" s="103"/>
      <c r="E49" s="1249" t="s">
        <v>39</v>
      </c>
      <c r="F49" s="1249"/>
      <c r="G49" s="1249"/>
      <c r="H49" s="1250"/>
      <c r="I49" s="354" t="s">
        <v>532</v>
      </c>
      <c r="J49" s="355" t="s">
        <v>532</v>
      </c>
      <c r="K49" s="355" t="s">
        <v>532</v>
      </c>
      <c r="L49" s="355" t="s">
        <v>532</v>
      </c>
      <c r="M49" s="356" t="s">
        <v>532</v>
      </c>
    </row>
    <row r="50" spans="2:13" ht="27.75" customHeight="1" x14ac:dyDescent="0.2">
      <c r="B50" s="1243" t="s">
        <v>40</v>
      </c>
      <c r="C50" s="1244"/>
      <c r="D50" s="106"/>
      <c r="E50" s="1249" t="s">
        <v>41</v>
      </c>
      <c r="F50" s="1249"/>
      <c r="G50" s="1249"/>
      <c r="H50" s="1250"/>
      <c r="I50" s="354">
        <v>6971</v>
      </c>
      <c r="J50" s="355">
        <v>6963</v>
      </c>
      <c r="K50" s="355">
        <v>7080</v>
      </c>
      <c r="L50" s="355">
        <v>7697</v>
      </c>
      <c r="M50" s="356">
        <v>8574</v>
      </c>
    </row>
    <row r="51" spans="2:13" ht="27.75" customHeight="1" x14ac:dyDescent="0.2">
      <c r="B51" s="1245"/>
      <c r="C51" s="1246"/>
      <c r="D51" s="103"/>
      <c r="E51" s="1249" t="s">
        <v>42</v>
      </c>
      <c r="F51" s="1249"/>
      <c r="G51" s="1249"/>
      <c r="H51" s="1250"/>
      <c r="I51" s="354">
        <v>2969</v>
      </c>
      <c r="J51" s="355">
        <v>2850</v>
      </c>
      <c r="K51" s="355">
        <v>2254</v>
      </c>
      <c r="L51" s="355">
        <v>2008</v>
      </c>
      <c r="M51" s="356">
        <v>1779</v>
      </c>
    </row>
    <row r="52" spans="2:13" ht="27.75" customHeight="1" x14ac:dyDescent="0.2">
      <c r="B52" s="1247"/>
      <c r="C52" s="1248"/>
      <c r="D52" s="103"/>
      <c r="E52" s="1249" t="s">
        <v>43</v>
      </c>
      <c r="F52" s="1249"/>
      <c r="G52" s="1249"/>
      <c r="H52" s="1250"/>
      <c r="I52" s="354">
        <v>13359</v>
      </c>
      <c r="J52" s="355">
        <v>13314</v>
      </c>
      <c r="K52" s="355">
        <v>13203</v>
      </c>
      <c r="L52" s="355">
        <v>13064</v>
      </c>
      <c r="M52" s="356">
        <v>12836</v>
      </c>
    </row>
    <row r="53" spans="2:13" ht="27.75" customHeight="1" thickBot="1" x14ac:dyDescent="0.25">
      <c r="B53" s="1251" t="s">
        <v>44</v>
      </c>
      <c r="C53" s="1252"/>
      <c r="D53" s="107"/>
      <c r="E53" s="1253" t="s">
        <v>45</v>
      </c>
      <c r="F53" s="1253"/>
      <c r="G53" s="1253"/>
      <c r="H53" s="1254"/>
      <c r="I53" s="357">
        <v>-6754</v>
      </c>
      <c r="J53" s="358">
        <v>-6998</v>
      </c>
      <c r="K53" s="358">
        <v>-7692</v>
      </c>
      <c r="L53" s="358">
        <v>-8311</v>
      </c>
      <c r="M53" s="359">
        <v>-9633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Q4mfUzJDv8+XC21OxYD451/hfpbiIMgriD6yFzBFzIWFZ8UpySu+7jHtVAstnaem9mntMwp3Aqf4S0/jkejw7w==" saltValue="Jyl2lCF6WSt2T1djVoyr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70" t="s">
        <v>48</v>
      </c>
      <c r="D55" s="1270"/>
      <c r="E55" s="1271"/>
      <c r="F55" s="119">
        <v>2512</v>
      </c>
      <c r="G55" s="119">
        <v>3049</v>
      </c>
      <c r="H55" s="120">
        <v>3106</v>
      </c>
    </row>
    <row r="56" spans="2:8" ht="52.5" customHeight="1" x14ac:dyDescent="0.2">
      <c r="B56" s="121"/>
      <c r="C56" s="1272" t="s">
        <v>49</v>
      </c>
      <c r="D56" s="1272"/>
      <c r="E56" s="1273"/>
      <c r="F56" s="122" t="s">
        <v>532</v>
      </c>
      <c r="G56" s="122" t="s">
        <v>532</v>
      </c>
      <c r="H56" s="123" t="s">
        <v>532</v>
      </c>
    </row>
    <row r="57" spans="2:8" ht="53.25" customHeight="1" x14ac:dyDescent="0.2">
      <c r="B57" s="121"/>
      <c r="C57" s="1274" t="s">
        <v>50</v>
      </c>
      <c r="D57" s="1274"/>
      <c r="E57" s="1275"/>
      <c r="F57" s="124">
        <v>5332</v>
      </c>
      <c r="G57" s="124">
        <v>5838</v>
      </c>
      <c r="H57" s="125">
        <v>6670</v>
      </c>
    </row>
    <row r="58" spans="2:8" ht="45.75" customHeight="1" x14ac:dyDescent="0.2">
      <c r="B58" s="126"/>
      <c r="C58" s="1262" t="s">
        <v>590</v>
      </c>
      <c r="D58" s="1263"/>
      <c r="E58" s="1264"/>
      <c r="F58" s="127">
        <v>2178</v>
      </c>
      <c r="G58" s="127">
        <v>2179</v>
      </c>
      <c r="H58" s="128">
        <v>2980</v>
      </c>
    </row>
    <row r="59" spans="2:8" ht="45.75" customHeight="1" x14ac:dyDescent="0.2">
      <c r="B59" s="126"/>
      <c r="C59" s="1262" t="s">
        <v>591</v>
      </c>
      <c r="D59" s="1263"/>
      <c r="E59" s="1264"/>
      <c r="F59" s="127">
        <v>1623</v>
      </c>
      <c r="G59" s="127">
        <v>1624</v>
      </c>
      <c r="H59" s="128">
        <v>1583</v>
      </c>
    </row>
    <row r="60" spans="2:8" ht="45.75" customHeight="1" x14ac:dyDescent="0.2">
      <c r="B60" s="126"/>
      <c r="C60" s="1262" t="s">
        <v>592</v>
      </c>
      <c r="D60" s="1263"/>
      <c r="E60" s="1264"/>
      <c r="F60" s="127">
        <v>258</v>
      </c>
      <c r="G60" s="127">
        <v>672</v>
      </c>
      <c r="H60" s="128">
        <v>875</v>
      </c>
    </row>
    <row r="61" spans="2:8" ht="45.75" customHeight="1" x14ac:dyDescent="0.2">
      <c r="B61" s="126"/>
      <c r="C61" s="1262" t="s">
        <v>593</v>
      </c>
      <c r="D61" s="1263"/>
      <c r="E61" s="1264"/>
      <c r="F61" s="127">
        <v>416</v>
      </c>
      <c r="G61" s="127">
        <v>417</v>
      </c>
      <c r="H61" s="128">
        <v>423</v>
      </c>
    </row>
    <row r="62" spans="2:8" ht="45.75" customHeight="1" thickBot="1" x14ac:dyDescent="0.25">
      <c r="B62" s="129"/>
      <c r="C62" s="1265" t="s">
        <v>594</v>
      </c>
      <c r="D62" s="1266"/>
      <c r="E62" s="1267"/>
      <c r="F62" s="130">
        <v>299</v>
      </c>
      <c r="G62" s="130">
        <v>299</v>
      </c>
      <c r="H62" s="131">
        <v>283</v>
      </c>
    </row>
    <row r="63" spans="2:8" ht="52.5" customHeight="1" thickBot="1" x14ac:dyDescent="0.25">
      <c r="B63" s="132"/>
      <c r="C63" s="1268" t="s">
        <v>51</v>
      </c>
      <c r="D63" s="1268"/>
      <c r="E63" s="1269"/>
      <c r="F63" s="133">
        <v>7844</v>
      </c>
      <c r="G63" s="133">
        <v>8887</v>
      </c>
      <c r="H63" s="134">
        <v>9776</v>
      </c>
    </row>
    <row r="64" spans="2:8" ht="13.2" x14ac:dyDescent="0.2"/>
  </sheetData>
  <sheetProtection algorithmName="SHA-512" hashValue="8kZKv5mR89KsjwLFe2EKalndQx24z7EGj2su3sRhf/3WGN0YyGoIkLOZAmkCbbKg7LhmGSFCf6eXr1M4hY/E+A==" saltValue="m7SpyKNg3JGAScAse2gn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608</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604</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88" t="s">
        <v>607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602</v>
      </c>
    </row>
    <row r="50" spans="1:109" ht="13.2" x14ac:dyDescent="0.2">
      <c r="B50" s="368"/>
      <c r="G50" s="1281"/>
      <c r="H50" s="1281"/>
      <c r="I50" s="1281"/>
      <c r="J50" s="1281"/>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559</v>
      </c>
      <c r="BQ50" s="1280"/>
      <c r="BR50" s="1280"/>
      <c r="BS50" s="1280"/>
      <c r="BT50" s="1280"/>
      <c r="BU50" s="1280"/>
      <c r="BV50" s="1280"/>
      <c r="BW50" s="1280"/>
      <c r="BX50" s="1280" t="s">
        <v>560</v>
      </c>
      <c r="BY50" s="1280"/>
      <c r="BZ50" s="1280"/>
      <c r="CA50" s="1280"/>
      <c r="CB50" s="1280"/>
      <c r="CC50" s="1280"/>
      <c r="CD50" s="1280"/>
      <c r="CE50" s="1280"/>
      <c r="CF50" s="1280" t="s">
        <v>561</v>
      </c>
      <c r="CG50" s="1280"/>
      <c r="CH50" s="1280"/>
      <c r="CI50" s="1280"/>
      <c r="CJ50" s="1280"/>
      <c r="CK50" s="1280"/>
      <c r="CL50" s="1280"/>
      <c r="CM50" s="1280"/>
      <c r="CN50" s="1280" t="s">
        <v>562</v>
      </c>
      <c r="CO50" s="1280"/>
      <c r="CP50" s="1280"/>
      <c r="CQ50" s="1280"/>
      <c r="CR50" s="1280"/>
      <c r="CS50" s="1280"/>
      <c r="CT50" s="1280"/>
      <c r="CU50" s="1280"/>
      <c r="CV50" s="1280" t="s">
        <v>563</v>
      </c>
      <c r="CW50" s="1280"/>
      <c r="CX50" s="1280"/>
      <c r="CY50" s="1280"/>
      <c r="CZ50" s="1280"/>
      <c r="DA50" s="1280"/>
      <c r="DB50" s="1280"/>
      <c r="DC50" s="1280"/>
    </row>
    <row r="51" spans="1:109" ht="13.5" customHeight="1" x14ac:dyDescent="0.2">
      <c r="B51" s="368"/>
      <c r="G51" s="1287"/>
      <c r="H51" s="1287"/>
      <c r="I51" s="1297"/>
      <c r="J51" s="1297"/>
      <c r="K51" s="1282"/>
      <c r="L51" s="1282"/>
      <c r="M51" s="1282"/>
      <c r="N51" s="1282"/>
      <c r="AM51" s="374"/>
      <c r="AN51" s="1278" t="s">
        <v>601</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68"/>
      <c r="G52" s="1287"/>
      <c r="H52" s="1287"/>
      <c r="I52" s="1297"/>
      <c r="J52" s="1297"/>
      <c r="K52" s="1282"/>
      <c r="L52" s="1282"/>
      <c r="M52" s="1282"/>
      <c r="N52" s="1282"/>
      <c r="AM52" s="37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68"/>
      <c r="G53" s="1287"/>
      <c r="H53" s="1287"/>
      <c r="I53" s="1281"/>
      <c r="J53" s="1281"/>
      <c r="K53" s="1282"/>
      <c r="L53" s="1282"/>
      <c r="M53" s="1282"/>
      <c r="N53" s="1282"/>
      <c r="AM53" s="374"/>
      <c r="AN53" s="1278"/>
      <c r="AO53" s="1278"/>
      <c r="AP53" s="1278"/>
      <c r="AQ53" s="1278"/>
      <c r="AR53" s="1278"/>
      <c r="AS53" s="1278"/>
      <c r="AT53" s="1278"/>
      <c r="AU53" s="1278"/>
      <c r="AV53" s="1278"/>
      <c r="AW53" s="1278"/>
      <c r="AX53" s="1278"/>
      <c r="AY53" s="1278"/>
      <c r="AZ53" s="1278"/>
      <c r="BA53" s="1278"/>
      <c r="BB53" s="1278" t="s">
        <v>606</v>
      </c>
      <c r="BC53" s="1278"/>
      <c r="BD53" s="1278"/>
      <c r="BE53" s="1278"/>
      <c r="BF53" s="1278"/>
      <c r="BG53" s="1278"/>
      <c r="BH53" s="1278"/>
      <c r="BI53" s="1278"/>
      <c r="BJ53" s="1278"/>
      <c r="BK53" s="1278"/>
      <c r="BL53" s="1278"/>
      <c r="BM53" s="1278"/>
      <c r="BN53" s="1278"/>
      <c r="BO53" s="1278"/>
      <c r="BP53" s="1276">
        <v>60.1</v>
      </c>
      <c r="BQ53" s="1276"/>
      <c r="BR53" s="1276"/>
      <c r="BS53" s="1276"/>
      <c r="BT53" s="1276"/>
      <c r="BU53" s="1276"/>
      <c r="BV53" s="1276"/>
      <c r="BW53" s="1276"/>
      <c r="BX53" s="1276">
        <v>60.1</v>
      </c>
      <c r="BY53" s="1276"/>
      <c r="BZ53" s="1276"/>
      <c r="CA53" s="1276"/>
      <c r="CB53" s="1276"/>
      <c r="CC53" s="1276"/>
      <c r="CD53" s="1276"/>
      <c r="CE53" s="1276"/>
      <c r="CF53" s="1276">
        <v>60.1</v>
      </c>
      <c r="CG53" s="1276"/>
      <c r="CH53" s="1276"/>
      <c r="CI53" s="1276"/>
      <c r="CJ53" s="1276"/>
      <c r="CK53" s="1276"/>
      <c r="CL53" s="1276"/>
      <c r="CM53" s="1276"/>
      <c r="CN53" s="1276">
        <v>61.8</v>
      </c>
      <c r="CO53" s="1276"/>
      <c r="CP53" s="1276"/>
      <c r="CQ53" s="1276"/>
      <c r="CR53" s="1276"/>
      <c r="CS53" s="1276"/>
      <c r="CT53" s="1276"/>
      <c r="CU53" s="1276"/>
      <c r="CV53" s="1276">
        <v>63.5</v>
      </c>
      <c r="CW53" s="1276"/>
      <c r="CX53" s="1276"/>
      <c r="CY53" s="1276"/>
      <c r="CZ53" s="1276"/>
      <c r="DA53" s="1276"/>
      <c r="DB53" s="1276"/>
      <c r="DC53" s="1276"/>
    </row>
    <row r="54" spans="1:109" ht="13.2" x14ac:dyDescent="0.2">
      <c r="A54" s="382"/>
      <c r="B54" s="368"/>
      <c r="G54" s="1287"/>
      <c r="H54" s="1287"/>
      <c r="I54" s="1281"/>
      <c r="J54" s="1281"/>
      <c r="K54" s="1282"/>
      <c r="L54" s="1282"/>
      <c r="M54" s="1282"/>
      <c r="N54" s="1282"/>
      <c r="AM54" s="37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68"/>
      <c r="G55" s="1281"/>
      <c r="H55" s="1281"/>
      <c r="I55" s="1281"/>
      <c r="J55" s="1281"/>
      <c r="K55" s="1282"/>
      <c r="L55" s="1282"/>
      <c r="M55" s="1282"/>
      <c r="N55" s="1282"/>
      <c r="AN55" s="1280" t="s">
        <v>600</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ht="13.2" x14ac:dyDescent="0.2">
      <c r="A56" s="382"/>
      <c r="B56" s="368"/>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8"/>
      <c r="G57" s="1281"/>
      <c r="H57" s="1281"/>
      <c r="I57" s="1283"/>
      <c r="J57" s="1283"/>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606</v>
      </c>
      <c r="BC57" s="1278"/>
      <c r="BD57" s="1278"/>
      <c r="BE57" s="1278"/>
      <c r="BF57" s="1278"/>
      <c r="BG57" s="1278"/>
      <c r="BH57" s="1278"/>
      <c r="BI57" s="1278"/>
      <c r="BJ57" s="1278"/>
      <c r="BK57" s="1278"/>
      <c r="BL57" s="1278"/>
      <c r="BM57" s="1278"/>
      <c r="BN57" s="1278"/>
      <c r="BO57" s="1278"/>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93"/>
      <c r="DE57" s="388"/>
    </row>
    <row r="58" spans="1:109" s="382" customFormat="1" ht="13.2" x14ac:dyDescent="0.2">
      <c r="A58" s="367"/>
      <c r="B58" s="388"/>
      <c r="G58" s="1281"/>
      <c r="H58" s="1281"/>
      <c r="I58" s="1283"/>
      <c r="J58" s="1283"/>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605</v>
      </c>
    </row>
    <row r="64" spans="1:109" ht="13.2" x14ac:dyDescent="0.2">
      <c r="B64" s="368"/>
      <c r="G64" s="383"/>
      <c r="I64" s="385"/>
      <c r="J64" s="385"/>
      <c r="K64" s="385"/>
      <c r="L64" s="385"/>
      <c r="M64" s="385"/>
      <c r="N64" s="384"/>
      <c r="AM64" s="383"/>
      <c r="AN64" s="383" t="s">
        <v>604</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602</v>
      </c>
    </row>
    <row r="72" spans="2:107" ht="13.2" x14ac:dyDescent="0.2">
      <c r="B72" s="368"/>
      <c r="G72" s="1281"/>
      <c r="H72" s="1281"/>
      <c r="I72" s="1281"/>
      <c r="J72" s="1281"/>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559</v>
      </c>
      <c r="BQ72" s="1280"/>
      <c r="BR72" s="1280"/>
      <c r="BS72" s="1280"/>
      <c r="BT72" s="1280"/>
      <c r="BU72" s="1280"/>
      <c r="BV72" s="1280"/>
      <c r="BW72" s="1280"/>
      <c r="BX72" s="1280" t="s">
        <v>560</v>
      </c>
      <c r="BY72" s="1280"/>
      <c r="BZ72" s="1280"/>
      <c r="CA72" s="1280"/>
      <c r="CB72" s="1280"/>
      <c r="CC72" s="1280"/>
      <c r="CD72" s="1280"/>
      <c r="CE72" s="1280"/>
      <c r="CF72" s="1280" t="s">
        <v>561</v>
      </c>
      <c r="CG72" s="1280"/>
      <c r="CH72" s="1280"/>
      <c r="CI72" s="1280"/>
      <c r="CJ72" s="1280"/>
      <c r="CK72" s="1280"/>
      <c r="CL72" s="1280"/>
      <c r="CM72" s="1280"/>
      <c r="CN72" s="1280" t="s">
        <v>562</v>
      </c>
      <c r="CO72" s="1280"/>
      <c r="CP72" s="1280"/>
      <c r="CQ72" s="1280"/>
      <c r="CR72" s="1280"/>
      <c r="CS72" s="1280"/>
      <c r="CT72" s="1280"/>
      <c r="CU72" s="1280"/>
      <c r="CV72" s="1280" t="s">
        <v>563</v>
      </c>
      <c r="CW72" s="1280"/>
      <c r="CX72" s="1280"/>
      <c r="CY72" s="1280"/>
      <c r="CZ72" s="1280"/>
      <c r="DA72" s="1280"/>
      <c r="DB72" s="1280"/>
      <c r="DC72" s="1280"/>
    </row>
    <row r="73" spans="2:107" ht="13.2" x14ac:dyDescent="0.2">
      <c r="B73" s="368"/>
      <c r="G73" s="1287"/>
      <c r="H73" s="1287"/>
      <c r="I73" s="1287"/>
      <c r="J73" s="1287"/>
      <c r="K73" s="1279"/>
      <c r="L73" s="1279"/>
      <c r="M73" s="1279"/>
      <c r="N73" s="1279"/>
      <c r="AM73" s="374"/>
      <c r="AN73" s="1278" t="s">
        <v>601</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68"/>
      <c r="G74" s="1287"/>
      <c r="H74" s="1287"/>
      <c r="I74" s="1287"/>
      <c r="J74" s="1287"/>
      <c r="K74" s="1279"/>
      <c r="L74" s="1279"/>
      <c r="M74" s="1279"/>
      <c r="N74" s="1279"/>
      <c r="AM74" s="37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8"/>
      <c r="G75" s="1287"/>
      <c r="H75" s="1287"/>
      <c r="I75" s="1281"/>
      <c r="J75" s="1281"/>
      <c r="K75" s="1282"/>
      <c r="L75" s="1282"/>
      <c r="M75" s="1282"/>
      <c r="N75" s="1282"/>
      <c r="AM75" s="374"/>
      <c r="AN75" s="1278"/>
      <c r="AO75" s="1278"/>
      <c r="AP75" s="1278"/>
      <c r="AQ75" s="1278"/>
      <c r="AR75" s="1278"/>
      <c r="AS75" s="1278"/>
      <c r="AT75" s="1278"/>
      <c r="AU75" s="1278"/>
      <c r="AV75" s="1278"/>
      <c r="AW75" s="1278"/>
      <c r="AX75" s="1278"/>
      <c r="AY75" s="1278"/>
      <c r="AZ75" s="1278"/>
      <c r="BA75" s="1278"/>
      <c r="BB75" s="1278" t="s">
        <v>598</v>
      </c>
      <c r="BC75" s="1278"/>
      <c r="BD75" s="1278"/>
      <c r="BE75" s="1278"/>
      <c r="BF75" s="1278"/>
      <c r="BG75" s="1278"/>
      <c r="BH75" s="1278"/>
      <c r="BI75" s="1278"/>
      <c r="BJ75" s="1278"/>
      <c r="BK75" s="1278"/>
      <c r="BL75" s="1278"/>
      <c r="BM75" s="1278"/>
      <c r="BN75" s="1278"/>
      <c r="BO75" s="1278"/>
      <c r="BP75" s="1276">
        <v>-3</v>
      </c>
      <c r="BQ75" s="1276"/>
      <c r="BR75" s="1276"/>
      <c r="BS75" s="1276"/>
      <c r="BT75" s="1276"/>
      <c r="BU75" s="1276"/>
      <c r="BV75" s="1276"/>
      <c r="BW75" s="1276"/>
      <c r="BX75" s="1276">
        <v>-3.2</v>
      </c>
      <c r="BY75" s="1276"/>
      <c r="BZ75" s="1276"/>
      <c r="CA75" s="1276"/>
      <c r="CB75" s="1276"/>
      <c r="CC75" s="1276"/>
      <c r="CD75" s="1276"/>
      <c r="CE75" s="1276"/>
      <c r="CF75" s="1276">
        <v>-3.2</v>
      </c>
      <c r="CG75" s="1276"/>
      <c r="CH75" s="1276"/>
      <c r="CI75" s="1276"/>
      <c r="CJ75" s="1276"/>
      <c r="CK75" s="1276"/>
      <c r="CL75" s="1276"/>
      <c r="CM75" s="1276"/>
      <c r="CN75" s="1276">
        <v>-3.1</v>
      </c>
      <c r="CO75" s="1276"/>
      <c r="CP75" s="1276"/>
      <c r="CQ75" s="1276"/>
      <c r="CR75" s="1276"/>
      <c r="CS75" s="1276"/>
      <c r="CT75" s="1276"/>
      <c r="CU75" s="1276"/>
      <c r="CV75" s="1276">
        <v>-3</v>
      </c>
      <c r="CW75" s="1276"/>
      <c r="CX75" s="1276"/>
      <c r="CY75" s="1276"/>
      <c r="CZ75" s="1276"/>
      <c r="DA75" s="1276"/>
      <c r="DB75" s="1276"/>
      <c r="DC75" s="1276"/>
    </row>
    <row r="76" spans="2:107" ht="13.2" x14ac:dyDescent="0.2">
      <c r="B76" s="368"/>
      <c r="G76" s="1287"/>
      <c r="H76" s="1287"/>
      <c r="I76" s="1281"/>
      <c r="J76" s="1281"/>
      <c r="K76" s="1282"/>
      <c r="L76" s="1282"/>
      <c r="M76" s="1282"/>
      <c r="N76" s="1282"/>
      <c r="AM76" s="37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8"/>
      <c r="G77" s="1281"/>
      <c r="H77" s="1281"/>
      <c r="I77" s="1281"/>
      <c r="J77" s="1281"/>
      <c r="K77" s="1279"/>
      <c r="L77" s="1279"/>
      <c r="M77" s="1279"/>
      <c r="N77" s="1279"/>
      <c r="AN77" s="1280" t="s">
        <v>600</v>
      </c>
      <c r="AO77" s="1280"/>
      <c r="AP77" s="1280"/>
      <c r="AQ77" s="1280"/>
      <c r="AR77" s="1280"/>
      <c r="AS77" s="1280"/>
      <c r="AT77" s="1280"/>
      <c r="AU77" s="1280"/>
      <c r="AV77" s="1280"/>
      <c r="AW77" s="1280"/>
      <c r="AX77" s="1280"/>
      <c r="AY77" s="1280"/>
      <c r="AZ77" s="1280"/>
      <c r="BA77" s="1280"/>
      <c r="BB77" s="1278" t="s">
        <v>599</v>
      </c>
      <c r="BC77" s="1278"/>
      <c r="BD77" s="1278"/>
      <c r="BE77" s="1278"/>
      <c r="BF77" s="1278"/>
      <c r="BG77" s="1278"/>
      <c r="BH77" s="1278"/>
      <c r="BI77" s="1278"/>
      <c r="BJ77" s="1278"/>
      <c r="BK77" s="1278"/>
      <c r="BL77" s="1278"/>
      <c r="BM77" s="1278"/>
      <c r="BN77" s="1278"/>
      <c r="BO77" s="1278"/>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ht="13.2" x14ac:dyDescent="0.2">
      <c r="B78" s="368"/>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8"/>
      <c r="G79" s="1281"/>
      <c r="H79" s="1281"/>
      <c r="I79" s="1283"/>
      <c r="J79" s="1283"/>
      <c r="K79" s="1277"/>
      <c r="L79" s="1277"/>
      <c r="M79" s="1277"/>
      <c r="N79" s="1277"/>
      <c r="AN79" s="1280"/>
      <c r="AO79" s="1280"/>
      <c r="AP79" s="1280"/>
      <c r="AQ79" s="1280"/>
      <c r="AR79" s="1280"/>
      <c r="AS79" s="1280"/>
      <c r="AT79" s="1280"/>
      <c r="AU79" s="1280"/>
      <c r="AV79" s="1280"/>
      <c r="AW79" s="1280"/>
      <c r="AX79" s="1280"/>
      <c r="AY79" s="1280"/>
      <c r="AZ79" s="1280"/>
      <c r="BA79" s="1280"/>
      <c r="BB79" s="1278" t="s">
        <v>598</v>
      </c>
      <c r="BC79" s="1278"/>
      <c r="BD79" s="1278"/>
      <c r="BE79" s="1278"/>
      <c r="BF79" s="1278"/>
      <c r="BG79" s="1278"/>
      <c r="BH79" s="1278"/>
      <c r="BI79" s="1278"/>
      <c r="BJ79" s="1278"/>
      <c r="BK79" s="1278"/>
      <c r="BL79" s="1278"/>
      <c r="BM79" s="1278"/>
      <c r="BN79" s="1278"/>
      <c r="BO79" s="1278"/>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ht="13.2" x14ac:dyDescent="0.2">
      <c r="B80" s="368"/>
      <c r="G80" s="1281"/>
      <c r="H80" s="1281"/>
      <c r="I80" s="1283"/>
      <c r="J80" s="1283"/>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zBw/FPDoNRG6STw/LelV0LY3xz+DtpkkCeRxO/zsb5HYIfb5zjy7DVBeE+K4FQotuW7OFCyVP+2JbG1Kr5CdFg==" saltValue="UC8JuxsznQ1U3KUFu6KPr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s8ABTsqfmKGITQUUuzk8aa1igVUcKgUhgQr8SepV0L/OmJynor566/cYCZvpGVYNqC2ZYVbQA3EihH578y6CFQ==" saltValue="c1j3UUhmyyYt6BJPIqFM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itXgKj7OGsVKdn7aOb0OGubSaOzEoIRC2wQMHa6cvLzcCWzDoQ3ez0JkLDDPwwJD53cEW4+fwnURRoTdkJJTQ==" saltValue="zheJRrSqWNEoeeRNq5sg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54694</v>
      </c>
      <c r="E3" s="153"/>
      <c r="F3" s="154">
        <v>47820</v>
      </c>
      <c r="G3" s="155"/>
      <c r="H3" s="156"/>
    </row>
    <row r="4" spans="1:8" x14ac:dyDescent="0.2">
      <c r="A4" s="157"/>
      <c r="B4" s="158"/>
      <c r="C4" s="159"/>
      <c r="D4" s="160">
        <v>23918</v>
      </c>
      <c r="E4" s="161"/>
      <c r="F4" s="162">
        <v>25855</v>
      </c>
      <c r="G4" s="163"/>
      <c r="H4" s="164"/>
    </row>
    <row r="5" spans="1:8" x14ac:dyDescent="0.2">
      <c r="A5" s="145" t="s">
        <v>551</v>
      </c>
      <c r="B5" s="150"/>
      <c r="C5" s="151"/>
      <c r="D5" s="152">
        <v>39464</v>
      </c>
      <c r="E5" s="153"/>
      <c r="F5" s="154">
        <v>41934</v>
      </c>
      <c r="G5" s="155"/>
      <c r="H5" s="156"/>
    </row>
    <row r="6" spans="1:8" x14ac:dyDescent="0.2">
      <c r="A6" s="157"/>
      <c r="B6" s="158"/>
      <c r="C6" s="159"/>
      <c r="D6" s="160">
        <v>17359</v>
      </c>
      <c r="E6" s="161"/>
      <c r="F6" s="162">
        <v>23352</v>
      </c>
      <c r="G6" s="163"/>
      <c r="H6" s="164"/>
    </row>
    <row r="7" spans="1:8" x14ac:dyDescent="0.2">
      <c r="A7" s="145" t="s">
        <v>552</v>
      </c>
      <c r="B7" s="150"/>
      <c r="C7" s="151"/>
      <c r="D7" s="152">
        <v>44323</v>
      </c>
      <c r="E7" s="153"/>
      <c r="F7" s="154">
        <v>45588</v>
      </c>
      <c r="G7" s="155"/>
      <c r="H7" s="156"/>
    </row>
    <row r="8" spans="1:8" x14ac:dyDescent="0.2">
      <c r="A8" s="157"/>
      <c r="B8" s="158"/>
      <c r="C8" s="159"/>
      <c r="D8" s="160">
        <v>35107</v>
      </c>
      <c r="E8" s="161"/>
      <c r="F8" s="162">
        <v>24150</v>
      </c>
      <c r="G8" s="163"/>
      <c r="H8" s="164"/>
    </row>
    <row r="9" spans="1:8" x14ac:dyDescent="0.2">
      <c r="A9" s="145" t="s">
        <v>553</v>
      </c>
      <c r="B9" s="150"/>
      <c r="C9" s="151"/>
      <c r="D9" s="152">
        <v>20311</v>
      </c>
      <c r="E9" s="153"/>
      <c r="F9" s="154">
        <v>45483</v>
      </c>
      <c r="G9" s="155"/>
      <c r="H9" s="156"/>
    </row>
    <row r="10" spans="1:8" x14ac:dyDescent="0.2">
      <c r="A10" s="157"/>
      <c r="B10" s="158"/>
      <c r="C10" s="159"/>
      <c r="D10" s="160">
        <v>10127</v>
      </c>
      <c r="E10" s="161"/>
      <c r="F10" s="162">
        <v>24241</v>
      </c>
      <c r="G10" s="163"/>
      <c r="H10" s="164"/>
    </row>
    <row r="11" spans="1:8" x14ac:dyDescent="0.2">
      <c r="A11" s="145" t="s">
        <v>554</v>
      </c>
      <c r="B11" s="150"/>
      <c r="C11" s="151"/>
      <c r="D11" s="152">
        <v>31006</v>
      </c>
      <c r="E11" s="153"/>
      <c r="F11" s="154">
        <v>45945</v>
      </c>
      <c r="G11" s="155"/>
      <c r="H11" s="156"/>
    </row>
    <row r="12" spans="1:8" x14ac:dyDescent="0.2">
      <c r="A12" s="157"/>
      <c r="B12" s="158"/>
      <c r="C12" s="165"/>
      <c r="D12" s="160">
        <v>8298</v>
      </c>
      <c r="E12" s="161"/>
      <c r="F12" s="162">
        <v>25180</v>
      </c>
      <c r="G12" s="163"/>
      <c r="H12" s="164"/>
    </row>
    <row r="13" spans="1:8" x14ac:dyDescent="0.2">
      <c r="A13" s="145"/>
      <c r="B13" s="150"/>
      <c r="C13" s="166"/>
      <c r="D13" s="167">
        <v>37960</v>
      </c>
      <c r="E13" s="168"/>
      <c r="F13" s="169">
        <v>45354</v>
      </c>
      <c r="G13" s="170"/>
      <c r="H13" s="156"/>
    </row>
    <row r="14" spans="1:8" x14ac:dyDescent="0.2">
      <c r="A14" s="157"/>
      <c r="B14" s="158"/>
      <c r="C14" s="159"/>
      <c r="D14" s="160">
        <v>18962</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4.6399999999999997</v>
      </c>
      <c r="C19" s="171">
        <f>ROUND(VALUE(SUBSTITUTE(実質収支比率等に係る経年分析!G$48,"▲","-")),2)</f>
        <v>3.79</v>
      </c>
      <c r="D19" s="171">
        <f>ROUND(VALUE(SUBSTITUTE(実質収支比率等に係る経年分析!H$48,"▲","-")),2)</f>
        <v>5.84</v>
      </c>
      <c r="E19" s="171">
        <f>ROUND(VALUE(SUBSTITUTE(実質収支比率等に係る経年分析!I$48,"▲","-")),2)</f>
        <v>5.0999999999999996</v>
      </c>
      <c r="F19" s="171">
        <f>ROUND(VALUE(SUBSTITUTE(実質収支比率等に係る経年分析!J$48,"▲","-")),2)</f>
        <v>11.6</v>
      </c>
    </row>
    <row r="20" spans="1:11" x14ac:dyDescent="0.2">
      <c r="A20" s="171" t="s">
        <v>55</v>
      </c>
      <c r="B20" s="171">
        <f>ROUND(VALUE(SUBSTITUTE(実質収支比率等に係る経年分析!F$47,"▲","-")),2)</f>
        <v>23.49</v>
      </c>
      <c r="C20" s="171">
        <f>ROUND(VALUE(SUBSTITUTE(実質収支比率等に係る経年分析!G$47,"▲","-")),2)</f>
        <v>21.33</v>
      </c>
      <c r="D20" s="171">
        <f>ROUND(VALUE(SUBSTITUTE(実質収支比率等に係る経年分析!H$47,"▲","-")),2)</f>
        <v>21.59</v>
      </c>
      <c r="E20" s="171">
        <f>ROUND(VALUE(SUBSTITUTE(実質収支比率等に係る経年分析!I$47,"▲","-")),2)</f>
        <v>25.73</v>
      </c>
      <c r="F20" s="171">
        <f>ROUND(VALUE(SUBSTITUTE(実質収支比率等に係る経年分析!J$47,"▲","-")),2)</f>
        <v>24.72</v>
      </c>
    </row>
    <row r="21" spans="1:11" x14ac:dyDescent="0.2">
      <c r="A21" s="171" t="s">
        <v>56</v>
      </c>
      <c r="B21" s="171">
        <f>IF(ISNUMBER(VALUE(SUBSTITUTE(実質収支比率等に係る経年分析!F$49,"▲","-"))),ROUND(VALUE(SUBSTITUTE(実質収支比率等に係る経年分析!F$49,"▲","-")),2),NA())</f>
        <v>-4.82</v>
      </c>
      <c r="C21" s="171">
        <f>IF(ISNUMBER(VALUE(SUBSTITUTE(実質収支比率等に係る経年分析!G$49,"▲","-"))),ROUND(VALUE(SUBSTITUTE(実質収支比率等に係る経年分析!G$49,"▲","-")),2),NA())</f>
        <v>-2.7</v>
      </c>
      <c r="D21" s="171">
        <f>IF(ISNUMBER(VALUE(SUBSTITUTE(実質収支比率等に係る経年分析!H$49,"▲","-"))),ROUND(VALUE(SUBSTITUTE(実質収支比率等に係る経年分析!H$49,"▲","-")),2),NA())</f>
        <v>2.1800000000000002</v>
      </c>
      <c r="E21" s="171">
        <f>IF(ISNUMBER(VALUE(SUBSTITUTE(実質収支比率等に係る経年分析!I$49,"▲","-"))),ROUND(VALUE(SUBSTITUTE(実質収支比率等に係る経年分析!I$49,"▲","-")),2),NA())</f>
        <v>3.89</v>
      </c>
      <c r="F21" s="171">
        <f>IF(ISNUMBER(VALUE(SUBSTITUTE(実質収支比率等に係る経年分析!J$49,"▲","-"))),ROUND(VALUE(SUBSTITUTE(実質収支比率等に係る経年分析!J$49,"▲","-")),2),NA())</f>
        <v>7.24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福生市後期高齢者医療特別会計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2">
      <c r="A33" s="172" t="str">
        <f>IF(連結実質赤字比率に係る赤字・黒字の構成分析!C$37="",NA(),連結実質赤字比率に係る赤字・黒字の構成分析!C$37)</f>
        <v>福生市介護保険特別会計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2.0699999999999998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1.83</v>
      </c>
    </row>
    <row r="34" spans="1:16" x14ac:dyDescent="0.2">
      <c r="A34" s="172" t="str">
        <f>IF(連結実質赤字比率に係る赤字・黒字の構成分析!C$36="",NA(),連結実質赤字比率に係る赤字・黒字の構成分析!C$36)</f>
        <v>福生市国民健康保険特別会計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3.07</v>
      </c>
    </row>
    <row r="35" spans="1:16" x14ac:dyDescent="0.2">
      <c r="A35" s="172" t="str">
        <f>IF(連結実質赤字比率に係る赤字・黒字の構成分析!C$35="",NA(),連結実質赤字比率に係る赤字・黒字の構成分析!C$35)</f>
        <v>福生市下水道事業会計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1690</v>
      </c>
      <c r="E42" s="173"/>
      <c r="F42" s="173"/>
      <c r="G42" s="173">
        <f>'実質公債費比率（分子）の構造'!L$52</f>
        <v>1661</v>
      </c>
      <c r="H42" s="173"/>
      <c r="I42" s="173"/>
      <c r="J42" s="173">
        <f>'実質公債費比率（分子）の構造'!M$52</f>
        <v>1436</v>
      </c>
      <c r="K42" s="173"/>
      <c r="L42" s="173"/>
      <c r="M42" s="173">
        <f>'実質公債費比率（分子）の構造'!N$52</f>
        <v>1509</v>
      </c>
      <c r="N42" s="173"/>
      <c r="O42" s="173"/>
      <c r="P42" s="173">
        <f>'実質公債費比率（分子）の構造'!O$52</f>
        <v>1505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22</v>
      </c>
      <c r="C44" s="173"/>
      <c r="D44" s="173"/>
      <c r="E44" s="173">
        <f>'実質公債費比率（分子）の構造'!L$50</f>
        <v>12</v>
      </c>
      <c r="F44" s="173"/>
      <c r="G44" s="173"/>
      <c r="H44" s="173">
        <f>'実質公債費比率（分子）の構造'!M$50</f>
        <v>15</v>
      </c>
      <c r="I44" s="173"/>
      <c r="J44" s="173"/>
      <c r="K44" s="173">
        <f>'実質公債費比率（分子）の構造'!N$50</f>
        <v>12</v>
      </c>
      <c r="L44" s="173"/>
      <c r="M44" s="173"/>
      <c r="N44" s="173">
        <f>'実質公債費比率（分子）の構造'!O$50</f>
        <v>12</v>
      </c>
      <c r="O44" s="173"/>
      <c r="P44" s="173"/>
    </row>
    <row r="45" spans="1:16" x14ac:dyDescent="0.2">
      <c r="A45" s="173" t="s">
        <v>66</v>
      </c>
      <c r="B45" s="173">
        <f>'実質公債費比率（分子）の構造'!K$49</f>
        <v>238</v>
      </c>
      <c r="C45" s="173"/>
      <c r="D45" s="173"/>
      <c r="E45" s="173">
        <f>'実質公債費比率（分子）の構造'!L$49</f>
        <v>241</v>
      </c>
      <c r="F45" s="173"/>
      <c r="G45" s="173"/>
      <c r="H45" s="173">
        <f>'実質公債費比率（分子）の構造'!M$49</f>
        <v>248</v>
      </c>
      <c r="I45" s="173"/>
      <c r="J45" s="173"/>
      <c r="K45" s="173">
        <f>'実質公債費比率（分子）の構造'!N$49</f>
        <v>253</v>
      </c>
      <c r="L45" s="173"/>
      <c r="M45" s="173"/>
      <c r="N45" s="173">
        <f>'実質公債費比率（分子）の構造'!O$49</f>
        <v>225</v>
      </c>
      <c r="O45" s="173"/>
      <c r="P45" s="173"/>
    </row>
    <row r="46" spans="1:16" x14ac:dyDescent="0.2">
      <c r="A46" s="173" t="s">
        <v>67</v>
      </c>
      <c r="B46" s="173">
        <f>'実質公債費比率（分子）の構造'!K$48</f>
        <v>326</v>
      </c>
      <c r="C46" s="173"/>
      <c r="D46" s="173"/>
      <c r="E46" s="173">
        <f>'実質公債費比率（分子）の構造'!L$48</f>
        <v>316</v>
      </c>
      <c r="F46" s="173"/>
      <c r="G46" s="173"/>
      <c r="H46" s="173">
        <f>'実質公債費比率（分子）の構造'!M$48</f>
        <v>61</v>
      </c>
      <c r="I46" s="173"/>
      <c r="J46" s="173"/>
      <c r="K46" s="173">
        <f>'実質公債費比率（分子）の構造'!N$48</f>
        <v>196</v>
      </c>
      <c r="L46" s="173"/>
      <c r="M46" s="173"/>
      <c r="N46" s="173">
        <f>'実質公債費比率（分子）の構造'!O$48</f>
        <v>199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779</v>
      </c>
      <c r="C49" s="173"/>
      <c r="D49" s="173"/>
      <c r="E49" s="173">
        <f>'実質公債費比率（分子）の構造'!L$45</f>
        <v>763</v>
      </c>
      <c r="F49" s="173"/>
      <c r="G49" s="173"/>
      <c r="H49" s="173">
        <f>'実質公債費比率（分子）の構造'!M$45</f>
        <v>758</v>
      </c>
      <c r="I49" s="173"/>
      <c r="J49" s="173"/>
      <c r="K49" s="173">
        <f>'実質公債費比率（分子）の構造'!N$45</f>
        <v>732</v>
      </c>
      <c r="L49" s="173"/>
      <c r="M49" s="173"/>
      <c r="N49" s="173">
        <f>'実質公債費比率（分子）の構造'!O$45</f>
        <v>752</v>
      </c>
      <c r="O49" s="173"/>
      <c r="P49" s="173"/>
    </row>
    <row r="50" spans="1:16" x14ac:dyDescent="0.2">
      <c r="A50" s="173" t="s">
        <v>71</v>
      </c>
      <c r="B50" s="173" t="e">
        <f>NA()</f>
        <v>#N/A</v>
      </c>
      <c r="C50" s="173">
        <f>IF(ISNUMBER('実質公債費比率（分子）の構造'!K$53),'実質公債費比率（分子）の構造'!K$53,NA())</f>
        <v>-325</v>
      </c>
      <c r="D50" s="173" t="e">
        <f>NA()</f>
        <v>#N/A</v>
      </c>
      <c r="E50" s="173" t="e">
        <f>NA()</f>
        <v>#N/A</v>
      </c>
      <c r="F50" s="173">
        <f>IF(ISNUMBER('実質公債費比率（分子）の構造'!L$53),'実質公債費比率（分子）の構造'!L$53,NA())</f>
        <v>-329</v>
      </c>
      <c r="G50" s="173" t="e">
        <f>NA()</f>
        <v>#N/A</v>
      </c>
      <c r="H50" s="173" t="e">
        <f>NA()</f>
        <v>#N/A</v>
      </c>
      <c r="I50" s="173">
        <f>IF(ISNUMBER('実質公債費比率（分子）の構造'!M$53),'実質公債費比率（分子）の構造'!M$53,NA())</f>
        <v>-354</v>
      </c>
      <c r="J50" s="173" t="e">
        <f>NA()</f>
        <v>#N/A</v>
      </c>
      <c r="K50" s="173" t="e">
        <f>NA()</f>
        <v>#N/A</v>
      </c>
      <c r="L50" s="173">
        <f>IF(ISNUMBER('実質公債費比率（分子）の構造'!N$53),'実質公債費比率（分子）の構造'!N$53,NA())</f>
        <v>-316</v>
      </c>
      <c r="M50" s="173" t="e">
        <f>NA()</f>
        <v>#N/A</v>
      </c>
      <c r="N50" s="173" t="e">
        <f>NA()</f>
        <v>#N/A</v>
      </c>
      <c r="O50" s="173">
        <f>IF(ISNUMBER('実質公債費比率（分子）の構造'!O$53),'実質公債費比率（分子）の構造'!O$53,NA())</f>
        <v>-317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13359</v>
      </c>
      <c r="E56" s="172"/>
      <c r="F56" s="172"/>
      <c r="G56" s="172">
        <f>'将来負担比率（分子）の構造'!J$52</f>
        <v>13314</v>
      </c>
      <c r="H56" s="172"/>
      <c r="I56" s="172"/>
      <c r="J56" s="172">
        <f>'将来負担比率（分子）の構造'!K$52</f>
        <v>13203</v>
      </c>
      <c r="K56" s="172"/>
      <c r="L56" s="172"/>
      <c r="M56" s="172">
        <f>'将来負担比率（分子）の構造'!L$52</f>
        <v>13064</v>
      </c>
      <c r="N56" s="172"/>
      <c r="O56" s="172"/>
      <c r="P56" s="172">
        <f>'将来負担比率（分子）の構造'!M$52</f>
        <v>12836</v>
      </c>
    </row>
    <row r="57" spans="1:16" x14ac:dyDescent="0.2">
      <c r="A57" s="172" t="s">
        <v>42</v>
      </c>
      <c r="B57" s="172"/>
      <c r="C57" s="172"/>
      <c r="D57" s="172">
        <f>'将来負担比率（分子）の構造'!I$51</f>
        <v>2969</v>
      </c>
      <c r="E57" s="172"/>
      <c r="F57" s="172"/>
      <c r="G57" s="172">
        <f>'将来負担比率（分子）の構造'!J$51</f>
        <v>2850</v>
      </c>
      <c r="H57" s="172"/>
      <c r="I57" s="172"/>
      <c r="J57" s="172">
        <f>'将来負担比率（分子）の構造'!K$51</f>
        <v>2254</v>
      </c>
      <c r="K57" s="172"/>
      <c r="L57" s="172"/>
      <c r="M57" s="172">
        <f>'将来負担比率（分子）の構造'!L$51</f>
        <v>2008</v>
      </c>
      <c r="N57" s="172"/>
      <c r="O57" s="172"/>
      <c r="P57" s="172">
        <f>'将来負担比率（分子）の構造'!M$51</f>
        <v>1779</v>
      </c>
    </row>
    <row r="58" spans="1:16" x14ac:dyDescent="0.2">
      <c r="A58" s="172" t="s">
        <v>41</v>
      </c>
      <c r="B58" s="172"/>
      <c r="C58" s="172"/>
      <c r="D58" s="172">
        <f>'将来負担比率（分子）の構造'!I$50</f>
        <v>6971</v>
      </c>
      <c r="E58" s="172"/>
      <c r="F58" s="172"/>
      <c r="G58" s="172">
        <f>'将来負担比率（分子）の構造'!J$50</f>
        <v>6963</v>
      </c>
      <c r="H58" s="172"/>
      <c r="I58" s="172"/>
      <c r="J58" s="172">
        <f>'将来負担比率（分子）の構造'!K$50</f>
        <v>7080</v>
      </c>
      <c r="K58" s="172"/>
      <c r="L58" s="172"/>
      <c r="M58" s="172">
        <f>'将来負担比率（分子）の構造'!L$50</f>
        <v>7697</v>
      </c>
      <c r="N58" s="172"/>
      <c r="O58" s="172"/>
      <c r="P58" s="172">
        <f>'将来負担比率（分子）の構造'!M$50</f>
        <v>8574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3411</v>
      </c>
      <c r="C62" s="172"/>
      <c r="D62" s="172"/>
      <c r="E62" s="172">
        <f>'将来負担比率（分子）の構造'!J$45</f>
        <v>3365</v>
      </c>
      <c r="F62" s="172"/>
      <c r="G62" s="172"/>
      <c r="H62" s="172">
        <f>'将来負担比率（分子）の構造'!K$45</f>
        <v>3208</v>
      </c>
      <c r="I62" s="172"/>
      <c r="J62" s="172"/>
      <c r="K62" s="172">
        <f>'将来負担比率（分子）の構造'!L$45</f>
        <v>3170</v>
      </c>
      <c r="L62" s="172"/>
      <c r="M62" s="172"/>
      <c r="N62" s="172">
        <f>'将来負担比率（分子）の構造'!M$45</f>
        <v>3154</v>
      </c>
      <c r="O62" s="172"/>
      <c r="P62" s="172"/>
    </row>
    <row r="63" spans="1:16" x14ac:dyDescent="0.2">
      <c r="A63" s="172" t="s">
        <v>34</v>
      </c>
      <c r="B63" s="172">
        <f>'将来負担比率（分子）の構造'!I$44</f>
        <v>2836</v>
      </c>
      <c r="C63" s="172"/>
      <c r="D63" s="172"/>
      <c r="E63" s="172">
        <f>'将来負担比率（分子）の構造'!J$44</f>
        <v>2462</v>
      </c>
      <c r="F63" s="172"/>
      <c r="G63" s="172"/>
      <c r="H63" s="172">
        <f>'将来負担比率（分子）の構造'!K$44</f>
        <v>2086</v>
      </c>
      <c r="I63" s="172"/>
      <c r="J63" s="172"/>
      <c r="K63" s="172">
        <f>'将来負担比率（分子）の構造'!L$44</f>
        <v>1855</v>
      </c>
      <c r="L63" s="172"/>
      <c r="M63" s="172"/>
      <c r="N63" s="172">
        <f>'将来負担比率（分子）の構造'!M$44</f>
        <v>1698</v>
      </c>
      <c r="O63" s="172"/>
      <c r="P63" s="172"/>
    </row>
    <row r="64" spans="1:16" x14ac:dyDescent="0.2">
      <c r="A64" s="172" t="s">
        <v>33</v>
      </c>
      <c r="B64" s="172">
        <f>'将来負担比率（分子）の構造'!I$43</f>
        <v>2171</v>
      </c>
      <c r="C64" s="172"/>
      <c r="D64" s="172"/>
      <c r="E64" s="172">
        <f>'将来負担比率（分子）の構造'!J$43</f>
        <v>2288</v>
      </c>
      <c r="F64" s="172"/>
      <c r="G64" s="172"/>
      <c r="H64" s="172">
        <f>'将来負担比率（分子）の構造'!K$43</f>
        <v>1626</v>
      </c>
      <c r="I64" s="172"/>
      <c r="J64" s="172"/>
      <c r="K64" s="172">
        <f>'将来負担比率（分子）の構造'!L$43</f>
        <v>1377</v>
      </c>
      <c r="L64" s="172"/>
      <c r="M64" s="172"/>
      <c r="N64" s="172">
        <f>'将来負担比率（分子）の構造'!M$43</f>
        <v>1108</v>
      </c>
      <c r="O64" s="172"/>
      <c r="P64" s="172"/>
    </row>
    <row r="65" spans="1:16" x14ac:dyDescent="0.2">
      <c r="A65" s="172" t="s">
        <v>32</v>
      </c>
      <c r="B65" s="172">
        <f>'将来負担比率（分子）の構造'!I$42</f>
        <v>979</v>
      </c>
      <c r="C65" s="172"/>
      <c r="D65" s="172"/>
      <c r="E65" s="172">
        <f>'将来負担比率（分子）の構造'!J$42</f>
        <v>967</v>
      </c>
      <c r="F65" s="172"/>
      <c r="G65" s="172"/>
      <c r="H65" s="172">
        <f>'将来負担比率（分子）の構造'!K$42</f>
        <v>931</v>
      </c>
      <c r="I65" s="172"/>
      <c r="J65" s="172"/>
      <c r="K65" s="172">
        <f>'将来負担比率（分子）の構造'!L$42</f>
        <v>981</v>
      </c>
      <c r="L65" s="172"/>
      <c r="M65" s="172"/>
      <c r="N65" s="172">
        <f>'将来負担比率（分子）の構造'!M$42</f>
        <v>999</v>
      </c>
      <c r="O65" s="172"/>
      <c r="P65" s="172"/>
    </row>
    <row r="66" spans="1:16" x14ac:dyDescent="0.2">
      <c r="A66" s="172" t="s">
        <v>31</v>
      </c>
      <c r="B66" s="172">
        <f>'将来負担比率（分子）の構造'!I$41</f>
        <v>7149</v>
      </c>
      <c r="C66" s="172"/>
      <c r="D66" s="172"/>
      <c r="E66" s="172">
        <f>'将来負担比率（分子）の構造'!J$41</f>
        <v>7047</v>
      </c>
      <c r="F66" s="172"/>
      <c r="G66" s="172"/>
      <c r="H66" s="172">
        <f>'将来負担比率（分子）の構造'!K$41</f>
        <v>6994</v>
      </c>
      <c r="I66" s="172"/>
      <c r="J66" s="172"/>
      <c r="K66" s="172">
        <f>'将来負担比率（分子）の構造'!L$41</f>
        <v>7075</v>
      </c>
      <c r="L66" s="172"/>
      <c r="M66" s="172"/>
      <c r="N66" s="172">
        <f>'将来負担比率（分子）の構造'!M$41</f>
        <v>6598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2512</v>
      </c>
      <c r="C72" s="176">
        <f>基金残高に係る経年分析!G55</f>
        <v>3049</v>
      </c>
      <c r="D72" s="176">
        <f>基金残高に係る経年分析!H55</f>
        <v>3106</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5332</v>
      </c>
      <c r="C74" s="176">
        <f>基金残高に係る経年分析!G57</f>
        <v>5838</v>
      </c>
      <c r="D74" s="176">
        <f>基金残高に係る経年分析!H57</f>
        <v>6670</v>
      </c>
    </row>
  </sheetData>
  <sheetProtection algorithmName="SHA-512" hashValue="ixmydCpUo989qVYX8SjrCAnaCtXDgTAYKVW64DB1fNX8dEtXzbhiim6F37ujAulOB5N3ntQwzOKtgqi2VInJcg==" saltValue="AWQXvJIa1u6Sh5l89Aaf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17" t="s">
        <v>220</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7" t="s">
        <v>221</v>
      </c>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718"/>
      <c r="BX3" s="718"/>
      <c r="BY3" s="718"/>
      <c r="BZ3" s="718"/>
      <c r="CA3" s="718"/>
      <c r="CB3" s="719"/>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17" t="s">
        <v>1</v>
      </c>
      <c r="C4" s="718"/>
      <c r="D4" s="718"/>
      <c r="E4" s="718"/>
      <c r="F4" s="718"/>
      <c r="G4" s="718"/>
      <c r="H4" s="718"/>
      <c r="I4" s="718"/>
      <c r="J4" s="718"/>
      <c r="K4" s="718"/>
      <c r="L4" s="718"/>
      <c r="M4" s="718"/>
      <c r="N4" s="718"/>
      <c r="O4" s="718"/>
      <c r="P4" s="718"/>
      <c r="Q4" s="719"/>
      <c r="R4" s="717" t="s">
        <v>223</v>
      </c>
      <c r="S4" s="718"/>
      <c r="T4" s="718"/>
      <c r="U4" s="718"/>
      <c r="V4" s="718"/>
      <c r="W4" s="718"/>
      <c r="X4" s="718"/>
      <c r="Y4" s="719"/>
      <c r="Z4" s="717" t="s">
        <v>224</v>
      </c>
      <c r="AA4" s="718"/>
      <c r="AB4" s="718"/>
      <c r="AC4" s="719"/>
      <c r="AD4" s="717" t="s">
        <v>225</v>
      </c>
      <c r="AE4" s="718"/>
      <c r="AF4" s="718"/>
      <c r="AG4" s="718"/>
      <c r="AH4" s="718"/>
      <c r="AI4" s="718"/>
      <c r="AJ4" s="718"/>
      <c r="AK4" s="719"/>
      <c r="AL4" s="717" t="s">
        <v>224</v>
      </c>
      <c r="AM4" s="718"/>
      <c r="AN4" s="718"/>
      <c r="AO4" s="719"/>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0" t="s">
        <v>230</v>
      </c>
      <c r="C5" s="731"/>
      <c r="D5" s="731"/>
      <c r="E5" s="731"/>
      <c r="F5" s="731"/>
      <c r="G5" s="731"/>
      <c r="H5" s="731"/>
      <c r="I5" s="731"/>
      <c r="J5" s="731"/>
      <c r="K5" s="731"/>
      <c r="L5" s="731"/>
      <c r="M5" s="731"/>
      <c r="N5" s="731"/>
      <c r="O5" s="731"/>
      <c r="P5" s="731"/>
      <c r="Q5" s="732"/>
      <c r="R5" s="720">
        <v>7992748</v>
      </c>
      <c r="S5" s="721"/>
      <c r="T5" s="721"/>
      <c r="U5" s="721"/>
      <c r="V5" s="721"/>
      <c r="W5" s="721"/>
      <c r="X5" s="721"/>
      <c r="Y5" s="764"/>
      <c r="Z5" s="779">
        <v>26.8</v>
      </c>
      <c r="AA5" s="779"/>
      <c r="AB5" s="779"/>
      <c r="AC5" s="779"/>
      <c r="AD5" s="780">
        <v>7391884</v>
      </c>
      <c r="AE5" s="780"/>
      <c r="AF5" s="780"/>
      <c r="AG5" s="780"/>
      <c r="AH5" s="780"/>
      <c r="AI5" s="780"/>
      <c r="AJ5" s="780"/>
      <c r="AK5" s="780"/>
      <c r="AL5" s="760">
        <v>53.8</v>
      </c>
      <c r="AM5" s="735"/>
      <c r="AN5" s="735"/>
      <c r="AO5" s="761"/>
      <c r="AP5" s="730" t="s">
        <v>231</v>
      </c>
      <c r="AQ5" s="731"/>
      <c r="AR5" s="731"/>
      <c r="AS5" s="731"/>
      <c r="AT5" s="731"/>
      <c r="AU5" s="731"/>
      <c r="AV5" s="731"/>
      <c r="AW5" s="731"/>
      <c r="AX5" s="731"/>
      <c r="AY5" s="731"/>
      <c r="AZ5" s="731"/>
      <c r="BA5" s="731"/>
      <c r="BB5" s="731"/>
      <c r="BC5" s="731"/>
      <c r="BD5" s="731"/>
      <c r="BE5" s="731"/>
      <c r="BF5" s="732"/>
      <c r="BG5" s="664">
        <v>7391884</v>
      </c>
      <c r="BH5" s="674"/>
      <c r="BI5" s="674"/>
      <c r="BJ5" s="674"/>
      <c r="BK5" s="674"/>
      <c r="BL5" s="674"/>
      <c r="BM5" s="674"/>
      <c r="BN5" s="675"/>
      <c r="BO5" s="678">
        <v>92.5</v>
      </c>
      <c r="BP5" s="678"/>
      <c r="BQ5" s="678"/>
      <c r="BR5" s="678"/>
      <c r="BS5" s="679">
        <v>29279</v>
      </c>
      <c r="BT5" s="679"/>
      <c r="BU5" s="679"/>
      <c r="BV5" s="679"/>
      <c r="BW5" s="679"/>
      <c r="BX5" s="679"/>
      <c r="BY5" s="679"/>
      <c r="BZ5" s="679"/>
      <c r="CA5" s="679"/>
      <c r="CB5" s="750"/>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2">
      <c r="B6" s="645" t="s">
        <v>235</v>
      </c>
      <c r="C6" s="646"/>
      <c r="D6" s="646"/>
      <c r="E6" s="646"/>
      <c r="F6" s="646"/>
      <c r="G6" s="646"/>
      <c r="H6" s="646"/>
      <c r="I6" s="646"/>
      <c r="J6" s="646"/>
      <c r="K6" s="646"/>
      <c r="L6" s="646"/>
      <c r="M6" s="646"/>
      <c r="N6" s="646"/>
      <c r="O6" s="646"/>
      <c r="P6" s="646"/>
      <c r="Q6" s="647"/>
      <c r="R6" s="664">
        <v>95960</v>
      </c>
      <c r="S6" s="674"/>
      <c r="T6" s="674"/>
      <c r="U6" s="674"/>
      <c r="V6" s="674"/>
      <c r="W6" s="674"/>
      <c r="X6" s="674"/>
      <c r="Y6" s="675"/>
      <c r="Z6" s="678">
        <v>0.3</v>
      </c>
      <c r="AA6" s="678"/>
      <c r="AB6" s="678"/>
      <c r="AC6" s="678"/>
      <c r="AD6" s="679">
        <v>95960</v>
      </c>
      <c r="AE6" s="679"/>
      <c r="AF6" s="679"/>
      <c r="AG6" s="679"/>
      <c r="AH6" s="679"/>
      <c r="AI6" s="679"/>
      <c r="AJ6" s="679"/>
      <c r="AK6" s="679"/>
      <c r="AL6" s="667">
        <v>0.7</v>
      </c>
      <c r="AM6" s="676"/>
      <c r="AN6" s="676"/>
      <c r="AO6" s="680"/>
      <c r="AP6" s="645" t="s">
        <v>236</v>
      </c>
      <c r="AQ6" s="646"/>
      <c r="AR6" s="646"/>
      <c r="AS6" s="646"/>
      <c r="AT6" s="646"/>
      <c r="AU6" s="646"/>
      <c r="AV6" s="646"/>
      <c r="AW6" s="646"/>
      <c r="AX6" s="646"/>
      <c r="AY6" s="646"/>
      <c r="AZ6" s="646"/>
      <c r="BA6" s="646"/>
      <c r="BB6" s="646"/>
      <c r="BC6" s="646"/>
      <c r="BD6" s="646"/>
      <c r="BE6" s="646"/>
      <c r="BF6" s="647"/>
      <c r="BG6" s="664">
        <v>7391884</v>
      </c>
      <c r="BH6" s="674"/>
      <c r="BI6" s="674"/>
      <c r="BJ6" s="674"/>
      <c r="BK6" s="674"/>
      <c r="BL6" s="674"/>
      <c r="BM6" s="674"/>
      <c r="BN6" s="675"/>
      <c r="BO6" s="678">
        <v>92.5</v>
      </c>
      <c r="BP6" s="678"/>
      <c r="BQ6" s="678"/>
      <c r="BR6" s="678"/>
      <c r="BS6" s="679">
        <v>29279</v>
      </c>
      <c r="BT6" s="679"/>
      <c r="BU6" s="679"/>
      <c r="BV6" s="679"/>
      <c r="BW6" s="679"/>
      <c r="BX6" s="679"/>
      <c r="BY6" s="679"/>
      <c r="BZ6" s="679"/>
      <c r="CA6" s="679"/>
      <c r="CB6" s="750"/>
      <c r="CD6" s="723" t="s">
        <v>237</v>
      </c>
      <c r="CE6" s="724"/>
      <c r="CF6" s="724"/>
      <c r="CG6" s="724"/>
      <c r="CH6" s="724"/>
      <c r="CI6" s="724"/>
      <c r="CJ6" s="724"/>
      <c r="CK6" s="724"/>
      <c r="CL6" s="724"/>
      <c r="CM6" s="724"/>
      <c r="CN6" s="724"/>
      <c r="CO6" s="724"/>
      <c r="CP6" s="724"/>
      <c r="CQ6" s="725"/>
      <c r="CR6" s="664">
        <v>254919</v>
      </c>
      <c r="CS6" s="674"/>
      <c r="CT6" s="674"/>
      <c r="CU6" s="674"/>
      <c r="CV6" s="674"/>
      <c r="CW6" s="674"/>
      <c r="CX6" s="674"/>
      <c r="CY6" s="675"/>
      <c r="CZ6" s="760">
        <v>0.9</v>
      </c>
      <c r="DA6" s="735"/>
      <c r="DB6" s="735"/>
      <c r="DC6" s="765"/>
      <c r="DD6" s="670" t="s">
        <v>129</v>
      </c>
      <c r="DE6" s="674"/>
      <c r="DF6" s="674"/>
      <c r="DG6" s="674"/>
      <c r="DH6" s="674"/>
      <c r="DI6" s="674"/>
      <c r="DJ6" s="674"/>
      <c r="DK6" s="674"/>
      <c r="DL6" s="674"/>
      <c r="DM6" s="674"/>
      <c r="DN6" s="674"/>
      <c r="DO6" s="674"/>
      <c r="DP6" s="675"/>
      <c r="DQ6" s="670">
        <v>254747</v>
      </c>
      <c r="DR6" s="674"/>
      <c r="DS6" s="674"/>
      <c r="DT6" s="674"/>
      <c r="DU6" s="674"/>
      <c r="DV6" s="674"/>
      <c r="DW6" s="674"/>
      <c r="DX6" s="674"/>
      <c r="DY6" s="674"/>
      <c r="DZ6" s="674"/>
      <c r="EA6" s="674"/>
      <c r="EB6" s="674"/>
      <c r="EC6" s="691"/>
    </row>
    <row r="7" spans="2:143" ht="11.25" customHeight="1" x14ac:dyDescent="0.2">
      <c r="B7" s="645" t="s">
        <v>238</v>
      </c>
      <c r="C7" s="646"/>
      <c r="D7" s="646"/>
      <c r="E7" s="646"/>
      <c r="F7" s="646"/>
      <c r="G7" s="646"/>
      <c r="H7" s="646"/>
      <c r="I7" s="646"/>
      <c r="J7" s="646"/>
      <c r="K7" s="646"/>
      <c r="L7" s="646"/>
      <c r="M7" s="646"/>
      <c r="N7" s="646"/>
      <c r="O7" s="646"/>
      <c r="P7" s="646"/>
      <c r="Q7" s="647"/>
      <c r="R7" s="664">
        <v>9856</v>
      </c>
      <c r="S7" s="674"/>
      <c r="T7" s="674"/>
      <c r="U7" s="674"/>
      <c r="V7" s="674"/>
      <c r="W7" s="674"/>
      <c r="X7" s="674"/>
      <c r="Y7" s="675"/>
      <c r="Z7" s="678">
        <v>0</v>
      </c>
      <c r="AA7" s="678"/>
      <c r="AB7" s="678"/>
      <c r="AC7" s="678"/>
      <c r="AD7" s="679">
        <v>9856</v>
      </c>
      <c r="AE7" s="679"/>
      <c r="AF7" s="679"/>
      <c r="AG7" s="679"/>
      <c r="AH7" s="679"/>
      <c r="AI7" s="679"/>
      <c r="AJ7" s="679"/>
      <c r="AK7" s="679"/>
      <c r="AL7" s="667">
        <v>0.1</v>
      </c>
      <c r="AM7" s="676"/>
      <c r="AN7" s="676"/>
      <c r="AO7" s="680"/>
      <c r="AP7" s="645" t="s">
        <v>239</v>
      </c>
      <c r="AQ7" s="646"/>
      <c r="AR7" s="646"/>
      <c r="AS7" s="646"/>
      <c r="AT7" s="646"/>
      <c r="AU7" s="646"/>
      <c r="AV7" s="646"/>
      <c r="AW7" s="646"/>
      <c r="AX7" s="646"/>
      <c r="AY7" s="646"/>
      <c r="AZ7" s="646"/>
      <c r="BA7" s="646"/>
      <c r="BB7" s="646"/>
      <c r="BC7" s="646"/>
      <c r="BD7" s="646"/>
      <c r="BE7" s="646"/>
      <c r="BF7" s="647"/>
      <c r="BG7" s="664">
        <v>3714636</v>
      </c>
      <c r="BH7" s="674"/>
      <c r="BI7" s="674"/>
      <c r="BJ7" s="674"/>
      <c r="BK7" s="674"/>
      <c r="BL7" s="674"/>
      <c r="BM7" s="674"/>
      <c r="BN7" s="675"/>
      <c r="BO7" s="678">
        <v>46.5</v>
      </c>
      <c r="BP7" s="678"/>
      <c r="BQ7" s="678"/>
      <c r="BR7" s="678"/>
      <c r="BS7" s="679">
        <v>29279</v>
      </c>
      <c r="BT7" s="679"/>
      <c r="BU7" s="679"/>
      <c r="BV7" s="679"/>
      <c r="BW7" s="679"/>
      <c r="BX7" s="679"/>
      <c r="BY7" s="679"/>
      <c r="BZ7" s="679"/>
      <c r="CA7" s="679"/>
      <c r="CB7" s="750"/>
      <c r="CD7" s="692" t="s">
        <v>240</v>
      </c>
      <c r="CE7" s="689"/>
      <c r="CF7" s="689"/>
      <c r="CG7" s="689"/>
      <c r="CH7" s="689"/>
      <c r="CI7" s="689"/>
      <c r="CJ7" s="689"/>
      <c r="CK7" s="689"/>
      <c r="CL7" s="689"/>
      <c r="CM7" s="689"/>
      <c r="CN7" s="689"/>
      <c r="CO7" s="689"/>
      <c r="CP7" s="689"/>
      <c r="CQ7" s="690"/>
      <c r="CR7" s="664">
        <v>2949005</v>
      </c>
      <c r="CS7" s="674"/>
      <c r="CT7" s="674"/>
      <c r="CU7" s="674"/>
      <c r="CV7" s="674"/>
      <c r="CW7" s="674"/>
      <c r="CX7" s="674"/>
      <c r="CY7" s="675"/>
      <c r="CZ7" s="678">
        <v>10.4</v>
      </c>
      <c r="DA7" s="678"/>
      <c r="DB7" s="678"/>
      <c r="DC7" s="678"/>
      <c r="DD7" s="670">
        <v>3167</v>
      </c>
      <c r="DE7" s="674"/>
      <c r="DF7" s="674"/>
      <c r="DG7" s="674"/>
      <c r="DH7" s="674"/>
      <c r="DI7" s="674"/>
      <c r="DJ7" s="674"/>
      <c r="DK7" s="674"/>
      <c r="DL7" s="674"/>
      <c r="DM7" s="674"/>
      <c r="DN7" s="674"/>
      <c r="DO7" s="674"/>
      <c r="DP7" s="675"/>
      <c r="DQ7" s="670">
        <v>2605292</v>
      </c>
      <c r="DR7" s="674"/>
      <c r="DS7" s="674"/>
      <c r="DT7" s="674"/>
      <c r="DU7" s="674"/>
      <c r="DV7" s="674"/>
      <c r="DW7" s="674"/>
      <c r="DX7" s="674"/>
      <c r="DY7" s="674"/>
      <c r="DZ7" s="674"/>
      <c r="EA7" s="674"/>
      <c r="EB7" s="674"/>
      <c r="EC7" s="691"/>
    </row>
    <row r="8" spans="2:143" ht="11.25" customHeight="1" x14ac:dyDescent="0.2">
      <c r="B8" s="645" t="s">
        <v>241</v>
      </c>
      <c r="C8" s="646"/>
      <c r="D8" s="646"/>
      <c r="E8" s="646"/>
      <c r="F8" s="646"/>
      <c r="G8" s="646"/>
      <c r="H8" s="646"/>
      <c r="I8" s="646"/>
      <c r="J8" s="646"/>
      <c r="K8" s="646"/>
      <c r="L8" s="646"/>
      <c r="M8" s="646"/>
      <c r="N8" s="646"/>
      <c r="O8" s="646"/>
      <c r="P8" s="646"/>
      <c r="Q8" s="647"/>
      <c r="R8" s="664">
        <v>70502</v>
      </c>
      <c r="S8" s="674"/>
      <c r="T8" s="674"/>
      <c r="U8" s="674"/>
      <c r="V8" s="674"/>
      <c r="W8" s="674"/>
      <c r="X8" s="674"/>
      <c r="Y8" s="675"/>
      <c r="Z8" s="678">
        <v>0.2</v>
      </c>
      <c r="AA8" s="678"/>
      <c r="AB8" s="678"/>
      <c r="AC8" s="678"/>
      <c r="AD8" s="679">
        <v>70502</v>
      </c>
      <c r="AE8" s="679"/>
      <c r="AF8" s="679"/>
      <c r="AG8" s="679"/>
      <c r="AH8" s="679"/>
      <c r="AI8" s="679"/>
      <c r="AJ8" s="679"/>
      <c r="AK8" s="679"/>
      <c r="AL8" s="667">
        <v>0.5</v>
      </c>
      <c r="AM8" s="676"/>
      <c r="AN8" s="676"/>
      <c r="AO8" s="680"/>
      <c r="AP8" s="645" t="s">
        <v>242</v>
      </c>
      <c r="AQ8" s="646"/>
      <c r="AR8" s="646"/>
      <c r="AS8" s="646"/>
      <c r="AT8" s="646"/>
      <c r="AU8" s="646"/>
      <c r="AV8" s="646"/>
      <c r="AW8" s="646"/>
      <c r="AX8" s="646"/>
      <c r="AY8" s="646"/>
      <c r="AZ8" s="646"/>
      <c r="BA8" s="646"/>
      <c r="BB8" s="646"/>
      <c r="BC8" s="646"/>
      <c r="BD8" s="646"/>
      <c r="BE8" s="646"/>
      <c r="BF8" s="647"/>
      <c r="BG8" s="664">
        <v>105970</v>
      </c>
      <c r="BH8" s="674"/>
      <c r="BI8" s="674"/>
      <c r="BJ8" s="674"/>
      <c r="BK8" s="674"/>
      <c r="BL8" s="674"/>
      <c r="BM8" s="674"/>
      <c r="BN8" s="675"/>
      <c r="BO8" s="678">
        <v>1.3</v>
      </c>
      <c r="BP8" s="678"/>
      <c r="BQ8" s="678"/>
      <c r="BR8" s="678"/>
      <c r="BS8" s="679" t="s">
        <v>129</v>
      </c>
      <c r="BT8" s="679"/>
      <c r="BU8" s="679"/>
      <c r="BV8" s="679"/>
      <c r="BW8" s="679"/>
      <c r="BX8" s="679"/>
      <c r="BY8" s="679"/>
      <c r="BZ8" s="679"/>
      <c r="CA8" s="679"/>
      <c r="CB8" s="750"/>
      <c r="CD8" s="692" t="s">
        <v>243</v>
      </c>
      <c r="CE8" s="689"/>
      <c r="CF8" s="689"/>
      <c r="CG8" s="689"/>
      <c r="CH8" s="689"/>
      <c r="CI8" s="689"/>
      <c r="CJ8" s="689"/>
      <c r="CK8" s="689"/>
      <c r="CL8" s="689"/>
      <c r="CM8" s="689"/>
      <c r="CN8" s="689"/>
      <c r="CO8" s="689"/>
      <c r="CP8" s="689"/>
      <c r="CQ8" s="690"/>
      <c r="CR8" s="664">
        <v>13150991</v>
      </c>
      <c r="CS8" s="674"/>
      <c r="CT8" s="674"/>
      <c r="CU8" s="674"/>
      <c r="CV8" s="674"/>
      <c r="CW8" s="674"/>
      <c r="CX8" s="674"/>
      <c r="CY8" s="675"/>
      <c r="CZ8" s="678">
        <v>46.5</v>
      </c>
      <c r="DA8" s="678"/>
      <c r="DB8" s="678"/>
      <c r="DC8" s="678"/>
      <c r="DD8" s="670">
        <v>15565</v>
      </c>
      <c r="DE8" s="674"/>
      <c r="DF8" s="674"/>
      <c r="DG8" s="674"/>
      <c r="DH8" s="674"/>
      <c r="DI8" s="674"/>
      <c r="DJ8" s="674"/>
      <c r="DK8" s="674"/>
      <c r="DL8" s="674"/>
      <c r="DM8" s="674"/>
      <c r="DN8" s="674"/>
      <c r="DO8" s="674"/>
      <c r="DP8" s="675"/>
      <c r="DQ8" s="670">
        <v>5110795</v>
      </c>
      <c r="DR8" s="674"/>
      <c r="DS8" s="674"/>
      <c r="DT8" s="674"/>
      <c r="DU8" s="674"/>
      <c r="DV8" s="674"/>
      <c r="DW8" s="674"/>
      <c r="DX8" s="674"/>
      <c r="DY8" s="674"/>
      <c r="DZ8" s="674"/>
      <c r="EA8" s="674"/>
      <c r="EB8" s="674"/>
      <c r="EC8" s="691"/>
    </row>
    <row r="9" spans="2:143" ht="11.25" customHeight="1" x14ac:dyDescent="0.2">
      <c r="B9" s="645" t="s">
        <v>244</v>
      </c>
      <c r="C9" s="646"/>
      <c r="D9" s="646"/>
      <c r="E9" s="646"/>
      <c r="F9" s="646"/>
      <c r="G9" s="646"/>
      <c r="H9" s="646"/>
      <c r="I9" s="646"/>
      <c r="J9" s="646"/>
      <c r="K9" s="646"/>
      <c r="L9" s="646"/>
      <c r="M9" s="646"/>
      <c r="N9" s="646"/>
      <c r="O9" s="646"/>
      <c r="P9" s="646"/>
      <c r="Q9" s="647"/>
      <c r="R9" s="664">
        <v>85857</v>
      </c>
      <c r="S9" s="674"/>
      <c r="T9" s="674"/>
      <c r="U9" s="674"/>
      <c r="V9" s="674"/>
      <c r="W9" s="674"/>
      <c r="X9" s="674"/>
      <c r="Y9" s="675"/>
      <c r="Z9" s="678">
        <v>0.3</v>
      </c>
      <c r="AA9" s="678"/>
      <c r="AB9" s="678"/>
      <c r="AC9" s="678"/>
      <c r="AD9" s="679">
        <v>85857</v>
      </c>
      <c r="AE9" s="679"/>
      <c r="AF9" s="679"/>
      <c r="AG9" s="679"/>
      <c r="AH9" s="679"/>
      <c r="AI9" s="679"/>
      <c r="AJ9" s="679"/>
      <c r="AK9" s="679"/>
      <c r="AL9" s="667">
        <v>0.6</v>
      </c>
      <c r="AM9" s="676"/>
      <c r="AN9" s="676"/>
      <c r="AO9" s="680"/>
      <c r="AP9" s="645" t="s">
        <v>245</v>
      </c>
      <c r="AQ9" s="646"/>
      <c r="AR9" s="646"/>
      <c r="AS9" s="646"/>
      <c r="AT9" s="646"/>
      <c r="AU9" s="646"/>
      <c r="AV9" s="646"/>
      <c r="AW9" s="646"/>
      <c r="AX9" s="646"/>
      <c r="AY9" s="646"/>
      <c r="AZ9" s="646"/>
      <c r="BA9" s="646"/>
      <c r="BB9" s="646"/>
      <c r="BC9" s="646"/>
      <c r="BD9" s="646"/>
      <c r="BE9" s="646"/>
      <c r="BF9" s="647"/>
      <c r="BG9" s="664">
        <v>3314162</v>
      </c>
      <c r="BH9" s="674"/>
      <c r="BI9" s="674"/>
      <c r="BJ9" s="674"/>
      <c r="BK9" s="674"/>
      <c r="BL9" s="674"/>
      <c r="BM9" s="674"/>
      <c r="BN9" s="675"/>
      <c r="BO9" s="678">
        <v>41.5</v>
      </c>
      <c r="BP9" s="678"/>
      <c r="BQ9" s="678"/>
      <c r="BR9" s="678"/>
      <c r="BS9" s="679" t="s">
        <v>129</v>
      </c>
      <c r="BT9" s="679"/>
      <c r="BU9" s="679"/>
      <c r="BV9" s="679"/>
      <c r="BW9" s="679"/>
      <c r="BX9" s="679"/>
      <c r="BY9" s="679"/>
      <c r="BZ9" s="679"/>
      <c r="CA9" s="679"/>
      <c r="CB9" s="750"/>
      <c r="CD9" s="692" t="s">
        <v>246</v>
      </c>
      <c r="CE9" s="689"/>
      <c r="CF9" s="689"/>
      <c r="CG9" s="689"/>
      <c r="CH9" s="689"/>
      <c r="CI9" s="689"/>
      <c r="CJ9" s="689"/>
      <c r="CK9" s="689"/>
      <c r="CL9" s="689"/>
      <c r="CM9" s="689"/>
      <c r="CN9" s="689"/>
      <c r="CO9" s="689"/>
      <c r="CP9" s="689"/>
      <c r="CQ9" s="690"/>
      <c r="CR9" s="664">
        <v>3572357</v>
      </c>
      <c r="CS9" s="674"/>
      <c r="CT9" s="674"/>
      <c r="CU9" s="674"/>
      <c r="CV9" s="674"/>
      <c r="CW9" s="674"/>
      <c r="CX9" s="674"/>
      <c r="CY9" s="675"/>
      <c r="CZ9" s="678">
        <v>12.6</v>
      </c>
      <c r="DA9" s="678"/>
      <c r="DB9" s="678"/>
      <c r="DC9" s="678"/>
      <c r="DD9" s="670">
        <v>61037</v>
      </c>
      <c r="DE9" s="674"/>
      <c r="DF9" s="674"/>
      <c r="DG9" s="674"/>
      <c r="DH9" s="674"/>
      <c r="DI9" s="674"/>
      <c r="DJ9" s="674"/>
      <c r="DK9" s="674"/>
      <c r="DL9" s="674"/>
      <c r="DM9" s="674"/>
      <c r="DN9" s="674"/>
      <c r="DO9" s="674"/>
      <c r="DP9" s="675"/>
      <c r="DQ9" s="670">
        <v>1461733</v>
      </c>
      <c r="DR9" s="674"/>
      <c r="DS9" s="674"/>
      <c r="DT9" s="674"/>
      <c r="DU9" s="674"/>
      <c r="DV9" s="674"/>
      <c r="DW9" s="674"/>
      <c r="DX9" s="674"/>
      <c r="DY9" s="674"/>
      <c r="DZ9" s="674"/>
      <c r="EA9" s="674"/>
      <c r="EB9" s="674"/>
      <c r="EC9" s="691"/>
    </row>
    <row r="10" spans="2:143" ht="11.25" customHeight="1" x14ac:dyDescent="0.2">
      <c r="B10" s="645" t="s">
        <v>247</v>
      </c>
      <c r="C10" s="646"/>
      <c r="D10" s="646"/>
      <c r="E10" s="646"/>
      <c r="F10" s="646"/>
      <c r="G10" s="646"/>
      <c r="H10" s="646"/>
      <c r="I10" s="646"/>
      <c r="J10" s="646"/>
      <c r="K10" s="646"/>
      <c r="L10" s="646"/>
      <c r="M10" s="646"/>
      <c r="N10" s="646"/>
      <c r="O10" s="646"/>
      <c r="P10" s="646"/>
      <c r="Q10" s="647"/>
      <c r="R10" s="664" t="s">
        <v>129</v>
      </c>
      <c r="S10" s="674"/>
      <c r="T10" s="674"/>
      <c r="U10" s="674"/>
      <c r="V10" s="674"/>
      <c r="W10" s="674"/>
      <c r="X10" s="674"/>
      <c r="Y10" s="675"/>
      <c r="Z10" s="678" t="s">
        <v>129</v>
      </c>
      <c r="AA10" s="678"/>
      <c r="AB10" s="678"/>
      <c r="AC10" s="678"/>
      <c r="AD10" s="679" t="s">
        <v>129</v>
      </c>
      <c r="AE10" s="679"/>
      <c r="AF10" s="679"/>
      <c r="AG10" s="679"/>
      <c r="AH10" s="679"/>
      <c r="AI10" s="679"/>
      <c r="AJ10" s="679"/>
      <c r="AK10" s="679"/>
      <c r="AL10" s="667" t="s">
        <v>129</v>
      </c>
      <c r="AM10" s="676"/>
      <c r="AN10" s="676"/>
      <c r="AO10" s="680"/>
      <c r="AP10" s="645" t="s">
        <v>248</v>
      </c>
      <c r="AQ10" s="646"/>
      <c r="AR10" s="646"/>
      <c r="AS10" s="646"/>
      <c r="AT10" s="646"/>
      <c r="AU10" s="646"/>
      <c r="AV10" s="646"/>
      <c r="AW10" s="646"/>
      <c r="AX10" s="646"/>
      <c r="AY10" s="646"/>
      <c r="AZ10" s="646"/>
      <c r="BA10" s="646"/>
      <c r="BB10" s="646"/>
      <c r="BC10" s="646"/>
      <c r="BD10" s="646"/>
      <c r="BE10" s="646"/>
      <c r="BF10" s="647"/>
      <c r="BG10" s="664">
        <v>130687</v>
      </c>
      <c r="BH10" s="674"/>
      <c r="BI10" s="674"/>
      <c r="BJ10" s="674"/>
      <c r="BK10" s="674"/>
      <c r="BL10" s="674"/>
      <c r="BM10" s="674"/>
      <c r="BN10" s="675"/>
      <c r="BO10" s="678">
        <v>1.6</v>
      </c>
      <c r="BP10" s="678"/>
      <c r="BQ10" s="678"/>
      <c r="BR10" s="678"/>
      <c r="BS10" s="679" t="s">
        <v>129</v>
      </c>
      <c r="BT10" s="679"/>
      <c r="BU10" s="679"/>
      <c r="BV10" s="679"/>
      <c r="BW10" s="679"/>
      <c r="BX10" s="679"/>
      <c r="BY10" s="679"/>
      <c r="BZ10" s="679"/>
      <c r="CA10" s="679"/>
      <c r="CB10" s="750"/>
      <c r="CD10" s="692" t="s">
        <v>249</v>
      </c>
      <c r="CE10" s="689"/>
      <c r="CF10" s="689"/>
      <c r="CG10" s="689"/>
      <c r="CH10" s="689"/>
      <c r="CI10" s="689"/>
      <c r="CJ10" s="689"/>
      <c r="CK10" s="689"/>
      <c r="CL10" s="689"/>
      <c r="CM10" s="689"/>
      <c r="CN10" s="689"/>
      <c r="CO10" s="689"/>
      <c r="CP10" s="689"/>
      <c r="CQ10" s="690"/>
      <c r="CR10" s="664">
        <v>202290</v>
      </c>
      <c r="CS10" s="674"/>
      <c r="CT10" s="674"/>
      <c r="CU10" s="674"/>
      <c r="CV10" s="674"/>
      <c r="CW10" s="674"/>
      <c r="CX10" s="674"/>
      <c r="CY10" s="675"/>
      <c r="CZ10" s="678">
        <v>0.7</v>
      </c>
      <c r="DA10" s="678"/>
      <c r="DB10" s="678"/>
      <c r="DC10" s="678"/>
      <c r="DD10" s="670" t="s">
        <v>129</v>
      </c>
      <c r="DE10" s="674"/>
      <c r="DF10" s="674"/>
      <c r="DG10" s="674"/>
      <c r="DH10" s="674"/>
      <c r="DI10" s="674"/>
      <c r="DJ10" s="674"/>
      <c r="DK10" s="674"/>
      <c r="DL10" s="674"/>
      <c r="DM10" s="674"/>
      <c r="DN10" s="674"/>
      <c r="DO10" s="674"/>
      <c r="DP10" s="675"/>
      <c r="DQ10" s="670">
        <v>159859</v>
      </c>
      <c r="DR10" s="674"/>
      <c r="DS10" s="674"/>
      <c r="DT10" s="674"/>
      <c r="DU10" s="674"/>
      <c r="DV10" s="674"/>
      <c r="DW10" s="674"/>
      <c r="DX10" s="674"/>
      <c r="DY10" s="674"/>
      <c r="DZ10" s="674"/>
      <c r="EA10" s="674"/>
      <c r="EB10" s="674"/>
      <c r="EC10" s="691"/>
    </row>
    <row r="11" spans="2:143" ht="11.25" customHeight="1" x14ac:dyDescent="0.2">
      <c r="B11" s="645" t="s">
        <v>250</v>
      </c>
      <c r="C11" s="646"/>
      <c r="D11" s="646"/>
      <c r="E11" s="646"/>
      <c r="F11" s="646"/>
      <c r="G11" s="646"/>
      <c r="H11" s="646"/>
      <c r="I11" s="646"/>
      <c r="J11" s="646"/>
      <c r="K11" s="646"/>
      <c r="L11" s="646"/>
      <c r="M11" s="646"/>
      <c r="N11" s="646"/>
      <c r="O11" s="646"/>
      <c r="P11" s="646"/>
      <c r="Q11" s="647"/>
      <c r="R11" s="664">
        <v>1321109</v>
      </c>
      <c r="S11" s="674"/>
      <c r="T11" s="674"/>
      <c r="U11" s="674"/>
      <c r="V11" s="674"/>
      <c r="W11" s="674"/>
      <c r="X11" s="674"/>
      <c r="Y11" s="675"/>
      <c r="Z11" s="667">
        <v>4.4000000000000004</v>
      </c>
      <c r="AA11" s="676"/>
      <c r="AB11" s="676"/>
      <c r="AC11" s="677"/>
      <c r="AD11" s="670">
        <v>1321109</v>
      </c>
      <c r="AE11" s="674"/>
      <c r="AF11" s="674"/>
      <c r="AG11" s="674"/>
      <c r="AH11" s="674"/>
      <c r="AI11" s="674"/>
      <c r="AJ11" s="674"/>
      <c r="AK11" s="675"/>
      <c r="AL11" s="667">
        <v>9.6</v>
      </c>
      <c r="AM11" s="676"/>
      <c r="AN11" s="676"/>
      <c r="AO11" s="680"/>
      <c r="AP11" s="645" t="s">
        <v>251</v>
      </c>
      <c r="AQ11" s="646"/>
      <c r="AR11" s="646"/>
      <c r="AS11" s="646"/>
      <c r="AT11" s="646"/>
      <c r="AU11" s="646"/>
      <c r="AV11" s="646"/>
      <c r="AW11" s="646"/>
      <c r="AX11" s="646"/>
      <c r="AY11" s="646"/>
      <c r="AZ11" s="646"/>
      <c r="BA11" s="646"/>
      <c r="BB11" s="646"/>
      <c r="BC11" s="646"/>
      <c r="BD11" s="646"/>
      <c r="BE11" s="646"/>
      <c r="BF11" s="647"/>
      <c r="BG11" s="664">
        <v>163817</v>
      </c>
      <c r="BH11" s="674"/>
      <c r="BI11" s="674"/>
      <c r="BJ11" s="674"/>
      <c r="BK11" s="674"/>
      <c r="BL11" s="674"/>
      <c r="BM11" s="674"/>
      <c r="BN11" s="675"/>
      <c r="BO11" s="678">
        <v>2</v>
      </c>
      <c r="BP11" s="678"/>
      <c r="BQ11" s="678"/>
      <c r="BR11" s="678"/>
      <c r="BS11" s="679">
        <v>29279</v>
      </c>
      <c r="BT11" s="679"/>
      <c r="BU11" s="679"/>
      <c r="BV11" s="679"/>
      <c r="BW11" s="679"/>
      <c r="BX11" s="679"/>
      <c r="BY11" s="679"/>
      <c r="BZ11" s="679"/>
      <c r="CA11" s="679"/>
      <c r="CB11" s="750"/>
      <c r="CD11" s="692" t="s">
        <v>252</v>
      </c>
      <c r="CE11" s="689"/>
      <c r="CF11" s="689"/>
      <c r="CG11" s="689"/>
      <c r="CH11" s="689"/>
      <c r="CI11" s="689"/>
      <c r="CJ11" s="689"/>
      <c r="CK11" s="689"/>
      <c r="CL11" s="689"/>
      <c r="CM11" s="689"/>
      <c r="CN11" s="689"/>
      <c r="CO11" s="689"/>
      <c r="CP11" s="689"/>
      <c r="CQ11" s="690"/>
      <c r="CR11" s="664">
        <v>48184</v>
      </c>
      <c r="CS11" s="674"/>
      <c r="CT11" s="674"/>
      <c r="CU11" s="674"/>
      <c r="CV11" s="674"/>
      <c r="CW11" s="674"/>
      <c r="CX11" s="674"/>
      <c r="CY11" s="675"/>
      <c r="CZ11" s="678">
        <v>0.2</v>
      </c>
      <c r="DA11" s="678"/>
      <c r="DB11" s="678"/>
      <c r="DC11" s="678"/>
      <c r="DD11" s="670">
        <v>1413</v>
      </c>
      <c r="DE11" s="674"/>
      <c r="DF11" s="674"/>
      <c r="DG11" s="674"/>
      <c r="DH11" s="674"/>
      <c r="DI11" s="674"/>
      <c r="DJ11" s="674"/>
      <c r="DK11" s="674"/>
      <c r="DL11" s="674"/>
      <c r="DM11" s="674"/>
      <c r="DN11" s="674"/>
      <c r="DO11" s="674"/>
      <c r="DP11" s="675"/>
      <c r="DQ11" s="670">
        <v>46345</v>
      </c>
      <c r="DR11" s="674"/>
      <c r="DS11" s="674"/>
      <c r="DT11" s="674"/>
      <c r="DU11" s="674"/>
      <c r="DV11" s="674"/>
      <c r="DW11" s="674"/>
      <c r="DX11" s="674"/>
      <c r="DY11" s="674"/>
      <c r="DZ11" s="674"/>
      <c r="EA11" s="674"/>
      <c r="EB11" s="674"/>
      <c r="EC11" s="691"/>
    </row>
    <row r="12" spans="2:143" ht="11.25" customHeight="1" x14ac:dyDescent="0.2">
      <c r="B12" s="645" t="s">
        <v>253</v>
      </c>
      <c r="C12" s="646"/>
      <c r="D12" s="646"/>
      <c r="E12" s="646"/>
      <c r="F12" s="646"/>
      <c r="G12" s="646"/>
      <c r="H12" s="646"/>
      <c r="I12" s="646"/>
      <c r="J12" s="646"/>
      <c r="K12" s="646"/>
      <c r="L12" s="646"/>
      <c r="M12" s="646"/>
      <c r="N12" s="646"/>
      <c r="O12" s="646"/>
      <c r="P12" s="646"/>
      <c r="Q12" s="647"/>
      <c r="R12" s="664" t="s">
        <v>129</v>
      </c>
      <c r="S12" s="674"/>
      <c r="T12" s="674"/>
      <c r="U12" s="674"/>
      <c r="V12" s="674"/>
      <c r="W12" s="674"/>
      <c r="X12" s="674"/>
      <c r="Y12" s="675"/>
      <c r="Z12" s="678" t="s">
        <v>129</v>
      </c>
      <c r="AA12" s="678"/>
      <c r="AB12" s="678"/>
      <c r="AC12" s="678"/>
      <c r="AD12" s="679" t="s">
        <v>129</v>
      </c>
      <c r="AE12" s="679"/>
      <c r="AF12" s="679"/>
      <c r="AG12" s="679"/>
      <c r="AH12" s="679"/>
      <c r="AI12" s="679"/>
      <c r="AJ12" s="679"/>
      <c r="AK12" s="679"/>
      <c r="AL12" s="667" t="s">
        <v>129</v>
      </c>
      <c r="AM12" s="676"/>
      <c r="AN12" s="676"/>
      <c r="AO12" s="680"/>
      <c r="AP12" s="645" t="s">
        <v>254</v>
      </c>
      <c r="AQ12" s="646"/>
      <c r="AR12" s="646"/>
      <c r="AS12" s="646"/>
      <c r="AT12" s="646"/>
      <c r="AU12" s="646"/>
      <c r="AV12" s="646"/>
      <c r="AW12" s="646"/>
      <c r="AX12" s="646"/>
      <c r="AY12" s="646"/>
      <c r="AZ12" s="646"/>
      <c r="BA12" s="646"/>
      <c r="BB12" s="646"/>
      <c r="BC12" s="646"/>
      <c r="BD12" s="646"/>
      <c r="BE12" s="646"/>
      <c r="BF12" s="647"/>
      <c r="BG12" s="664">
        <v>3147806</v>
      </c>
      <c r="BH12" s="674"/>
      <c r="BI12" s="674"/>
      <c r="BJ12" s="674"/>
      <c r="BK12" s="674"/>
      <c r="BL12" s="674"/>
      <c r="BM12" s="674"/>
      <c r="BN12" s="675"/>
      <c r="BO12" s="678">
        <v>39.4</v>
      </c>
      <c r="BP12" s="678"/>
      <c r="BQ12" s="678"/>
      <c r="BR12" s="678"/>
      <c r="BS12" s="679" t="s">
        <v>129</v>
      </c>
      <c r="BT12" s="679"/>
      <c r="BU12" s="679"/>
      <c r="BV12" s="679"/>
      <c r="BW12" s="679"/>
      <c r="BX12" s="679"/>
      <c r="BY12" s="679"/>
      <c r="BZ12" s="679"/>
      <c r="CA12" s="679"/>
      <c r="CB12" s="750"/>
      <c r="CD12" s="692" t="s">
        <v>255</v>
      </c>
      <c r="CE12" s="689"/>
      <c r="CF12" s="689"/>
      <c r="CG12" s="689"/>
      <c r="CH12" s="689"/>
      <c r="CI12" s="689"/>
      <c r="CJ12" s="689"/>
      <c r="CK12" s="689"/>
      <c r="CL12" s="689"/>
      <c r="CM12" s="689"/>
      <c r="CN12" s="689"/>
      <c r="CO12" s="689"/>
      <c r="CP12" s="689"/>
      <c r="CQ12" s="690"/>
      <c r="CR12" s="664">
        <v>288289</v>
      </c>
      <c r="CS12" s="674"/>
      <c r="CT12" s="674"/>
      <c r="CU12" s="674"/>
      <c r="CV12" s="674"/>
      <c r="CW12" s="674"/>
      <c r="CX12" s="674"/>
      <c r="CY12" s="675"/>
      <c r="CZ12" s="678">
        <v>1</v>
      </c>
      <c r="DA12" s="678"/>
      <c r="DB12" s="678"/>
      <c r="DC12" s="678"/>
      <c r="DD12" s="670" t="s">
        <v>129</v>
      </c>
      <c r="DE12" s="674"/>
      <c r="DF12" s="674"/>
      <c r="DG12" s="674"/>
      <c r="DH12" s="674"/>
      <c r="DI12" s="674"/>
      <c r="DJ12" s="674"/>
      <c r="DK12" s="674"/>
      <c r="DL12" s="674"/>
      <c r="DM12" s="674"/>
      <c r="DN12" s="674"/>
      <c r="DO12" s="674"/>
      <c r="DP12" s="675"/>
      <c r="DQ12" s="670">
        <v>150333</v>
      </c>
      <c r="DR12" s="674"/>
      <c r="DS12" s="674"/>
      <c r="DT12" s="674"/>
      <c r="DU12" s="674"/>
      <c r="DV12" s="674"/>
      <c r="DW12" s="674"/>
      <c r="DX12" s="674"/>
      <c r="DY12" s="674"/>
      <c r="DZ12" s="674"/>
      <c r="EA12" s="674"/>
      <c r="EB12" s="674"/>
      <c r="EC12" s="691"/>
    </row>
    <row r="13" spans="2:143" ht="11.25" customHeight="1" x14ac:dyDescent="0.2">
      <c r="B13" s="645" t="s">
        <v>256</v>
      </c>
      <c r="C13" s="646"/>
      <c r="D13" s="646"/>
      <c r="E13" s="646"/>
      <c r="F13" s="646"/>
      <c r="G13" s="646"/>
      <c r="H13" s="646"/>
      <c r="I13" s="646"/>
      <c r="J13" s="646"/>
      <c r="K13" s="646"/>
      <c r="L13" s="646"/>
      <c r="M13" s="646"/>
      <c r="N13" s="646"/>
      <c r="O13" s="646"/>
      <c r="P13" s="646"/>
      <c r="Q13" s="647"/>
      <c r="R13" s="664" t="s">
        <v>129</v>
      </c>
      <c r="S13" s="674"/>
      <c r="T13" s="674"/>
      <c r="U13" s="674"/>
      <c r="V13" s="674"/>
      <c r="W13" s="674"/>
      <c r="X13" s="674"/>
      <c r="Y13" s="675"/>
      <c r="Z13" s="678" t="s">
        <v>129</v>
      </c>
      <c r="AA13" s="678"/>
      <c r="AB13" s="678"/>
      <c r="AC13" s="678"/>
      <c r="AD13" s="679" t="s">
        <v>129</v>
      </c>
      <c r="AE13" s="679"/>
      <c r="AF13" s="679"/>
      <c r="AG13" s="679"/>
      <c r="AH13" s="679"/>
      <c r="AI13" s="679"/>
      <c r="AJ13" s="679"/>
      <c r="AK13" s="679"/>
      <c r="AL13" s="667" t="s">
        <v>129</v>
      </c>
      <c r="AM13" s="676"/>
      <c r="AN13" s="676"/>
      <c r="AO13" s="680"/>
      <c r="AP13" s="645" t="s">
        <v>257</v>
      </c>
      <c r="AQ13" s="646"/>
      <c r="AR13" s="646"/>
      <c r="AS13" s="646"/>
      <c r="AT13" s="646"/>
      <c r="AU13" s="646"/>
      <c r="AV13" s="646"/>
      <c r="AW13" s="646"/>
      <c r="AX13" s="646"/>
      <c r="AY13" s="646"/>
      <c r="AZ13" s="646"/>
      <c r="BA13" s="646"/>
      <c r="BB13" s="646"/>
      <c r="BC13" s="646"/>
      <c r="BD13" s="646"/>
      <c r="BE13" s="646"/>
      <c r="BF13" s="647"/>
      <c r="BG13" s="664">
        <v>3090384</v>
      </c>
      <c r="BH13" s="674"/>
      <c r="BI13" s="674"/>
      <c r="BJ13" s="674"/>
      <c r="BK13" s="674"/>
      <c r="BL13" s="674"/>
      <c r="BM13" s="674"/>
      <c r="BN13" s="675"/>
      <c r="BO13" s="678">
        <v>38.700000000000003</v>
      </c>
      <c r="BP13" s="678"/>
      <c r="BQ13" s="678"/>
      <c r="BR13" s="678"/>
      <c r="BS13" s="679" t="s">
        <v>129</v>
      </c>
      <c r="BT13" s="679"/>
      <c r="BU13" s="679"/>
      <c r="BV13" s="679"/>
      <c r="BW13" s="679"/>
      <c r="BX13" s="679"/>
      <c r="BY13" s="679"/>
      <c r="BZ13" s="679"/>
      <c r="CA13" s="679"/>
      <c r="CB13" s="750"/>
      <c r="CD13" s="692" t="s">
        <v>258</v>
      </c>
      <c r="CE13" s="689"/>
      <c r="CF13" s="689"/>
      <c r="CG13" s="689"/>
      <c r="CH13" s="689"/>
      <c r="CI13" s="689"/>
      <c r="CJ13" s="689"/>
      <c r="CK13" s="689"/>
      <c r="CL13" s="689"/>
      <c r="CM13" s="689"/>
      <c r="CN13" s="689"/>
      <c r="CO13" s="689"/>
      <c r="CP13" s="689"/>
      <c r="CQ13" s="690"/>
      <c r="CR13" s="664">
        <v>2879151</v>
      </c>
      <c r="CS13" s="674"/>
      <c r="CT13" s="674"/>
      <c r="CU13" s="674"/>
      <c r="CV13" s="674"/>
      <c r="CW13" s="674"/>
      <c r="CX13" s="674"/>
      <c r="CY13" s="675"/>
      <c r="CZ13" s="678">
        <v>10.199999999999999</v>
      </c>
      <c r="DA13" s="678"/>
      <c r="DB13" s="678"/>
      <c r="DC13" s="678"/>
      <c r="DD13" s="670">
        <v>1059925</v>
      </c>
      <c r="DE13" s="674"/>
      <c r="DF13" s="674"/>
      <c r="DG13" s="674"/>
      <c r="DH13" s="674"/>
      <c r="DI13" s="674"/>
      <c r="DJ13" s="674"/>
      <c r="DK13" s="674"/>
      <c r="DL13" s="674"/>
      <c r="DM13" s="674"/>
      <c r="DN13" s="674"/>
      <c r="DO13" s="674"/>
      <c r="DP13" s="675"/>
      <c r="DQ13" s="670">
        <v>1906854</v>
      </c>
      <c r="DR13" s="674"/>
      <c r="DS13" s="674"/>
      <c r="DT13" s="674"/>
      <c r="DU13" s="674"/>
      <c r="DV13" s="674"/>
      <c r="DW13" s="674"/>
      <c r="DX13" s="674"/>
      <c r="DY13" s="674"/>
      <c r="DZ13" s="674"/>
      <c r="EA13" s="674"/>
      <c r="EB13" s="674"/>
      <c r="EC13" s="691"/>
    </row>
    <row r="14" spans="2:143" ht="11.25" customHeight="1" x14ac:dyDescent="0.2">
      <c r="B14" s="645" t="s">
        <v>259</v>
      </c>
      <c r="C14" s="646"/>
      <c r="D14" s="646"/>
      <c r="E14" s="646"/>
      <c r="F14" s="646"/>
      <c r="G14" s="646"/>
      <c r="H14" s="646"/>
      <c r="I14" s="646"/>
      <c r="J14" s="646"/>
      <c r="K14" s="646"/>
      <c r="L14" s="646"/>
      <c r="M14" s="646"/>
      <c r="N14" s="646"/>
      <c r="O14" s="646"/>
      <c r="P14" s="646"/>
      <c r="Q14" s="647"/>
      <c r="R14" s="664" t="s">
        <v>129</v>
      </c>
      <c r="S14" s="674"/>
      <c r="T14" s="674"/>
      <c r="U14" s="674"/>
      <c r="V14" s="674"/>
      <c r="W14" s="674"/>
      <c r="X14" s="674"/>
      <c r="Y14" s="675"/>
      <c r="Z14" s="678" t="s">
        <v>129</v>
      </c>
      <c r="AA14" s="678"/>
      <c r="AB14" s="678"/>
      <c r="AC14" s="678"/>
      <c r="AD14" s="679" t="s">
        <v>129</v>
      </c>
      <c r="AE14" s="679"/>
      <c r="AF14" s="679"/>
      <c r="AG14" s="679"/>
      <c r="AH14" s="679"/>
      <c r="AI14" s="679"/>
      <c r="AJ14" s="679"/>
      <c r="AK14" s="679"/>
      <c r="AL14" s="667" t="s">
        <v>129</v>
      </c>
      <c r="AM14" s="676"/>
      <c r="AN14" s="676"/>
      <c r="AO14" s="680"/>
      <c r="AP14" s="645" t="s">
        <v>260</v>
      </c>
      <c r="AQ14" s="646"/>
      <c r="AR14" s="646"/>
      <c r="AS14" s="646"/>
      <c r="AT14" s="646"/>
      <c r="AU14" s="646"/>
      <c r="AV14" s="646"/>
      <c r="AW14" s="646"/>
      <c r="AX14" s="646"/>
      <c r="AY14" s="646"/>
      <c r="AZ14" s="646"/>
      <c r="BA14" s="646"/>
      <c r="BB14" s="646"/>
      <c r="BC14" s="646"/>
      <c r="BD14" s="646"/>
      <c r="BE14" s="646"/>
      <c r="BF14" s="647"/>
      <c r="BG14" s="664">
        <v>108269</v>
      </c>
      <c r="BH14" s="674"/>
      <c r="BI14" s="674"/>
      <c r="BJ14" s="674"/>
      <c r="BK14" s="674"/>
      <c r="BL14" s="674"/>
      <c r="BM14" s="674"/>
      <c r="BN14" s="675"/>
      <c r="BO14" s="678">
        <v>1.4</v>
      </c>
      <c r="BP14" s="678"/>
      <c r="BQ14" s="678"/>
      <c r="BR14" s="678"/>
      <c r="BS14" s="679" t="s">
        <v>129</v>
      </c>
      <c r="BT14" s="679"/>
      <c r="BU14" s="679"/>
      <c r="BV14" s="679"/>
      <c r="BW14" s="679"/>
      <c r="BX14" s="679"/>
      <c r="BY14" s="679"/>
      <c r="BZ14" s="679"/>
      <c r="CA14" s="679"/>
      <c r="CB14" s="750"/>
      <c r="CD14" s="692" t="s">
        <v>261</v>
      </c>
      <c r="CE14" s="689"/>
      <c r="CF14" s="689"/>
      <c r="CG14" s="689"/>
      <c r="CH14" s="689"/>
      <c r="CI14" s="689"/>
      <c r="CJ14" s="689"/>
      <c r="CK14" s="689"/>
      <c r="CL14" s="689"/>
      <c r="CM14" s="689"/>
      <c r="CN14" s="689"/>
      <c r="CO14" s="689"/>
      <c r="CP14" s="689"/>
      <c r="CQ14" s="690"/>
      <c r="CR14" s="664">
        <v>941532</v>
      </c>
      <c r="CS14" s="674"/>
      <c r="CT14" s="674"/>
      <c r="CU14" s="674"/>
      <c r="CV14" s="674"/>
      <c r="CW14" s="674"/>
      <c r="CX14" s="674"/>
      <c r="CY14" s="675"/>
      <c r="CZ14" s="678">
        <v>3.3</v>
      </c>
      <c r="DA14" s="678"/>
      <c r="DB14" s="678"/>
      <c r="DC14" s="678"/>
      <c r="DD14" s="670">
        <v>52154</v>
      </c>
      <c r="DE14" s="674"/>
      <c r="DF14" s="674"/>
      <c r="DG14" s="674"/>
      <c r="DH14" s="674"/>
      <c r="DI14" s="674"/>
      <c r="DJ14" s="674"/>
      <c r="DK14" s="674"/>
      <c r="DL14" s="674"/>
      <c r="DM14" s="674"/>
      <c r="DN14" s="674"/>
      <c r="DO14" s="674"/>
      <c r="DP14" s="675"/>
      <c r="DQ14" s="670">
        <v>717663</v>
      </c>
      <c r="DR14" s="674"/>
      <c r="DS14" s="674"/>
      <c r="DT14" s="674"/>
      <c r="DU14" s="674"/>
      <c r="DV14" s="674"/>
      <c r="DW14" s="674"/>
      <c r="DX14" s="674"/>
      <c r="DY14" s="674"/>
      <c r="DZ14" s="674"/>
      <c r="EA14" s="674"/>
      <c r="EB14" s="674"/>
      <c r="EC14" s="691"/>
    </row>
    <row r="15" spans="2:143" ht="11.25" customHeight="1" x14ac:dyDescent="0.2">
      <c r="B15" s="645" t="s">
        <v>262</v>
      </c>
      <c r="C15" s="646"/>
      <c r="D15" s="646"/>
      <c r="E15" s="646"/>
      <c r="F15" s="646"/>
      <c r="G15" s="646"/>
      <c r="H15" s="646"/>
      <c r="I15" s="646"/>
      <c r="J15" s="646"/>
      <c r="K15" s="646"/>
      <c r="L15" s="646"/>
      <c r="M15" s="646"/>
      <c r="N15" s="646"/>
      <c r="O15" s="646"/>
      <c r="P15" s="646"/>
      <c r="Q15" s="647"/>
      <c r="R15" s="664" t="s">
        <v>129</v>
      </c>
      <c r="S15" s="674"/>
      <c r="T15" s="674"/>
      <c r="U15" s="674"/>
      <c r="V15" s="674"/>
      <c r="W15" s="674"/>
      <c r="X15" s="674"/>
      <c r="Y15" s="675"/>
      <c r="Z15" s="678" t="s">
        <v>129</v>
      </c>
      <c r="AA15" s="678"/>
      <c r="AB15" s="678"/>
      <c r="AC15" s="678"/>
      <c r="AD15" s="679" t="s">
        <v>129</v>
      </c>
      <c r="AE15" s="679"/>
      <c r="AF15" s="679"/>
      <c r="AG15" s="679"/>
      <c r="AH15" s="679"/>
      <c r="AI15" s="679"/>
      <c r="AJ15" s="679"/>
      <c r="AK15" s="679"/>
      <c r="AL15" s="667" t="s">
        <v>129</v>
      </c>
      <c r="AM15" s="676"/>
      <c r="AN15" s="676"/>
      <c r="AO15" s="680"/>
      <c r="AP15" s="645" t="s">
        <v>263</v>
      </c>
      <c r="AQ15" s="646"/>
      <c r="AR15" s="646"/>
      <c r="AS15" s="646"/>
      <c r="AT15" s="646"/>
      <c r="AU15" s="646"/>
      <c r="AV15" s="646"/>
      <c r="AW15" s="646"/>
      <c r="AX15" s="646"/>
      <c r="AY15" s="646"/>
      <c r="AZ15" s="646"/>
      <c r="BA15" s="646"/>
      <c r="BB15" s="646"/>
      <c r="BC15" s="646"/>
      <c r="BD15" s="646"/>
      <c r="BE15" s="646"/>
      <c r="BF15" s="647"/>
      <c r="BG15" s="664">
        <v>421173</v>
      </c>
      <c r="BH15" s="674"/>
      <c r="BI15" s="674"/>
      <c r="BJ15" s="674"/>
      <c r="BK15" s="674"/>
      <c r="BL15" s="674"/>
      <c r="BM15" s="674"/>
      <c r="BN15" s="675"/>
      <c r="BO15" s="678">
        <v>5.3</v>
      </c>
      <c r="BP15" s="678"/>
      <c r="BQ15" s="678"/>
      <c r="BR15" s="678"/>
      <c r="BS15" s="679" t="s">
        <v>129</v>
      </c>
      <c r="BT15" s="679"/>
      <c r="BU15" s="679"/>
      <c r="BV15" s="679"/>
      <c r="BW15" s="679"/>
      <c r="BX15" s="679"/>
      <c r="BY15" s="679"/>
      <c r="BZ15" s="679"/>
      <c r="CA15" s="679"/>
      <c r="CB15" s="750"/>
      <c r="CD15" s="692" t="s">
        <v>264</v>
      </c>
      <c r="CE15" s="689"/>
      <c r="CF15" s="689"/>
      <c r="CG15" s="689"/>
      <c r="CH15" s="689"/>
      <c r="CI15" s="689"/>
      <c r="CJ15" s="689"/>
      <c r="CK15" s="689"/>
      <c r="CL15" s="689"/>
      <c r="CM15" s="689"/>
      <c r="CN15" s="689"/>
      <c r="CO15" s="689"/>
      <c r="CP15" s="689"/>
      <c r="CQ15" s="690"/>
      <c r="CR15" s="664">
        <v>3254569</v>
      </c>
      <c r="CS15" s="674"/>
      <c r="CT15" s="674"/>
      <c r="CU15" s="674"/>
      <c r="CV15" s="674"/>
      <c r="CW15" s="674"/>
      <c r="CX15" s="674"/>
      <c r="CY15" s="675"/>
      <c r="CZ15" s="678">
        <v>11.5</v>
      </c>
      <c r="DA15" s="678"/>
      <c r="DB15" s="678"/>
      <c r="DC15" s="678"/>
      <c r="DD15" s="670">
        <v>551548</v>
      </c>
      <c r="DE15" s="674"/>
      <c r="DF15" s="674"/>
      <c r="DG15" s="674"/>
      <c r="DH15" s="674"/>
      <c r="DI15" s="674"/>
      <c r="DJ15" s="674"/>
      <c r="DK15" s="674"/>
      <c r="DL15" s="674"/>
      <c r="DM15" s="674"/>
      <c r="DN15" s="674"/>
      <c r="DO15" s="674"/>
      <c r="DP15" s="675"/>
      <c r="DQ15" s="670">
        <v>1912314</v>
      </c>
      <c r="DR15" s="674"/>
      <c r="DS15" s="674"/>
      <c r="DT15" s="674"/>
      <c r="DU15" s="674"/>
      <c r="DV15" s="674"/>
      <c r="DW15" s="674"/>
      <c r="DX15" s="674"/>
      <c r="DY15" s="674"/>
      <c r="DZ15" s="674"/>
      <c r="EA15" s="674"/>
      <c r="EB15" s="674"/>
      <c r="EC15" s="691"/>
    </row>
    <row r="16" spans="2:143" ht="11.25" customHeight="1" x14ac:dyDescent="0.2">
      <c r="B16" s="645" t="s">
        <v>265</v>
      </c>
      <c r="C16" s="646"/>
      <c r="D16" s="646"/>
      <c r="E16" s="646"/>
      <c r="F16" s="646"/>
      <c r="G16" s="646"/>
      <c r="H16" s="646"/>
      <c r="I16" s="646"/>
      <c r="J16" s="646"/>
      <c r="K16" s="646"/>
      <c r="L16" s="646"/>
      <c r="M16" s="646"/>
      <c r="N16" s="646"/>
      <c r="O16" s="646"/>
      <c r="P16" s="646"/>
      <c r="Q16" s="647"/>
      <c r="R16" s="664">
        <v>21267</v>
      </c>
      <c r="S16" s="674"/>
      <c r="T16" s="674"/>
      <c r="U16" s="674"/>
      <c r="V16" s="674"/>
      <c r="W16" s="674"/>
      <c r="X16" s="674"/>
      <c r="Y16" s="675"/>
      <c r="Z16" s="678">
        <v>0.1</v>
      </c>
      <c r="AA16" s="678"/>
      <c r="AB16" s="678"/>
      <c r="AC16" s="678"/>
      <c r="AD16" s="679">
        <v>21267</v>
      </c>
      <c r="AE16" s="679"/>
      <c r="AF16" s="679"/>
      <c r="AG16" s="679"/>
      <c r="AH16" s="679"/>
      <c r="AI16" s="679"/>
      <c r="AJ16" s="679"/>
      <c r="AK16" s="679"/>
      <c r="AL16" s="667">
        <v>0.2</v>
      </c>
      <c r="AM16" s="676"/>
      <c r="AN16" s="676"/>
      <c r="AO16" s="680"/>
      <c r="AP16" s="645" t="s">
        <v>266</v>
      </c>
      <c r="AQ16" s="646"/>
      <c r="AR16" s="646"/>
      <c r="AS16" s="646"/>
      <c r="AT16" s="646"/>
      <c r="AU16" s="646"/>
      <c r="AV16" s="646"/>
      <c r="AW16" s="646"/>
      <c r="AX16" s="646"/>
      <c r="AY16" s="646"/>
      <c r="AZ16" s="646"/>
      <c r="BA16" s="646"/>
      <c r="BB16" s="646"/>
      <c r="BC16" s="646"/>
      <c r="BD16" s="646"/>
      <c r="BE16" s="646"/>
      <c r="BF16" s="647"/>
      <c r="BG16" s="664" t="s">
        <v>129</v>
      </c>
      <c r="BH16" s="674"/>
      <c r="BI16" s="674"/>
      <c r="BJ16" s="674"/>
      <c r="BK16" s="674"/>
      <c r="BL16" s="674"/>
      <c r="BM16" s="674"/>
      <c r="BN16" s="675"/>
      <c r="BO16" s="678" t="s">
        <v>129</v>
      </c>
      <c r="BP16" s="678"/>
      <c r="BQ16" s="678"/>
      <c r="BR16" s="678"/>
      <c r="BS16" s="679" t="s">
        <v>129</v>
      </c>
      <c r="BT16" s="679"/>
      <c r="BU16" s="679"/>
      <c r="BV16" s="679"/>
      <c r="BW16" s="679"/>
      <c r="BX16" s="679"/>
      <c r="BY16" s="679"/>
      <c r="BZ16" s="679"/>
      <c r="CA16" s="679"/>
      <c r="CB16" s="750"/>
      <c r="CD16" s="692" t="s">
        <v>267</v>
      </c>
      <c r="CE16" s="689"/>
      <c r="CF16" s="689"/>
      <c r="CG16" s="689"/>
      <c r="CH16" s="689"/>
      <c r="CI16" s="689"/>
      <c r="CJ16" s="689"/>
      <c r="CK16" s="689"/>
      <c r="CL16" s="689"/>
      <c r="CM16" s="689"/>
      <c r="CN16" s="689"/>
      <c r="CO16" s="689"/>
      <c r="CP16" s="689"/>
      <c r="CQ16" s="690"/>
      <c r="CR16" s="664" t="s">
        <v>129</v>
      </c>
      <c r="CS16" s="674"/>
      <c r="CT16" s="674"/>
      <c r="CU16" s="674"/>
      <c r="CV16" s="674"/>
      <c r="CW16" s="674"/>
      <c r="CX16" s="674"/>
      <c r="CY16" s="675"/>
      <c r="CZ16" s="678" t="s">
        <v>129</v>
      </c>
      <c r="DA16" s="678"/>
      <c r="DB16" s="678"/>
      <c r="DC16" s="678"/>
      <c r="DD16" s="670" t="s">
        <v>129</v>
      </c>
      <c r="DE16" s="674"/>
      <c r="DF16" s="674"/>
      <c r="DG16" s="674"/>
      <c r="DH16" s="674"/>
      <c r="DI16" s="674"/>
      <c r="DJ16" s="674"/>
      <c r="DK16" s="674"/>
      <c r="DL16" s="674"/>
      <c r="DM16" s="674"/>
      <c r="DN16" s="674"/>
      <c r="DO16" s="674"/>
      <c r="DP16" s="675"/>
      <c r="DQ16" s="670" t="s">
        <v>129</v>
      </c>
      <c r="DR16" s="674"/>
      <c r="DS16" s="674"/>
      <c r="DT16" s="674"/>
      <c r="DU16" s="674"/>
      <c r="DV16" s="674"/>
      <c r="DW16" s="674"/>
      <c r="DX16" s="674"/>
      <c r="DY16" s="674"/>
      <c r="DZ16" s="674"/>
      <c r="EA16" s="674"/>
      <c r="EB16" s="674"/>
      <c r="EC16" s="691"/>
    </row>
    <row r="17" spans="2:133" ht="11.25" customHeight="1" x14ac:dyDescent="0.2">
      <c r="B17" s="645" t="s">
        <v>268</v>
      </c>
      <c r="C17" s="646"/>
      <c r="D17" s="646"/>
      <c r="E17" s="646"/>
      <c r="F17" s="646"/>
      <c r="G17" s="646"/>
      <c r="H17" s="646"/>
      <c r="I17" s="646"/>
      <c r="J17" s="646"/>
      <c r="K17" s="646"/>
      <c r="L17" s="646"/>
      <c r="M17" s="646"/>
      <c r="N17" s="646"/>
      <c r="O17" s="646"/>
      <c r="P17" s="646"/>
      <c r="Q17" s="647"/>
      <c r="R17" s="664">
        <v>80926</v>
      </c>
      <c r="S17" s="674"/>
      <c r="T17" s="674"/>
      <c r="U17" s="674"/>
      <c r="V17" s="674"/>
      <c r="W17" s="674"/>
      <c r="X17" s="674"/>
      <c r="Y17" s="675"/>
      <c r="Z17" s="678">
        <v>0.3</v>
      </c>
      <c r="AA17" s="678"/>
      <c r="AB17" s="678"/>
      <c r="AC17" s="678"/>
      <c r="AD17" s="679">
        <v>80926</v>
      </c>
      <c r="AE17" s="679"/>
      <c r="AF17" s="679"/>
      <c r="AG17" s="679"/>
      <c r="AH17" s="679"/>
      <c r="AI17" s="679"/>
      <c r="AJ17" s="679"/>
      <c r="AK17" s="679"/>
      <c r="AL17" s="667">
        <v>0.6</v>
      </c>
      <c r="AM17" s="676"/>
      <c r="AN17" s="676"/>
      <c r="AO17" s="680"/>
      <c r="AP17" s="645" t="s">
        <v>269</v>
      </c>
      <c r="AQ17" s="646"/>
      <c r="AR17" s="646"/>
      <c r="AS17" s="646"/>
      <c r="AT17" s="646"/>
      <c r="AU17" s="646"/>
      <c r="AV17" s="646"/>
      <c r="AW17" s="646"/>
      <c r="AX17" s="646"/>
      <c r="AY17" s="646"/>
      <c r="AZ17" s="646"/>
      <c r="BA17" s="646"/>
      <c r="BB17" s="646"/>
      <c r="BC17" s="646"/>
      <c r="BD17" s="646"/>
      <c r="BE17" s="646"/>
      <c r="BF17" s="647"/>
      <c r="BG17" s="664" t="s">
        <v>129</v>
      </c>
      <c r="BH17" s="674"/>
      <c r="BI17" s="674"/>
      <c r="BJ17" s="674"/>
      <c r="BK17" s="674"/>
      <c r="BL17" s="674"/>
      <c r="BM17" s="674"/>
      <c r="BN17" s="675"/>
      <c r="BO17" s="678" t="s">
        <v>129</v>
      </c>
      <c r="BP17" s="678"/>
      <c r="BQ17" s="678"/>
      <c r="BR17" s="678"/>
      <c r="BS17" s="679" t="s">
        <v>129</v>
      </c>
      <c r="BT17" s="679"/>
      <c r="BU17" s="679"/>
      <c r="BV17" s="679"/>
      <c r="BW17" s="679"/>
      <c r="BX17" s="679"/>
      <c r="BY17" s="679"/>
      <c r="BZ17" s="679"/>
      <c r="CA17" s="679"/>
      <c r="CB17" s="750"/>
      <c r="CD17" s="692" t="s">
        <v>270</v>
      </c>
      <c r="CE17" s="689"/>
      <c r="CF17" s="689"/>
      <c r="CG17" s="689"/>
      <c r="CH17" s="689"/>
      <c r="CI17" s="689"/>
      <c r="CJ17" s="689"/>
      <c r="CK17" s="689"/>
      <c r="CL17" s="689"/>
      <c r="CM17" s="689"/>
      <c r="CN17" s="689"/>
      <c r="CO17" s="689"/>
      <c r="CP17" s="689"/>
      <c r="CQ17" s="690"/>
      <c r="CR17" s="664">
        <v>752488</v>
      </c>
      <c r="CS17" s="674"/>
      <c r="CT17" s="674"/>
      <c r="CU17" s="674"/>
      <c r="CV17" s="674"/>
      <c r="CW17" s="674"/>
      <c r="CX17" s="674"/>
      <c r="CY17" s="675"/>
      <c r="CZ17" s="678">
        <v>2.7</v>
      </c>
      <c r="DA17" s="678"/>
      <c r="DB17" s="678"/>
      <c r="DC17" s="678"/>
      <c r="DD17" s="670" t="s">
        <v>129</v>
      </c>
      <c r="DE17" s="674"/>
      <c r="DF17" s="674"/>
      <c r="DG17" s="674"/>
      <c r="DH17" s="674"/>
      <c r="DI17" s="674"/>
      <c r="DJ17" s="674"/>
      <c r="DK17" s="674"/>
      <c r="DL17" s="674"/>
      <c r="DM17" s="674"/>
      <c r="DN17" s="674"/>
      <c r="DO17" s="674"/>
      <c r="DP17" s="675"/>
      <c r="DQ17" s="670">
        <v>716331</v>
      </c>
      <c r="DR17" s="674"/>
      <c r="DS17" s="674"/>
      <c r="DT17" s="674"/>
      <c r="DU17" s="674"/>
      <c r="DV17" s="674"/>
      <c r="DW17" s="674"/>
      <c r="DX17" s="674"/>
      <c r="DY17" s="674"/>
      <c r="DZ17" s="674"/>
      <c r="EA17" s="674"/>
      <c r="EB17" s="674"/>
      <c r="EC17" s="691"/>
    </row>
    <row r="18" spans="2:133" ht="11.25" customHeight="1" x14ac:dyDescent="0.2">
      <c r="B18" s="645" t="s">
        <v>271</v>
      </c>
      <c r="C18" s="646"/>
      <c r="D18" s="646"/>
      <c r="E18" s="646"/>
      <c r="F18" s="646"/>
      <c r="G18" s="646"/>
      <c r="H18" s="646"/>
      <c r="I18" s="646"/>
      <c r="J18" s="646"/>
      <c r="K18" s="646"/>
      <c r="L18" s="646"/>
      <c r="M18" s="646"/>
      <c r="N18" s="646"/>
      <c r="O18" s="646"/>
      <c r="P18" s="646"/>
      <c r="Q18" s="647"/>
      <c r="R18" s="664">
        <v>76493</v>
      </c>
      <c r="S18" s="674"/>
      <c r="T18" s="674"/>
      <c r="U18" s="674"/>
      <c r="V18" s="674"/>
      <c r="W18" s="674"/>
      <c r="X18" s="674"/>
      <c r="Y18" s="675"/>
      <c r="Z18" s="678">
        <v>0.3</v>
      </c>
      <c r="AA18" s="678"/>
      <c r="AB18" s="678"/>
      <c r="AC18" s="678"/>
      <c r="AD18" s="679">
        <v>73286</v>
      </c>
      <c r="AE18" s="679"/>
      <c r="AF18" s="679"/>
      <c r="AG18" s="679"/>
      <c r="AH18" s="679"/>
      <c r="AI18" s="679"/>
      <c r="AJ18" s="679"/>
      <c r="AK18" s="679"/>
      <c r="AL18" s="667">
        <v>0.5</v>
      </c>
      <c r="AM18" s="676"/>
      <c r="AN18" s="676"/>
      <c r="AO18" s="680"/>
      <c r="AP18" s="645" t="s">
        <v>272</v>
      </c>
      <c r="AQ18" s="646"/>
      <c r="AR18" s="646"/>
      <c r="AS18" s="646"/>
      <c r="AT18" s="646"/>
      <c r="AU18" s="646"/>
      <c r="AV18" s="646"/>
      <c r="AW18" s="646"/>
      <c r="AX18" s="646"/>
      <c r="AY18" s="646"/>
      <c r="AZ18" s="646"/>
      <c r="BA18" s="646"/>
      <c r="BB18" s="646"/>
      <c r="BC18" s="646"/>
      <c r="BD18" s="646"/>
      <c r="BE18" s="646"/>
      <c r="BF18" s="647"/>
      <c r="BG18" s="664" t="s">
        <v>129</v>
      </c>
      <c r="BH18" s="674"/>
      <c r="BI18" s="674"/>
      <c r="BJ18" s="674"/>
      <c r="BK18" s="674"/>
      <c r="BL18" s="674"/>
      <c r="BM18" s="674"/>
      <c r="BN18" s="675"/>
      <c r="BO18" s="678" t="s">
        <v>129</v>
      </c>
      <c r="BP18" s="678"/>
      <c r="BQ18" s="678"/>
      <c r="BR18" s="678"/>
      <c r="BS18" s="679" t="s">
        <v>129</v>
      </c>
      <c r="BT18" s="679"/>
      <c r="BU18" s="679"/>
      <c r="BV18" s="679"/>
      <c r="BW18" s="679"/>
      <c r="BX18" s="679"/>
      <c r="BY18" s="679"/>
      <c r="BZ18" s="679"/>
      <c r="CA18" s="679"/>
      <c r="CB18" s="750"/>
      <c r="CD18" s="692" t="s">
        <v>273</v>
      </c>
      <c r="CE18" s="689"/>
      <c r="CF18" s="689"/>
      <c r="CG18" s="689"/>
      <c r="CH18" s="689"/>
      <c r="CI18" s="689"/>
      <c r="CJ18" s="689"/>
      <c r="CK18" s="689"/>
      <c r="CL18" s="689"/>
      <c r="CM18" s="689"/>
      <c r="CN18" s="689"/>
      <c r="CO18" s="689"/>
      <c r="CP18" s="689"/>
      <c r="CQ18" s="690"/>
      <c r="CR18" s="664" t="s">
        <v>129</v>
      </c>
      <c r="CS18" s="674"/>
      <c r="CT18" s="674"/>
      <c r="CU18" s="674"/>
      <c r="CV18" s="674"/>
      <c r="CW18" s="674"/>
      <c r="CX18" s="674"/>
      <c r="CY18" s="675"/>
      <c r="CZ18" s="678" t="s">
        <v>129</v>
      </c>
      <c r="DA18" s="678"/>
      <c r="DB18" s="678"/>
      <c r="DC18" s="678"/>
      <c r="DD18" s="670" t="s">
        <v>129</v>
      </c>
      <c r="DE18" s="674"/>
      <c r="DF18" s="674"/>
      <c r="DG18" s="674"/>
      <c r="DH18" s="674"/>
      <c r="DI18" s="674"/>
      <c r="DJ18" s="674"/>
      <c r="DK18" s="674"/>
      <c r="DL18" s="674"/>
      <c r="DM18" s="674"/>
      <c r="DN18" s="674"/>
      <c r="DO18" s="674"/>
      <c r="DP18" s="675"/>
      <c r="DQ18" s="670" t="s">
        <v>129</v>
      </c>
      <c r="DR18" s="674"/>
      <c r="DS18" s="674"/>
      <c r="DT18" s="674"/>
      <c r="DU18" s="674"/>
      <c r="DV18" s="674"/>
      <c r="DW18" s="674"/>
      <c r="DX18" s="674"/>
      <c r="DY18" s="674"/>
      <c r="DZ18" s="674"/>
      <c r="EA18" s="674"/>
      <c r="EB18" s="674"/>
      <c r="EC18" s="691"/>
    </row>
    <row r="19" spans="2:133" ht="11.25" customHeight="1" x14ac:dyDescent="0.2">
      <c r="B19" s="645" t="s">
        <v>274</v>
      </c>
      <c r="C19" s="646"/>
      <c r="D19" s="646"/>
      <c r="E19" s="646"/>
      <c r="F19" s="646"/>
      <c r="G19" s="646"/>
      <c r="H19" s="646"/>
      <c r="I19" s="646"/>
      <c r="J19" s="646"/>
      <c r="K19" s="646"/>
      <c r="L19" s="646"/>
      <c r="M19" s="646"/>
      <c r="N19" s="646"/>
      <c r="O19" s="646"/>
      <c r="P19" s="646"/>
      <c r="Q19" s="647"/>
      <c r="R19" s="664">
        <v>39762</v>
      </c>
      <c r="S19" s="674"/>
      <c r="T19" s="674"/>
      <c r="U19" s="674"/>
      <c r="V19" s="674"/>
      <c r="W19" s="674"/>
      <c r="X19" s="674"/>
      <c r="Y19" s="675"/>
      <c r="Z19" s="678">
        <v>0.1</v>
      </c>
      <c r="AA19" s="678"/>
      <c r="AB19" s="678"/>
      <c r="AC19" s="678"/>
      <c r="AD19" s="679">
        <v>39762</v>
      </c>
      <c r="AE19" s="679"/>
      <c r="AF19" s="679"/>
      <c r="AG19" s="679"/>
      <c r="AH19" s="679"/>
      <c r="AI19" s="679"/>
      <c r="AJ19" s="679"/>
      <c r="AK19" s="679"/>
      <c r="AL19" s="667">
        <v>0.3</v>
      </c>
      <c r="AM19" s="676"/>
      <c r="AN19" s="676"/>
      <c r="AO19" s="680"/>
      <c r="AP19" s="645" t="s">
        <v>275</v>
      </c>
      <c r="AQ19" s="646"/>
      <c r="AR19" s="646"/>
      <c r="AS19" s="646"/>
      <c r="AT19" s="646"/>
      <c r="AU19" s="646"/>
      <c r="AV19" s="646"/>
      <c r="AW19" s="646"/>
      <c r="AX19" s="646"/>
      <c r="AY19" s="646"/>
      <c r="AZ19" s="646"/>
      <c r="BA19" s="646"/>
      <c r="BB19" s="646"/>
      <c r="BC19" s="646"/>
      <c r="BD19" s="646"/>
      <c r="BE19" s="646"/>
      <c r="BF19" s="647"/>
      <c r="BG19" s="664">
        <v>600864</v>
      </c>
      <c r="BH19" s="674"/>
      <c r="BI19" s="674"/>
      <c r="BJ19" s="674"/>
      <c r="BK19" s="674"/>
      <c r="BL19" s="674"/>
      <c r="BM19" s="674"/>
      <c r="BN19" s="675"/>
      <c r="BO19" s="678">
        <v>7.5</v>
      </c>
      <c r="BP19" s="678"/>
      <c r="BQ19" s="678"/>
      <c r="BR19" s="678"/>
      <c r="BS19" s="679" t="s">
        <v>129</v>
      </c>
      <c r="BT19" s="679"/>
      <c r="BU19" s="679"/>
      <c r="BV19" s="679"/>
      <c r="BW19" s="679"/>
      <c r="BX19" s="679"/>
      <c r="BY19" s="679"/>
      <c r="BZ19" s="679"/>
      <c r="CA19" s="679"/>
      <c r="CB19" s="750"/>
      <c r="CD19" s="692" t="s">
        <v>276</v>
      </c>
      <c r="CE19" s="689"/>
      <c r="CF19" s="689"/>
      <c r="CG19" s="689"/>
      <c r="CH19" s="689"/>
      <c r="CI19" s="689"/>
      <c r="CJ19" s="689"/>
      <c r="CK19" s="689"/>
      <c r="CL19" s="689"/>
      <c r="CM19" s="689"/>
      <c r="CN19" s="689"/>
      <c r="CO19" s="689"/>
      <c r="CP19" s="689"/>
      <c r="CQ19" s="690"/>
      <c r="CR19" s="664" t="s">
        <v>129</v>
      </c>
      <c r="CS19" s="674"/>
      <c r="CT19" s="674"/>
      <c r="CU19" s="674"/>
      <c r="CV19" s="674"/>
      <c r="CW19" s="674"/>
      <c r="CX19" s="674"/>
      <c r="CY19" s="675"/>
      <c r="CZ19" s="678" t="s">
        <v>129</v>
      </c>
      <c r="DA19" s="678"/>
      <c r="DB19" s="678"/>
      <c r="DC19" s="678"/>
      <c r="DD19" s="670" t="s">
        <v>129</v>
      </c>
      <c r="DE19" s="674"/>
      <c r="DF19" s="674"/>
      <c r="DG19" s="674"/>
      <c r="DH19" s="674"/>
      <c r="DI19" s="674"/>
      <c r="DJ19" s="674"/>
      <c r="DK19" s="674"/>
      <c r="DL19" s="674"/>
      <c r="DM19" s="674"/>
      <c r="DN19" s="674"/>
      <c r="DO19" s="674"/>
      <c r="DP19" s="675"/>
      <c r="DQ19" s="670" t="s">
        <v>129</v>
      </c>
      <c r="DR19" s="674"/>
      <c r="DS19" s="674"/>
      <c r="DT19" s="674"/>
      <c r="DU19" s="674"/>
      <c r="DV19" s="674"/>
      <c r="DW19" s="674"/>
      <c r="DX19" s="674"/>
      <c r="DY19" s="674"/>
      <c r="DZ19" s="674"/>
      <c r="EA19" s="674"/>
      <c r="EB19" s="674"/>
      <c r="EC19" s="691"/>
    </row>
    <row r="20" spans="2:133" ht="11.25" customHeight="1" x14ac:dyDescent="0.2">
      <c r="B20" s="645" t="s">
        <v>277</v>
      </c>
      <c r="C20" s="646"/>
      <c r="D20" s="646"/>
      <c r="E20" s="646"/>
      <c r="F20" s="646"/>
      <c r="G20" s="646"/>
      <c r="H20" s="646"/>
      <c r="I20" s="646"/>
      <c r="J20" s="646"/>
      <c r="K20" s="646"/>
      <c r="L20" s="646"/>
      <c r="M20" s="646"/>
      <c r="N20" s="646"/>
      <c r="O20" s="646"/>
      <c r="P20" s="646"/>
      <c r="Q20" s="647"/>
      <c r="R20" s="664">
        <v>6003</v>
      </c>
      <c r="S20" s="674"/>
      <c r="T20" s="674"/>
      <c r="U20" s="674"/>
      <c r="V20" s="674"/>
      <c r="W20" s="674"/>
      <c r="X20" s="674"/>
      <c r="Y20" s="675"/>
      <c r="Z20" s="678">
        <v>0</v>
      </c>
      <c r="AA20" s="678"/>
      <c r="AB20" s="678"/>
      <c r="AC20" s="678"/>
      <c r="AD20" s="679">
        <v>6003</v>
      </c>
      <c r="AE20" s="679"/>
      <c r="AF20" s="679"/>
      <c r="AG20" s="679"/>
      <c r="AH20" s="679"/>
      <c r="AI20" s="679"/>
      <c r="AJ20" s="679"/>
      <c r="AK20" s="679"/>
      <c r="AL20" s="667">
        <v>0</v>
      </c>
      <c r="AM20" s="676"/>
      <c r="AN20" s="676"/>
      <c r="AO20" s="680"/>
      <c r="AP20" s="645" t="s">
        <v>278</v>
      </c>
      <c r="AQ20" s="646"/>
      <c r="AR20" s="646"/>
      <c r="AS20" s="646"/>
      <c r="AT20" s="646"/>
      <c r="AU20" s="646"/>
      <c r="AV20" s="646"/>
      <c r="AW20" s="646"/>
      <c r="AX20" s="646"/>
      <c r="AY20" s="646"/>
      <c r="AZ20" s="646"/>
      <c r="BA20" s="646"/>
      <c r="BB20" s="646"/>
      <c r="BC20" s="646"/>
      <c r="BD20" s="646"/>
      <c r="BE20" s="646"/>
      <c r="BF20" s="647"/>
      <c r="BG20" s="664">
        <v>600864</v>
      </c>
      <c r="BH20" s="674"/>
      <c r="BI20" s="674"/>
      <c r="BJ20" s="674"/>
      <c r="BK20" s="674"/>
      <c r="BL20" s="674"/>
      <c r="BM20" s="674"/>
      <c r="BN20" s="675"/>
      <c r="BO20" s="678">
        <v>7.5</v>
      </c>
      <c r="BP20" s="678"/>
      <c r="BQ20" s="678"/>
      <c r="BR20" s="678"/>
      <c r="BS20" s="679" t="s">
        <v>129</v>
      </c>
      <c r="BT20" s="679"/>
      <c r="BU20" s="679"/>
      <c r="BV20" s="679"/>
      <c r="BW20" s="679"/>
      <c r="BX20" s="679"/>
      <c r="BY20" s="679"/>
      <c r="BZ20" s="679"/>
      <c r="CA20" s="679"/>
      <c r="CB20" s="750"/>
      <c r="CD20" s="692" t="s">
        <v>279</v>
      </c>
      <c r="CE20" s="689"/>
      <c r="CF20" s="689"/>
      <c r="CG20" s="689"/>
      <c r="CH20" s="689"/>
      <c r="CI20" s="689"/>
      <c r="CJ20" s="689"/>
      <c r="CK20" s="689"/>
      <c r="CL20" s="689"/>
      <c r="CM20" s="689"/>
      <c r="CN20" s="689"/>
      <c r="CO20" s="689"/>
      <c r="CP20" s="689"/>
      <c r="CQ20" s="690"/>
      <c r="CR20" s="664">
        <v>28293775</v>
      </c>
      <c r="CS20" s="674"/>
      <c r="CT20" s="674"/>
      <c r="CU20" s="674"/>
      <c r="CV20" s="674"/>
      <c r="CW20" s="674"/>
      <c r="CX20" s="674"/>
      <c r="CY20" s="675"/>
      <c r="CZ20" s="678">
        <v>100</v>
      </c>
      <c r="DA20" s="678"/>
      <c r="DB20" s="678"/>
      <c r="DC20" s="678"/>
      <c r="DD20" s="670">
        <v>1744809</v>
      </c>
      <c r="DE20" s="674"/>
      <c r="DF20" s="674"/>
      <c r="DG20" s="674"/>
      <c r="DH20" s="674"/>
      <c r="DI20" s="674"/>
      <c r="DJ20" s="674"/>
      <c r="DK20" s="674"/>
      <c r="DL20" s="674"/>
      <c r="DM20" s="674"/>
      <c r="DN20" s="674"/>
      <c r="DO20" s="674"/>
      <c r="DP20" s="675"/>
      <c r="DQ20" s="670">
        <v>15042266</v>
      </c>
      <c r="DR20" s="674"/>
      <c r="DS20" s="674"/>
      <c r="DT20" s="674"/>
      <c r="DU20" s="674"/>
      <c r="DV20" s="674"/>
      <c r="DW20" s="674"/>
      <c r="DX20" s="674"/>
      <c r="DY20" s="674"/>
      <c r="DZ20" s="674"/>
      <c r="EA20" s="674"/>
      <c r="EB20" s="674"/>
      <c r="EC20" s="691"/>
    </row>
    <row r="21" spans="2:133" ht="11.25" customHeight="1" x14ac:dyDescent="0.2">
      <c r="B21" s="645" t="s">
        <v>280</v>
      </c>
      <c r="C21" s="646"/>
      <c r="D21" s="646"/>
      <c r="E21" s="646"/>
      <c r="F21" s="646"/>
      <c r="G21" s="646"/>
      <c r="H21" s="646"/>
      <c r="I21" s="646"/>
      <c r="J21" s="646"/>
      <c r="K21" s="646"/>
      <c r="L21" s="646"/>
      <c r="M21" s="646"/>
      <c r="N21" s="646"/>
      <c r="O21" s="646"/>
      <c r="P21" s="646"/>
      <c r="Q21" s="647"/>
      <c r="R21" s="664">
        <v>3352</v>
      </c>
      <c r="S21" s="674"/>
      <c r="T21" s="674"/>
      <c r="U21" s="674"/>
      <c r="V21" s="674"/>
      <c r="W21" s="674"/>
      <c r="X21" s="674"/>
      <c r="Y21" s="675"/>
      <c r="Z21" s="678">
        <v>0</v>
      </c>
      <c r="AA21" s="678"/>
      <c r="AB21" s="678"/>
      <c r="AC21" s="678"/>
      <c r="AD21" s="679">
        <v>3352</v>
      </c>
      <c r="AE21" s="679"/>
      <c r="AF21" s="679"/>
      <c r="AG21" s="679"/>
      <c r="AH21" s="679"/>
      <c r="AI21" s="679"/>
      <c r="AJ21" s="679"/>
      <c r="AK21" s="679"/>
      <c r="AL21" s="667">
        <v>0</v>
      </c>
      <c r="AM21" s="676"/>
      <c r="AN21" s="676"/>
      <c r="AO21" s="680"/>
      <c r="AP21" s="757" t="s">
        <v>281</v>
      </c>
      <c r="AQ21" s="762"/>
      <c r="AR21" s="762"/>
      <c r="AS21" s="762"/>
      <c r="AT21" s="762"/>
      <c r="AU21" s="762"/>
      <c r="AV21" s="762"/>
      <c r="AW21" s="762"/>
      <c r="AX21" s="762"/>
      <c r="AY21" s="762"/>
      <c r="AZ21" s="762"/>
      <c r="BA21" s="762"/>
      <c r="BB21" s="762"/>
      <c r="BC21" s="762"/>
      <c r="BD21" s="762"/>
      <c r="BE21" s="762"/>
      <c r="BF21" s="759"/>
      <c r="BG21" s="664" t="s">
        <v>129</v>
      </c>
      <c r="BH21" s="674"/>
      <c r="BI21" s="674"/>
      <c r="BJ21" s="674"/>
      <c r="BK21" s="674"/>
      <c r="BL21" s="674"/>
      <c r="BM21" s="674"/>
      <c r="BN21" s="675"/>
      <c r="BO21" s="678" t="s">
        <v>129</v>
      </c>
      <c r="BP21" s="678"/>
      <c r="BQ21" s="678"/>
      <c r="BR21" s="678"/>
      <c r="BS21" s="679" t="s">
        <v>129</v>
      </c>
      <c r="BT21" s="679"/>
      <c r="BU21" s="679"/>
      <c r="BV21" s="679"/>
      <c r="BW21" s="679"/>
      <c r="BX21" s="679"/>
      <c r="BY21" s="679"/>
      <c r="BZ21" s="679"/>
      <c r="CA21" s="679"/>
      <c r="CB21" s="750"/>
      <c r="CD21" s="775"/>
      <c r="CE21" s="683"/>
      <c r="CF21" s="683"/>
      <c r="CG21" s="683"/>
      <c r="CH21" s="683"/>
      <c r="CI21" s="683"/>
      <c r="CJ21" s="683"/>
      <c r="CK21" s="683"/>
      <c r="CL21" s="683"/>
      <c r="CM21" s="683"/>
      <c r="CN21" s="683"/>
      <c r="CO21" s="683"/>
      <c r="CP21" s="683"/>
      <c r="CQ21" s="684"/>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6" t="s">
        <v>282</v>
      </c>
      <c r="C22" s="727"/>
      <c r="D22" s="727"/>
      <c r="E22" s="727"/>
      <c r="F22" s="727"/>
      <c r="G22" s="727"/>
      <c r="H22" s="727"/>
      <c r="I22" s="727"/>
      <c r="J22" s="727"/>
      <c r="K22" s="727"/>
      <c r="L22" s="727"/>
      <c r="M22" s="727"/>
      <c r="N22" s="727"/>
      <c r="O22" s="727"/>
      <c r="P22" s="727"/>
      <c r="Q22" s="728"/>
      <c r="R22" s="664">
        <v>27376</v>
      </c>
      <c r="S22" s="674"/>
      <c r="T22" s="674"/>
      <c r="U22" s="674"/>
      <c r="V22" s="674"/>
      <c r="W22" s="674"/>
      <c r="X22" s="674"/>
      <c r="Y22" s="675"/>
      <c r="Z22" s="678">
        <v>0.1</v>
      </c>
      <c r="AA22" s="678"/>
      <c r="AB22" s="678"/>
      <c r="AC22" s="678"/>
      <c r="AD22" s="679">
        <v>24169</v>
      </c>
      <c r="AE22" s="679"/>
      <c r="AF22" s="679"/>
      <c r="AG22" s="679"/>
      <c r="AH22" s="679"/>
      <c r="AI22" s="679"/>
      <c r="AJ22" s="679"/>
      <c r="AK22" s="679"/>
      <c r="AL22" s="667">
        <v>0.20000000298023224</v>
      </c>
      <c r="AM22" s="676"/>
      <c r="AN22" s="676"/>
      <c r="AO22" s="680"/>
      <c r="AP22" s="757" t="s">
        <v>283</v>
      </c>
      <c r="AQ22" s="762"/>
      <c r="AR22" s="762"/>
      <c r="AS22" s="762"/>
      <c r="AT22" s="762"/>
      <c r="AU22" s="762"/>
      <c r="AV22" s="762"/>
      <c r="AW22" s="762"/>
      <c r="AX22" s="762"/>
      <c r="AY22" s="762"/>
      <c r="AZ22" s="762"/>
      <c r="BA22" s="762"/>
      <c r="BB22" s="762"/>
      <c r="BC22" s="762"/>
      <c r="BD22" s="762"/>
      <c r="BE22" s="762"/>
      <c r="BF22" s="759"/>
      <c r="BG22" s="664" t="s">
        <v>129</v>
      </c>
      <c r="BH22" s="674"/>
      <c r="BI22" s="674"/>
      <c r="BJ22" s="674"/>
      <c r="BK22" s="674"/>
      <c r="BL22" s="674"/>
      <c r="BM22" s="674"/>
      <c r="BN22" s="675"/>
      <c r="BO22" s="678" t="s">
        <v>129</v>
      </c>
      <c r="BP22" s="678"/>
      <c r="BQ22" s="678"/>
      <c r="BR22" s="678"/>
      <c r="BS22" s="679" t="s">
        <v>129</v>
      </c>
      <c r="BT22" s="679"/>
      <c r="BU22" s="679"/>
      <c r="BV22" s="679"/>
      <c r="BW22" s="679"/>
      <c r="BX22" s="679"/>
      <c r="BY22" s="679"/>
      <c r="BZ22" s="679"/>
      <c r="CA22" s="679"/>
      <c r="CB22" s="750"/>
      <c r="CD22" s="766" t="s">
        <v>284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45" t="s">
        <v>285</v>
      </c>
      <c r="C23" s="646"/>
      <c r="D23" s="646"/>
      <c r="E23" s="646"/>
      <c r="F23" s="646"/>
      <c r="G23" s="646"/>
      <c r="H23" s="646"/>
      <c r="I23" s="646"/>
      <c r="J23" s="646"/>
      <c r="K23" s="646"/>
      <c r="L23" s="646"/>
      <c r="M23" s="646"/>
      <c r="N23" s="646"/>
      <c r="O23" s="646"/>
      <c r="P23" s="646"/>
      <c r="Q23" s="647"/>
      <c r="R23" s="664">
        <v>3103597</v>
      </c>
      <c r="S23" s="674"/>
      <c r="T23" s="674"/>
      <c r="U23" s="674"/>
      <c r="V23" s="674"/>
      <c r="W23" s="674"/>
      <c r="X23" s="674"/>
      <c r="Y23" s="675"/>
      <c r="Z23" s="678">
        <v>10.4</v>
      </c>
      <c r="AA23" s="678"/>
      <c r="AB23" s="678"/>
      <c r="AC23" s="678"/>
      <c r="AD23" s="679">
        <v>2800778</v>
      </c>
      <c r="AE23" s="679"/>
      <c r="AF23" s="679"/>
      <c r="AG23" s="679"/>
      <c r="AH23" s="679"/>
      <c r="AI23" s="679"/>
      <c r="AJ23" s="679"/>
      <c r="AK23" s="679"/>
      <c r="AL23" s="667">
        <v>20.399999999999999</v>
      </c>
      <c r="AM23" s="676"/>
      <c r="AN23" s="676"/>
      <c r="AO23" s="680"/>
      <c r="AP23" s="757" t="s">
        <v>286</v>
      </c>
      <c r="AQ23" s="762"/>
      <c r="AR23" s="762"/>
      <c r="AS23" s="762"/>
      <c r="AT23" s="762"/>
      <c r="AU23" s="762"/>
      <c r="AV23" s="762"/>
      <c r="AW23" s="762"/>
      <c r="AX23" s="762"/>
      <c r="AY23" s="762"/>
      <c r="AZ23" s="762"/>
      <c r="BA23" s="762"/>
      <c r="BB23" s="762"/>
      <c r="BC23" s="762"/>
      <c r="BD23" s="762"/>
      <c r="BE23" s="762"/>
      <c r="BF23" s="759"/>
      <c r="BG23" s="664">
        <v>600864</v>
      </c>
      <c r="BH23" s="674"/>
      <c r="BI23" s="674"/>
      <c r="BJ23" s="674"/>
      <c r="BK23" s="674"/>
      <c r="BL23" s="674"/>
      <c r="BM23" s="674"/>
      <c r="BN23" s="675"/>
      <c r="BO23" s="678">
        <v>7.5</v>
      </c>
      <c r="BP23" s="678"/>
      <c r="BQ23" s="678"/>
      <c r="BR23" s="678"/>
      <c r="BS23" s="679" t="s">
        <v>129</v>
      </c>
      <c r="BT23" s="679"/>
      <c r="BU23" s="679"/>
      <c r="BV23" s="679"/>
      <c r="BW23" s="679"/>
      <c r="BX23" s="679"/>
      <c r="BY23" s="679"/>
      <c r="BZ23" s="679"/>
      <c r="CA23" s="679"/>
      <c r="CB23" s="750"/>
      <c r="CD23" s="766" t="s">
        <v>226</v>
      </c>
      <c r="CE23" s="767"/>
      <c r="CF23" s="767"/>
      <c r="CG23" s="767"/>
      <c r="CH23" s="767"/>
      <c r="CI23" s="767"/>
      <c r="CJ23" s="767"/>
      <c r="CK23" s="767"/>
      <c r="CL23" s="767"/>
      <c r="CM23" s="767"/>
      <c r="CN23" s="767"/>
      <c r="CO23" s="767"/>
      <c r="CP23" s="767"/>
      <c r="CQ23" s="768"/>
      <c r="CR23" s="766" t="s">
        <v>287</v>
      </c>
      <c r="CS23" s="767"/>
      <c r="CT23" s="767"/>
      <c r="CU23" s="767"/>
      <c r="CV23" s="767"/>
      <c r="CW23" s="767"/>
      <c r="CX23" s="767"/>
      <c r="CY23" s="768"/>
      <c r="CZ23" s="766" t="s">
        <v>288</v>
      </c>
      <c r="DA23" s="767"/>
      <c r="DB23" s="767"/>
      <c r="DC23" s="768"/>
      <c r="DD23" s="766" t="s">
        <v>289</v>
      </c>
      <c r="DE23" s="767"/>
      <c r="DF23" s="767"/>
      <c r="DG23" s="767"/>
      <c r="DH23" s="767"/>
      <c r="DI23" s="767"/>
      <c r="DJ23" s="767"/>
      <c r="DK23" s="768"/>
      <c r="DL23" s="769" t="s">
        <v>290</v>
      </c>
      <c r="DM23" s="770"/>
      <c r="DN23" s="770"/>
      <c r="DO23" s="770"/>
      <c r="DP23" s="770"/>
      <c r="DQ23" s="770"/>
      <c r="DR23" s="770"/>
      <c r="DS23" s="770"/>
      <c r="DT23" s="770"/>
      <c r="DU23" s="770"/>
      <c r="DV23" s="771"/>
      <c r="DW23" s="766" t="s">
        <v>291</v>
      </c>
      <c r="DX23" s="767"/>
      <c r="DY23" s="767"/>
      <c r="DZ23" s="767"/>
      <c r="EA23" s="767"/>
      <c r="EB23" s="767"/>
      <c r="EC23" s="768"/>
    </row>
    <row r="24" spans="2:133" ht="11.25" customHeight="1" x14ac:dyDescent="0.2">
      <c r="B24" s="645" t="s">
        <v>292</v>
      </c>
      <c r="C24" s="646"/>
      <c r="D24" s="646"/>
      <c r="E24" s="646"/>
      <c r="F24" s="646"/>
      <c r="G24" s="646"/>
      <c r="H24" s="646"/>
      <c r="I24" s="646"/>
      <c r="J24" s="646"/>
      <c r="K24" s="646"/>
      <c r="L24" s="646"/>
      <c r="M24" s="646"/>
      <c r="N24" s="646"/>
      <c r="O24" s="646"/>
      <c r="P24" s="646"/>
      <c r="Q24" s="647"/>
      <c r="R24" s="664">
        <v>2800778</v>
      </c>
      <c r="S24" s="674"/>
      <c r="T24" s="674"/>
      <c r="U24" s="674"/>
      <c r="V24" s="674"/>
      <c r="W24" s="674"/>
      <c r="X24" s="674"/>
      <c r="Y24" s="675"/>
      <c r="Z24" s="678">
        <v>9.4</v>
      </c>
      <c r="AA24" s="678"/>
      <c r="AB24" s="678"/>
      <c r="AC24" s="678"/>
      <c r="AD24" s="679">
        <v>2800778</v>
      </c>
      <c r="AE24" s="679"/>
      <c r="AF24" s="679"/>
      <c r="AG24" s="679"/>
      <c r="AH24" s="679"/>
      <c r="AI24" s="679"/>
      <c r="AJ24" s="679"/>
      <c r="AK24" s="679"/>
      <c r="AL24" s="667">
        <v>20.399999999999999</v>
      </c>
      <c r="AM24" s="676"/>
      <c r="AN24" s="676"/>
      <c r="AO24" s="680"/>
      <c r="AP24" s="757" t="s">
        <v>293</v>
      </c>
      <c r="AQ24" s="762"/>
      <c r="AR24" s="762"/>
      <c r="AS24" s="762"/>
      <c r="AT24" s="762"/>
      <c r="AU24" s="762"/>
      <c r="AV24" s="762"/>
      <c r="AW24" s="762"/>
      <c r="AX24" s="762"/>
      <c r="AY24" s="762"/>
      <c r="AZ24" s="762"/>
      <c r="BA24" s="762"/>
      <c r="BB24" s="762"/>
      <c r="BC24" s="762"/>
      <c r="BD24" s="762"/>
      <c r="BE24" s="762"/>
      <c r="BF24" s="759"/>
      <c r="BG24" s="664" t="s">
        <v>129</v>
      </c>
      <c r="BH24" s="674"/>
      <c r="BI24" s="674"/>
      <c r="BJ24" s="674"/>
      <c r="BK24" s="674"/>
      <c r="BL24" s="674"/>
      <c r="BM24" s="674"/>
      <c r="BN24" s="675"/>
      <c r="BO24" s="678" t="s">
        <v>129</v>
      </c>
      <c r="BP24" s="678"/>
      <c r="BQ24" s="678"/>
      <c r="BR24" s="678"/>
      <c r="BS24" s="679" t="s">
        <v>129</v>
      </c>
      <c r="BT24" s="679"/>
      <c r="BU24" s="679"/>
      <c r="BV24" s="679"/>
      <c r="BW24" s="679"/>
      <c r="BX24" s="679"/>
      <c r="BY24" s="679"/>
      <c r="BZ24" s="679"/>
      <c r="CA24" s="679"/>
      <c r="CB24" s="750"/>
      <c r="CD24" s="723" t="s">
        <v>294</v>
      </c>
      <c r="CE24" s="724"/>
      <c r="CF24" s="724"/>
      <c r="CG24" s="724"/>
      <c r="CH24" s="724"/>
      <c r="CI24" s="724"/>
      <c r="CJ24" s="724"/>
      <c r="CK24" s="724"/>
      <c r="CL24" s="724"/>
      <c r="CM24" s="724"/>
      <c r="CN24" s="724"/>
      <c r="CO24" s="724"/>
      <c r="CP24" s="724"/>
      <c r="CQ24" s="725"/>
      <c r="CR24" s="720">
        <v>13950948</v>
      </c>
      <c r="CS24" s="721"/>
      <c r="CT24" s="721"/>
      <c r="CU24" s="721"/>
      <c r="CV24" s="721"/>
      <c r="CW24" s="721"/>
      <c r="CX24" s="721"/>
      <c r="CY24" s="764"/>
      <c r="CZ24" s="760">
        <v>49.3</v>
      </c>
      <c r="DA24" s="735"/>
      <c r="DB24" s="735"/>
      <c r="DC24" s="765"/>
      <c r="DD24" s="763">
        <v>6159691</v>
      </c>
      <c r="DE24" s="721"/>
      <c r="DF24" s="721"/>
      <c r="DG24" s="721"/>
      <c r="DH24" s="721"/>
      <c r="DI24" s="721"/>
      <c r="DJ24" s="721"/>
      <c r="DK24" s="764"/>
      <c r="DL24" s="763">
        <v>6140910</v>
      </c>
      <c r="DM24" s="721"/>
      <c r="DN24" s="721"/>
      <c r="DO24" s="721"/>
      <c r="DP24" s="721"/>
      <c r="DQ24" s="721"/>
      <c r="DR24" s="721"/>
      <c r="DS24" s="721"/>
      <c r="DT24" s="721"/>
      <c r="DU24" s="721"/>
      <c r="DV24" s="764"/>
      <c r="DW24" s="760">
        <v>44.7</v>
      </c>
      <c r="DX24" s="735"/>
      <c r="DY24" s="735"/>
      <c r="DZ24" s="735"/>
      <c r="EA24" s="735"/>
      <c r="EB24" s="735"/>
      <c r="EC24" s="761"/>
    </row>
    <row r="25" spans="2:133" ht="11.25" customHeight="1" x14ac:dyDescent="0.2">
      <c r="B25" s="645" t="s">
        <v>295</v>
      </c>
      <c r="C25" s="646"/>
      <c r="D25" s="646"/>
      <c r="E25" s="646"/>
      <c r="F25" s="646"/>
      <c r="G25" s="646"/>
      <c r="H25" s="646"/>
      <c r="I25" s="646"/>
      <c r="J25" s="646"/>
      <c r="K25" s="646"/>
      <c r="L25" s="646"/>
      <c r="M25" s="646"/>
      <c r="N25" s="646"/>
      <c r="O25" s="646"/>
      <c r="P25" s="646"/>
      <c r="Q25" s="647"/>
      <c r="R25" s="664">
        <v>302819</v>
      </c>
      <c r="S25" s="674"/>
      <c r="T25" s="674"/>
      <c r="U25" s="674"/>
      <c r="V25" s="674"/>
      <c r="W25" s="674"/>
      <c r="X25" s="674"/>
      <c r="Y25" s="675"/>
      <c r="Z25" s="678">
        <v>1</v>
      </c>
      <c r="AA25" s="678"/>
      <c r="AB25" s="678"/>
      <c r="AC25" s="678"/>
      <c r="AD25" s="679" t="s">
        <v>129</v>
      </c>
      <c r="AE25" s="679"/>
      <c r="AF25" s="679"/>
      <c r="AG25" s="679"/>
      <c r="AH25" s="679"/>
      <c r="AI25" s="679"/>
      <c r="AJ25" s="679"/>
      <c r="AK25" s="679"/>
      <c r="AL25" s="667" t="s">
        <v>129</v>
      </c>
      <c r="AM25" s="676"/>
      <c r="AN25" s="676"/>
      <c r="AO25" s="680"/>
      <c r="AP25" s="757" t="s">
        <v>296</v>
      </c>
      <c r="AQ25" s="762"/>
      <c r="AR25" s="762"/>
      <c r="AS25" s="762"/>
      <c r="AT25" s="762"/>
      <c r="AU25" s="762"/>
      <c r="AV25" s="762"/>
      <c r="AW25" s="762"/>
      <c r="AX25" s="762"/>
      <c r="AY25" s="762"/>
      <c r="AZ25" s="762"/>
      <c r="BA25" s="762"/>
      <c r="BB25" s="762"/>
      <c r="BC25" s="762"/>
      <c r="BD25" s="762"/>
      <c r="BE25" s="762"/>
      <c r="BF25" s="759"/>
      <c r="BG25" s="664" t="s">
        <v>129</v>
      </c>
      <c r="BH25" s="674"/>
      <c r="BI25" s="674"/>
      <c r="BJ25" s="674"/>
      <c r="BK25" s="674"/>
      <c r="BL25" s="674"/>
      <c r="BM25" s="674"/>
      <c r="BN25" s="675"/>
      <c r="BO25" s="678" t="s">
        <v>129</v>
      </c>
      <c r="BP25" s="678"/>
      <c r="BQ25" s="678"/>
      <c r="BR25" s="678"/>
      <c r="BS25" s="679" t="s">
        <v>129</v>
      </c>
      <c r="BT25" s="679"/>
      <c r="BU25" s="679"/>
      <c r="BV25" s="679"/>
      <c r="BW25" s="679"/>
      <c r="BX25" s="679"/>
      <c r="BY25" s="679"/>
      <c r="BZ25" s="679"/>
      <c r="CA25" s="679"/>
      <c r="CB25" s="750"/>
      <c r="CD25" s="692" t="s">
        <v>297</v>
      </c>
      <c r="CE25" s="689"/>
      <c r="CF25" s="689"/>
      <c r="CG25" s="689"/>
      <c r="CH25" s="689"/>
      <c r="CI25" s="689"/>
      <c r="CJ25" s="689"/>
      <c r="CK25" s="689"/>
      <c r="CL25" s="689"/>
      <c r="CM25" s="689"/>
      <c r="CN25" s="689"/>
      <c r="CO25" s="689"/>
      <c r="CP25" s="689"/>
      <c r="CQ25" s="690"/>
      <c r="CR25" s="664">
        <v>3758208</v>
      </c>
      <c r="CS25" s="665"/>
      <c r="CT25" s="665"/>
      <c r="CU25" s="665"/>
      <c r="CV25" s="665"/>
      <c r="CW25" s="665"/>
      <c r="CX25" s="665"/>
      <c r="CY25" s="666"/>
      <c r="CZ25" s="667">
        <v>13.3</v>
      </c>
      <c r="DA25" s="668"/>
      <c r="DB25" s="668"/>
      <c r="DC25" s="669"/>
      <c r="DD25" s="670">
        <v>3298254</v>
      </c>
      <c r="DE25" s="665"/>
      <c r="DF25" s="665"/>
      <c r="DG25" s="665"/>
      <c r="DH25" s="665"/>
      <c r="DI25" s="665"/>
      <c r="DJ25" s="665"/>
      <c r="DK25" s="666"/>
      <c r="DL25" s="670">
        <v>3279488</v>
      </c>
      <c r="DM25" s="665"/>
      <c r="DN25" s="665"/>
      <c r="DO25" s="665"/>
      <c r="DP25" s="665"/>
      <c r="DQ25" s="665"/>
      <c r="DR25" s="665"/>
      <c r="DS25" s="665"/>
      <c r="DT25" s="665"/>
      <c r="DU25" s="665"/>
      <c r="DV25" s="666"/>
      <c r="DW25" s="667">
        <v>23.9</v>
      </c>
      <c r="DX25" s="668"/>
      <c r="DY25" s="668"/>
      <c r="DZ25" s="668"/>
      <c r="EA25" s="668"/>
      <c r="EB25" s="668"/>
      <c r="EC25" s="705"/>
    </row>
    <row r="26" spans="2:133" ht="11.25" customHeight="1" x14ac:dyDescent="0.2">
      <c r="B26" s="645" t="s">
        <v>298</v>
      </c>
      <c r="C26" s="646"/>
      <c r="D26" s="646"/>
      <c r="E26" s="646"/>
      <c r="F26" s="646"/>
      <c r="G26" s="646"/>
      <c r="H26" s="646"/>
      <c r="I26" s="646"/>
      <c r="J26" s="646"/>
      <c r="K26" s="646"/>
      <c r="L26" s="646"/>
      <c r="M26" s="646"/>
      <c r="N26" s="646"/>
      <c r="O26" s="646"/>
      <c r="P26" s="646"/>
      <c r="Q26" s="647"/>
      <c r="R26" s="664" t="s">
        <v>129</v>
      </c>
      <c r="S26" s="674"/>
      <c r="T26" s="674"/>
      <c r="U26" s="674"/>
      <c r="V26" s="674"/>
      <c r="W26" s="674"/>
      <c r="X26" s="674"/>
      <c r="Y26" s="675"/>
      <c r="Z26" s="678" t="s">
        <v>129</v>
      </c>
      <c r="AA26" s="678"/>
      <c r="AB26" s="678"/>
      <c r="AC26" s="678"/>
      <c r="AD26" s="679" t="s">
        <v>129</v>
      </c>
      <c r="AE26" s="679"/>
      <c r="AF26" s="679"/>
      <c r="AG26" s="679"/>
      <c r="AH26" s="679"/>
      <c r="AI26" s="679"/>
      <c r="AJ26" s="679"/>
      <c r="AK26" s="679"/>
      <c r="AL26" s="667" t="s">
        <v>129</v>
      </c>
      <c r="AM26" s="676"/>
      <c r="AN26" s="676"/>
      <c r="AO26" s="680"/>
      <c r="AP26" s="757" t="s">
        <v>299</v>
      </c>
      <c r="AQ26" s="758"/>
      <c r="AR26" s="758"/>
      <c r="AS26" s="758"/>
      <c r="AT26" s="758"/>
      <c r="AU26" s="758"/>
      <c r="AV26" s="758"/>
      <c r="AW26" s="758"/>
      <c r="AX26" s="758"/>
      <c r="AY26" s="758"/>
      <c r="AZ26" s="758"/>
      <c r="BA26" s="758"/>
      <c r="BB26" s="758"/>
      <c r="BC26" s="758"/>
      <c r="BD26" s="758"/>
      <c r="BE26" s="758"/>
      <c r="BF26" s="759"/>
      <c r="BG26" s="664" t="s">
        <v>129</v>
      </c>
      <c r="BH26" s="674"/>
      <c r="BI26" s="674"/>
      <c r="BJ26" s="674"/>
      <c r="BK26" s="674"/>
      <c r="BL26" s="674"/>
      <c r="BM26" s="674"/>
      <c r="BN26" s="675"/>
      <c r="BO26" s="678" t="s">
        <v>129</v>
      </c>
      <c r="BP26" s="678"/>
      <c r="BQ26" s="678"/>
      <c r="BR26" s="678"/>
      <c r="BS26" s="679" t="s">
        <v>129</v>
      </c>
      <c r="BT26" s="679"/>
      <c r="BU26" s="679"/>
      <c r="BV26" s="679"/>
      <c r="BW26" s="679"/>
      <c r="BX26" s="679"/>
      <c r="BY26" s="679"/>
      <c r="BZ26" s="679"/>
      <c r="CA26" s="679"/>
      <c r="CB26" s="750"/>
      <c r="CD26" s="692" t="s">
        <v>300</v>
      </c>
      <c r="CE26" s="689"/>
      <c r="CF26" s="689"/>
      <c r="CG26" s="689"/>
      <c r="CH26" s="689"/>
      <c r="CI26" s="689"/>
      <c r="CJ26" s="689"/>
      <c r="CK26" s="689"/>
      <c r="CL26" s="689"/>
      <c r="CM26" s="689"/>
      <c r="CN26" s="689"/>
      <c r="CO26" s="689"/>
      <c r="CP26" s="689"/>
      <c r="CQ26" s="690"/>
      <c r="CR26" s="664">
        <v>2291260</v>
      </c>
      <c r="CS26" s="674"/>
      <c r="CT26" s="674"/>
      <c r="CU26" s="674"/>
      <c r="CV26" s="674"/>
      <c r="CW26" s="674"/>
      <c r="CX26" s="674"/>
      <c r="CY26" s="675"/>
      <c r="CZ26" s="667">
        <v>8.1</v>
      </c>
      <c r="DA26" s="668"/>
      <c r="DB26" s="668"/>
      <c r="DC26" s="669"/>
      <c r="DD26" s="670">
        <v>1988700</v>
      </c>
      <c r="DE26" s="674"/>
      <c r="DF26" s="674"/>
      <c r="DG26" s="674"/>
      <c r="DH26" s="674"/>
      <c r="DI26" s="674"/>
      <c r="DJ26" s="674"/>
      <c r="DK26" s="675"/>
      <c r="DL26" s="670" t="s">
        <v>129</v>
      </c>
      <c r="DM26" s="674"/>
      <c r="DN26" s="674"/>
      <c r="DO26" s="674"/>
      <c r="DP26" s="674"/>
      <c r="DQ26" s="674"/>
      <c r="DR26" s="674"/>
      <c r="DS26" s="674"/>
      <c r="DT26" s="674"/>
      <c r="DU26" s="674"/>
      <c r="DV26" s="675"/>
      <c r="DW26" s="667" t="s">
        <v>129</v>
      </c>
      <c r="DX26" s="668"/>
      <c r="DY26" s="668"/>
      <c r="DZ26" s="668"/>
      <c r="EA26" s="668"/>
      <c r="EB26" s="668"/>
      <c r="EC26" s="705"/>
    </row>
    <row r="27" spans="2:133" ht="11.25" customHeight="1" x14ac:dyDescent="0.2">
      <c r="B27" s="645" t="s">
        <v>301</v>
      </c>
      <c r="C27" s="646"/>
      <c r="D27" s="646"/>
      <c r="E27" s="646"/>
      <c r="F27" s="646"/>
      <c r="G27" s="646"/>
      <c r="H27" s="646"/>
      <c r="I27" s="646"/>
      <c r="J27" s="646"/>
      <c r="K27" s="646"/>
      <c r="L27" s="646"/>
      <c r="M27" s="646"/>
      <c r="N27" s="646"/>
      <c r="O27" s="646"/>
      <c r="P27" s="646"/>
      <c r="Q27" s="647"/>
      <c r="R27" s="664">
        <v>12858315</v>
      </c>
      <c r="S27" s="674"/>
      <c r="T27" s="674"/>
      <c r="U27" s="674"/>
      <c r="V27" s="674"/>
      <c r="W27" s="674"/>
      <c r="X27" s="674"/>
      <c r="Y27" s="675"/>
      <c r="Z27" s="678">
        <v>43.1</v>
      </c>
      <c r="AA27" s="678"/>
      <c r="AB27" s="678"/>
      <c r="AC27" s="678"/>
      <c r="AD27" s="679">
        <v>11951425</v>
      </c>
      <c r="AE27" s="679"/>
      <c r="AF27" s="679"/>
      <c r="AG27" s="679"/>
      <c r="AH27" s="679"/>
      <c r="AI27" s="679"/>
      <c r="AJ27" s="679"/>
      <c r="AK27" s="679"/>
      <c r="AL27" s="667">
        <v>87.099998474121094</v>
      </c>
      <c r="AM27" s="676"/>
      <c r="AN27" s="676"/>
      <c r="AO27" s="680"/>
      <c r="AP27" s="645" t="s">
        <v>302</v>
      </c>
      <c r="AQ27" s="646"/>
      <c r="AR27" s="646"/>
      <c r="AS27" s="646"/>
      <c r="AT27" s="646"/>
      <c r="AU27" s="646"/>
      <c r="AV27" s="646"/>
      <c r="AW27" s="646"/>
      <c r="AX27" s="646"/>
      <c r="AY27" s="646"/>
      <c r="AZ27" s="646"/>
      <c r="BA27" s="646"/>
      <c r="BB27" s="646"/>
      <c r="BC27" s="646"/>
      <c r="BD27" s="646"/>
      <c r="BE27" s="646"/>
      <c r="BF27" s="647"/>
      <c r="BG27" s="664">
        <v>7992748</v>
      </c>
      <c r="BH27" s="674"/>
      <c r="BI27" s="674"/>
      <c r="BJ27" s="674"/>
      <c r="BK27" s="674"/>
      <c r="BL27" s="674"/>
      <c r="BM27" s="674"/>
      <c r="BN27" s="675"/>
      <c r="BO27" s="678">
        <v>100</v>
      </c>
      <c r="BP27" s="678"/>
      <c r="BQ27" s="678"/>
      <c r="BR27" s="678"/>
      <c r="BS27" s="679">
        <v>29279</v>
      </c>
      <c r="BT27" s="679"/>
      <c r="BU27" s="679"/>
      <c r="BV27" s="679"/>
      <c r="BW27" s="679"/>
      <c r="BX27" s="679"/>
      <c r="BY27" s="679"/>
      <c r="BZ27" s="679"/>
      <c r="CA27" s="679"/>
      <c r="CB27" s="750"/>
      <c r="CD27" s="692" t="s">
        <v>303</v>
      </c>
      <c r="CE27" s="689"/>
      <c r="CF27" s="689"/>
      <c r="CG27" s="689"/>
      <c r="CH27" s="689"/>
      <c r="CI27" s="689"/>
      <c r="CJ27" s="689"/>
      <c r="CK27" s="689"/>
      <c r="CL27" s="689"/>
      <c r="CM27" s="689"/>
      <c r="CN27" s="689"/>
      <c r="CO27" s="689"/>
      <c r="CP27" s="689"/>
      <c r="CQ27" s="690"/>
      <c r="CR27" s="664">
        <v>9440252</v>
      </c>
      <c r="CS27" s="665"/>
      <c r="CT27" s="665"/>
      <c r="CU27" s="665"/>
      <c r="CV27" s="665"/>
      <c r="CW27" s="665"/>
      <c r="CX27" s="665"/>
      <c r="CY27" s="666"/>
      <c r="CZ27" s="667">
        <v>33.4</v>
      </c>
      <c r="DA27" s="668"/>
      <c r="DB27" s="668"/>
      <c r="DC27" s="669"/>
      <c r="DD27" s="670">
        <v>2145106</v>
      </c>
      <c r="DE27" s="665"/>
      <c r="DF27" s="665"/>
      <c r="DG27" s="665"/>
      <c r="DH27" s="665"/>
      <c r="DI27" s="665"/>
      <c r="DJ27" s="665"/>
      <c r="DK27" s="666"/>
      <c r="DL27" s="670">
        <v>2145091</v>
      </c>
      <c r="DM27" s="665"/>
      <c r="DN27" s="665"/>
      <c r="DO27" s="665"/>
      <c r="DP27" s="665"/>
      <c r="DQ27" s="665"/>
      <c r="DR27" s="665"/>
      <c r="DS27" s="665"/>
      <c r="DT27" s="665"/>
      <c r="DU27" s="665"/>
      <c r="DV27" s="666"/>
      <c r="DW27" s="667">
        <v>15.6</v>
      </c>
      <c r="DX27" s="668"/>
      <c r="DY27" s="668"/>
      <c r="DZ27" s="668"/>
      <c r="EA27" s="668"/>
      <c r="EB27" s="668"/>
      <c r="EC27" s="705"/>
    </row>
    <row r="28" spans="2:133" ht="11.25" customHeight="1" x14ac:dyDescent="0.2">
      <c r="B28" s="645" t="s">
        <v>304</v>
      </c>
      <c r="C28" s="646"/>
      <c r="D28" s="646"/>
      <c r="E28" s="646"/>
      <c r="F28" s="646"/>
      <c r="G28" s="646"/>
      <c r="H28" s="646"/>
      <c r="I28" s="646"/>
      <c r="J28" s="646"/>
      <c r="K28" s="646"/>
      <c r="L28" s="646"/>
      <c r="M28" s="646"/>
      <c r="N28" s="646"/>
      <c r="O28" s="646"/>
      <c r="P28" s="646"/>
      <c r="Q28" s="647"/>
      <c r="R28" s="664">
        <v>7794</v>
      </c>
      <c r="S28" s="674"/>
      <c r="T28" s="674"/>
      <c r="U28" s="674"/>
      <c r="V28" s="674"/>
      <c r="W28" s="674"/>
      <c r="X28" s="674"/>
      <c r="Y28" s="675"/>
      <c r="Z28" s="678">
        <v>0</v>
      </c>
      <c r="AA28" s="678"/>
      <c r="AB28" s="678"/>
      <c r="AC28" s="678"/>
      <c r="AD28" s="679">
        <v>7794</v>
      </c>
      <c r="AE28" s="679"/>
      <c r="AF28" s="679"/>
      <c r="AG28" s="679"/>
      <c r="AH28" s="679"/>
      <c r="AI28" s="679"/>
      <c r="AJ28" s="679"/>
      <c r="AK28" s="679"/>
      <c r="AL28" s="667">
        <v>0.1</v>
      </c>
      <c r="AM28" s="676"/>
      <c r="AN28" s="676"/>
      <c r="AO28" s="680"/>
      <c r="AP28" s="645"/>
      <c r="AQ28" s="646"/>
      <c r="AR28" s="646"/>
      <c r="AS28" s="646"/>
      <c r="AT28" s="646"/>
      <c r="AU28" s="646"/>
      <c r="AV28" s="646"/>
      <c r="AW28" s="646"/>
      <c r="AX28" s="646"/>
      <c r="AY28" s="646"/>
      <c r="AZ28" s="646"/>
      <c r="BA28" s="646"/>
      <c r="BB28" s="646"/>
      <c r="BC28" s="646"/>
      <c r="BD28" s="646"/>
      <c r="BE28" s="646"/>
      <c r="BF28" s="647"/>
      <c r="BG28" s="664"/>
      <c r="BH28" s="674"/>
      <c r="BI28" s="674"/>
      <c r="BJ28" s="674"/>
      <c r="BK28" s="674"/>
      <c r="BL28" s="674"/>
      <c r="BM28" s="674"/>
      <c r="BN28" s="675"/>
      <c r="BO28" s="678"/>
      <c r="BP28" s="678"/>
      <c r="BQ28" s="678"/>
      <c r="BR28" s="678"/>
      <c r="BS28" s="670"/>
      <c r="BT28" s="674"/>
      <c r="BU28" s="674"/>
      <c r="BV28" s="674"/>
      <c r="BW28" s="674"/>
      <c r="BX28" s="674"/>
      <c r="BY28" s="674"/>
      <c r="BZ28" s="674"/>
      <c r="CA28" s="674"/>
      <c r="CB28" s="691"/>
      <c r="CD28" s="692" t="s">
        <v>305</v>
      </c>
      <c r="CE28" s="689"/>
      <c r="CF28" s="689"/>
      <c r="CG28" s="689"/>
      <c r="CH28" s="689"/>
      <c r="CI28" s="689"/>
      <c r="CJ28" s="689"/>
      <c r="CK28" s="689"/>
      <c r="CL28" s="689"/>
      <c r="CM28" s="689"/>
      <c r="CN28" s="689"/>
      <c r="CO28" s="689"/>
      <c r="CP28" s="689"/>
      <c r="CQ28" s="690"/>
      <c r="CR28" s="664">
        <v>752488</v>
      </c>
      <c r="CS28" s="674"/>
      <c r="CT28" s="674"/>
      <c r="CU28" s="674"/>
      <c r="CV28" s="674"/>
      <c r="CW28" s="674"/>
      <c r="CX28" s="674"/>
      <c r="CY28" s="675"/>
      <c r="CZ28" s="667">
        <v>2.7</v>
      </c>
      <c r="DA28" s="668"/>
      <c r="DB28" s="668"/>
      <c r="DC28" s="669"/>
      <c r="DD28" s="670">
        <v>716331</v>
      </c>
      <c r="DE28" s="674"/>
      <c r="DF28" s="674"/>
      <c r="DG28" s="674"/>
      <c r="DH28" s="674"/>
      <c r="DI28" s="674"/>
      <c r="DJ28" s="674"/>
      <c r="DK28" s="675"/>
      <c r="DL28" s="670">
        <v>716331</v>
      </c>
      <c r="DM28" s="674"/>
      <c r="DN28" s="674"/>
      <c r="DO28" s="674"/>
      <c r="DP28" s="674"/>
      <c r="DQ28" s="674"/>
      <c r="DR28" s="674"/>
      <c r="DS28" s="674"/>
      <c r="DT28" s="674"/>
      <c r="DU28" s="674"/>
      <c r="DV28" s="675"/>
      <c r="DW28" s="667">
        <v>5.2</v>
      </c>
      <c r="DX28" s="668"/>
      <c r="DY28" s="668"/>
      <c r="DZ28" s="668"/>
      <c r="EA28" s="668"/>
      <c r="EB28" s="668"/>
      <c r="EC28" s="705"/>
    </row>
    <row r="29" spans="2:133" ht="11.25" customHeight="1" x14ac:dyDescent="0.2">
      <c r="B29" s="645" t="s">
        <v>306</v>
      </c>
      <c r="C29" s="646"/>
      <c r="D29" s="646"/>
      <c r="E29" s="646"/>
      <c r="F29" s="646"/>
      <c r="G29" s="646"/>
      <c r="H29" s="646"/>
      <c r="I29" s="646"/>
      <c r="J29" s="646"/>
      <c r="K29" s="646"/>
      <c r="L29" s="646"/>
      <c r="M29" s="646"/>
      <c r="N29" s="646"/>
      <c r="O29" s="646"/>
      <c r="P29" s="646"/>
      <c r="Q29" s="647"/>
      <c r="R29" s="664">
        <v>105625</v>
      </c>
      <c r="S29" s="674"/>
      <c r="T29" s="674"/>
      <c r="U29" s="674"/>
      <c r="V29" s="674"/>
      <c r="W29" s="674"/>
      <c r="X29" s="674"/>
      <c r="Y29" s="675"/>
      <c r="Z29" s="678">
        <v>0.4</v>
      </c>
      <c r="AA29" s="678"/>
      <c r="AB29" s="678"/>
      <c r="AC29" s="678"/>
      <c r="AD29" s="679" t="s">
        <v>129</v>
      </c>
      <c r="AE29" s="679"/>
      <c r="AF29" s="679"/>
      <c r="AG29" s="679"/>
      <c r="AH29" s="679"/>
      <c r="AI29" s="679"/>
      <c r="AJ29" s="679"/>
      <c r="AK29" s="679"/>
      <c r="AL29" s="667" t="s">
        <v>129</v>
      </c>
      <c r="AM29" s="676"/>
      <c r="AN29" s="676"/>
      <c r="AO29" s="680"/>
      <c r="AP29" s="648"/>
      <c r="AQ29" s="649"/>
      <c r="AR29" s="649"/>
      <c r="AS29" s="649"/>
      <c r="AT29" s="649"/>
      <c r="AU29" s="649"/>
      <c r="AV29" s="649"/>
      <c r="AW29" s="649"/>
      <c r="AX29" s="649"/>
      <c r="AY29" s="649"/>
      <c r="AZ29" s="649"/>
      <c r="BA29" s="649"/>
      <c r="BB29" s="649"/>
      <c r="BC29" s="649"/>
      <c r="BD29" s="649"/>
      <c r="BE29" s="649"/>
      <c r="BF29" s="650"/>
      <c r="BG29" s="664"/>
      <c r="BH29" s="674"/>
      <c r="BI29" s="674"/>
      <c r="BJ29" s="674"/>
      <c r="BK29" s="674"/>
      <c r="BL29" s="674"/>
      <c r="BM29" s="674"/>
      <c r="BN29" s="675"/>
      <c r="BO29" s="678"/>
      <c r="BP29" s="678"/>
      <c r="BQ29" s="678"/>
      <c r="BR29" s="678"/>
      <c r="BS29" s="679"/>
      <c r="BT29" s="679"/>
      <c r="BU29" s="679"/>
      <c r="BV29" s="679"/>
      <c r="BW29" s="679"/>
      <c r="BX29" s="679"/>
      <c r="BY29" s="679"/>
      <c r="BZ29" s="679"/>
      <c r="CA29" s="679"/>
      <c r="CB29" s="750"/>
      <c r="CD29" s="751" t="s">
        <v>307</v>
      </c>
      <c r="CE29" s="752"/>
      <c r="CF29" s="692" t="s">
        <v>70</v>
      </c>
      <c r="CG29" s="689"/>
      <c r="CH29" s="689"/>
      <c r="CI29" s="689"/>
      <c r="CJ29" s="689"/>
      <c r="CK29" s="689"/>
      <c r="CL29" s="689"/>
      <c r="CM29" s="689"/>
      <c r="CN29" s="689"/>
      <c r="CO29" s="689"/>
      <c r="CP29" s="689"/>
      <c r="CQ29" s="690"/>
      <c r="CR29" s="664">
        <v>752488</v>
      </c>
      <c r="CS29" s="665"/>
      <c r="CT29" s="665"/>
      <c r="CU29" s="665"/>
      <c r="CV29" s="665"/>
      <c r="CW29" s="665"/>
      <c r="CX29" s="665"/>
      <c r="CY29" s="666"/>
      <c r="CZ29" s="667">
        <v>2.7</v>
      </c>
      <c r="DA29" s="668"/>
      <c r="DB29" s="668"/>
      <c r="DC29" s="669"/>
      <c r="DD29" s="670">
        <v>716331</v>
      </c>
      <c r="DE29" s="665"/>
      <c r="DF29" s="665"/>
      <c r="DG29" s="665"/>
      <c r="DH29" s="665"/>
      <c r="DI29" s="665"/>
      <c r="DJ29" s="665"/>
      <c r="DK29" s="666"/>
      <c r="DL29" s="670">
        <v>716331</v>
      </c>
      <c r="DM29" s="665"/>
      <c r="DN29" s="665"/>
      <c r="DO29" s="665"/>
      <c r="DP29" s="665"/>
      <c r="DQ29" s="665"/>
      <c r="DR29" s="665"/>
      <c r="DS29" s="665"/>
      <c r="DT29" s="665"/>
      <c r="DU29" s="665"/>
      <c r="DV29" s="666"/>
      <c r="DW29" s="667">
        <v>5.2</v>
      </c>
      <c r="DX29" s="668"/>
      <c r="DY29" s="668"/>
      <c r="DZ29" s="668"/>
      <c r="EA29" s="668"/>
      <c r="EB29" s="668"/>
      <c r="EC29" s="705"/>
    </row>
    <row r="30" spans="2:133" ht="11.25" customHeight="1" x14ac:dyDescent="0.2">
      <c r="B30" s="645" t="s">
        <v>308</v>
      </c>
      <c r="C30" s="646"/>
      <c r="D30" s="646"/>
      <c r="E30" s="646"/>
      <c r="F30" s="646"/>
      <c r="G30" s="646"/>
      <c r="H30" s="646"/>
      <c r="I30" s="646"/>
      <c r="J30" s="646"/>
      <c r="K30" s="646"/>
      <c r="L30" s="646"/>
      <c r="M30" s="646"/>
      <c r="N30" s="646"/>
      <c r="O30" s="646"/>
      <c r="P30" s="646"/>
      <c r="Q30" s="647"/>
      <c r="R30" s="664">
        <v>176227</v>
      </c>
      <c r="S30" s="674"/>
      <c r="T30" s="674"/>
      <c r="U30" s="674"/>
      <c r="V30" s="674"/>
      <c r="W30" s="674"/>
      <c r="X30" s="674"/>
      <c r="Y30" s="675"/>
      <c r="Z30" s="678">
        <v>0.6</v>
      </c>
      <c r="AA30" s="678"/>
      <c r="AB30" s="678"/>
      <c r="AC30" s="678"/>
      <c r="AD30" s="679">
        <v>37069</v>
      </c>
      <c r="AE30" s="679"/>
      <c r="AF30" s="679"/>
      <c r="AG30" s="679"/>
      <c r="AH30" s="679"/>
      <c r="AI30" s="679"/>
      <c r="AJ30" s="679"/>
      <c r="AK30" s="679"/>
      <c r="AL30" s="667">
        <v>0.3</v>
      </c>
      <c r="AM30" s="676"/>
      <c r="AN30" s="676"/>
      <c r="AO30" s="680"/>
      <c r="AP30" s="717" t="s">
        <v>226</v>
      </c>
      <c r="AQ30" s="718"/>
      <c r="AR30" s="718"/>
      <c r="AS30" s="718"/>
      <c r="AT30" s="718"/>
      <c r="AU30" s="718"/>
      <c r="AV30" s="718"/>
      <c r="AW30" s="718"/>
      <c r="AX30" s="718"/>
      <c r="AY30" s="718"/>
      <c r="AZ30" s="718"/>
      <c r="BA30" s="718"/>
      <c r="BB30" s="718"/>
      <c r="BC30" s="718"/>
      <c r="BD30" s="718"/>
      <c r="BE30" s="718"/>
      <c r="BF30" s="719"/>
      <c r="BG30" s="717" t="s">
        <v>309</v>
      </c>
      <c r="BH30" s="748"/>
      <c r="BI30" s="748"/>
      <c r="BJ30" s="748"/>
      <c r="BK30" s="748"/>
      <c r="BL30" s="748"/>
      <c r="BM30" s="748"/>
      <c r="BN30" s="748"/>
      <c r="BO30" s="748"/>
      <c r="BP30" s="748"/>
      <c r="BQ30" s="749"/>
      <c r="BR30" s="717" t="s">
        <v>310</v>
      </c>
      <c r="BS30" s="748"/>
      <c r="BT30" s="748"/>
      <c r="BU30" s="748"/>
      <c r="BV30" s="748"/>
      <c r="BW30" s="748"/>
      <c r="BX30" s="748"/>
      <c r="BY30" s="748"/>
      <c r="BZ30" s="748"/>
      <c r="CA30" s="748"/>
      <c r="CB30" s="749"/>
      <c r="CD30" s="753"/>
      <c r="CE30" s="754"/>
      <c r="CF30" s="692" t="s">
        <v>311</v>
      </c>
      <c r="CG30" s="689"/>
      <c r="CH30" s="689"/>
      <c r="CI30" s="689"/>
      <c r="CJ30" s="689"/>
      <c r="CK30" s="689"/>
      <c r="CL30" s="689"/>
      <c r="CM30" s="689"/>
      <c r="CN30" s="689"/>
      <c r="CO30" s="689"/>
      <c r="CP30" s="689"/>
      <c r="CQ30" s="690"/>
      <c r="CR30" s="664">
        <v>726084</v>
      </c>
      <c r="CS30" s="674"/>
      <c r="CT30" s="674"/>
      <c r="CU30" s="674"/>
      <c r="CV30" s="674"/>
      <c r="CW30" s="674"/>
      <c r="CX30" s="674"/>
      <c r="CY30" s="675"/>
      <c r="CZ30" s="667">
        <v>2.6</v>
      </c>
      <c r="DA30" s="668"/>
      <c r="DB30" s="668"/>
      <c r="DC30" s="669"/>
      <c r="DD30" s="670">
        <v>693444</v>
      </c>
      <c r="DE30" s="674"/>
      <c r="DF30" s="674"/>
      <c r="DG30" s="674"/>
      <c r="DH30" s="674"/>
      <c r="DI30" s="674"/>
      <c r="DJ30" s="674"/>
      <c r="DK30" s="675"/>
      <c r="DL30" s="670">
        <v>693444</v>
      </c>
      <c r="DM30" s="674"/>
      <c r="DN30" s="674"/>
      <c r="DO30" s="674"/>
      <c r="DP30" s="674"/>
      <c r="DQ30" s="674"/>
      <c r="DR30" s="674"/>
      <c r="DS30" s="674"/>
      <c r="DT30" s="674"/>
      <c r="DU30" s="674"/>
      <c r="DV30" s="675"/>
      <c r="DW30" s="667">
        <v>5.0999999999999996</v>
      </c>
      <c r="DX30" s="668"/>
      <c r="DY30" s="668"/>
      <c r="DZ30" s="668"/>
      <c r="EA30" s="668"/>
      <c r="EB30" s="668"/>
      <c r="EC30" s="705"/>
    </row>
    <row r="31" spans="2:133" ht="11.25" customHeight="1" x14ac:dyDescent="0.2">
      <c r="B31" s="645" t="s">
        <v>312</v>
      </c>
      <c r="C31" s="646"/>
      <c r="D31" s="646"/>
      <c r="E31" s="646"/>
      <c r="F31" s="646"/>
      <c r="G31" s="646"/>
      <c r="H31" s="646"/>
      <c r="I31" s="646"/>
      <c r="J31" s="646"/>
      <c r="K31" s="646"/>
      <c r="L31" s="646"/>
      <c r="M31" s="646"/>
      <c r="N31" s="646"/>
      <c r="O31" s="646"/>
      <c r="P31" s="646"/>
      <c r="Q31" s="647"/>
      <c r="R31" s="664">
        <v>195080</v>
      </c>
      <c r="S31" s="674"/>
      <c r="T31" s="674"/>
      <c r="U31" s="674"/>
      <c r="V31" s="674"/>
      <c r="W31" s="674"/>
      <c r="X31" s="674"/>
      <c r="Y31" s="675"/>
      <c r="Z31" s="678">
        <v>0.7</v>
      </c>
      <c r="AA31" s="678"/>
      <c r="AB31" s="678"/>
      <c r="AC31" s="678"/>
      <c r="AD31" s="679" t="s">
        <v>129</v>
      </c>
      <c r="AE31" s="679"/>
      <c r="AF31" s="679"/>
      <c r="AG31" s="679"/>
      <c r="AH31" s="679"/>
      <c r="AI31" s="679"/>
      <c r="AJ31" s="679"/>
      <c r="AK31" s="679"/>
      <c r="AL31" s="667" t="s">
        <v>129</v>
      </c>
      <c r="AM31" s="676"/>
      <c r="AN31" s="676"/>
      <c r="AO31" s="680"/>
      <c r="AP31" s="737" t="s">
        <v>313</v>
      </c>
      <c r="AQ31" s="738"/>
      <c r="AR31" s="738"/>
      <c r="AS31" s="738"/>
      <c r="AT31" s="743" t="s">
        <v>314</v>
      </c>
      <c r="AU31" s="366"/>
      <c r="AV31" s="366"/>
      <c r="AW31" s="366"/>
      <c r="AX31" s="730" t="s">
        <v>190</v>
      </c>
      <c r="AY31" s="731"/>
      <c r="AZ31" s="731"/>
      <c r="BA31" s="731"/>
      <c r="BB31" s="731"/>
      <c r="BC31" s="731"/>
      <c r="BD31" s="731"/>
      <c r="BE31" s="731"/>
      <c r="BF31" s="732"/>
      <c r="BG31" s="733">
        <v>99.2</v>
      </c>
      <c r="BH31" s="734"/>
      <c r="BI31" s="734"/>
      <c r="BJ31" s="734"/>
      <c r="BK31" s="734"/>
      <c r="BL31" s="734"/>
      <c r="BM31" s="735">
        <v>98.2</v>
      </c>
      <c r="BN31" s="734"/>
      <c r="BO31" s="734"/>
      <c r="BP31" s="734"/>
      <c r="BQ31" s="736"/>
      <c r="BR31" s="733">
        <v>98.7</v>
      </c>
      <c r="BS31" s="734"/>
      <c r="BT31" s="734"/>
      <c r="BU31" s="734"/>
      <c r="BV31" s="734"/>
      <c r="BW31" s="734"/>
      <c r="BX31" s="735">
        <v>97.6</v>
      </c>
      <c r="BY31" s="734"/>
      <c r="BZ31" s="734"/>
      <c r="CA31" s="734"/>
      <c r="CB31" s="736"/>
      <c r="CD31" s="753"/>
      <c r="CE31" s="754"/>
      <c r="CF31" s="692" t="s">
        <v>315</v>
      </c>
      <c r="CG31" s="689"/>
      <c r="CH31" s="689"/>
      <c r="CI31" s="689"/>
      <c r="CJ31" s="689"/>
      <c r="CK31" s="689"/>
      <c r="CL31" s="689"/>
      <c r="CM31" s="689"/>
      <c r="CN31" s="689"/>
      <c r="CO31" s="689"/>
      <c r="CP31" s="689"/>
      <c r="CQ31" s="690"/>
      <c r="CR31" s="664">
        <v>26404</v>
      </c>
      <c r="CS31" s="665"/>
      <c r="CT31" s="665"/>
      <c r="CU31" s="665"/>
      <c r="CV31" s="665"/>
      <c r="CW31" s="665"/>
      <c r="CX31" s="665"/>
      <c r="CY31" s="666"/>
      <c r="CZ31" s="667">
        <v>0.1</v>
      </c>
      <c r="DA31" s="668"/>
      <c r="DB31" s="668"/>
      <c r="DC31" s="669"/>
      <c r="DD31" s="670">
        <v>22887</v>
      </c>
      <c r="DE31" s="665"/>
      <c r="DF31" s="665"/>
      <c r="DG31" s="665"/>
      <c r="DH31" s="665"/>
      <c r="DI31" s="665"/>
      <c r="DJ31" s="665"/>
      <c r="DK31" s="666"/>
      <c r="DL31" s="670">
        <v>22887</v>
      </c>
      <c r="DM31" s="665"/>
      <c r="DN31" s="665"/>
      <c r="DO31" s="665"/>
      <c r="DP31" s="665"/>
      <c r="DQ31" s="665"/>
      <c r="DR31" s="665"/>
      <c r="DS31" s="665"/>
      <c r="DT31" s="665"/>
      <c r="DU31" s="665"/>
      <c r="DV31" s="666"/>
      <c r="DW31" s="667">
        <v>0.2</v>
      </c>
      <c r="DX31" s="668"/>
      <c r="DY31" s="668"/>
      <c r="DZ31" s="668"/>
      <c r="EA31" s="668"/>
      <c r="EB31" s="668"/>
      <c r="EC31" s="705"/>
    </row>
    <row r="32" spans="2:133" ht="11.25" customHeight="1" x14ac:dyDescent="0.2">
      <c r="B32" s="645" t="s">
        <v>316</v>
      </c>
      <c r="C32" s="646"/>
      <c r="D32" s="646"/>
      <c r="E32" s="646"/>
      <c r="F32" s="646"/>
      <c r="G32" s="646"/>
      <c r="H32" s="646"/>
      <c r="I32" s="646"/>
      <c r="J32" s="646"/>
      <c r="K32" s="646"/>
      <c r="L32" s="646"/>
      <c r="M32" s="646"/>
      <c r="N32" s="646"/>
      <c r="O32" s="646"/>
      <c r="P32" s="646"/>
      <c r="Q32" s="647"/>
      <c r="R32" s="664">
        <v>8598101</v>
      </c>
      <c r="S32" s="674"/>
      <c r="T32" s="674"/>
      <c r="U32" s="674"/>
      <c r="V32" s="674"/>
      <c r="W32" s="674"/>
      <c r="X32" s="674"/>
      <c r="Y32" s="675"/>
      <c r="Z32" s="678">
        <v>28.8</v>
      </c>
      <c r="AA32" s="678"/>
      <c r="AB32" s="678"/>
      <c r="AC32" s="678"/>
      <c r="AD32" s="679" t="s">
        <v>129</v>
      </c>
      <c r="AE32" s="679"/>
      <c r="AF32" s="679"/>
      <c r="AG32" s="679"/>
      <c r="AH32" s="679"/>
      <c r="AI32" s="679"/>
      <c r="AJ32" s="679"/>
      <c r="AK32" s="679"/>
      <c r="AL32" s="667" t="s">
        <v>129</v>
      </c>
      <c r="AM32" s="676"/>
      <c r="AN32" s="676"/>
      <c r="AO32" s="680"/>
      <c r="AP32" s="739"/>
      <c r="AQ32" s="740"/>
      <c r="AR32" s="740"/>
      <c r="AS32" s="740"/>
      <c r="AT32" s="744"/>
      <c r="AU32" s="362" t="s">
        <v>317</v>
      </c>
      <c r="AV32" s="362"/>
      <c r="AW32" s="362"/>
      <c r="AX32" s="645" t="s">
        <v>318</v>
      </c>
      <c r="AY32" s="646"/>
      <c r="AZ32" s="646"/>
      <c r="BA32" s="646"/>
      <c r="BB32" s="646"/>
      <c r="BC32" s="646"/>
      <c r="BD32" s="646"/>
      <c r="BE32" s="646"/>
      <c r="BF32" s="647"/>
      <c r="BG32" s="746">
        <v>98.7</v>
      </c>
      <c r="BH32" s="665"/>
      <c r="BI32" s="665"/>
      <c r="BJ32" s="665"/>
      <c r="BK32" s="665"/>
      <c r="BL32" s="665"/>
      <c r="BM32" s="676">
        <v>97.1</v>
      </c>
      <c r="BN32" s="747"/>
      <c r="BO32" s="747"/>
      <c r="BP32" s="747"/>
      <c r="BQ32" s="688"/>
      <c r="BR32" s="746">
        <v>98</v>
      </c>
      <c r="BS32" s="665"/>
      <c r="BT32" s="665"/>
      <c r="BU32" s="665"/>
      <c r="BV32" s="665"/>
      <c r="BW32" s="665"/>
      <c r="BX32" s="676">
        <v>96</v>
      </c>
      <c r="BY32" s="747"/>
      <c r="BZ32" s="747"/>
      <c r="CA32" s="747"/>
      <c r="CB32" s="688"/>
      <c r="CD32" s="755"/>
      <c r="CE32" s="756"/>
      <c r="CF32" s="692" t="s">
        <v>319</v>
      </c>
      <c r="CG32" s="689"/>
      <c r="CH32" s="689"/>
      <c r="CI32" s="689"/>
      <c r="CJ32" s="689"/>
      <c r="CK32" s="689"/>
      <c r="CL32" s="689"/>
      <c r="CM32" s="689"/>
      <c r="CN32" s="689"/>
      <c r="CO32" s="689"/>
      <c r="CP32" s="689"/>
      <c r="CQ32" s="690"/>
      <c r="CR32" s="664" t="s">
        <v>129</v>
      </c>
      <c r="CS32" s="674"/>
      <c r="CT32" s="674"/>
      <c r="CU32" s="674"/>
      <c r="CV32" s="674"/>
      <c r="CW32" s="674"/>
      <c r="CX32" s="674"/>
      <c r="CY32" s="675"/>
      <c r="CZ32" s="667" t="s">
        <v>129</v>
      </c>
      <c r="DA32" s="668"/>
      <c r="DB32" s="668"/>
      <c r="DC32" s="669"/>
      <c r="DD32" s="670" t="s">
        <v>129</v>
      </c>
      <c r="DE32" s="674"/>
      <c r="DF32" s="674"/>
      <c r="DG32" s="674"/>
      <c r="DH32" s="674"/>
      <c r="DI32" s="674"/>
      <c r="DJ32" s="674"/>
      <c r="DK32" s="675"/>
      <c r="DL32" s="670" t="s">
        <v>129</v>
      </c>
      <c r="DM32" s="674"/>
      <c r="DN32" s="674"/>
      <c r="DO32" s="674"/>
      <c r="DP32" s="674"/>
      <c r="DQ32" s="674"/>
      <c r="DR32" s="674"/>
      <c r="DS32" s="674"/>
      <c r="DT32" s="674"/>
      <c r="DU32" s="674"/>
      <c r="DV32" s="675"/>
      <c r="DW32" s="667" t="s">
        <v>129</v>
      </c>
      <c r="DX32" s="668"/>
      <c r="DY32" s="668"/>
      <c r="DZ32" s="668"/>
      <c r="EA32" s="668"/>
      <c r="EB32" s="668"/>
      <c r="EC32" s="705"/>
    </row>
    <row r="33" spans="2:133" ht="11.25" customHeight="1" x14ac:dyDescent="0.2">
      <c r="B33" s="726" t="s">
        <v>320</v>
      </c>
      <c r="C33" s="727"/>
      <c r="D33" s="727"/>
      <c r="E33" s="727"/>
      <c r="F33" s="727"/>
      <c r="G33" s="727"/>
      <c r="H33" s="727"/>
      <c r="I33" s="727"/>
      <c r="J33" s="727"/>
      <c r="K33" s="727"/>
      <c r="L33" s="727"/>
      <c r="M33" s="727"/>
      <c r="N33" s="727"/>
      <c r="O33" s="727"/>
      <c r="P33" s="727"/>
      <c r="Q33" s="728"/>
      <c r="R33" s="664">
        <v>1714593</v>
      </c>
      <c r="S33" s="674"/>
      <c r="T33" s="674"/>
      <c r="U33" s="674"/>
      <c r="V33" s="674"/>
      <c r="W33" s="674"/>
      <c r="X33" s="674"/>
      <c r="Y33" s="675"/>
      <c r="Z33" s="678">
        <v>5.8</v>
      </c>
      <c r="AA33" s="678"/>
      <c r="AB33" s="678"/>
      <c r="AC33" s="678"/>
      <c r="AD33" s="679">
        <v>1714593</v>
      </c>
      <c r="AE33" s="679"/>
      <c r="AF33" s="679"/>
      <c r="AG33" s="679"/>
      <c r="AH33" s="679"/>
      <c r="AI33" s="679"/>
      <c r="AJ33" s="679"/>
      <c r="AK33" s="679"/>
      <c r="AL33" s="667">
        <v>12.5</v>
      </c>
      <c r="AM33" s="676"/>
      <c r="AN33" s="676"/>
      <c r="AO33" s="680"/>
      <c r="AP33" s="741"/>
      <c r="AQ33" s="742"/>
      <c r="AR33" s="742"/>
      <c r="AS33" s="742"/>
      <c r="AT33" s="745"/>
      <c r="AU33" s="360"/>
      <c r="AV33" s="360"/>
      <c r="AW33" s="360"/>
      <c r="AX33" s="648" t="s">
        <v>321</v>
      </c>
      <c r="AY33" s="649"/>
      <c r="AZ33" s="649"/>
      <c r="BA33" s="649"/>
      <c r="BB33" s="649"/>
      <c r="BC33" s="649"/>
      <c r="BD33" s="649"/>
      <c r="BE33" s="649"/>
      <c r="BF33" s="650"/>
      <c r="BG33" s="729">
        <v>99.5</v>
      </c>
      <c r="BH33" s="652"/>
      <c r="BI33" s="652"/>
      <c r="BJ33" s="652"/>
      <c r="BK33" s="652"/>
      <c r="BL33" s="652"/>
      <c r="BM33" s="696">
        <v>99.2</v>
      </c>
      <c r="BN33" s="652"/>
      <c r="BO33" s="652"/>
      <c r="BP33" s="652"/>
      <c r="BQ33" s="682"/>
      <c r="BR33" s="729">
        <v>99.3</v>
      </c>
      <c r="BS33" s="652"/>
      <c r="BT33" s="652"/>
      <c r="BU33" s="652"/>
      <c r="BV33" s="652"/>
      <c r="BW33" s="652"/>
      <c r="BX33" s="696">
        <v>98.9</v>
      </c>
      <c r="BY33" s="652"/>
      <c r="BZ33" s="652"/>
      <c r="CA33" s="652"/>
      <c r="CB33" s="682"/>
      <c r="CD33" s="692" t="s">
        <v>322</v>
      </c>
      <c r="CE33" s="689"/>
      <c r="CF33" s="689"/>
      <c r="CG33" s="689"/>
      <c r="CH33" s="689"/>
      <c r="CI33" s="689"/>
      <c r="CJ33" s="689"/>
      <c r="CK33" s="689"/>
      <c r="CL33" s="689"/>
      <c r="CM33" s="689"/>
      <c r="CN33" s="689"/>
      <c r="CO33" s="689"/>
      <c r="CP33" s="689"/>
      <c r="CQ33" s="690"/>
      <c r="CR33" s="664">
        <v>12598018</v>
      </c>
      <c r="CS33" s="665"/>
      <c r="CT33" s="665"/>
      <c r="CU33" s="665"/>
      <c r="CV33" s="665"/>
      <c r="CW33" s="665"/>
      <c r="CX33" s="665"/>
      <c r="CY33" s="666"/>
      <c r="CZ33" s="667">
        <v>44.5</v>
      </c>
      <c r="DA33" s="668"/>
      <c r="DB33" s="668"/>
      <c r="DC33" s="669"/>
      <c r="DD33" s="670">
        <v>8599173</v>
      </c>
      <c r="DE33" s="665"/>
      <c r="DF33" s="665"/>
      <c r="DG33" s="665"/>
      <c r="DH33" s="665"/>
      <c r="DI33" s="665"/>
      <c r="DJ33" s="665"/>
      <c r="DK33" s="666"/>
      <c r="DL33" s="670">
        <v>5625084</v>
      </c>
      <c r="DM33" s="665"/>
      <c r="DN33" s="665"/>
      <c r="DO33" s="665"/>
      <c r="DP33" s="665"/>
      <c r="DQ33" s="665"/>
      <c r="DR33" s="665"/>
      <c r="DS33" s="665"/>
      <c r="DT33" s="665"/>
      <c r="DU33" s="665"/>
      <c r="DV33" s="666"/>
      <c r="DW33" s="667">
        <v>41</v>
      </c>
      <c r="DX33" s="668"/>
      <c r="DY33" s="668"/>
      <c r="DZ33" s="668"/>
      <c r="EA33" s="668"/>
      <c r="EB33" s="668"/>
      <c r="EC33" s="705"/>
    </row>
    <row r="34" spans="2:133" ht="11.25" customHeight="1" x14ac:dyDescent="0.2">
      <c r="B34" s="645" t="s">
        <v>323</v>
      </c>
      <c r="C34" s="646"/>
      <c r="D34" s="646"/>
      <c r="E34" s="646"/>
      <c r="F34" s="646"/>
      <c r="G34" s="646"/>
      <c r="H34" s="646"/>
      <c r="I34" s="646"/>
      <c r="J34" s="646"/>
      <c r="K34" s="646"/>
      <c r="L34" s="646"/>
      <c r="M34" s="646"/>
      <c r="N34" s="646"/>
      <c r="O34" s="646"/>
      <c r="P34" s="646"/>
      <c r="Q34" s="647"/>
      <c r="R34" s="664">
        <v>3876104</v>
      </c>
      <c r="S34" s="674"/>
      <c r="T34" s="674"/>
      <c r="U34" s="674"/>
      <c r="V34" s="674"/>
      <c r="W34" s="674"/>
      <c r="X34" s="674"/>
      <c r="Y34" s="675"/>
      <c r="Z34" s="678">
        <v>13</v>
      </c>
      <c r="AA34" s="678"/>
      <c r="AB34" s="678"/>
      <c r="AC34" s="678"/>
      <c r="AD34" s="679" t="s">
        <v>129</v>
      </c>
      <c r="AE34" s="679"/>
      <c r="AF34" s="679"/>
      <c r="AG34" s="679"/>
      <c r="AH34" s="679"/>
      <c r="AI34" s="679"/>
      <c r="AJ34" s="679"/>
      <c r="AK34" s="679"/>
      <c r="AL34" s="667" t="s">
        <v>129</v>
      </c>
      <c r="AM34" s="676"/>
      <c r="AN34" s="676"/>
      <c r="AO34" s="680"/>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2" t="s">
        <v>324</v>
      </c>
      <c r="CE34" s="689"/>
      <c r="CF34" s="689"/>
      <c r="CG34" s="689"/>
      <c r="CH34" s="689"/>
      <c r="CI34" s="689"/>
      <c r="CJ34" s="689"/>
      <c r="CK34" s="689"/>
      <c r="CL34" s="689"/>
      <c r="CM34" s="689"/>
      <c r="CN34" s="689"/>
      <c r="CO34" s="689"/>
      <c r="CP34" s="689"/>
      <c r="CQ34" s="690"/>
      <c r="CR34" s="664">
        <v>5408725</v>
      </c>
      <c r="CS34" s="674"/>
      <c r="CT34" s="674"/>
      <c r="CU34" s="674"/>
      <c r="CV34" s="674"/>
      <c r="CW34" s="674"/>
      <c r="CX34" s="674"/>
      <c r="CY34" s="675"/>
      <c r="CZ34" s="667">
        <v>19.100000000000001</v>
      </c>
      <c r="DA34" s="668"/>
      <c r="DB34" s="668"/>
      <c r="DC34" s="669"/>
      <c r="DD34" s="670">
        <v>2802264</v>
      </c>
      <c r="DE34" s="674"/>
      <c r="DF34" s="674"/>
      <c r="DG34" s="674"/>
      <c r="DH34" s="674"/>
      <c r="DI34" s="674"/>
      <c r="DJ34" s="674"/>
      <c r="DK34" s="675"/>
      <c r="DL34" s="670">
        <v>2467011</v>
      </c>
      <c r="DM34" s="674"/>
      <c r="DN34" s="674"/>
      <c r="DO34" s="674"/>
      <c r="DP34" s="674"/>
      <c r="DQ34" s="674"/>
      <c r="DR34" s="674"/>
      <c r="DS34" s="674"/>
      <c r="DT34" s="674"/>
      <c r="DU34" s="674"/>
      <c r="DV34" s="675"/>
      <c r="DW34" s="667">
        <v>18</v>
      </c>
      <c r="DX34" s="668"/>
      <c r="DY34" s="668"/>
      <c r="DZ34" s="668"/>
      <c r="EA34" s="668"/>
      <c r="EB34" s="668"/>
      <c r="EC34" s="705"/>
    </row>
    <row r="35" spans="2:133" ht="11.25" customHeight="1" x14ac:dyDescent="0.2">
      <c r="B35" s="645" t="s">
        <v>325</v>
      </c>
      <c r="C35" s="646"/>
      <c r="D35" s="646"/>
      <c r="E35" s="646"/>
      <c r="F35" s="646"/>
      <c r="G35" s="646"/>
      <c r="H35" s="646"/>
      <c r="I35" s="646"/>
      <c r="J35" s="646"/>
      <c r="K35" s="646"/>
      <c r="L35" s="646"/>
      <c r="M35" s="646"/>
      <c r="N35" s="646"/>
      <c r="O35" s="646"/>
      <c r="P35" s="646"/>
      <c r="Q35" s="647"/>
      <c r="R35" s="664">
        <v>19792</v>
      </c>
      <c r="S35" s="674"/>
      <c r="T35" s="674"/>
      <c r="U35" s="674"/>
      <c r="V35" s="674"/>
      <c r="W35" s="674"/>
      <c r="X35" s="674"/>
      <c r="Y35" s="675"/>
      <c r="Z35" s="678">
        <v>0.1</v>
      </c>
      <c r="AA35" s="678"/>
      <c r="AB35" s="678"/>
      <c r="AC35" s="678"/>
      <c r="AD35" s="679">
        <v>13275</v>
      </c>
      <c r="AE35" s="679"/>
      <c r="AF35" s="679"/>
      <c r="AG35" s="679"/>
      <c r="AH35" s="679"/>
      <c r="AI35" s="679"/>
      <c r="AJ35" s="679"/>
      <c r="AK35" s="679"/>
      <c r="AL35" s="667">
        <v>0.1</v>
      </c>
      <c r="AM35" s="676"/>
      <c r="AN35" s="676"/>
      <c r="AO35" s="680"/>
      <c r="AP35" s="218"/>
      <c r="AQ35" s="717" t="s">
        <v>326</v>
      </c>
      <c r="AR35" s="718"/>
      <c r="AS35" s="718"/>
      <c r="AT35" s="718"/>
      <c r="AU35" s="718"/>
      <c r="AV35" s="718"/>
      <c r="AW35" s="718"/>
      <c r="AX35" s="718"/>
      <c r="AY35" s="718"/>
      <c r="AZ35" s="718"/>
      <c r="BA35" s="718"/>
      <c r="BB35" s="718"/>
      <c r="BC35" s="718"/>
      <c r="BD35" s="718"/>
      <c r="BE35" s="718"/>
      <c r="BF35" s="719"/>
      <c r="BG35" s="717" t="s">
        <v>327</v>
      </c>
      <c r="BH35" s="718"/>
      <c r="BI35" s="718"/>
      <c r="BJ35" s="718"/>
      <c r="BK35" s="718"/>
      <c r="BL35" s="718"/>
      <c r="BM35" s="718"/>
      <c r="BN35" s="718"/>
      <c r="BO35" s="718"/>
      <c r="BP35" s="718"/>
      <c r="BQ35" s="718"/>
      <c r="BR35" s="718"/>
      <c r="BS35" s="718"/>
      <c r="BT35" s="718"/>
      <c r="BU35" s="718"/>
      <c r="BV35" s="718"/>
      <c r="BW35" s="718"/>
      <c r="BX35" s="718"/>
      <c r="BY35" s="718"/>
      <c r="BZ35" s="718"/>
      <c r="CA35" s="718"/>
      <c r="CB35" s="719"/>
      <c r="CD35" s="692" t="s">
        <v>328</v>
      </c>
      <c r="CE35" s="689"/>
      <c r="CF35" s="689"/>
      <c r="CG35" s="689"/>
      <c r="CH35" s="689"/>
      <c r="CI35" s="689"/>
      <c r="CJ35" s="689"/>
      <c r="CK35" s="689"/>
      <c r="CL35" s="689"/>
      <c r="CM35" s="689"/>
      <c r="CN35" s="689"/>
      <c r="CO35" s="689"/>
      <c r="CP35" s="689"/>
      <c r="CQ35" s="690"/>
      <c r="CR35" s="664">
        <v>119316</v>
      </c>
      <c r="CS35" s="665"/>
      <c r="CT35" s="665"/>
      <c r="CU35" s="665"/>
      <c r="CV35" s="665"/>
      <c r="CW35" s="665"/>
      <c r="CX35" s="665"/>
      <c r="CY35" s="666"/>
      <c r="CZ35" s="667">
        <v>0.4</v>
      </c>
      <c r="DA35" s="668"/>
      <c r="DB35" s="668"/>
      <c r="DC35" s="669"/>
      <c r="DD35" s="670">
        <v>63487</v>
      </c>
      <c r="DE35" s="665"/>
      <c r="DF35" s="665"/>
      <c r="DG35" s="665"/>
      <c r="DH35" s="665"/>
      <c r="DI35" s="665"/>
      <c r="DJ35" s="665"/>
      <c r="DK35" s="666"/>
      <c r="DL35" s="670">
        <v>63487</v>
      </c>
      <c r="DM35" s="665"/>
      <c r="DN35" s="665"/>
      <c r="DO35" s="665"/>
      <c r="DP35" s="665"/>
      <c r="DQ35" s="665"/>
      <c r="DR35" s="665"/>
      <c r="DS35" s="665"/>
      <c r="DT35" s="665"/>
      <c r="DU35" s="665"/>
      <c r="DV35" s="666"/>
      <c r="DW35" s="667">
        <v>0.5</v>
      </c>
      <c r="DX35" s="668"/>
      <c r="DY35" s="668"/>
      <c r="DZ35" s="668"/>
      <c r="EA35" s="668"/>
      <c r="EB35" s="668"/>
      <c r="EC35" s="705"/>
    </row>
    <row r="36" spans="2:133" ht="11.25" customHeight="1" x14ac:dyDescent="0.2">
      <c r="B36" s="645" t="s">
        <v>329</v>
      </c>
      <c r="C36" s="646"/>
      <c r="D36" s="646"/>
      <c r="E36" s="646"/>
      <c r="F36" s="646"/>
      <c r="G36" s="646"/>
      <c r="H36" s="646"/>
      <c r="I36" s="646"/>
      <c r="J36" s="646"/>
      <c r="K36" s="646"/>
      <c r="L36" s="646"/>
      <c r="M36" s="646"/>
      <c r="N36" s="646"/>
      <c r="O36" s="646"/>
      <c r="P36" s="646"/>
      <c r="Q36" s="647"/>
      <c r="R36" s="664">
        <v>7867</v>
      </c>
      <c r="S36" s="674"/>
      <c r="T36" s="674"/>
      <c r="U36" s="674"/>
      <c r="V36" s="674"/>
      <c r="W36" s="674"/>
      <c r="X36" s="674"/>
      <c r="Y36" s="675"/>
      <c r="Z36" s="678">
        <v>0</v>
      </c>
      <c r="AA36" s="678"/>
      <c r="AB36" s="678"/>
      <c r="AC36" s="678"/>
      <c r="AD36" s="679" t="s">
        <v>129</v>
      </c>
      <c r="AE36" s="679"/>
      <c r="AF36" s="679"/>
      <c r="AG36" s="679"/>
      <c r="AH36" s="679"/>
      <c r="AI36" s="679"/>
      <c r="AJ36" s="679"/>
      <c r="AK36" s="679"/>
      <c r="AL36" s="667" t="s">
        <v>129</v>
      </c>
      <c r="AM36" s="676"/>
      <c r="AN36" s="676"/>
      <c r="AO36" s="680"/>
      <c r="AP36" s="218"/>
      <c r="AQ36" s="714" t="s">
        <v>330</v>
      </c>
      <c r="AR36" s="715"/>
      <c r="AS36" s="715"/>
      <c r="AT36" s="715"/>
      <c r="AU36" s="715"/>
      <c r="AV36" s="715"/>
      <c r="AW36" s="715"/>
      <c r="AX36" s="715"/>
      <c r="AY36" s="716"/>
      <c r="AZ36" s="720">
        <v>3209391</v>
      </c>
      <c r="BA36" s="721"/>
      <c r="BB36" s="721"/>
      <c r="BC36" s="721"/>
      <c r="BD36" s="721"/>
      <c r="BE36" s="721"/>
      <c r="BF36" s="722"/>
      <c r="BG36" s="723" t="s">
        <v>331</v>
      </c>
      <c r="BH36" s="724"/>
      <c r="BI36" s="724"/>
      <c r="BJ36" s="724"/>
      <c r="BK36" s="724"/>
      <c r="BL36" s="724"/>
      <c r="BM36" s="724"/>
      <c r="BN36" s="724"/>
      <c r="BO36" s="724"/>
      <c r="BP36" s="724"/>
      <c r="BQ36" s="724"/>
      <c r="BR36" s="724"/>
      <c r="BS36" s="724"/>
      <c r="BT36" s="724"/>
      <c r="BU36" s="725"/>
      <c r="BV36" s="720">
        <v>385861</v>
      </c>
      <c r="BW36" s="721"/>
      <c r="BX36" s="721"/>
      <c r="BY36" s="721"/>
      <c r="BZ36" s="721"/>
      <c r="CA36" s="721"/>
      <c r="CB36" s="722"/>
      <c r="CD36" s="692" t="s">
        <v>332</v>
      </c>
      <c r="CE36" s="689"/>
      <c r="CF36" s="689"/>
      <c r="CG36" s="689"/>
      <c r="CH36" s="689"/>
      <c r="CI36" s="689"/>
      <c r="CJ36" s="689"/>
      <c r="CK36" s="689"/>
      <c r="CL36" s="689"/>
      <c r="CM36" s="689"/>
      <c r="CN36" s="689"/>
      <c r="CO36" s="689"/>
      <c r="CP36" s="689"/>
      <c r="CQ36" s="690"/>
      <c r="CR36" s="664">
        <v>2964735</v>
      </c>
      <c r="CS36" s="674"/>
      <c r="CT36" s="674"/>
      <c r="CU36" s="674"/>
      <c r="CV36" s="674"/>
      <c r="CW36" s="674"/>
      <c r="CX36" s="674"/>
      <c r="CY36" s="675"/>
      <c r="CZ36" s="667">
        <v>10.5</v>
      </c>
      <c r="DA36" s="668"/>
      <c r="DB36" s="668"/>
      <c r="DC36" s="669"/>
      <c r="DD36" s="670">
        <v>1972182</v>
      </c>
      <c r="DE36" s="674"/>
      <c r="DF36" s="674"/>
      <c r="DG36" s="674"/>
      <c r="DH36" s="674"/>
      <c r="DI36" s="674"/>
      <c r="DJ36" s="674"/>
      <c r="DK36" s="675"/>
      <c r="DL36" s="670">
        <v>1617068</v>
      </c>
      <c r="DM36" s="674"/>
      <c r="DN36" s="674"/>
      <c r="DO36" s="674"/>
      <c r="DP36" s="674"/>
      <c r="DQ36" s="674"/>
      <c r="DR36" s="674"/>
      <c r="DS36" s="674"/>
      <c r="DT36" s="674"/>
      <c r="DU36" s="674"/>
      <c r="DV36" s="675"/>
      <c r="DW36" s="667">
        <v>11.8</v>
      </c>
      <c r="DX36" s="668"/>
      <c r="DY36" s="668"/>
      <c r="DZ36" s="668"/>
      <c r="EA36" s="668"/>
      <c r="EB36" s="668"/>
      <c r="EC36" s="705"/>
    </row>
    <row r="37" spans="2:133" ht="11.25" customHeight="1" x14ac:dyDescent="0.2">
      <c r="B37" s="645" t="s">
        <v>333</v>
      </c>
      <c r="C37" s="646"/>
      <c r="D37" s="646"/>
      <c r="E37" s="646"/>
      <c r="F37" s="646"/>
      <c r="G37" s="646"/>
      <c r="H37" s="646"/>
      <c r="I37" s="646"/>
      <c r="J37" s="646"/>
      <c r="K37" s="646"/>
      <c r="L37" s="646"/>
      <c r="M37" s="646"/>
      <c r="N37" s="646"/>
      <c r="O37" s="646"/>
      <c r="P37" s="646"/>
      <c r="Q37" s="647"/>
      <c r="R37" s="664">
        <v>997446</v>
      </c>
      <c r="S37" s="674"/>
      <c r="T37" s="674"/>
      <c r="U37" s="674"/>
      <c r="V37" s="674"/>
      <c r="W37" s="674"/>
      <c r="X37" s="674"/>
      <c r="Y37" s="675"/>
      <c r="Z37" s="678">
        <v>3.3</v>
      </c>
      <c r="AA37" s="678"/>
      <c r="AB37" s="678"/>
      <c r="AC37" s="678"/>
      <c r="AD37" s="679" t="s">
        <v>129</v>
      </c>
      <c r="AE37" s="679"/>
      <c r="AF37" s="679"/>
      <c r="AG37" s="679"/>
      <c r="AH37" s="679"/>
      <c r="AI37" s="679"/>
      <c r="AJ37" s="679"/>
      <c r="AK37" s="679"/>
      <c r="AL37" s="667" t="s">
        <v>129</v>
      </c>
      <c r="AM37" s="676"/>
      <c r="AN37" s="676"/>
      <c r="AO37" s="680"/>
      <c r="AQ37" s="685" t="s">
        <v>334</v>
      </c>
      <c r="AR37" s="686"/>
      <c r="AS37" s="686"/>
      <c r="AT37" s="686"/>
      <c r="AU37" s="686"/>
      <c r="AV37" s="686"/>
      <c r="AW37" s="686"/>
      <c r="AX37" s="686"/>
      <c r="AY37" s="687"/>
      <c r="AZ37" s="664">
        <v>493901</v>
      </c>
      <c r="BA37" s="674"/>
      <c r="BB37" s="674"/>
      <c r="BC37" s="674"/>
      <c r="BD37" s="665"/>
      <c r="BE37" s="665"/>
      <c r="BF37" s="688"/>
      <c r="BG37" s="692" t="s">
        <v>335</v>
      </c>
      <c r="BH37" s="689"/>
      <c r="BI37" s="689"/>
      <c r="BJ37" s="689"/>
      <c r="BK37" s="689"/>
      <c r="BL37" s="689"/>
      <c r="BM37" s="689"/>
      <c r="BN37" s="689"/>
      <c r="BO37" s="689"/>
      <c r="BP37" s="689"/>
      <c r="BQ37" s="689"/>
      <c r="BR37" s="689"/>
      <c r="BS37" s="689"/>
      <c r="BT37" s="689"/>
      <c r="BU37" s="690"/>
      <c r="BV37" s="664">
        <v>-199139</v>
      </c>
      <c r="BW37" s="674"/>
      <c r="BX37" s="674"/>
      <c r="BY37" s="674"/>
      <c r="BZ37" s="674"/>
      <c r="CA37" s="674"/>
      <c r="CB37" s="691"/>
      <c r="CD37" s="692" t="s">
        <v>336</v>
      </c>
      <c r="CE37" s="689"/>
      <c r="CF37" s="689"/>
      <c r="CG37" s="689"/>
      <c r="CH37" s="689"/>
      <c r="CI37" s="689"/>
      <c r="CJ37" s="689"/>
      <c r="CK37" s="689"/>
      <c r="CL37" s="689"/>
      <c r="CM37" s="689"/>
      <c r="CN37" s="689"/>
      <c r="CO37" s="689"/>
      <c r="CP37" s="689"/>
      <c r="CQ37" s="690"/>
      <c r="CR37" s="664">
        <v>563182</v>
      </c>
      <c r="CS37" s="665"/>
      <c r="CT37" s="665"/>
      <c r="CU37" s="665"/>
      <c r="CV37" s="665"/>
      <c r="CW37" s="665"/>
      <c r="CX37" s="665"/>
      <c r="CY37" s="666"/>
      <c r="CZ37" s="667">
        <v>2</v>
      </c>
      <c r="DA37" s="668"/>
      <c r="DB37" s="668"/>
      <c r="DC37" s="669"/>
      <c r="DD37" s="670">
        <v>313573</v>
      </c>
      <c r="DE37" s="665"/>
      <c r="DF37" s="665"/>
      <c r="DG37" s="665"/>
      <c r="DH37" s="665"/>
      <c r="DI37" s="665"/>
      <c r="DJ37" s="665"/>
      <c r="DK37" s="666"/>
      <c r="DL37" s="670">
        <v>295584</v>
      </c>
      <c r="DM37" s="665"/>
      <c r="DN37" s="665"/>
      <c r="DO37" s="665"/>
      <c r="DP37" s="665"/>
      <c r="DQ37" s="665"/>
      <c r="DR37" s="665"/>
      <c r="DS37" s="665"/>
      <c r="DT37" s="665"/>
      <c r="DU37" s="665"/>
      <c r="DV37" s="666"/>
      <c r="DW37" s="667">
        <v>2.2000000000000002</v>
      </c>
      <c r="DX37" s="668"/>
      <c r="DY37" s="668"/>
      <c r="DZ37" s="668"/>
      <c r="EA37" s="668"/>
      <c r="EB37" s="668"/>
      <c r="EC37" s="705"/>
    </row>
    <row r="38" spans="2:133" ht="11.25" customHeight="1" x14ac:dyDescent="0.2">
      <c r="B38" s="645" t="s">
        <v>337</v>
      </c>
      <c r="C38" s="646"/>
      <c r="D38" s="646"/>
      <c r="E38" s="646"/>
      <c r="F38" s="646"/>
      <c r="G38" s="646"/>
      <c r="H38" s="646"/>
      <c r="I38" s="646"/>
      <c r="J38" s="646"/>
      <c r="K38" s="646"/>
      <c r="L38" s="646"/>
      <c r="M38" s="646"/>
      <c r="N38" s="646"/>
      <c r="O38" s="646"/>
      <c r="P38" s="646"/>
      <c r="Q38" s="647"/>
      <c r="R38" s="664">
        <v>655130</v>
      </c>
      <c r="S38" s="674"/>
      <c r="T38" s="674"/>
      <c r="U38" s="674"/>
      <c r="V38" s="674"/>
      <c r="W38" s="674"/>
      <c r="X38" s="674"/>
      <c r="Y38" s="675"/>
      <c r="Z38" s="678">
        <v>2.2000000000000002</v>
      </c>
      <c r="AA38" s="678"/>
      <c r="AB38" s="678"/>
      <c r="AC38" s="678"/>
      <c r="AD38" s="679" t="s">
        <v>129</v>
      </c>
      <c r="AE38" s="679"/>
      <c r="AF38" s="679"/>
      <c r="AG38" s="679"/>
      <c r="AH38" s="679"/>
      <c r="AI38" s="679"/>
      <c r="AJ38" s="679"/>
      <c r="AK38" s="679"/>
      <c r="AL38" s="667" t="s">
        <v>129</v>
      </c>
      <c r="AM38" s="676"/>
      <c r="AN38" s="676"/>
      <c r="AO38" s="680"/>
      <c r="AQ38" s="685" t="s">
        <v>338</v>
      </c>
      <c r="AR38" s="686"/>
      <c r="AS38" s="686"/>
      <c r="AT38" s="686"/>
      <c r="AU38" s="686"/>
      <c r="AV38" s="686"/>
      <c r="AW38" s="686"/>
      <c r="AX38" s="686"/>
      <c r="AY38" s="687"/>
      <c r="AZ38" s="664">
        <v>260564</v>
      </c>
      <c r="BA38" s="674"/>
      <c r="BB38" s="674"/>
      <c r="BC38" s="674"/>
      <c r="BD38" s="665"/>
      <c r="BE38" s="665"/>
      <c r="BF38" s="688"/>
      <c r="BG38" s="692" t="s">
        <v>339</v>
      </c>
      <c r="BH38" s="689"/>
      <c r="BI38" s="689"/>
      <c r="BJ38" s="689"/>
      <c r="BK38" s="689"/>
      <c r="BL38" s="689"/>
      <c r="BM38" s="689"/>
      <c r="BN38" s="689"/>
      <c r="BO38" s="689"/>
      <c r="BP38" s="689"/>
      <c r="BQ38" s="689"/>
      <c r="BR38" s="689"/>
      <c r="BS38" s="689"/>
      <c r="BT38" s="689"/>
      <c r="BU38" s="690"/>
      <c r="BV38" s="664">
        <v>9845</v>
      </c>
      <c r="BW38" s="674"/>
      <c r="BX38" s="674"/>
      <c r="BY38" s="674"/>
      <c r="BZ38" s="674"/>
      <c r="CA38" s="674"/>
      <c r="CB38" s="691"/>
      <c r="CD38" s="692" t="s">
        <v>340</v>
      </c>
      <c r="CE38" s="689"/>
      <c r="CF38" s="689"/>
      <c r="CG38" s="689"/>
      <c r="CH38" s="689"/>
      <c r="CI38" s="689"/>
      <c r="CJ38" s="689"/>
      <c r="CK38" s="689"/>
      <c r="CL38" s="689"/>
      <c r="CM38" s="689"/>
      <c r="CN38" s="689"/>
      <c r="CO38" s="689"/>
      <c r="CP38" s="689"/>
      <c r="CQ38" s="690"/>
      <c r="CR38" s="664">
        <v>2454926</v>
      </c>
      <c r="CS38" s="674"/>
      <c r="CT38" s="674"/>
      <c r="CU38" s="674"/>
      <c r="CV38" s="674"/>
      <c r="CW38" s="674"/>
      <c r="CX38" s="674"/>
      <c r="CY38" s="675"/>
      <c r="CZ38" s="667">
        <v>8.6999999999999993</v>
      </c>
      <c r="DA38" s="668"/>
      <c r="DB38" s="668"/>
      <c r="DC38" s="669"/>
      <c r="DD38" s="670">
        <v>2121030</v>
      </c>
      <c r="DE38" s="674"/>
      <c r="DF38" s="674"/>
      <c r="DG38" s="674"/>
      <c r="DH38" s="674"/>
      <c r="DI38" s="674"/>
      <c r="DJ38" s="674"/>
      <c r="DK38" s="675"/>
      <c r="DL38" s="670">
        <v>1467061</v>
      </c>
      <c r="DM38" s="674"/>
      <c r="DN38" s="674"/>
      <c r="DO38" s="674"/>
      <c r="DP38" s="674"/>
      <c r="DQ38" s="674"/>
      <c r="DR38" s="674"/>
      <c r="DS38" s="674"/>
      <c r="DT38" s="674"/>
      <c r="DU38" s="674"/>
      <c r="DV38" s="675"/>
      <c r="DW38" s="667">
        <v>10.7</v>
      </c>
      <c r="DX38" s="668"/>
      <c r="DY38" s="668"/>
      <c r="DZ38" s="668"/>
      <c r="EA38" s="668"/>
      <c r="EB38" s="668"/>
      <c r="EC38" s="705"/>
    </row>
    <row r="39" spans="2:133" ht="11.25" customHeight="1" x14ac:dyDescent="0.2">
      <c r="B39" s="645" t="s">
        <v>341</v>
      </c>
      <c r="C39" s="646"/>
      <c r="D39" s="646"/>
      <c r="E39" s="646"/>
      <c r="F39" s="646"/>
      <c r="G39" s="646"/>
      <c r="H39" s="646"/>
      <c r="I39" s="646"/>
      <c r="J39" s="646"/>
      <c r="K39" s="646"/>
      <c r="L39" s="646"/>
      <c r="M39" s="646"/>
      <c r="N39" s="646"/>
      <c r="O39" s="646"/>
      <c r="P39" s="646"/>
      <c r="Q39" s="647"/>
      <c r="R39" s="664">
        <v>340892</v>
      </c>
      <c r="S39" s="674"/>
      <c r="T39" s="674"/>
      <c r="U39" s="674"/>
      <c r="V39" s="674"/>
      <c r="W39" s="674"/>
      <c r="X39" s="674"/>
      <c r="Y39" s="675"/>
      <c r="Z39" s="678">
        <v>1.1000000000000001</v>
      </c>
      <c r="AA39" s="678"/>
      <c r="AB39" s="678"/>
      <c r="AC39" s="678"/>
      <c r="AD39" s="679">
        <v>4243</v>
      </c>
      <c r="AE39" s="679"/>
      <c r="AF39" s="679"/>
      <c r="AG39" s="679"/>
      <c r="AH39" s="679"/>
      <c r="AI39" s="679"/>
      <c r="AJ39" s="679"/>
      <c r="AK39" s="679"/>
      <c r="AL39" s="667">
        <v>0</v>
      </c>
      <c r="AM39" s="676"/>
      <c r="AN39" s="676"/>
      <c r="AO39" s="680"/>
      <c r="AQ39" s="685" t="s">
        <v>342</v>
      </c>
      <c r="AR39" s="686"/>
      <c r="AS39" s="686"/>
      <c r="AT39" s="686"/>
      <c r="AU39" s="686"/>
      <c r="AV39" s="686"/>
      <c r="AW39" s="686"/>
      <c r="AX39" s="686"/>
      <c r="AY39" s="687"/>
      <c r="AZ39" s="664">
        <v>4</v>
      </c>
      <c r="BA39" s="674"/>
      <c r="BB39" s="674"/>
      <c r="BC39" s="674"/>
      <c r="BD39" s="665"/>
      <c r="BE39" s="665"/>
      <c r="BF39" s="688"/>
      <c r="BG39" s="692" t="s">
        <v>343</v>
      </c>
      <c r="BH39" s="689"/>
      <c r="BI39" s="689"/>
      <c r="BJ39" s="689"/>
      <c r="BK39" s="689"/>
      <c r="BL39" s="689"/>
      <c r="BM39" s="689"/>
      <c r="BN39" s="689"/>
      <c r="BO39" s="689"/>
      <c r="BP39" s="689"/>
      <c r="BQ39" s="689"/>
      <c r="BR39" s="689"/>
      <c r="BS39" s="689"/>
      <c r="BT39" s="689"/>
      <c r="BU39" s="690"/>
      <c r="BV39" s="664">
        <v>14182</v>
      </c>
      <c r="BW39" s="674"/>
      <c r="BX39" s="674"/>
      <c r="BY39" s="674"/>
      <c r="BZ39" s="674"/>
      <c r="CA39" s="674"/>
      <c r="CB39" s="691"/>
      <c r="CD39" s="692" t="s">
        <v>344</v>
      </c>
      <c r="CE39" s="689"/>
      <c r="CF39" s="689"/>
      <c r="CG39" s="689"/>
      <c r="CH39" s="689"/>
      <c r="CI39" s="689"/>
      <c r="CJ39" s="689"/>
      <c r="CK39" s="689"/>
      <c r="CL39" s="689"/>
      <c r="CM39" s="689"/>
      <c r="CN39" s="689"/>
      <c r="CO39" s="689"/>
      <c r="CP39" s="689"/>
      <c r="CQ39" s="690"/>
      <c r="CR39" s="664">
        <v>1611498</v>
      </c>
      <c r="CS39" s="665"/>
      <c r="CT39" s="665"/>
      <c r="CU39" s="665"/>
      <c r="CV39" s="665"/>
      <c r="CW39" s="665"/>
      <c r="CX39" s="665"/>
      <c r="CY39" s="666"/>
      <c r="CZ39" s="667">
        <v>5.7</v>
      </c>
      <c r="DA39" s="668"/>
      <c r="DB39" s="668"/>
      <c r="DC39" s="669"/>
      <c r="DD39" s="670">
        <v>1601392</v>
      </c>
      <c r="DE39" s="665"/>
      <c r="DF39" s="665"/>
      <c r="DG39" s="665"/>
      <c r="DH39" s="665"/>
      <c r="DI39" s="665"/>
      <c r="DJ39" s="665"/>
      <c r="DK39" s="666"/>
      <c r="DL39" s="670" t="s">
        <v>129</v>
      </c>
      <c r="DM39" s="665"/>
      <c r="DN39" s="665"/>
      <c r="DO39" s="665"/>
      <c r="DP39" s="665"/>
      <c r="DQ39" s="665"/>
      <c r="DR39" s="665"/>
      <c r="DS39" s="665"/>
      <c r="DT39" s="665"/>
      <c r="DU39" s="665"/>
      <c r="DV39" s="666"/>
      <c r="DW39" s="667" t="s">
        <v>129</v>
      </c>
      <c r="DX39" s="668"/>
      <c r="DY39" s="668"/>
      <c r="DZ39" s="668"/>
      <c r="EA39" s="668"/>
      <c r="EB39" s="668"/>
      <c r="EC39" s="705"/>
    </row>
    <row r="40" spans="2:133" ht="11.25" customHeight="1" x14ac:dyDescent="0.2">
      <c r="B40" s="645" t="s">
        <v>345</v>
      </c>
      <c r="C40" s="646"/>
      <c r="D40" s="646"/>
      <c r="E40" s="646"/>
      <c r="F40" s="646"/>
      <c r="G40" s="646"/>
      <c r="H40" s="646"/>
      <c r="I40" s="646"/>
      <c r="J40" s="646"/>
      <c r="K40" s="646"/>
      <c r="L40" s="646"/>
      <c r="M40" s="646"/>
      <c r="N40" s="646"/>
      <c r="O40" s="646"/>
      <c r="P40" s="646"/>
      <c r="Q40" s="647"/>
      <c r="R40" s="664">
        <v>250000</v>
      </c>
      <c r="S40" s="674"/>
      <c r="T40" s="674"/>
      <c r="U40" s="674"/>
      <c r="V40" s="674"/>
      <c r="W40" s="674"/>
      <c r="X40" s="674"/>
      <c r="Y40" s="675"/>
      <c r="Z40" s="678">
        <v>0.8</v>
      </c>
      <c r="AA40" s="678"/>
      <c r="AB40" s="678"/>
      <c r="AC40" s="678"/>
      <c r="AD40" s="679" t="s">
        <v>129</v>
      </c>
      <c r="AE40" s="679"/>
      <c r="AF40" s="679"/>
      <c r="AG40" s="679"/>
      <c r="AH40" s="679"/>
      <c r="AI40" s="679"/>
      <c r="AJ40" s="679"/>
      <c r="AK40" s="679"/>
      <c r="AL40" s="667" t="s">
        <v>129</v>
      </c>
      <c r="AM40" s="676"/>
      <c r="AN40" s="676"/>
      <c r="AO40" s="680"/>
      <c r="AQ40" s="685" t="s">
        <v>346</v>
      </c>
      <c r="AR40" s="686"/>
      <c r="AS40" s="686"/>
      <c r="AT40" s="686"/>
      <c r="AU40" s="686"/>
      <c r="AV40" s="686"/>
      <c r="AW40" s="686"/>
      <c r="AX40" s="686"/>
      <c r="AY40" s="687"/>
      <c r="AZ40" s="664" t="s">
        <v>129</v>
      </c>
      <c r="BA40" s="674"/>
      <c r="BB40" s="674"/>
      <c r="BC40" s="674"/>
      <c r="BD40" s="665"/>
      <c r="BE40" s="665"/>
      <c r="BF40" s="688"/>
      <c r="BG40" s="706" t="s">
        <v>347</v>
      </c>
      <c r="BH40" s="707"/>
      <c r="BI40" s="707"/>
      <c r="BJ40" s="707"/>
      <c r="BK40" s="707"/>
      <c r="BL40" s="364"/>
      <c r="BM40" s="689" t="s">
        <v>348</v>
      </c>
      <c r="BN40" s="689"/>
      <c r="BO40" s="689"/>
      <c r="BP40" s="689"/>
      <c r="BQ40" s="689"/>
      <c r="BR40" s="689"/>
      <c r="BS40" s="689"/>
      <c r="BT40" s="689"/>
      <c r="BU40" s="690"/>
      <c r="BV40" s="664">
        <v>78</v>
      </c>
      <c r="BW40" s="674"/>
      <c r="BX40" s="674"/>
      <c r="BY40" s="674"/>
      <c r="BZ40" s="674"/>
      <c r="CA40" s="674"/>
      <c r="CB40" s="691"/>
      <c r="CD40" s="692" t="s">
        <v>349</v>
      </c>
      <c r="CE40" s="689"/>
      <c r="CF40" s="689"/>
      <c r="CG40" s="689"/>
      <c r="CH40" s="689"/>
      <c r="CI40" s="689"/>
      <c r="CJ40" s="689"/>
      <c r="CK40" s="689"/>
      <c r="CL40" s="689"/>
      <c r="CM40" s="689"/>
      <c r="CN40" s="689"/>
      <c r="CO40" s="689"/>
      <c r="CP40" s="689"/>
      <c r="CQ40" s="690"/>
      <c r="CR40" s="664">
        <v>38818</v>
      </c>
      <c r="CS40" s="674"/>
      <c r="CT40" s="674"/>
      <c r="CU40" s="674"/>
      <c r="CV40" s="674"/>
      <c r="CW40" s="674"/>
      <c r="CX40" s="674"/>
      <c r="CY40" s="675"/>
      <c r="CZ40" s="667">
        <v>0.1</v>
      </c>
      <c r="DA40" s="668"/>
      <c r="DB40" s="668"/>
      <c r="DC40" s="669"/>
      <c r="DD40" s="670">
        <v>38818</v>
      </c>
      <c r="DE40" s="674"/>
      <c r="DF40" s="674"/>
      <c r="DG40" s="674"/>
      <c r="DH40" s="674"/>
      <c r="DI40" s="674"/>
      <c r="DJ40" s="674"/>
      <c r="DK40" s="675"/>
      <c r="DL40" s="670">
        <v>10457</v>
      </c>
      <c r="DM40" s="674"/>
      <c r="DN40" s="674"/>
      <c r="DO40" s="674"/>
      <c r="DP40" s="674"/>
      <c r="DQ40" s="674"/>
      <c r="DR40" s="674"/>
      <c r="DS40" s="674"/>
      <c r="DT40" s="674"/>
      <c r="DU40" s="674"/>
      <c r="DV40" s="675"/>
      <c r="DW40" s="667">
        <v>0.1</v>
      </c>
      <c r="DX40" s="668"/>
      <c r="DY40" s="668"/>
      <c r="DZ40" s="668"/>
      <c r="EA40" s="668"/>
      <c r="EB40" s="668"/>
      <c r="EC40" s="705"/>
    </row>
    <row r="41" spans="2:133" ht="11.25" customHeight="1" x14ac:dyDescent="0.2">
      <c r="B41" s="645" t="s">
        <v>350</v>
      </c>
      <c r="C41" s="646"/>
      <c r="D41" s="646"/>
      <c r="E41" s="646"/>
      <c r="F41" s="646"/>
      <c r="G41" s="646"/>
      <c r="H41" s="646"/>
      <c r="I41" s="646"/>
      <c r="J41" s="646"/>
      <c r="K41" s="646"/>
      <c r="L41" s="646"/>
      <c r="M41" s="646"/>
      <c r="N41" s="646"/>
      <c r="O41" s="646"/>
      <c r="P41" s="646"/>
      <c r="Q41" s="647"/>
      <c r="R41" s="664" t="s">
        <v>129</v>
      </c>
      <c r="S41" s="674"/>
      <c r="T41" s="674"/>
      <c r="U41" s="674"/>
      <c r="V41" s="674"/>
      <c r="W41" s="674"/>
      <c r="X41" s="674"/>
      <c r="Y41" s="675"/>
      <c r="Z41" s="678" t="s">
        <v>129</v>
      </c>
      <c r="AA41" s="678"/>
      <c r="AB41" s="678"/>
      <c r="AC41" s="678"/>
      <c r="AD41" s="679" t="s">
        <v>129</v>
      </c>
      <c r="AE41" s="679"/>
      <c r="AF41" s="679"/>
      <c r="AG41" s="679"/>
      <c r="AH41" s="679"/>
      <c r="AI41" s="679"/>
      <c r="AJ41" s="679"/>
      <c r="AK41" s="679"/>
      <c r="AL41" s="667" t="s">
        <v>129</v>
      </c>
      <c r="AM41" s="676"/>
      <c r="AN41" s="676"/>
      <c r="AO41" s="680"/>
      <c r="AQ41" s="685" t="s">
        <v>351</v>
      </c>
      <c r="AR41" s="686"/>
      <c r="AS41" s="686"/>
      <c r="AT41" s="686"/>
      <c r="AU41" s="686"/>
      <c r="AV41" s="686"/>
      <c r="AW41" s="686"/>
      <c r="AX41" s="686"/>
      <c r="AY41" s="687"/>
      <c r="AZ41" s="664">
        <v>1042910</v>
      </c>
      <c r="BA41" s="674"/>
      <c r="BB41" s="674"/>
      <c r="BC41" s="674"/>
      <c r="BD41" s="665"/>
      <c r="BE41" s="665"/>
      <c r="BF41" s="688"/>
      <c r="BG41" s="706"/>
      <c r="BH41" s="707"/>
      <c r="BI41" s="707"/>
      <c r="BJ41" s="707"/>
      <c r="BK41" s="707"/>
      <c r="BL41" s="364"/>
      <c r="BM41" s="689" t="s">
        <v>352</v>
      </c>
      <c r="BN41" s="689"/>
      <c r="BO41" s="689"/>
      <c r="BP41" s="689"/>
      <c r="BQ41" s="689"/>
      <c r="BR41" s="689"/>
      <c r="BS41" s="689"/>
      <c r="BT41" s="689"/>
      <c r="BU41" s="690"/>
      <c r="BV41" s="664" t="s">
        <v>129</v>
      </c>
      <c r="BW41" s="674"/>
      <c r="BX41" s="674"/>
      <c r="BY41" s="674"/>
      <c r="BZ41" s="674"/>
      <c r="CA41" s="674"/>
      <c r="CB41" s="691"/>
      <c r="CD41" s="692" t="s">
        <v>353</v>
      </c>
      <c r="CE41" s="689"/>
      <c r="CF41" s="689"/>
      <c r="CG41" s="689"/>
      <c r="CH41" s="689"/>
      <c r="CI41" s="689"/>
      <c r="CJ41" s="689"/>
      <c r="CK41" s="689"/>
      <c r="CL41" s="689"/>
      <c r="CM41" s="689"/>
      <c r="CN41" s="689"/>
      <c r="CO41" s="689"/>
      <c r="CP41" s="689"/>
      <c r="CQ41" s="690"/>
      <c r="CR41" s="664" t="s">
        <v>129</v>
      </c>
      <c r="CS41" s="665"/>
      <c r="CT41" s="665"/>
      <c r="CU41" s="665"/>
      <c r="CV41" s="665"/>
      <c r="CW41" s="665"/>
      <c r="CX41" s="665"/>
      <c r="CY41" s="666"/>
      <c r="CZ41" s="667" t="s">
        <v>129</v>
      </c>
      <c r="DA41" s="668"/>
      <c r="DB41" s="668"/>
      <c r="DC41" s="669"/>
      <c r="DD41" s="670" t="s">
        <v>129</v>
      </c>
      <c r="DE41" s="665"/>
      <c r="DF41" s="665"/>
      <c r="DG41" s="665"/>
      <c r="DH41" s="665"/>
      <c r="DI41" s="665"/>
      <c r="DJ41" s="665"/>
      <c r="DK41" s="666"/>
      <c r="DL41" s="671"/>
      <c r="DM41" s="672"/>
      <c r="DN41" s="672"/>
      <c r="DO41" s="672"/>
      <c r="DP41" s="672"/>
      <c r="DQ41" s="672"/>
      <c r="DR41" s="672"/>
      <c r="DS41" s="672"/>
      <c r="DT41" s="672"/>
      <c r="DU41" s="672"/>
      <c r="DV41" s="673"/>
      <c r="DW41" s="641"/>
      <c r="DX41" s="642"/>
      <c r="DY41" s="642"/>
      <c r="DZ41" s="642"/>
      <c r="EA41" s="642"/>
      <c r="EB41" s="642"/>
      <c r="EC41" s="643"/>
    </row>
    <row r="42" spans="2:133" ht="11.25" customHeight="1" x14ac:dyDescent="0.2">
      <c r="B42" s="645" t="s">
        <v>354</v>
      </c>
      <c r="C42" s="646"/>
      <c r="D42" s="646"/>
      <c r="E42" s="646"/>
      <c r="F42" s="646"/>
      <c r="G42" s="646"/>
      <c r="H42" s="646"/>
      <c r="I42" s="646"/>
      <c r="J42" s="646"/>
      <c r="K42" s="646"/>
      <c r="L42" s="646"/>
      <c r="M42" s="646"/>
      <c r="N42" s="646"/>
      <c r="O42" s="646"/>
      <c r="P42" s="646"/>
      <c r="Q42" s="647"/>
      <c r="R42" s="664" t="s">
        <v>129</v>
      </c>
      <c r="S42" s="674"/>
      <c r="T42" s="674"/>
      <c r="U42" s="674"/>
      <c r="V42" s="674"/>
      <c r="W42" s="674"/>
      <c r="X42" s="674"/>
      <c r="Y42" s="675"/>
      <c r="Z42" s="678" t="s">
        <v>129</v>
      </c>
      <c r="AA42" s="678"/>
      <c r="AB42" s="678"/>
      <c r="AC42" s="678"/>
      <c r="AD42" s="679" t="s">
        <v>129</v>
      </c>
      <c r="AE42" s="679"/>
      <c r="AF42" s="679"/>
      <c r="AG42" s="679"/>
      <c r="AH42" s="679"/>
      <c r="AI42" s="679"/>
      <c r="AJ42" s="679"/>
      <c r="AK42" s="679"/>
      <c r="AL42" s="667" t="s">
        <v>129</v>
      </c>
      <c r="AM42" s="676"/>
      <c r="AN42" s="676"/>
      <c r="AO42" s="680"/>
      <c r="AQ42" s="711" t="s">
        <v>355</v>
      </c>
      <c r="AR42" s="712"/>
      <c r="AS42" s="712"/>
      <c r="AT42" s="712"/>
      <c r="AU42" s="712"/>
      <c r="AV42" s="712"/>
      <c r="AW42" s="712"/>
      <c r="AX42" s="712"/>
      <c r="AY42" s="713"/>
      <c r="AZ42" s="651">
        <v>1412012</v>
      </c>
      <c r="BA42" s="681"/>
      <c r="BB42" s="681"/>
      <c r="BC42" s="681"/>
      <c r="BD42" s="652"/>
      <c r="BE42" s="652"/>
      <c r="BF42" s="682"/>
      <c r="BG42" s="708"/>
      <c r="BH42" s="709"/>
      <c r="BI42" s="709"/>
      <c r="BJ42" s="709"/>
      <c r="BK42" s="709"/>
      <c r="BL42" s="365"/>
      <c r="BM42" s="683" t="s">
        <v>356</v>
      </c>
      <c r="BN42" s="683"/>
      <c r="BO42" s="683"/>
      <c r="BP42" s="683"/>
      <c r="BQ42" s="683"/>
      <c r="BR42" s="683"/>
      <c r="BS42" s="683"/>
      <c r="BT42" s="683"/>
      <c r="BU42" s="684"/>
      <c r="BV42" s="651">
        <v>286</v>
      </c>
      <c r="BW42" s="681"/>
      <c r="BX42" s="681"/>
      <c r="BY42" s="681"/>
      <c r="BZ42" s="681"/>
      <c r="CA42" s="681"/>
      <c r="CB42" s="710"/>
      <c r="CD42" s="645" t="s">
        <v>357</v>
      </c>
      <c r="CE42" s="646"/>
      <c r="CF42" s="646"/>
      <c r="CG42" s="646"/>
      <c r="CH42" s="646"/>
      <c r="CI42" s="646"/>
      <c r="CJ42" s="646"/>
      <c r="CK42" s="646"/>
      <c r="CL42" s="646"/>
      <c r="CM42" s="646"/>
      <c r="CN42" s="646"/>
      <c r="CO42" s="646"/>
      <c r="CP42" s="646"/>
      <c r="CQ42" s="647"/>
      <c r="CR42" s="664">
        <v>1744809</v>
      </c>
      <c r="CS42" s="665"/>
      <c r="CT42" s="665"/>
      <c r="CU42" s="665"/>
      <c r="CV42" s="665"/>
      <c r="CW42" s="665"/>
      <c r="CX42" s="665"/>
      <c r="CY42" s="666"/>
      <c r="CZ42" s="667">
        <v>6.2</v>
      </c>
      <c r="DA42" s="668"/>
      <c r="DB42" s="668"/>
      <c r="DC42" s="669"/>
      <c r="DD42" s="670">
        <v>283402</v>
      </c>
      <c r="DE42" s="665"/>
      <c r="DF42" s="665"/>
      <c r="DG42" s="665"/>
      <c r="DH42" s="665"/>
      <c r="DI42" s="665"/>
      <c r="DJ42" s="665"/>
      <c r="DK42" s="666"/>
      <c r="DL42" s="671"/>
      <c r="DM42" s="672"/>
      <c r="DN42" s="672"/>
      <c r="DO42" s="672"/>
      <c r="DP42" s="672"/>
      <c r="DQ42" s="672"/>
      <c r="DR42" s="672"/>
      <c r="DS42" s="672"/>
      <c r="DT42" s="672"/>
      <c r="DU42" s="672"/>
      <c r="DV42" s="673"/>
      <c r="DW42" s="641"/>
      <c r="DX42" s="642"/>
      <c r="DY42" s="642"/>
      <c r="DZ42" s="642"/>
      <c r="EA42" s="642"/>
      <c r="EB42" s="642"/>
      <c r="EC42" s="643"/>
    </row>
    <row r="43" spans="2:133" ht="11.25" customHeight="1" x14ac:dyDescent="0.2">
      <c r="B43" s="645" t="s">
        <v>358</v>
      </c>
      <c r="C43" s="646"/>
      <c r="D43" s="646"/>
      <c r="E43" s="646"/>
      <c r="F43" s="646"/>
      <c r="G43" s="646"/>
      <c r="H43" s="646"/>
      <c r="I43" s="646"/>
      <c r="J43" s="646"/>
      <c r="K43" s="646"/>
      <c r="L43" s="646"/>
      <c r="M43" s="646"/>
      <c r="N43" s="646"/>
      <c r="O43" s="646"/>
      <c r="P43" s="646"/>
      <c r="Q43" s="647"/>
      <c r="R43" s="664" t="s">
        <v>129</v>
      </c>
      <c r="S43" s="674"/>
      <c r="T43" s="674"/>
      <c r="U43" s="674"/>
      <c r="V43" s="674"/>
      <c r="W43" s="674"/>
      <c r="X43" s="674"/>
      <c r="Y43" s="675"/>
      <c r="Z43" s="678" t="s">
        <v>129</v>
      </c>
      <c r="AA43" s="678"/>
      <c r="AB43" s="678"/>
      <c r="AC43" s="678"/>
      <c r="AD43" s="679" t="s">
        <v>129</v>
      </c>
      <c r="AE43" s="679"/>
      <c r="AF43" s="679"/>
      <c r="AG43" s="679"/>
      <c r="AH43" s="679"/>
      <c r="AI43" s="679"/>
      <c r="AJ43" s="679"/>
      <c r="AK43" s="679"/>
      <c r="AL43" s="667" t="s">
        <v>129</v>
      </c>
      <c r="AM43" s="676"/>
      <c r="AN43" s="676"/>
      <c r="AO43" s="680"/>
      <c r="BV43" s="219"/>
      <c r="BW43" s="219"/>
      <c r="BX43" s="219"/>
      <c r="BY43" s="219"/>
      <c r="BZ43" s="219"/>
      <c r="CA43" s="219"/>
      <c r="CB43" s="219"/>
      <c r="CD43" s="645" t="s">
        <v>359</v>
      </c>
      <c r="CE43" s="646"/>
      <c r="CF43" s="646"/>
      <c r="CG43" s="646"/>
      <c r="CH43" s="646"/>
      <c r="CI43" s="646"/>
      <c r="CJ43" s="646"/>
      <c r="CK43" s="646"/>
      <c r="CL43" s="646"/>
      <c r="CM43" s="646"/>
      <c r="CN43" s="646"/>
      <c r="CO43" s="646"/>
      <c r="CP43" s="646"/>
      <c r="CQ43" s="647"/>
      <c r="CR43" s="664">
        <v>18796</v>
      </c>
      <c r="CS43" s="665"/>
      <c r="CT43" s="665"/>
      <c r="CU43" s="665"/>
      <c r="CV43" s="665"/>
      <c r="CW43" s="665"/>
      <c r="CX43" s="665"/>
      <c r="CY43" s="666"/>
      <c r="CZ43" s="667">
        <v>0.1</v>
      </c>
      <c r="DA43" s="668"/>
      <c r="DB43" s="668"/>
      <c r="DC43" s="669"/>
      <c r="DD43" s="670">
        <v>18796</v>
      </c>
      <c r="DE43" s="665"/>
      <c r="DF43" s="665"/>
      <c r="DG43" s="665"/>
      <c r="DH43" s="665"/>
      <c r="DI43" s="665"/>
      <c r="DJ43" s="665"/>
      <c r="DK43" s="666"/>
      <c r="DL43" s="671"/>
      <c r="DM43" s="672"/>
      <c r="DN43" s="672"/>
      <c r="DO43" s="672"/>
      <c r="DP43" s="672"/>
      <c r="DQ43" s="672"/>
      <c r="DR43" s="672"/>
      <c r="DS43" s="672"/>
      <c r="DT43" s="672"/>
      <c r="DU43" s="672"/>
      <c r="DV43" s="673"/>
      <c r="DW43" s="641"/>
      <c r="DX43" s="642"/>
      <c r="DY43" s="642"/>
      <c r="DZ43" s="642"/>
      <c r="EA43" s="642"/>
      <c r="EB43" s="642"/>
      <c r="EC43" s="643"/>
    </row>
    <row r="44" spans="2:133" ht="11.25" customHeight="1" x14ac:dyDescent="0.2">
      <c r="B44" s="648" t="s">
        <v>360</v>
      </c>
      <c r="C44" s="649"/>
      <c r="D44" s="649"/>
      <c r="E44" s="649"/>
      <c r="F44" s="649"/>
      <c r="G44" s="649"/>
      <c r="H44" s="649"/>
      <c r="I44" s="649"/>
      <c r="J44" s="649"/>
      <c r="K44" s="649"/>
      <c r="L44" s="649"/>
      <c r="M44" s="649"/>
      <c r="N44" s="649"/>
      <c r="O44" s="649"/>
      <c r="P44" s="649"/>
      <c r="Q44" s="650"/>
      <c r="R44" s="651">
        <v>29802966</v>
      </c>
      <c r="S44" s="681"/>
      <c r="T44" s="681"/>
      <c r="U44" s="681"/>
      <c r="V44" s="681"/>
      <c r="W44" s="681"/>
      <c r="X44" s="681"/>
      <c r="Y44" s="693"/>
      <c r="Z44" s="694">
        <v>100</v>
      </c>
      <c r="AA44" s="694"/>
      <c r="AB44" s="694"/>
      <c r="AC44" s="694"/>
      <c r="AD44" s="695">
        <v>13728399</v>
      </c>
      <c r="AE44" s="695"/>
      <c r="AF44" s="695"/>
      <c r="AG44" s="695"/>
      <c r="AH44" s="695"/>
      <c r="AI44" s="695"/>
      <c r="AJ44" s="695"/>
      <c r="AK44" s="695"/>
      <c r="AL44" s="654">
        <v>100</v>
      </c>
      <c r="AM44" s="696"/>
      <c r="AN44" s="696"/>
      <c r="AO44" s="697"/>
      <c r="CD44" s="698" t="s">
        <v>307</v>
      </c>
      <c r="CE44" s="699"/>
      <c r="CF44" s="645" t="s">
        <v>361</v>
      </c>
      <c r="CG44" s="646"/>
      <c r="CH44" s="646"/>
      <c r="CI44" s="646"/>
      <c r="CJ44" s="646"/>
      <c r="CK44" s="646"/>
      <c r="CL44" s="646"/>
      <c r="CM44" s="646"/>
      <c r="CN44" s="646"/>
      <c r="CO44" s="646"/>
      <c r="CP44" s="646"/>
      <c r="CQ44" s="647"/>
      <c r="CR44" s="664">
        <v>1744809</v>
      </c>
      <c r="CS44" s="674"/>
      <c r="CT44" s="674"/>
      <c r="CU44" s="674"/>
      <c r="CV44" s="674"/>
      <c r="CW44" s="674"/>
      <c r="CX44" s="674"/>
      <c r="CY44" s="675"/>
      <c r="CZ44" s="667">
        <v>6.2</v>
      </c>
      <c r="DA44" s="676"/>
      <c r="DB44" s="676"/>
      <c r="DC44" s="677"/>
      <c r="DD44" s="670">
        <v>283402</v>
      </c>
      <c r="DE44" s="674"/>
      <c r="DF44" s="674"/>
      <c r="DG44" s="674"/>
      <c r="DH44" s="674"/>
      <c r="DI44" s="674"/>
      <c r="DJ44" s="674"/>
      <c r="DK44" s="675"/>
      <c r="DL44" s="671"/>
      <c r="DM44" s="672"/>
      <c r="DN44" s="672"/>
      <c r="DO44" s="672"/>
      <c r="DP44" s="672"/>
      <c r="DQ44" s="672"/>
      <c r="DR44" s="672"/>
      <c r="DS44" s="672"/>
      <c r="DT44" s="672"/>
      <c r="DU44" s="672"/>
      <c r="DV44" s="673"/>
      <c r="DW44" s="641"/>
      <c r="DX44" s="642"/>
      <c r="DY44" s="642"/>
      <c r="DZ44" s="642"/>
      <c r="EA44" s="642"/>
      <c r="EB44" s="642"/>
      <c r="EC44" s="64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0"/>
      <c r="CE45" s="701"/>
      <c r="CF45" s="645" t="s">
        <v>362</v>
      </c>
      <c r="CG45" s="646"/>
      <c r="CH45" s="646"/>
      <c r="CI45" s="646"/>
      <c r="CJ45" s="646"/>
      <c r="CK45" s="646"/>
      <c r="CL45" s="646"/>
      <c r="CM45" s="646"/>
      <c r="CN45" s="646"/>
      <c r="CO45" s="646"/>
      <c r="CP45" s="646"/>
      <c r="CQ45" s="647"/>
      <c r="CR45" s="664">
        <v>1277843</v>
      </c>
      <c r="CS45" s="665"/>
      <c r="CT45" s="665"/>
      <c r="CU45" s="665"/>
      <c r="CV45" s="665"/>
      <c r="CW45" s="665"/>
      <c r="CX45" s="665"/>
      <c r="CY45" s="666"/>
      <c r="CZ45" s="667">
        <v>4.5</v>
      </c>
      <c r="DA45" s="668"/>
      <c r="DB45" s="668"/>
      <c r="DC45" s="669"/>
      <c r="DD45" s="670">
        <v>42131</v>
      </c>
      <c r="DE45" s="665"/>
      <c r="DF45" s="665"/>
      <c r="DG45" s="665"/>
      <c r="DH45" s="665"/>
      <c r="DI45" s="665"/>
      <c r="DJ45" s="665"/>
      <c r="DK45" s="666"/>
      <c r="DL45" s="671"/>
      <c r="DM45" s="672"/>
      <c r="DN45" s="672"/>
      <c r="DO45" s="672"/>
      <c r="DP45" s="672"/>
      <c r="DQ45" s="672"/>
      <c r="DR45" s="672"/>
      <c r="DS45" s="672"/>
      <c r="DT45" s="672"/>
      <c r="DU45" s="672"/>
      <c r="DV45" s="673"/>
      <c r="DW45" s="641"/>
      <c r="DX45" s="642"/>
      <c r="DY45" s="642"/>
      <c r="DZ45" s="642"/>
      <c r="EA45" s="642"/>
      <c r="EB45" s="642"/>
      <c r="EC45" s="643"/>
    </row>
    <row r="46" spans="2:133" ht="11.25" customHeight="1" x14ac:dyDescent="0.2">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0"/>
      <c r="CE46" s="701"/>
      <c r="CF46" s="645" t="s">
        <v>364</v>
      </c>
      <c r="CG46" s="646"/>
      <c r="CH46" s="646"/>
      <c r="CI46" s="646"/>
      <c r="CJ46" s="646"/>
      <c r="CK46" s="646"/>
      <c r="CL46" s="646"/>
      <c r="CM46" s="646"/>
      <c r="CN46" s="646"/>
      <c r="CO46" s="646"/>
      <c r="CP46" s="646"/>
      <c r="CQ46" s="647"/>
      <c r="CR46" s="664">
        <v>466966</v>
      </c>
      <c r="CS46" s="674"/>
      <c r="CT46" s="674"/>
      <c r="CU46" s="674"/>
      <c r="CV46" s="674"/>
      <c r="CW46" s="674"/>
      <c r="CX46" s="674"/>
      <c r="CY46" s="675"/>
      <c r="CZ46" s="667">
        <v>1.7</v>
      </c>
      <c r="DA46" s="676"/>
      <c r="DB46" s="676"/>
      <c r="DC46" s="677"/>
      <c r="DD46" s="670">
        <v>241271</v>
      </c>
      <c r="DE46" s="674"/>
      <c r="DF46" s="674"/>
      <c r="DG46" s="674"/>
      <c r="DH46" s="674"/>
      <c r="DI46" s="674"/>
      <c r="DJ46" s="674"/>
      <c r="DK46" s="675"/>
      <c r="DL46" s="671"/>
      <c r="DM46" s="672"/>
      <c r="DN46" s="672"/>
      <c r="DO46" s="672"/>
      <c r="DP46" s="672"/>
      <c r="DQ46" s="672"/>
      <c r="DR46" s="672"/>
      <c r="DS46" s="672"/>
      <c r="DT46" s="672"/>
      <c r="DU46" s="672"/>
      <c r="DV46" s="673"/>
      <c r="DW46" s="641"/>
      <c r="DX46" s="642"/>
      <c r="DY46" s="642"/>
      <c r="DZ46" s="642"/>
      <c r="EA46" s="642"/>
      <c r="EB46" s="642"/>
      <c r="EC46" s="643"/>
    </row>
    <row r="47" spans="2:133" ht="11.25" customHeight="1" x14ac:dyDescent="0.2">
      <c r="B47" s="644" t="s">
        <v>365</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700"/>
      <c r="CE47" s="701"/>
      <c r="CF47" s="645" t="s">
        <v>366</v>
      </c>
      <c r="CG47" s="646"/>
      <c r="CH47" s="646"/>
      <c r="CI47" s="646"/>
      <c r="CJ47" s="646"/>
      <c r="CK47" s="646"/>
      <c r="CL47" s="646"/>
      <c r="CM47" s="646"/>
      <c r="CN47" s="646"/>
      <c r="CO47" s="646"/>
      <c r="CP47" s="646"/>
      <c r="CQ47" s="647"/>
      <c r="CR47" s="664" t="s">
        <v>129</v>
      </c>
      <c r="CS47" s="665"/>
      <c r="CT47" s="665"/>
      <c r="CU47" s="665"/>
      <c r="CV47" s="665"/>
      <c r="CW47" s="665"/>
      <c r="CX47" s="665"/>
      <c r="CY47" s="666"/>
      <c r="CZ47" s="667" t="s">
        <v>129</v>
      </c>
      <c r="DA47" s="668"/>
      <c r="DB47" s="668"/>
      <c r="DC47" s="669"/>
      <c r="DD47" s="670" t="s">
        <v>129</v>
      </c>
      <c r="DE47" s="665"/>
      <c r="DF47" s="665"/>
      <c r="DG47" s="665"/>
      <c r="DH47" s="665"/>
      <c r="DI47" s="665"/>
      <c r="DJ47" s="665"/>
      <c r="DK47" s="666"/>
      <c r="DL47" s="671"/>
      <c r="DM47" s="672"/>
      <c r="DN47" s="672"/>
      <c r="DO47" s="672"/>
      <c r="DP47" s="672"/>
      <c r="DQ47" s="672"/>
      <c r="DR47" s="672"/>
      <c r="DS47" s="672"/>
      <c r="DT47" s="672"/>
      <c r="DU47" s="672"/>
      <c r="DV47" s="673"/>
      <c r="DW47" s="641"/>
      <c r="DX47" s="642"/>
      <c r="DY47" s="642"/>
      <c r="DZ47" s="642"/>
      <c r="EA47" s="642"/>
      <c r="EB47" s="642"/>
      <c r="EC47" s="643"/>
    </row>
    <row r="48" spans="2:133" ht="10.8" x14ac:dyDescent="0.2">
      <c r="B48" s="704" t="s">
        <v>367</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702"/>
      <c r="CE48" s="703"/>
      <c r="CF48" s="645" t="s">
        <v>368</v>
      </c>
      <c r="CG48" s="646"/>
      <c r="CH48" s="646"/>
      <c r="CI48" s="646"/>
      <c r="CJ48" s="646"/>
      <c r="CK48" s="646"/>
      <c r="CL48" s="646"/>
      <c r="CM48" s="646"/>
      <c r="CN48" s="646"/>
      <c r="CO48" s="646"/>
      <c r="CP48" s="646"/>
      <c r="CQ48" s="647"/>
      <c r="CR48" s="664" t="s">
        <v>129</v>
      </c>
      <c r="CS48" s="674"/>
      <c r="CT48" s="674"/>
      <c r="CU48" s="674"/>
      <c r="CV48" s="674"/>
      <c r="CW48" s="674"/>
      <c r="CX48" s="674"/>
      <c r="CY48" s="675"/>
      <c r="CZ48" s="667" t="s">
        <v>129</v>
      </c>
      <c r="DA48" s="676"/>
      <c r="DB48" s="676"/>
      <c r="DC48" s="677"/>
      <c r="DD48" s="670" t="s">
        <v>129</v>
      </c>
      <c r="DE48" s="674"/>
      <c r="DF48" s="674"/>
      <c r="DG48" s="674"/>
      <c r="DH48" s="674"/>
      <c r="DI48" s="674"/>
      <c r="DJ48" s="674"/>
      <c r="DK48" s="675"/>
      <c r="DL48" s="671"/>
      <c r="DM48" s="672"/>
      <c r="DN48" s="672"/>
      <c r="DO48" s="672"/>
      <c r="DP48" s="672"/>
      <c r="DQ48" s="672"/>
      <c r="DR48" s="672"/>
      <c r="DS48" s="672"/>
      <c r="DT48" s="672"/>
      <c r="DU48" s="672"/>
      <c r="DV48" s="673"/>
      <c r="DW48" s="641"/>
      <c r="DX48" s="642"/>
      <c r="DY48" s="642"/>
      <c r="DZ48" s="642"/>
      <c r="EA48" s="642"/>
      <c r="EB48" s="642"/>
      <c r="EC48" s="643"/>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8" t="s">
        <v>369</v>
      </c>
      <c r="CE49" s="649"/>
      <c r="CF49" s="649"/>
      <c r="CG49" s="649"/>
      <c r="CH49" s="649"/>
      <c r="CI49" s="649"/>
      <c r="CJ49" s="649"/>
      <c r="CK49" s="649"/>
      <c r="CL49" s="649"/>
      <c r="CM49" s="649"/>
      <c r="CN49" s="649"/>
      <c r="CO49" s="649"/>
      <c r="CP49" s="649"/>
      <c r="CQ49" s="650"/>
      <c r="CR49" s="651">
        <v>28293775</v>
      </c>
      <c r="CS49" s="652"/>
      <c r="CT49" s="652"/>
      <c r="CU49" s="652"/>
      <c r="CV49" s="652"/>
      <c r="CW49" s="652"/>
      <c r="CX49" s="652"/>
      <c r="CY49" s="653"/>
      <c r="CZ49" s="654">
        <v>100</v>
      </c>
      <c r="DA49" s="655"/>
      <c r="DB49" s="655"/>
      <c r="DC49" s="656"/>
      <c r="DD49" s="657">
        <v>15042266</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QqpuXjFlzwcS3GYf0eGrvf9d04Nc1oG7OaSWDwPka+XkyifVp53qeWDH/89i4ReVXbUZ+H/vkwgpkU43Tmsw==" saltValue="p3Xg+5fekj9Qqzp3bcCQV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371</v>
      </c>
      <c r="DK2" s="1156"/>
      <c r="DL2" s="1156"/>
      <c r="DM2" s="1156"/>
      <c r="DN2" s="1156"/>
      <c r="DO2" s="1157"/>
      <c r="DP2" s="224"/>
      <c r="DQ2" s="1155" t="s">
        <v>372</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28"/>
      <c r="BA5" s="228"/>
      <c r="BB5" s="228"/>
      <c r="BC5" s="228"/>
      <c r="BD5" s="228"/>
      <c r="BE5" s="229"/>
      <c r="BF5" s="229"/>
      <c r="BG5" s="229"/>
      <c r="BH5" s="229"/>
      <c r="BI5" s="229"/>
      <c r="BJ5" s="229"/>
      <c r="BK5" s="229"/>
      <c r="BL5" s="229"/>
      <c r="BM5" s="229"/>
      <c r="BN5" s="229"/>
      <c r="BO5" s="229"/>
      <c r="BP5" s="229"/>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392</v>
      </c>
      <c r="C7" s="1112"/>
      <c r="D7" s="1112"/>
      <c r="E7" s="1112"/>
      <c r="F7" s="1112"/>
      <c r="G7" s="1112"/>
      <c r="H7" s="1112"/>
      <c r="I7" s="1112"/>
      <c r="J7" s="1112"/>
      <c r="K7" s="1112"/>
      <c r="L7" s="1112"/>
      <c r="M7" s="1112"/>
      <c r="N7" s="1112"/>
      <c r="O7" s="1112"/>
      <c r="P7" s="1113"/>
      <c r="Q7" s="1166">
        <v>29803</v>
      </c>
      <c r="R7" s="1167"/>
      <c r="S7" s="1167"/>
      <c r="T7" s="1167"/>
      <c r="U7" s="1167"/>
      <c r="V7" s="1167">
        <v>28294</v>
      </c>
      <c r="W7" s="1167"/>
      <c r="X7" s="1167"/>
      <c r="Y7" s="1167"/>
      <c r="Z7" s="1167"/>
      <c r="AA7" s="1167">
        <v>1509</v>
      </c>
      <c r="AB7" s="1167"/>
      <c r="AC7" s="1167"/>
      <c r="AD7" s="1167"/>
      <c r="AE7" s="1168"/>
      <c r="AF7" s="1169">
        <v>1458</v>
      </c>
      <c r="AG7" s="1170"/>
      <c r="AH7" s="1170"/>
      <c r="AI7" s="1170"/>
      <c r="AJ7" s="1171"/>
      <c r="AK7" s="1172">
        <v>997</v>
      </c>
      <c r="AL7" s="1173"/>
      <c r="AM7" s="1173"/>
      <c r="AN7" s="1173"/>
      <c r="AO7" s="1173"/>
      <c r="AP7" s="1173">
        <v>6598</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588</v>
      </c>
      <c r="BS7" s="1163" t="s">
        <v>589</v>
      </c>
      <c r="BT7" s="1164"/>
      <c r="BU7" s="1164"/>
      <c r="BV7" s="1164"/>
      <c r="BW7" s="1164"/>
      <c r="BX7" s="1164"/>
      <c r="BY7" s="1164"/>
      <c r="BZ7" s="1164"/>
      <c r="CA7" s="1164"/>
      <c r="CB7" s="1164"/>
      <c r="CC7" s="1164"/>
      <c r="CD7" s="1164"/>
      <c r="CE7" s="1164"/>
      <c r="CF7" s="1164"/>
      <c r="CG7" s="1176"/>
      <c r="CH7" s="1160" t="s">
        <v>532</v>
      </c>
      <c r="CI7" s="1161"/>
      <c r="CJ7" s="1161"/>
      <c r="CK7" s="1161"/>
      <c r="CL7" s="1162"/>
      <c r="CM7" s="1160">
        <v>282</v>
      </c>
      <c r="CN7" s="1161"/>
      <c r="CO7" s="1161"/>
      <c r="CP7" s="1161"/>
      <c r="CQ7" s="1162"/>
      <c r="CR7" s="1160">
        <v>5</v>
      </c>
      <c r="CS7" s="1161"/>
      <c r="CT7" s="1161"/>
      <c r="CU7" s="1161"/>
      <c r="CV7" s="1162"/>
      <c r="CW7" s="1160" t="s">
        <v>532</v>
      </c>
      <c r="CX7" s="1161"/>
      <c r="CY7" s="1161"/>
      <c r="CZ7" s="1161"/>
      <c r="DA7" s="1162"/>
      <c r="DB7" s="1160">
        <v>947</v>
      </c>
      <c r="DC7" s="1161"/>
      <c r="DD7" s="1161"/>
      <c r="DE7" s="1161"/>
      <c r="DF7" s="1162"/>
      <c r="DG7" s="1160" t="s">
        <v>532</v>
      </c>
      <c r="DH7" s="1161"/>
      <c r="DI7" s="1161"/>
      <c r="DJ7" s="1161"/>
      <c r="DK7" s="1162"/>
      <c r="DL7" s="1160" t="s">
        <v>532</v>
      </c>
      <c r="DM7" s="1161"/>
      <c r="DN7" s="1161"/>
      <c r="DO7" s="1161"/>
      <c r="DP7" s="1162"/>
      <c r="DQ7" s="1160" t="s">
        <v>532</v>
      </c>
      <c r="DR7" s="1161"/>
      <c r="DS7" s="1161"/>
      <c r="DT7" s="1161"/>
      <c r="DU7" s="1162"/>
      <c r="DV7" s="1163"/>
      <c r="DW7" s="1164"/>
      <c r="DX7" s="1164"/>
      <c r="DY7" s="1164"/>
      <c r="DZ7" s="1165"/>
      <c r="EA7" s="230"/>
    </row>
    <row r="8" spans="1:131" s="231" customFormat="1" ht="26.25" customHeight="1" x14ac:dyDescent="0.2">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394</v>
      </c>
      <c r="B23" s="1001" t="s">
        <v>395</v>
      </c>
      <c r="C23" s="1002"/>
      <c r="D23" s="1002"/>
      <c r="E23" s="1002"/>
      <c r="F23" s="1002"/>
      <c r="G23" s="1002"/>
      <c r="H23" s="1002"/>
      <c r="I23" s="1002"/>
      <c r="J23" s="1002"/>
      <c r="K23" s="1002"/>
      <c r="L23" s="1002"/>
      <c r="M23" s="1002"/>
      <c r="N23" s="1002"/>
      <c r="O23" s="1002"/>
      <c r="P23" s="1012"/>
      <c r="Q23" s="1131">
        <v>29803</v>
      </c>
      <c r="R23" s="1125"/>
      <c r="S23" s="1125"/>
      <c r="T23" s="1125"/>
      <c r="U23" s="1125"/>
      <c r="V23" s="1125">
        <v>28294</v>
      </c>
      <c r="W23" s="1125"/>
      <c r="X23" s="1125"/>
      <c r="Y23" s="1125"/>
      <c r="Z23" s="1125"/>
      <c r="AA23" s="1125">
        <v>1509</v>
      </c>
      <c r="AB23" s="1125"/>
      <c r="AC23" s="1125"/>
      <c r="AD23" s="1125"/>
      <c r="AE23" s="1132"/>
      <c r="AF23" s="1133">
        <v>1458</v>
      </c>
      <c r="AG23" s="1125"/>
      <c r="AH23" s="1125"/>
      <c r="AI23" s="1125"/>
      <c r="AJ23" s="1134"/>
      <c r="AK23" s="1135"/>
      <c r="AL23" s="1136"/>
      <c r="AM23" s="1136"/>
      <c r="AN23" s="1136"/>
      <c r="AO23" s="1136"/>
      <c r="AP23" s="1125">
        <v>6598</v>
      </c>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375</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382</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407</v>
      </c>
      <c r="C28" s="1112"/>
      <c r="D28" s="1112"/>
      <c r="E28" s="1112"/>
      <c r="F28" s="1112"/>
      <c r="G28" s="1112"/>
      <c r="H28" s="1112"/>
      <c r="I28" s="1112"/>
      <c r="J28" s="1112"/>
      <c r="K28" s="1112"/>
      <c r="L28" s="1112"/>
      <c r="M28" s="1112"/>
      <c r="N28" s="1112"/>
      <c r="O28" s="1112"/>
      <c r="P28" s="1113"/>
      <c r="Q28" s="1114">
        <v>6713</v>
      </c>
      <c r="R28" s="1115"/>
      <c r="S28" s="1115"/>
      <c r="T28" s="1115"/>
      <c r="U28" s="1115"/>
      <c r="V28" s="1115">
        <v>6327</v>
      </c>
      <c r="W28" s="1115"/>
      <c r="X28" s="1115"/>
      <c r="Y28" s="1115"/>
      <c r="Z28" s="1115"/>
      <c r="AA28" s="1115">
        <v>386</v>
      </c>
      <c r="AB28" s="1115"/>
      <c r="AC28" s="1115"/>
      <c r="AD28" s="1115"/>
      <c r="AE28" s="1116"/>
      <c r="AF28" s="1117">
        <v>386</v>
      </c>
      <c r="AG28" s="1115"/>
      <c r="AH28" s="1115"/>
      <c r="AI28" s="1115"/>
      <c r="AJ28" s="1118"/>
      <c r="AK28" s="1106">
        <v>1043</v>
      </c>
      <c r="AL28" s="1107"/>
      <c r="AM28" s="1107"/>
      <c r="AN28" s="1107"/>
      <c r="AO28" s="1107"/>
      <c r="AP28" s="1107" t="s">
        <v>532</v>
      </c>
      <c r="AQ28" s="1107"/>
      <c r="AR28" s="1107"/>
      <c r="AS28" s="1107"/>
      <c r="AT28" s="1107"/>
      <c r="AU28" s="1107" t="s">
        <v>532</v>
      </c>
      <c r="AV28" s="1107"/>
      <c r="AW28" s="1107"/>
      <c r="AX28" s="1107"/>
      <c r="AY28" s="1107"/>
      <c r="AZ28" s="1108" t="s">
        <v>532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408</v>
      </c>
      <c r="C29" s="1095"/>
      <c r="D29" s="1095"/>
      <c r="E29" s="1095"/>
      <c r="F29" s="1095"/>
      <c r="G29" s="1095"/>
      <c r="H29" s="1095"/>
      <c r="I29" s="1095"/>
      <c r="J29" s="1095"/>
      <c r="K29" s="1095"/>
      <c r="L29" s="1095"/>
      <c r="M29" s="1095"/>
      <c r="N29" s="1095"/>
      <c r="O29" s="1095"/>
      <c r="P29" s="1096"/>
      <c r="Q29" s="1102">
        <v>4845</v>
      </c>
      <c r="R29" s="1103"/>
      <c r="S29" s="1103"/>
      <c r="T29" s="1103"/>
      <c r="U29" s="1103"/>
      <c r="V29" s="1103">
        <v>4615</v>
      </c>
      <c r="W29" s="1103"/>
      <c r="X29" s="1103"/>
      <c r="Y29" s="1103"/>
      <c r="Z29" s="1103"/>
      <c r="AA29" s="1103">
        <v>230</v>
      </c>
      <c r="AB29" s="1103"/>
      <c r="AC29" s="1103"/>
      <c r="AD29" s="1103"/>
      <c r="AE29" s="1104"/>
      <c r="AF29" s="1099">
        <v>230</v>
      </c>
      <c r="AG29" s="1100"/>
      <c r="AH29" s="1100"/>
      <c r="AI29" s="1100"/>
      <c r="AJ29" s="1101"/>
      <c r="AK29" s="1044">
        <v>820</v>
      </c>
      <c r="AL29" s="1035"/>
      <c r="AM29" s="1035"/>
      <c r="AN29" s="1035"/>
      <c r="AO29" s="1035"/>
      <c r="AP29" s="1035" t="s">
        <v>532</v>
      </c>
      <c r="AQ29" s="1035"/>
      <c r="AR29" s="1035"/>
      <c r="AS29" s="1035"/>
      <c r="AT29" s="1035"/>
      <c r="AU29" s="1035" t="s">
        <v>532</v>
      </c>
      <c r="AV29" s="1035"/>
      <c r="AW29" s="1035"/>
      <c r="AX29" s="1035"/>
      <c r="AY29" s="1035"/>
      <c r="AZ29" s="1105" t="s">
        <v>532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409</v>
      </c>
      <c r="C30" s="1095"/>
      <c r="D30" s="1095"/>
      <c r="E30" s="1095"/>
      <c r="F30" s="1095"/>
      <c r="G30" s="1095"/>
      <c r="H30" s="1095"/>
      <c r="I30" s="1095"/>
      <c r="J30" s="1095"/>
      <c r="K30" s="1095"/>
      <c r="L30" s="1095"/>
      <c r="M30" s="1095"/>
      <c r="N30" s="1095"/>
      <c r="O30" s="1095"/>
      <c r="P30" s="1096"/>
      <c r="Q30" s="1102">
        <v>1305</v>
      </c>
      <c r="R30" s="1103"/>
      <c r="S30" s="1103"/>
      <c r="T30" s="1103"/>
      <c r="U30" s="1103"/>
      <c r="V30" s="1103">
        <v>1277</v>
      </c>
      <c r="W30" s="1103"/>
      <c r="X30" s="1103"/>
      <c r="Y30" s="1103"/>
      <c r="Z30" s="1103"/>
      <c r="AA30" s="1103">
        <v>28</v>
      </c>
      <c r="AB30" s="1103"/>
      <c r="AC30" s="1103"/>
      <c r="AD30" s="1103"/>
      <c r="AE30" s="1104"/>
      <c r="AF30" s="1099">
        <v>28</v>
      </c>
      <c r="AG30" s="1100"/>
      <c r="AH30" s="1100"/>
      <c r="AI30" s="1100"/>
      <c r="AJ30" s="1101"/>
      <c r="AK30" s="1044">
        <v>644</v>
      </c>
      <c r="AL30" s="1035"/>
      <c r="AM30" s="1035"/>
      <c r="AN30" s="1035"/>
      <c r="AO30" s="1035"/>
      <c r="AP30" s="1035" t="s">
        <v>532</v>
      </c>
      <c r="AQ30" s="1035"/>
      <c r="AR30" s="1035"/>
      <c r="AS30" s="1035"/>
      <c r="AT30" s="1035"/>
      <c r="AU30" s="1035" t="s">
        <v>532</v>
      </c>
      <c r="AV30" s="1035"/>
      <c r="AW30" s="1035"/>
      <c r="AX30" s="1035"/>
      <c r="AY30" s="1035"/>
      <c r="AZ30" s="1105" t="s">
        <v>532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410</v>
      </c>
      <c r="C31" s="1095"/>
      <c r="D31" s="1095"/>
      <c r="E31" s="1095"/>
      <c r="F31" s="1095"/>
      <c r="G31" s="1095"/>
      <c r="H31" s="1095"/>
      <c r="I31" s="1095"/>
      <c r="J31" s="1095"/>
      <c r="K31" s="1095"/>
      <c r="L31" s="1095"/>
      <c r="M31" s="1095"/>
      <c r="N31" s="1095"/>
      <c r="O31" s="1095"/>
      <c r="P31" s="1096"/>
      <c r="Q31" s="1102">
        <v>1642</v>
      </c>
      <c r="R31" s="1103"/>
      <c r="S31" s="1103"/>
      <c r="T31" s="1103"/>
      <c r="U31" s="1103"/>
      <c r="V31" s="1103">
        <v>1294</v>
      </c>
      <c r="W31" s="1103"/>
      <c r="X31" s="1103"/>
      <c r="Y31" s="1103"/>
      <c r="Z31" s="1103"/>
      <c r="AA31" s="1103">
        <v>348</v>
      </c>
      <c r="AB31" s="1103"/>
      <c r="AC31" s="1103"/>
      <c r="AD31" s="1103"/>
      <c r="AE31" s="1104"/>
      <c r="AF31" s="1099">
        <v>680</v>
      </c>
      <c r="AG31" s="1100"/>
      <c r="AH31" s="1100"/>
      <c r="AI31" s="1100"/>
      <c r="AJ31" s="1101"/>
      <c r="AK31" s="1044">
        <v>261</v>
      </c>
      <c r="AL31" s="1035"/>
      <c r="AM31" s="1035"/>
      <c r="AN31" s="1035"/>
      <c r="AO31" s="1035"/>
      <c r="AP31" s="1035">
        <v>2677</v>
      </c>
      <c r="AQ31" s="1035"/>
      <c r="AR31" s="1035"/>
      <c r="AS31" s="1035"/>
      <c r="AT31" s="1035"/>
      <c r="AU31" s="1035">
        <v>1108</v>
      </c>
      <c r="AV31" s="1035"/>
      <c r="AW31" s="1035"/>
      <c r="AX31" s="1035"/>
      <c r="AY31" s="1035"/>
      <c r="AZ31" s="1105" t="s">
        <v>532</v>
      </c>
      <c r="BA31" s="1105"/>
      <c r="BB31" s="1105"/>
      <c r="BC31" s="1105"/>
      <c r="BD31" s="1105"/>
      <c r="BE31" s="1036" t="s">
        <v>411</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394</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1324</v>
      </c>
      <c r="AG63" s="1023"/>
      <c r="AH63" s="1023"/>
      <c r="AI63" s="1023"/>
      <c r="AJ63" s="1086"/>
      <c r="AK63" s="1087"/>
      <c r="AL63" s="1027"/>
      <c r="AM63" s="1027"/>
      <c r="AN63" s="1027"/>
      <c r="AO63" s="1027"/>
      <c r="AP63" s="1023">
        <v>2677</v>
      </c>
      <c r="AQ63" s="1023"/>
      <c r="AR63" s="1023"/>
      <c r="AS63" s="1023"/>
      <c r="AT63" s="1023"/>
      <c r="AU63" s="1023">
        <v>1108</v>
      </c>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418</v>
      </c>
      <c r="W66" s="1066"/>
      <c r="X66" s="1066"/>
      <c r="Y66" s="1066"/>
      <c r="Z66" s="1067"/>
      <c r="AA66" s="1065" t="s">
        <v>419</v>
      </c>
      <c r="AB66" s="1066"/>
      <c r="AC66" s="1066"/>
      <c r="AD66" s="1066"/>
      <c r="AE66" s="1067"/>
      <c r="AF66" s="1071" t="s">
        <v>420</v>
      </c>
      <c r="AG66" s="1072"/>
      <c r="AH66" s="1072"/>
      <c r="AI66" s="1072"/>
      <c r="AJ66" s="1073"/>
      <c r="AK66" s="1065" t="s">
        <v>421</v>
      </c>
      <c r="AL66" s="1060"/>
      <c r="AM66" s="1060"/>
      <c r="AN66" s="1060"/>
      <c r="AO66" s="1061"/>
      <c r="AP66" s="1065" t="s">
        <v>422</v>
      </c>
      <c r="AQ66" s="1066"/>
      <c r="AR66" s="1066"/>
      <c r="AS66" s="1066"/>
      <c r="AT66" s="1067"/>
      <c r="AU66" s="1065" t="s">
        <v>423</v>
      </c>
      <c r="AV66" s="1066"/>
      <c r="AW66" s="1066"/>
      <c r="AX66" s="1066"/>
      <c r="AY66" s="1067"/>
      <c r="AZ66" s="1065" t="s">
        <v>382</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597</v>
      </c>
      <c r="C68" s="1050"/>
      <c r="D68" s="1050"/>
      <c r="E68" s="1050"/>
      <c r="F68" s="1050"/>
      <c r="G68" s="1050"/>
      <c r="H68" s="1050"/>
      <c r="I68" s="1050"/>
      <c r="J68" s="1050"/>
      <c r="K68" s="1050"/>
      <c r="L68" s="1050"/>
      <c r="M68" s="1050"/>
      <c r="N68" s="1050"/>
      <c r="O68" s="1050"/>
      <c r="P68" s="1051"/>
      <c r="Q68" s="1052">
        <v>11280</v>
      </c>
      <c r="R68" s="1046"/>
      <c r="S68" s="1046"/>
      <c r="T68" s="1046"/>
      <c r="U68" s="1046"/>
      <c r="V68" s="1046">
        <v>8863</v>
      </c>
      <c r="W68" s="1046"/>
      <c r="X68" s="1046"/>
      <c r="Y68" s="1046"/>
      <c r="Z68" s="1046"/>
      <c r="AA68" s="1046">
        <v>2417</v>
      </c>
      <c r="AB68" s="1046"/>
      <c r="AC68" s="1046"/>
      <c r="AD68" s="1046"/>
      <c r="AE68" s="1046"/>
      <c r="AF68" s="1046">
        <v>4285</v>
      </c>
      <c r="AG68" s="1046"/>
      <c r="AH68" s="1046"/>
      <c r="AI68" s="1046"/>
      <c r="AJ68" s="1046"/>
      <c r="AK68" s="1046" t="s">
        <v>532</v>
      </c>
      <c r="AL68" s="1046"/>
      <c r="AM68" s="1046"/>
      <c r="AN68" s="1046"/>
      <c r="AO68" s="1046"/>
      <c r="AP68" s="1046">
        <v>7462</v>
      </c>
      <c r="AQ68" s="1046"/>
      <c r="AR68" s="1046"/>
      <c r="AS68" s="1046"/>
      <c r="AT68" s="1046"/>
      <c r="AU68" s="1046">
        <v>1485</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579</v>
      </c>
      <c r="C69" s="1039"/>
      <c r="D69" s="1039"/>
      <c r="E69" s="1039"/>
      <c r="F69" s="1039"/>
      <c r="G69" s="1039"/>
      <c r="H69" s="1039"/>
      <c r="I69" s="1039"/>
      <c r="J69" s="1039"/>
      <c r="K69" s="1039"/>
      <c r="L69" s="1039"/>
      <c r="M69" s="1039"/>
      <c r="N69" s="1039"/>
      <c r="O69" s="1039"/>
      <c r="P69" s="1040"/>
      <c r="Q69" s="1041">
        <v>9272</v>
      </c>
      <c r="R69" s="1035"/>
      <c r="S69" s="1035"/>
      <c r="T69" s="1035"/>
      <c r="U69" s="1035"/>
      <c r="V69" s="1035">
        <v>8780</v>
      </c>
      <c r="W69" s="1035"/>
      <c r="X69" s="1035"/>
      <c r="Y69" s="1035"/>
      <c r="Z69" s="1035"/>
      <c r="AA69" s="1035">
        <v>492</v>
      </c>
      <c r="AB69" s="1035"/>
      <c r="AC69" s="1035"/>
      <c r="AD69" s="1035"/>
      <c r="AE69" s="1035"/>
      <c r="AF69" s="1035">
        <v>492</v>
      </c>
      <c r="AG69" s="1035"/>
      <c r="AH69" s="1035"/>
      <c r="AI69" s="1035"/>
      <c r="AJ69" s="1035"/>
      <c r="AK69" s="1035" t="s">
        <v>532</v>
      </c>
      <c r="AL69" s="1035"/>
      <c r="AM69" s="1035"/>
      <c r="AN69" s="1035"/>
      <c r="AO69" s="1035"/>
      <c r="AP69" s="1035">
        <v>222</v>
      </c>
      <c r="AQ69" s="1035"/>
      <c r="AR69" s="1035"/>
      <c r="AS69" s="1035"/>
      <c r="AT69" s="1035"/>
      <c r="AU69" s="1035">
        <v>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580</v>
      </c>
      <c r="C70" s="1039"/>
      <c r="D70" s="1039"/>
      <c r="E70" s="1039"/>
      <c r="F70" s="1039"/>
      <c r="G70" s="1039"/>
      <c r="H70" s="1039"/>
      <c r="I70" s="1039"/>
      <c r="J70" s="1039"/>
      <c r="K70" s="1039"/>
      <c r="L70" s="1039"/>
      <c r="M70" s="1039"/>
      <c r="N70" s="1039"/>
      <c r="O70" s="1039"/>
      <c r="P70" s="1040"/>
      <c r="Q70" s="1041">
        <v>2218</v>
      </c>
      <c r="R70" s="1035"/>
      <c r="S70" s="1035"/>
      <c r="T70" s="1035"/>
      <c r="U70" s="1035"/>
      <c r="V70" s="1035">
        <v>1968</v>
      </c>
      <c r="W70" s="1035"/>
      <c r="X70" s="1035"/>
      <c r="Y70" s="1035"/>
      <c r="Z70" s="1035"/>
      <c r="AA70" s="1035">
        <v>250</v>
      </c>
      <c r="AB70" s="1035"/>
      <c r="AC70" s="1035"/>
      <c r="AD70" s="1035"/>
      <c r="AE70" s="1035"/>
      <c r="AF70" s="1035">
        <v>99</v>
      </c>
      <c r="AG70" s="1035"/>
      <c r="AH70" s="1035"/>
      <c r="AI70" s="1035"/>
      <c r="AJ70" s="1035"/>
      <c r="AK70" s="1035" t="s">
        <v>532</v>
      </c>
      <c r="AL70" s="1035"/>
      <c r="AM70" s="1035"/>
      <c r="AN70" s="1035"/>
      <c r="AO70" s="1035"/>
      <c r="AP70" s="1035">
        <v>924</v>
      </c>
      <c r="AQ70" s="1035"/>
      <c r="AR70" s="1035"/>
      <c r="AS70" s="1035"/>
      <c r="AT70" s="1035"/>
      <c r="AU70" s="1035">
        <v>190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581</v>
      </c>
      <c r="C71" s="1039"/>
      <c r="D71" s="1039"/>
      <c r="E71" s="1039"/>
      <c r="F71" s="1039"/>
      <c r="G71" s="1039"/>
      <c r="H71" s="1039"/>
      <c r="I71" s="1039"/>
      <c r="J71" s="1039"/>
      <c r="K71" s="1039"/>
      <c r="L71" s="1039"/>
      <c r="M71" s="1039"/>
      <c r="N71" s="1039"/>
      <c r="O71" s="1039"/>
      <c r="P71" s="1040"/>
      <c r="Q71" s="1041">
        <v>468</v>
      </c>
      <c r="R71" s="1035"/>
      <c r="S71" s="1035"/>
      <c r="T71" s="1035"/>
      <c r="U71" s="1035"/>
      <c r="V71" s="1035">
        <v>455</v>
      </c>
      <c r="W71" s="1035"/>
      <c r="X71" s="1035"/>
      <c r="Y71" s="1035"/>
      <c r="Z71" s="1035"/>
      <c r="AA71" s="1035">
        <v>13</v>
      </c>
      <c r="AB71" s="1035"/>
      <c r="AC71" s="1035"/>
      <c r="AD71" s="1035"/>
      <c r="AE71" s="1035"/>
      <c r="AF71" s="1035">
        <v>13</v>
      </c>
      <c r="AG71" s="1035"/>
      <c r="AH71" s="1035"/>
      <c r="AI71" s="1035"/>
      <c r="AJ71" s="1035"/>
      <c r="AK71" s="1035" t="s">
        <v>532</v>
      </c>
      <c r="AL71" s="1035"/>
      <c r="AM71" s="1035"/>
      <c r="AN71" s="1035"/>
      <c r="AO71" s="1035"/>
      <c r="AP71" s="1035">
        <v>114</v>
      </c>
      <c r="AQ71" s="1035"/>
      <c r="AR71" s="1035"/>
      <c r="AS71" s="1035"/>
      <c r="AT71" s="1035"/>
      <c r="AU71" s="1035">
        <v>19</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582</v>
      </c>
      <c r="C72" s="1039"/>
      <c r="D72" s="1039"/>
      <c r="E72" s="1039"/>
      <c r="F72" s="1039"/>
      <c r="G72" s="1039"/>
      <c r="H72" s="1039"/>
      <c r="I72" s="1039"/>
      <c r="J72" s="1039"/>
      <c r="K72" s="1039"/>
      <c r="L72" s="1039"/>
      <c r="M72" s="1039"/>
      <c r="N72" s="1039"/>
      <c r="O72" s="1039"/>
      <c r="P72" s="1040"/>
      <c r="Q72" s="1041">
        <v>5106</v>
      </c>
      <c r="R72" s="1035"/>
      <c r="S72" s="1035"/>
      <c r="T72" s="1035"/>
      <c r="U72" s="1035"/>
      <c r="V72" s="1035">
        <v>4706</v>
      </c>
      <c r="W72" s="1035"/>
      <c r="X72" s="1035"/>
      <c r="Y72" s="1035"/>
      <c r="Z72" s="1035"/>
      <c r="AA72" s="1035">
        <v>400</v>
      </c>
      <c r="AB72" s="1035"/>
      <c r="AC72" s="1035"/>
      <c r="AD72" s="1035"/>
      <c r="AE72" s="1035"/>
      <c r="AF72" s="1035">
        <v>400</v>
      </c>
      <c r="AG72" s="1035"/>
      <c r="AH72" s="1035"/>
      <c r="AI72" s="1035"/>
      <c r="AJ72" s="1035"/>
      <c r="AK72" s="1035">
        <v>250</v>
      </c>
      <c r="AL72" s="1035"/>
      <c r="AM72" s="1035"/>
      <c r="AN72" s="1035"/>
      <c r="AO72" s="1035"/>
      <c r="AP72" s="1035" t="s">
        <v>532</v>
      </c>
      <c r="AQ72" s="1035"/>
      <c r="AR72" s="1035"/>
      <c r="AS72" s="1035"/>
      <c r="AT72" s="1035"/>
      <c r="AU72" s="1035" t="s">
        <v>532</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583</v>
      </c>
      <c r="C73" s="1039"/>
      <c r="D73" s="1039"/>
      <c r="E73" s="1039"/>
      <c r="F73" s="1039"/>
      <c r="G73" s="1039"/>
      <c r="H73" s="1039"/>
      <c r="I73" s="1039"/>
      <c r="J73" s="1039"/>
      <c r="K73" s="1039"/>
      <c r="L73" s="1039"/>
      <c r="M73" s="1039"/>
      <c r="N73" s="1039"/>
      <c r="O73" s="1039"/>
      <c r="P73" s="1040"/>
      <c r="Q73" s="1041">
        <v>4</v>
      </c>
      <c r="R73" s="1035"/>
      <c r="S73" s="1035"/>
      <c r="T73" s="1035"/>
      <c r="U73" s="1035"/>
      <c r="V73" s="1035">
        <v>3</v>
      </c>
      <c r="W73" s="1035"/>
      <c r="X73" s="1035"/>
      <c r="Y73" s="1035"/>
      <c r="Z73" s="1035"/>
      <c r="AA73" s="1035">
        <v>1</v>
      </c>
      <c r="AB73" s="1035"/>
      <c r="AC73" s="1035"/>
      <c r="AD73" s="1035"/>
      <c r="AE73" s="1035"/>
      <c r="AF73" s="1035">
        <v>1</v>
      </c>
      <c r="AG73" s="1035"/>
      <c r="AH73" s="1035"/>
      <c r="AI73" s="1035"/>
      <c r="AJ73" s="1035"/>
      <c r="AK73" s="1035" t="s">
        <v>532</v>
      </c>
      <c r="AL73" s="1035"/>
      <c r="AM73" s="1035"/>
      <c r="AN73" s="1035"/>
      <c r="AO73" s="1035"/>
      <c r="AP73" s="1035" t="s">
        <v>532</v>
      </c>
      <c r="AQ73" s="1035"/>
      <c r="AR73" s="1035"/>
      <c r="AS73" s="1035"/>
      <c r="AT73" s="1035"/>
      <c r="AU73" s="1035" t="s">
        <v>532</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584</v>
      </c>
      <c r="C74" s="1039"/>
      <c r="D74" s="1039"/>
      <c r="E74" s="1039"/>
      <c r="F74" s="1039"/>
      <c r="G74" s="1039"/>
      <c r="H74" s="1039"/>
      <c r="I74" s="1039"/>
      <c r="J74" s="1039"/>
      <c r="K74" s="1039"/>
      <c r="L74" s="1039"/>
      <c r="M74" s="1039"/>
      <c r="N74" s="1039"/>
      <c r="O74" s="1039"/>
      <c r="P74" s="1040"/>
      <c r="Q74" s="1041">
        <v>978</v>
      </c>
      <c r="R74" s="1035"/>
      <c r="S74" s="1035"/>
      <c r="T74" s="1035"/>
      <c r="U74" s="1035"/>
      <c r="V74" s="1035">
        <v>948</v>
      </c>
      <c r="W74" s="1035"/>
      <c r="X74" s="1035"/>
      <c r="Y74" s="1035"/>
      <c r="Z74" s="1035"/>
      <c r="AA74" s="1035">
        <v>30</v>
      </c>
      <c r="AB74" s="1035"/>
      <c r="AC74" s="1035"/>
      <c r="AD74" s="1035"/>
      <c r="AE74" s="1035"/>
      <c r="AF74" s="1035">
        <v>30</v>
      </c>
      <c r="AG74" s="1035"/>
      <c r="AH74" s="1035"/>
      <c r="AI74" s="1035"/>
      <c r="AJ74" s="1035"/>
      <c r="AK74" s="1035">
        <v>66</v>
      </c>
      <c r="AL74" s="1035"/>
      <c r="AM74" s="1035"/>
      <c r="AN74" s="1035"/>
      <c r="AO74" s="1035"/>
      <c r="AP74" s="1035" t="s">
        <v>532</v>
      </c>
      <c r="AQ74" s="1035"/>
      <c r="AR74" s="1035"/>
      <c r="AS74" s="1035"/>
      <c r="AT74" s="1035"/>
      <c r="AU74" s="1035" t="s">
        <v>532</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585</v>
      </c>
      <c r="C75" s="1039"/>
      <c r="D75" s="1039"/>
      <c r="E75" s="1039"/>
      <c r="F75" s="1039"/>
      <c r="G75" s="1039"/>
      <c r="H75" s="1039"/>
      <c r="I75" s="1039"/>
      <c r="J75" s="1039"/>
      <c r="K75" s="1039"/>
      <c r="L75" s="1039"/>
      <c r="M75" s="1039"/>
      <c r="N75" s="1039"/>
      <c r="O75" s="1039"/>
      <c r="P75" s="1040"/>
      <c r="Q75" s="1042">
        <v>296</v>
      </c>
      <c r="R75" s="1043"/>
      <c r="S75" s="1043"/>
      <c r="T75" s="1043"/>
      <c r="U75" s="1044"/>
      <c r="V75" s="1045">
        <v>181</v>
      </c>
      <c r="W75" s="1043"/>
      <c r="X75" s="1043"/>
      <c r="Y75" s="1043"/>
      <c r="Z75" s="1044"/>
      <c r="AA75" s="1045">
        <v>115</v>
      </c>
      <c r="AB75" s="1043"/>
      <c r="AC75" s="1043"/>
      <c r="AD75" s="1043"/>
      <c r="AE75" s="1044"/>
      <c r="AF75" s="1045">
        <v>115</v>
      </c>
      <c r="AG75" s="1043"/>
      <c r="AH75" s="1043"/>
      <c r="AI75" s="1043"/>
      <c r="AJ75" s="1044"/>
      <c r="AK75" s="1045">
        <v>15</v>
      </c>
      <c r="AL75" s="1043"/>
      <c r="AM75" s="1043"/>
      <c r="AN75" s="1043"/>
      <c r="AO75" s="1044"/>
      <c r="AP75" s="1045" t="s">
        <v>532</v>
      </c>
      <c r="AQ75" s="1043"/>
      <c r="AR75" s="1043"/>
      <c r="AS75" s="1043"/>
      <c r="AT75" s="1044"/>
      <c r="AU75" s="1045" t="s">
        <v>532</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586</v>
      </c>
      <c r="C76" s="1039"/>
      <c r="D76" s="1039"/>
      <c r="E76" s="1039"/>
      <c r="F76" s="1039"/>
      <c r="G76" s="1039"/>
      <c r="H76" s="1039"/>
      <c r="I76" s="1039"/>
      <c r="J76" s="1039"/>
      <c r="K76" s="1039"/>
      <c r="L76" s="1039"/>
      <c r="M76" s="1039"/>
      <c r="N76" s="1039"/>
      <c r="O76" s="1039"/>
      <c r="P76" s="1040"/>
      <c r="Q76" s="1042">
        <v>6282</v>
      </c>
      <c r="R76" s="1043"/>
      <c r="S76" s="1043"/>
      <c r="T76" s="1043"/>
      <c r="U76" s="1044"/>
      <c r="V76" s="1045">
        <v>6206</v>
      </c>
      <c r="W76" s="1043"/>
      <c r="X76" s="1043"/>
      <c r="Y76" s="1043"/>
      <c r="Z76" s="1044"/>
      <c r="AA76" s="1045">
        <v>76</v>
      </c>
      <c r="AB76" s="1043"/>
      <c r="AC76" s="1043"/>
      <c r="AD76" s="1043"/>
      <c r="AE76" s="1044"/>
      <c r="AF76" s="1045">
        <v>76</v>
      </c>
      <c r="AG76" s="1043"/>
      <c r="AH76" s="1043"/>
      <c r="AI76" s="1043"/>
      <c r="AJ76" s="1044"/>
      <c r="AK76" s="1045">
        <v>1908</v>
      </c>
      <c r="AL76" s="1043"/>
      <c r="AM76" s="1043"/>
      <c r="AN76" s="1043"/>
      <c r="AO76" s="1044"/>
      <c r="AP76" s="1045" t="s">
        <v>532</v>
      </c>
      <c r="AQ76" s="1043"/>
      <c r="AR76" s="1043"/>
      <c r="AS76" s="1043"/>
      <c r="AT76" s="1044"/>
      <c r="AU76" s="1045" t="s">
        <v>532</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587</v>
      </c>
      <c r="C77" s="1039"/>
      <c r="D77" s="1039"/>
      <c r="E77" s="1039"/>
      <c r="F77" s="1039"/>
      <c r="G77" s="1039"/>
      <c r="H77" s="1039"/>
      <c r="I77" s="1039"/>
      <c r="J77" s="1039"/>
      <c r="K77" s="1039"/>
      <c r="L77" s="1039"/>
      <c r="M77" s="1039"/>
      <c r="N77" s="1039"/>
      <c r="O77" s="1039"/>
      <c r="P77" s="1040"/>
      <c r="Q77" s="1042">
        <v>1478091</v>
      </c>
      <c r="R77" s="1043"/>
      <c r="S77" s="1043"/>
      <c r="T77" s="1043"/>
      <c r="U77" s="1044"/>
      <c r="V77" s="1045">
        <v>1440066</v>
      </c>
      <c r="W77" s="1043"/>
      <c r="X77" s="1043"/>
      <c r="Y77" s="1043"/>
      <c r="Z77" s="1044"/>
      <c r="AA77" s="1045">
        <v>38025</v>
      </c>
      <c r="AB77" s="1043"/>
      <c r="AC77" s="1043"/>
      <c r="AD77" s="1043"/>
      <c r="AE77" s="1044"/>
      <c r="AF77" s="1045">
        <v>38025</v>
      </c>
      <c r="AG77" s="1043"/>
      <c r="AH77" s="1043"/>
      <c r="AI77" s="1043"/>
      <c r="AJ77" s="1044"/>
      <c r="AK77" s="1045">
        <v>17867</v>
      </c>
      <c r="AL77" s="1043"/>
      <c r="AM77" s="1043"/>
      <c r="AN77" s="1043"/>
      <c r="AO77" s="1044"/>
      <c r="AP77" s="1045" t="s">
        <v>532</v>
      </c>
      <c r="AQ77" s="1043"/>
      <c r="AR77" s="1043"/>
      <c r="AS77" s="1043"/>
      <c r="AT77" s="1044"/>
      <c r="AU77" s="1045" t="s">
        <v>532</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394</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43536</v>
      </c>
      <c r="AG88" s="1023"/>
      <c r="AH88" s="1023"/>
      <c r="AI88" s="1023"/>
      <c r="AJ88" s="1023"/>
      <c r="AK88" s="1027"/>
      <c r="AL88" s="1027"/>
      <c r="AM88" s="1027"/>
      <c r="AN88" s="1027"/>
      <c r="AO88" s="1027"/>
      <c r="AP88" s="1023">
        <v>8722</v>
      </c>
      <c r="AQ88" s="1023"/>
      <c r="AR88" s="1023"/>
      <c r="AS88" s="1023"/>
      <c r="AT88" s="1023"/>
      <c r="AU88" s="1023">
        <v>1697</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t="s">
        <v>596</v>
      </c>
      <c r="CX102" s="1017"/>
      <c r="CY102" s="1017"/>
      <c r="CZ102" s="1017"/>
      <c r="DA102" s="1018"/>
      <c r="DB102" s="1016">
        <v>947</v>
      </c>
      <c r="DC102" s="1017"/>
      <c r="DD102" s="1017"/>
      <c r="DE102" s="1017"/>
      <c r="DF102" s="1018"/>
      <c r="DG102" s="1016" t="s">
        <v>532</v>
      </c>
      <c r="DH102" s="1017"/>
      <c r="DI102" s="1017"/>
      <c r="DJ102" s="1017"/>
      <c r="DK102" s="1018"/>
      <c r="DL102" s="1016" t="s">
        <v>532</v>
      </c>
      <c r="DM102" s="1017"/>
      <c r="DN102" s="1017"/>
      <c r="DO102" s="1017"/>
      <c r="DP102" s="1018"/>
      <c r="DQ102" s="1016" t="s">
        <v>532</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309</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309</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309</v>
      </c>
      <c r="DR109" s="960"/>
      <c r="DS109" s="960"/>
      <c r="DT109" s="960"/>
      <c r="DU109" s="961"/>
      <c r="DV109" s="962" t="s">
        <v>435</v>
      </c>
      <c r="DW109" s="960"/>
      <c r="DX109" s="960"/>
      <c r="DY109" s="960"/>
      <c r="DZ109" s="993"/>
    </row>
    <row r="110" spans="1:131" s="226" customFormat="1" ht="26.25" customHeight="1" x14ac:dyDescent="0.2">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758392</v>
      </c>
      <c r="AB110" s="953"/>
      <c r="AC110" s="953"/>
      <c r="AD110" s="953"/>
      <c r="AE110" s="954"/>
      <c r="AF110" s="955">
        <v>731645</v>
      </c>
      <c r="AG110" s="953"/>
      <c r="AH110" s="953"/>
      <c r="AI110" s="953"/>
      <c r="AJ110" s="954"/>
      <c r="AK110" s="955">
        <v>752488</v>
      </c>
      <c r="AL110" s="953"/>
      <c r="AM110" s="953"/>
      <c r="AN110" s="953"/>
      <c r="AO110" s="954"/>
      <c r="AP110" s="956">
        <v>6.6</v>
      </c>
      <c r="AQ110" s="957"/>
      <c r="AR110" s="957"/>
      <c r="AS110" s="957"/>
      <c r="AT110" s="958"/>
      <c r="AU110" s="994" t="s">
        <v>73</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6994316</v>
      </c>
      <c r="BR110" s="906"/>
      <c r="BS110" s="906"/>
      <c r="BT110" s="906"/>
      <c r="BU110" s="906"/>
      <c r="BV110" s="906">
        <v>7074535</v>
      </c>
      <c r="BW110" s="906"/>
      <c r="BX110" s="906"/>
      <c r="BY110" s="906"/>
      <c r="BZ110" s="906"/>
      <c r="CA110" s="906">
        <v>6598451</v>
      </c>
      <c r="CB110" s="906"/>
      <c r="CC110" s="906"/>
      <c r="CD110" s="906"/>
      <c r="CE110" s="906"/>
      <c r="CF110" s="930">
        <v>57.8</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441</v>
      </c>
      <c r="DH110" s="906"/>
      <c r="DI110" s="906"/>
      <c r="DJ110" s="906"/>
      <c r="DK110" s="906"/>
      <c r="DL110" s="906" t="s">
        <v>441</v>
      </c>
      <c r="DM110" s="906"/>
      <c r="DN110" s="906"/>
      <c r="DO110" s="906"/>
      <c r="DP110" s="906"/>
      <c r="DQ110" s="906" t="s">
        <v>442</v>
      </c>
      <c r="DR110" s="906"/>
      <c r="DS110" s="906"/>
      <c r="DT110" s="906"/>
      <c r="DU110" s="906"/>
      <c r="DV110" s="907" t="s">
        <v>441</v>
      </c>
      <c r="DW110" s="907"/>
      <c r="DX110" s="907"/>
      <c r="DY110" s="907"/>
      <c r="DZ110" s="908"/>
    </row>
    <row r="111" spans="1:131" s="226" customFormat="1" ht="26.25" customHeight="1" x14ac:dyDescent="0.2">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129</v>
      </c>
      <c r="AB111" s="983"/>
      <c r="AC111" s="983"/>
      <c r="AD111" s="983"/>
      <c r="AE111" s="984"/>
      <c r="AF111" s="985" t="s">
        <v>129</v>
      </c>
      <c r="AG111" s="983"/>
      <c r="AH111" s="983"/>
      <c r="AI111" s="983"/>
      <c r="AJ111" s="984"/>
      <c r="AK111" s="985" t="s">
        <v>441</v>
      </c>
      <c r="AL111" s="983"/>
      <c r="AM111" s="983"/>
      <c r="AN111" s="983"/>
      <c r="AO111" s="984"/>
      <c r="AP111" s="986" t="s">
        <v>129</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v>931218</v>
      </c>
      <c r="BR111" s="881"/>
      <c r="BS111" s="881"/>
      <c r="BT111" s="881"/>
      <c r="BU111" s="881"/>
      <c r="BV111" s="881">
        <v>981180</v>
      </c>
      <c r="BW111" s="881"/>
      <c r="BX111" s="881"/>
      <c r="BY111" s="881"/>
      <c r="BZ111" s="881"/>
      <c r="CA111" s="881">
        <v>998895</v>
      </c>
      <c r="CB111" s="881"/>
      <c r="CC111" s="881"/>
      <c r="CD111" s="881"/>
      <c r="CE111" s="881"/>
      <c r="CF111" s="939">
        <v>8.8000000000000007</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414</v>
      </c>
      <c r="DH111" s="881"/>
      <c r="DI111" s="881"/>
      <c r="DJ111" s="881"/>
      <c r="DK111" s="881"/>
      <c r="DL111" s="881" t="s">
        <v>441</v>
      </c>
      <c r="DM111" s="881"/>
      <c r="DN111" s="881"/>
      <c r="DO111" s="881"/>
      <c r="DP111" s="881"/>
      <c r="DQ111" s="881" t="s">
        <v>441</v>
      </c>
      <c r="DR111" s="881"/>
      <c r="DS111" s="881"/>
      <c r="DT111" s="881"/>
      <c r="DU111" s="881"/>
      <c r="DV111" s="858" t="s">
        <v>441</v>
      </c>
      <c r="DW111" s="858"/>
      <c r="DX111" s="858"/>
      <c r="DY111" s="858"/>
      <c r="DZ111" s="859"/>
    </row>
    <row r="112" spans="1:131" s="226" customFormat="1" ht="26.25" customHeight="1" x14ac:dyDescent="0.2">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129</v>
      </c>
      <c r="AG112" s="844"/>
      <c r="AH112" s="844"/>
      <c r="AI112" s="844"/>
      <c r="AJ112" s="845"/>
      <c r="AK112" s="846" t="s">
        <v>441</v>
      </c>
      <c r="AL112" s="844"/>
      <c r="AM112" s="844"/>
      <c r="AN112" s="844"/>
      <c r="AO112" s="845"/>
      <c r="AP112" s="888" t="s">
        <v>441</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1626408</v>
      </c>
      <c r="BR112" s="881"/>
      <c r="BS112" s="881"/>
      <c r="BT112" s="881"/>
      <c r="BU112" s="881"/>
      <c r="BV112" s="881">
        <v>1376673</v>
      </c>
      <c r="BW112" s="881"/>
      <c r="BX112" s="881"/>
      <c r="BY112" s="881"/>
      <c r="BZ112" s="881"/>
      <c r="CA112" s="881">
        <v>1108451</v>
      </c>
      <c r="CB112" s="881"/>
      <c r="CC112" s="881"/>
      <c r="CD112" s="881"/>
      <c r="CE112" s="881"/>
      <c r="CF112" s="939">
        <v>9.6999999999999993</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441</v>
      </c>
      <c r="DH112" s="881"/>
      <c r="DI112" s="881"/>
      <c r="DJ112" s="881"/>
      <c r="DK112" s="881"/>
      <c r="DL112" s="881" t="s">
        <v>441</v>
      </c>
      <c r="DM112" s="881"/>
      <c r="DN112" s="881"/>
      <c r="DO112" s="881"/>
      <c r="DP112" s="881"/>
      <c r="DQ112" s="881" t="s">
        <v>414</v>
      </c>
      <c r="DR112" s="881"/>
      <c r="DS112" s="881"/>
      <c r="DT112" s="881"/>
      <c r="DU112" s="881"/>
      <c r="DV112" s="858" t="s">
        <v>414</v>
      </c>
      <c r="DW112" s="858"/>
      <c r="DX112" s="858"/>
      <c r="DY112" s="858"/>
      <c r="DZ112" s="859"/>
    </row>
    <row r="113" spans="1:130" s="226" customFormat="1" ht="26.25" customHeight="1" x14ac:dyDescent="0.2">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60861</v>
      </c>
      <c r="AB113" s="983"/>
      <c r="AC113" s="983"/>
      <c r="AD113" s="983"/>
      <c r="AE113" s="984"/>
      <c r="AF113" s="985">
        <v>196225</v>
      </c>
      <c r="AG113" s="983"/>
      <c r="AH113" s="983"/>
      <c r="AI113" s="983"/>
      <c r="AJ113" s="984"/>
      <c r="AK113" s="985">
        <v>198718</v>
      </c>
      <c r="AL113" s="983"/>
      <c r="AM113" s="983"/>
      <c r="AN113" s="983"/>
      <c r="AO113" s="984"/>
      <c r="AP113" s="986">
        <v>1.7</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2085573</v>
      </c>
      <c r="BR113" s="881"/>
      <c r="BS113" s="881"/>
      <c r="BT113" s="881"/>
      <c r="BU113" s="881"/>
      <c r="BV113" s="881">
        <v>1854660</v>
      </c>
      <c r="BW113" s="881"/>
      <c r="BX113" s="881"/>
      <c r="BY113" s="881"/>
      <c r="BZ113" s="881"/>
      <c r="CA113" s="881">
        <v>1697654</v>
      </c>
      <c r="CB113" s="881"/>
      <c r="CC113" s="881"/>
      <c r="CD113" s="881"/>
      <c r="CE113" s="881"/>
      <c r="CF113" s="939">
        <v>14.9</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441</v>
      </c>
      <c r="DH113" s="844"/>
      <c r="DI113" s="844"/>
      <c r="DJ113" s="844"/>
      <c r="DK113" s="845"/>
      <c r="DL113" s="846" t="s">
        <v>129</v>
      </c>
      <c r="DM113" s="844"/>
      <c r="DN113" s="844"/>
      <c r="DO113" s="844"/>
      <c r="DP113" s="845"/>
      <c r="DQ113" s="846" t="s">
        <v>414</v>
      </c>
      <c r="DR113" s="844"/>
      <c r="DS113" s="844"/>
      <c r="DT113" s="844"/>
      <c r="DU113" s="845"/>
      <c r="DV113" s="888" t="s">
        <v>441</v>
      </c>
      <c r="DW113" s="889"/>
      <c r="DX113" s="889"/>
      <c r="DY113" s="889"/>
      <c r="DZ113" s="890"/>
    </row>
    <row r="114" spans="1:130" s="226" customFormat="1" ht="26.25" customHeight="1" x14ac:dyDescent="0.2">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247982</v>
      </c>
      <c r="AB114" s="844"/>
      <c r="AC114" s="844"/>
      <c r="AD114" s="844"/>
      <c r="AE114" s="845"/>
      <c r="AF114" s="846">
        <v>253470</v>
      </c>
      <c r="AG114" s="844"/>
      <c r="AH114" s="844"/>
      <c r="AI114" s="844"/>
      <c r="AJ114" s="845"/>
      <c r="AK114" s="846">
        <v>225248</v>
      </c>
      <c r="AL114" s="844"/>
      <c r="AM114" s="844"/>
      <c r="AN114" s="844"/>
      <c r="AO114" s="845"/>
      <c r="AP114" s="888">
        <v>2</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3207570</v>
      </c>
      <c r="BR114" s="881"/>
      <c r="BS114" s="881"/>
      <c r="BT114" s="881"/>
      <c r="BU114" s="881"/>
      <c r="BV114" s="881">
        <v>3170147</v>
      </c>
      <c r="BW114" s="881"/>
      <c r="BX114" s="881"/>
      <c r="BY114" s="881"/>
      <c r="BZ114" s="881"/>
      <c r="CA114" s="881">
        <v>3153853</v>
      </c>
      <c r="CB114" s="881"/>
      <c r="CC114" s="881"/>
      <c r="CD114" s="881"/>
      <c r="CE114" s="881"/>
      <c r="CF114" s="939">
        <v>27.6</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441</v>
      </c>
      <c r="DH114" s="844"/>
      <c r="DI114" s="844"/>
      <c r="DJ114" s="844"/>
      <c r="DK114" s="845"/>
      <c r="DL114" s="846" t="s">
        <v>441</v>
      </c>
      <c r="DM114" s="844"/>
      <c r="DN114" s="844"/>
      <c r="DO114" s="844"/>
      <c r="DP114" s="845"/>
      <c r="DQ114" s="846" t="s">
        <v>442</v>
      </c>
      <c r="DR114" s="844"/>
      <c r="DS114" s="844"/>
      <c r="DT114" s="844"/>
      <c r="DU114" s="845"/>
      <c r="DV114" s="888" t="s">
        <v>441</v>
      </c>
      <c r="DW114" s="889"/>
      <c r="DX114" s="889"/>
      <c r="DY114" s="889"/>
      <c r="DZ114" s="890"/>
    </row>
    <row r="115" spans="1:130" s="226" customFormat="1" ht="26.25" customHeight="1" x14ac:dyDescent="0.2">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14931</v>
      </c>
      <c r="AB115" s="983"/>
      <c r="AC115" s="983"/>
      <c r="AD115" s="983"/>
      <c r="AE115" s="984"/>
      <c r="AF115" s="985">
        <v>12114</v>
      </c>
      <c r="AG115" s="983"/>
      <c r="AH115" s="983"/>
      <c r="AI115" s="983"/>
      <c r="AJ115" s="984"/>
      <c r="AK115" s="985">
        <v>12114</v>
      </c>
      <c r="AL115" s="983"/>
      <c r="AM115" s="983"/>
      <c r="AN115" s="983"/>
      <c r="AO115" s="984"/>
      <c r="AP115" s="986">
        <v>0.1</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t="s">
        <v>441</v>
      </c>
      <c r="BR115" s="881"/>
      <c r="BS115" s="881"/>
      <c r="BT115" s="881"/>
      <c r="BU115" s="881"/>
      <c r="BV115" s="881" t="s">
        <v>441</v>
      </c>
      <c r="BW115" s="881"/>
      <c r="BX115" s="881"/>
      <c r="BY115" s="881"/>
      <c r="BZ115" s="881"/>
      <c r="CA115" s="881" t="s">
        <v>414</v>
      </c>
      <c r="CB115" s="881"/>
      <c r="CC115" s="881"/>
      <c r="CD115" s="881"/>
      <c r="CE115" s="881"/>
      <c r="CF115" s="939" t="s">
        <v>441</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878048</v>
      </c>
      <c r="DH115" s="844"/>
      <c r="DI115" s="844"/>
      <c r="DJ115" s="844"/>
      <c r="DK115" s="845"/>
      <c r="DL115" s="846">
        <v>940124</v>
      </c>
      <c r="DM115" s="844"/>
      <c r="DN115" s="844"/>
      <c r="DO115" s="844"/>
      <c r="DP115" s="845"/>
      <c r="DQ115" s="846">
        <v>969953</v>
      </c>
      <c r="DR115" s="844"/>
      <c r="DS115" s="844"/>
      <c r="DT115" s="844"/>
      <c r="DU115" s="845"/>
      <c r="DV115" s="888">
        <v>8.5</v>
      </c>
      <c r="DW115" s="889"/>
      <c r="DX115" s="889"/>
      <c r="DY115" s="889"/>
      <c r="DZ115" s="890"/>
    </row>
    <row r="116" spans="1:130" s="226" customFormat="1" ht="26.25" customHeight="1" x14ac:dyDescent="0.2">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441</v>
      </c>
      <c r="AB116" s="844"/>
      <c r="AC116" s="844"/>
      <c r="AD116" s="844"/>
      <c r="AE116" s="845"/>
      <c r="AF116" s="846" t="s">
        <v>441</v>
      </c>
      <c r="AG116" s="844"/>
      <c r="AH116" s="844"/>
      <c r="AI116" s="844"/>
      <c r="AJ116" s="845"/>
      <c r="AK116" s="846" t="s">
        <v>441</v>
      </c>
      <c r="AL116" s="844"/>
      <c r="AM116" s="844"/>
      <c r="AN116" s="844"/>
      <c r="AO116" s="845"/>
      <c r="AP116" s="888" t="s">
        <v>441</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442</v>
      </c>
      <c r="BR116" s="881"/>
      <c r="BS116" s="881"/>
      <c r="BT116" s="881"/>
      <c r="BU116" s="881"/>
      <c r="BV116" s="881" t="s">
        <v>442</v>
      </c>
      <c r="BW116" s="881"/>
      <c r="BX116" s="881"/>
      <c r="BY116" s="881"/>
      <c r="BZ116" s="881"/>
      <c r="CA116" s="881" t="s">
        <v>129</v>
      </c>
      <c r="CB116" s="881"/>
      <c r="CC116" s="881"/>
      <c r="CD116" s="881"/>
      <c r="CE116" s="881"/>
      <c r="CF116" s="939" t="s">
        <v>129</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53170</v>
      </c>
      <c r="DH116" s="844"/>
      <c r="DI116" s="844"/>
      <c r="DJ116" s="844"/>
      <c r="DK116" s="845"/>
      <c r="DL116" s="846">
        <v>41056</v>
      </c>
      <c r="DM116" s="844"/>
      <c r="DN116" s="844"/>
      <c r="DO116" s="844"/>
      <c r="DP116" s="845"/>
      <c r="DQ116" s="846">
        <v>28942</v>
      </c>
      <c r="DR116" s="844"/>
      <c r="DS116" s="844"/>
      <c r="DT116" s="844"/>
      <c r="DU116" s="845"/>
      <c r="DV116" s="888">
        <v>0.3</v>
      </c>
      <c r="DW116" s="889"/>
      <c r="DX116" s="889"/>
      <c r="DY116" s="889"/>
      <c r="DZ116" s="890"/>
    </row>
    <row r="117" spans="1:130" s="226"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1082166</v>
      </c>
      <c r="AB117" s="967"/>
      <c r="AC117" s="967"/>
      <c r="AD117" s="967"/>
      <c r="AE117" s="968"/>
      <c r="AF117" s="969">
        <v>1193454</v>
      </c>
      <c r="AG117" s="967"/>
      <c r="AH117" s="967"/>
      <c r="AI117" s="967"/>
      <c r="AJ117" s="968"/>
      <c r="AK117" s="969">
        <v>1188568</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414</v>
      </c>
      <c r="BR117" s="881"/>
      <c r="BS117" s="881"/>
      <c r="BT117" s="881"/>
      <c r="BU117" s="881"/>
      <c r="BV117" s="881" t="s">
        <v>129</v>
      </c>
      <c r="BW117" s="881"/>
      <c r="BX117" s="881"/>
      <c r="BY117" s="881"/>
      <c r="BZ117" s="881"/>
      <c r="CA117" s="881" t="s">
        <v>441</v>
      </c>
      <c r="CB117" s="881"/>
      <c r="CC117" s="881"/>
      <c r="CD117" s="881"/>
      <c r="CE117" s="881"/>
      <c r="CF117" s="939" t="s">
        <v>442</v>
      </c>
      <c r="CG117" s="940"/>
      <c r="CH117" s="940"/>
      <c r="CI117" s="940"/>
      <c r="CJ117" s="940"/>
      <c r="CK117" s="991"/>
      <c r="CL117" s="885"/>
      <c r="CM117" s="879" t="s">
        <v>464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414</v>
      </c>
      <c r="DH117" s="844"/>
      <c r="DI117" s="844"/>
      <c r="DJ117" s="844"/>
      <c r="DK117" s="845"/>
      <c r="DL117" s="846" t="s">
        <v>414</v>
      </c>
      <c r="DM117" s="844"/>
      <c r="DN117" s="844"/>
      <c r="DO117" s="844"/>
      <c r="DP117" s="845"/>
      <c r="DQ117" s="846" t="s">
        <v>441</v>
      </c>
      <c r="DR117" s="844"/>
      <c r="DS117" s="844"/>
      <c r="DT117" s="844"/>
      <c r="DU117" s="845"/>
      <c r="DV117" s="888" t="s">
        <v>414</v>
      </c>
      <c r="DW117" s="889"/>
      <c r="DX117" s="889"/>
      <c r="DY117" s="889"/>
      <c r="DZ117" s="890"/>
    </row>
    <row r="118" spans="1:130" s="226" customFormat="1" ht="26.25" customHeight="1" x14ac:dyDescent="0.2">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309</v>
      </c>
      <c r="AL118" s="960"/>
      <c r="AM118" s="960"/>
      <c r="AN118" s="960"/>
      <c r="AO118" s="961"/>
      <c r="AP118" s="963" t="s">
        <v>435</v>
      </c>
      <c r="AQ118" s="964"/>
      <c r="AR118" s="964"/>
      <c r="AS118" s="964"/>
      <c r="AT118" s="965"/>
      <c r="AU118" s="996"/>
      <c r="AV118" s="997"/>
      <c r="AW118" s="997"/>
      <c r="AX118" s="997"/>
      <c r="AY118" s="997"/>
      <c r="AZ118" s="902" t="s">
        <v>465</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414</v>
      </c>
      <c r="BW118" s="909"/>
      <c r="BX118" s="909"/>
      <c r="BY118" s="909"/>
      <c r="BZ118" s="909"/>
      <c r="CA118" s="909" t="s">
        <v>129</v>
      </c>
      <c r="CB118" s="909"/>
      <c r="CC118" s="909"/>
      <c r="CD118" s="909"/>
      <c r="CE118" s="909"/>
      <c r="CF118" s="939" t="s">
        <v>414</v>
      </c>
      <c r="CG118" s="940"/>
      <c r="CH118" s="940"/>
      <c r="CI118" s="940"/>
      <c r="CJ118" s="940"/>
      <c r="CK118" s="991"/>
      <c r="CL118" s="885"/>
      <c r="CM118" s="879" t="s">
        <v>466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414</v>
      </c>
      <c r="DH118" s="844"/>
      <c r="DI118" s="844"/>
      <c r="DJ118" s="844"/>
      <c r="DK118" s="845"/>
      <c r="DL118" s="846" t="s">
        <v>129</v>
      </c>
      <c r="DM118" s="844"/>
      <c r="DN118" s="844"/>
      <c r="DO118" s="844"/>
      <c r="DP118" s="845"/>
      <c r="DQ118" s="846" t="s">
        <v>441</v>
      </c>
      <c r="DR118" s="844"/>
      <c r="DS118" s="844"/>
      <c r="DT118" s="844"/>
      <c r="DU118" s="845"/>
      <c r="DV118" s="888" t="s">
        <v>414</v>
      </c>
      <c r="DW118" s="889"/>
      <c r="DX118" s="889"/>
      <c r="DY118" s="889"/>
      <c r="DZ118" s="890"/>
    </row>
    <row r="119" spans="1:130" s="226" customFormat="1" ht="26.25" customHeight="1" x14ac:dyDescent="0.2">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442</v>
      </c>
      <c r="AB119" s="953"/>
      <c r="AC119" s="953"/>
      <c r="AD119" s="953"/>
      <c r="AE119" s="954"/>
      <c r="AF119" s="955" t="s">
        <v>129</v>
      </c>
      <c r="AG119" s="953"/>
      <c r="AH119" s="953"/>
      <c r="AI119" s="953"/>
      <c r="AJ119" s="954"/>
      <c r="AK119" s="955" t="s">
        <v>441</v>
      </c>
      <c r="AL119" s="953"/>
      <c r="AM119" s="953"/>
      <c r="AN119" s="953"/>
      <c r="AO119" s="954"/>
      <c r="AP119" s="956" t="s">
        <v>129</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467</v>
      </c>
      <c r="BP119" s="942"/>
      <c r="BQ119" s="943">
        <v>14845085</v>
      </c>
      <c r="BR119" s="909"/>
      <c r="BS119" s="909"/>
      <c r="BT119" s="909"/>
      <c r="BU119" s="909"/>
      <c r="BV119" s="909">
        <v>14457195</v>
      </c>
      <c r="BW119" s="909"/>
      <c r="BX119" s="909"/>
      <c r="BY119" s="909"/>
      <c r="BZ119" s="909"/>
      <c r="CA119" s="909">
        <v>13557304</v>
      </c>
      <c r="CB119" s="909"/>
      <c r="CC119" s="909"/>
      <c r="CD119" s="909"/>
      <c r="CE119" s="909"/>
      <c r="CF119" s="812"/>
      <c r="CG119" s="813"/>
      <c r="CH119" s="813"/>
      <c r="CI119" s="813"/>
      <c r="CJ119" s="898"/>
      <c r="CK119" s="992"/>
      <c r="CL119" s="887"/>
      <c r="CM119" s="902" t="s">
        <v>468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442</v>
      </c>
      <c r="DH119" s="828"/>
      <c r="DI119" s="828"/>
      <c r="DJ119" s="828"/>
      <c r="DK119" s="829"/>
      <c r="DL119" s="830" t="s">
        <v>441</v>
      </c>
      <c r="DM119" s="828"/>
      <c r="DN119" s="828"/>
      <c r="DO119" s="828"/>
      <c r="DP119" s="829"/>
      <c r="DQ119" s="830" t="s">
        <v>442</v>
      </c>
      <c r="DR119" s="828"/>
      <c r="DS119" s="828"/>
      <c r="DT119" s="828"/>
      <c r="DU119" s="829"/>
      <c r="DV119" s="912" t="s">
        <v>441</v>
      </c>
      <c r="DW119" s="913"/>
      <c r="DX119" s="913"/>
      <c r="DY119" s="913"/>
      <c r="DZ119" s="914"/>
    </row>
    <row r="120" spans="1:130" s="226" customFormat="1" ht="26.25" customHeight="1" x14ac:dyDescent="0.2">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441</v>
      </c>
      <c r="AB120" s="844"/>
      <c r="AC120" s="844"/>
      <c r="AD120" s="844"/>
      <c r="AE120" s="845"/>
      <c r="AF120" s="846" t="s">
        <v>414</v>
      </c>
      <c r="AG120" s="844"/>
      <c r="AH120" s="844"/>
      <c r="AI120" s="844"/>
      <c r="AJ120" s="845"/>
      <c r="AK120" s="846" t="s">
        <v>442</v>
      </c>
      <c r="AL120" s="844"/>
      <c r="AM120" s="844"/>
      <c r="AN120" s="844"/>
      <c r="AO120" s="845"/>
      <c r="AP120" s="888" t="s">
        <v>441</v>
      </c>
      <c r="AQ120" s="889"/>
      <c r="AR120" s="889"/>
      <c r="AS120" s="889"/>
      <c r="AT120" s="890"/>
      <c r="AU120" s="944" t="s">
        <v>469</v>
      </c>
      <c r="AV120" s="945"/>
      <c r="AW120" s="945"/>
      <c r="AX120" s="945"/>
      <c r="AY120" s="946"/>
      <c r="AZ120" s="924" t="s">
        <v>470</v>
      </c>
      <c r="BA120" s="872"/>
      <c r="BB120" s="872"/>
      <c r="BC120" s="872"/>
      <c r="BD120" s="872"/>
      <c r="BE120" s="872"/>
      <c r="BF120" s="872"/>
      <c r="BG120" s="872"/>
      <c r="BH120" s="872"/>
      <c r="BI120" s="872"/>
      <c r="BJ120" s="872"/>
      <c r="BK120" s="872"/>
      <c r="BL120" s="872"/>
      <c r="BM120" s="872"/>
      <c r="BN120" s="872"/>
      <c r="BO120" s="872"/>
      <c r="BP120" s="873"/>
      <c r="BQ120" s="925">
        <v>7080250</v>
      </c>
      <c r="BR120" s="906"/>
      <c r="BS120" s="906"/>
      <c r="BT120" s="906"/>
      <c r="BU120" s="906"/>
      <c r="BV120" s="906">
        <v>7696960</v>
      </c>
      <c r="BW120" s="906"/>
      <c r="BX120" s="906"/>
      <c r="BY120" s="906"/>
      <c r="BZ120" s="906"/>
      <c r="CA120" s="906">
        <v>8574409</v>
      </c>
      <c r="CB120" s="906"/>
      <c r="CC120" s="906"/>
      <c r="CD120" s="906"/>
      <c r="CE120" s="906"/>
      <c r="CF120" s="930">
        <v>75.099999999999994</v>
      </c>
      <c r="CG120" s="931"/>
      <c r="CH120" s="931"/>
      <c r="CI120" s="931"/>
      <c r="CJ120" s="931"/>
      <c r="CK120" s="932" t="s">
        <v>471</v>
      </c>
      <c r="CL120" s="916"/>
      <c r="CM120" s="916"/>
      <c r="CN120" s="916"/>
      <c r="CO120" s="917"/>
      <c r="CP120" s="936" t="s">
        <v>472</v>
      </c>
      <c r="CQ120" s="937"/>
      <c r="CR120" s="937"/>
      <c r="CS120" s="937"/>
      <c r="CT120" s="937"/>
      <c r="CU120" s="937"/>
      <c r="CV120" s="937"/>
      <c r="CW120" s="937"/>
      <c r="CX120" s="937"/>
      <c r="CY120" s="937"/>
      <c r="CZ120" s="937"/>
      <c r="DA120" s="937"/>
      <c r="DB120" s="937"/>
      <c r="DC120" s="937"/>
      <c r="DD120" s="937"/>
      <c r="DE120" s="937"/>
      <c r="DF120" s="938"/>
      <c r="DG120" s="925">
        <v>1626408</v>
      </c>
      <c r="DH120" s="906"/>
      <c r="DI120" s="906"/>
      <c r="DJ120" s="906"/>
      <c r="DK120" s="906"/>
      <c r="DL120" s="906">
        <v>1376673</v>
      </c>
      <c r="DM120" s="906"/>
      <c r="DN120" s="906"/>
      <c r="DO120" s="906"/>
      <c r="DP120" s="906"/>
      <c r="DQ120" s="906">
        <v>1108451</v>
      </c>
      <c r="DR120" s="906"/>
      <c r="DS120" s="906"/>
      <c r="DT120" s="906"/>
      <c r="DU120" s="906"/>
      <c r="DV120" s="907">
        <v>9.6999999999999993</v>
      </c>
      <c r="DW120" s="907"/>
      <c r="DX120" s="907"/>
      <c r="DY120" s="907"/>
      <c r="DZ120" s="908"/>
    </row>
    <row r="121" spans="1:130" s="226" customFormat="1" ht="26.25" customHeight="1" x14ac:dyDescent="0.2">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442</v>
      </c>
      <c r="AB121" s="844"/>
      <c r="AC121" s="844"/>
      <c r="AD121" s="844"/>
      <c r="AE121" s="845"/>
      <c r="AF121" s="846" t="s">
        <v>129</v>
      </c>
      <c r="AG121" s="844"/>
      <c r="AH121" s="844"/>
      <c r="AI121" s="844"/>
      <c r="AJ121" s="845"/>
      <c r="AK121" s="846" t="s">
        <v>441</v>
      </c>
      <c r="AL121" s="844"/>
      <c r="AM121" s="844"/>
      <c r="AN121" s="844"/>
      <c r="AO121" s="845"/>
      <c r="AP121" s="888" t="s">
        <v>414</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2254068</v>
      </c>
      <c r="BR121" s="881"/>
      <c r="BS121" s="881"/>
      <c r="BT121" s="881"/>
      <c r="BU121" s="881"/>
      <c r="BV121" s="881">
        <v>2008073</v>
      </c>
      <c r="BW121" s="881"/>
      <c r="BX121" s="881"/>
      <c r="BY121" s="881"/>
      <c r="BZ121" s="881"/>
      <c r="CA121" s="881">
        <v>1779451</v>
      </c>
      <c r="CB121" s="881"/>
      <c r="CC121" s="881"/>
      <c r="CD121" s="881"/>
      <c r="CE121" s="881"/>
      <c r="CF121" s="939">
        <v>15.6</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t="s">
        <v>441</v>
      </c>
      <c r="DH121" s="881"/>
      <c r="DI121" s="881"/>
      <c r="DJ121" s="881"/>
      <c r="DK121" s="881"/>
      <c r="DL121" s="881" t="s">
        <v>414</v>
      </c>
      <c r="DM121" s="881"/>
      <c r="DN121" s="881"/>
      <c r="DO121" s="881"/>
      <c r="DP121" s="881"/>
      <c r="DQ121" s="881" t="s">
        <v>441</v>
      </c>
      <c r="DR121" s="881"/>
      <c r="DS121" s="881"/>
      <c r="DT121" s="881"/>
      <c r="DU121" s="881"/>
      <c r="DV121" s="858" t="s">
        <v>129</v>
      </c>
      <c r="DW121" s="858"/>
      <c r="DX121" s="858"/>
      <c r="DY121" s="858"/>
      <c r="DZ121" s="859"/>
    </row>
    <row r="122" spans="1:130" s="226" customFormat="1" ht="26.25" customHeight="1" x14ac:dyDescent="0.2">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441</v>
      </c>
      <c r="AB122" s="844"/>
      <c r="AC122" s="844"/>
      <c r="AD122" s="844"/>
      <c r="AE122" s="845"/>
      <c r="AF122" s="846" t="s">
        <v>441</v>
      </c>
      <c r="AG122" s="844"/>
      <c r="AH122" s="844"/>
      <c r="AI122" s="844"/>
      <c r="AJ122" s="845"/>
      <c r="AK122" s="846" t="s">
        <v>441</v>
      </c>
      <c r="AL122" s="844"/>
      <c r="AM122" s="844"/>
      <c r="AN122" s="844"/>
      <c r="AO122" s="845"/>
      <c r="AP122" s="888" t="s">
        <v>129</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13203026</v>
      </c>
      <c r="BR122" s="909"/>
      <c r="BS122" s="909"/>
      <c r="BT122" s="909"/>
      <c r="BU122" s="909"/>
      <c r="BV122" s="909">
        <v>13063570</v>
      </c>
      <c r="BW122" s="909"/>
      <c r="BX122" s="909"/>
      <c r="BY122" s="909"/>
      <c r="BZ122" s="909"/>
      <c r="CA122" s="909">
        <v>12836204</v>
      </c>
      <c r="CB122" s="909"/>
      <c r="CC122" s="909"/>
      <c r="CD122" s="909"/>
      <c r="CE122" s="909"/>
      <c r="CF122" s="910">
        <v>112.5</v>
      </c>
      <c r="CG122" s="911"/>
      <c r="CH122" s="911"/>
      <c r="CI122" s="911"/>
      <c r="CJ122" s="911"/>
      <c r="CK122" s="933"/>
      <c r="CL122" s="919"/>
      <c r="CM122" s="919"/>
      <c r="CN122" s="919"/>
      <c r="CO122" s="920"/>
      <c r="CP122" s="899" t="s">
        <v>477</v>
      </c>
      <c r="CQ122" s="900"/>
      <c r="CR122" s="900"/>
      <c r="CS122" s="900"/>
      <c r="CT122" s="900"/>
      <c r="CU122" s="900"/>
      <c r="CV122" s="900"/>
      <c r="CW122" s="900"/>
      <c r="CX122" s="900"/>
      <c r="CY122" s="900"/>
      <c r="CZ122" s="900"/>
      <c r="DA122" s="900"/>
      <c r="DB122" s="900"/>
      <c r="DC122" s="900"/>
      <c r="DD122" s="900"/>
      <c r="DE122" s="900"/>
      <c r="DF122" s="901"/>
      <c r="DG122" s="880" t="s">
        <v>442</v>
      </c>
      <c r="DH122" s="881"/>
      <c r="DI122" s="881"/>
      <c r="DJ122" s="881"/>
      <c r="DK122" s="881"/>
      <c r="DL122" s="881" t="s">
        <v>129</v>
      </c>
      <c r="DM122" s="881"/>
      <c r="DN122" s="881"/>
      <c r="DO122" s="881"/>
      <c r="DP122" s="881"/>
      <c r="DQ122" s="881" t="s">
        <v>441</v>
      </c>
      <c r="DR122" s="881"/>
      <c r="DS122" s="881"/>
      <c r="DT122" s="881"/>
      <c r="DU122" s="881"/>
      <c r="DV122" s="858" t="s">
        <v>442</v>
      </c>
      <c r="DW122" s="858"/>
      <c r="DX122" s="858"/>
      <c r="DY122" s="858"/>
      <c r="DZ122" s="859"/>
    </row>
    <row r="123" spans="1:130" s="226" customFormat="1" ht="26.25" customHeight="1" x14ac:dyDescent="0.2">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12114</v>
      </c>
      <c r="AB123" s="844"/>
      <c r="AC123" s="844"/>
      <c r="AD123" s="844"/>
      <c r="AE123" s="845"/>
      <c r="AF123" s="846">
        <v>12114</v>
      </c>
      <c r="AG123" s="844"/>
      <c r="AH123" s="844"/>
      <c r="AI123" s="844"/>
      <c r="AJ123" s="845"/>
      <c r="AK123" s="846">
        <v>12114</v>
      </c>
      <c r="AL123" s="844"/>
      <c r="AM123" s="844"/>
      <c r="AN123" s="844"/>
      <c r="AO123" s="845"/>
      <c r="AP123" s="888">
        <v>0.1</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478</v>
      </c>
      <c r="BP123" s="942"/>
      <c r="BQ123" s="896">
        <v>22537344</v>
      </c>
      <c r="BR123" s="897"/>
      <c r="BS123" s="897"/>
      <c r="BT123" s="897"/>
      <c r="BU123" s="897"/>
      <c r="BV123" s="897">
        <v>22768603</v>
      </c>
      <c r="BW123" s="897"/>
      <c r="BX123" s="897"/>
      <c r="BY123" s="897"/>
      <c r="BZ123" s="897"/>
      <c r="CA123" s="897">
        <v>23190064</v>
      </c>
      <c r="CB123" s="897"/>
      <c r="CC123" s="897"/>
      <c r="CD123" s="897"/>
      <c r="CE123" s="897"/>
      <c r="CF123" s="812"/>
      <c r="CG123" s="813"/>
      <c r="CH123" s="813"/>
      <c r="CI123" s="813"/>
      <c r="CJ123" s="898"/>
      <c r="CK123" s="933"/>
      <c r="CL123" s="919"/>
      <c r="CM123" s="919"/>
      <c r="CN123" s="919"/>
      <c r="CO123" s="920"/>
      <c r="CP123" s="899" t="s">
        <v>479</v>
      </c>
      <c r="CQ123" s="900"/>
      <c r="CR123" s="900"/>
      <c r="CS123" s="900"/>
      <c r="CT123" s="900"/>
      <c r="CU123" s="900"/>
      <c r="CV123" s="900"/>
      <c r="CW123" s="900"/>
      <c r="CX123" s="900"/>
      <c r="CY123" s="900"/>
      <c r="CZ123" s="900"/>
      <c r="DA123" s="900"/>
      <c r="DB123" s="900"/>
      <c r="DC123" s="900"/>
      <c r="DD123" s="900"/>
      <c r="DE123" s="900"/>
      <c r="DF123" s="901"/>
      <c r="DG123" s="843" t="s">
        <v>441</v>
      </c>
      <c r="DH123" s="844"/>
      <c r="DI123" s="844"/>
      <c r="DJ123" s="844"/>
      <c r="DK123" s="845"/>
      <c r="DL123" s="846" t="s">
        <v>414</v>
      </c>
      <c r="DM123" s="844"/>
      <c r="DN123" s="844"/>
      <c r="DO123" s="844"/>
      <c r="DP123" s="845"/>
      <c r="DQ123" s="846" t="s">
        <v>414</v>
      </c>
      <c r="DR123" s="844"/>
      <c r="DS123" s="844"/>
      <c r="DT123" s="844"/>
      <c r="DU123" s="845"/>
      <c r="DV123" s="888" t="s">
        <v>441</v>
      </c>
      <c r="DW123" s="889"/>
      <c r="DX123" s="889"/>
      <c r="DY123" s="889"/>
      <c r="DZ123" s="890"/>
    </row>
    <row r="124" spans="1:130" s="226" customFormat="1" ht="26.25" customHeight="1" thickBot="1" x14ac:dyDescent="0.25">
      <c r="A124" s="884"/>
      <c r="B124" s="885"/>
      <c r="C124" s="879" t="s">
        <v>464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442</v>
      </c>
      <c r="AB124" s="844"/>
      <c r="AC124" s="844"/>
      <c r="AD124" s="844"/>
      <c r="AE124" s="845"/>
      <c r="AF124" s="846" t="s">
        <v>441</v>
      </c>
      <c r="AG124" s="844"/>
      <c r="AH124" s="844"/>
      <c r="AI124" s="844"/>
      <c r="AJ124" s="845"/>
      <c r="AK124" s="846" t="s">
        <v>441</v>
      </c>
      <c r="AL124" s="844"/>
      <c r="AM124" s="844"/>
      <c r="AN124" s="844"/>
      <c r="AO124" s="845"/>
      <c r="AP124" s="888" t="s">
        <v>414</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442</v>
      </c>
      <c r="BR124" s="895"/>
      <c r="BS124" s="895"/>
      <c r="BT124" s="895"/>
      <c r="BU124" s="895"/>
      <c r="BV124" s="895" t="s">
        <v>129</v>
      </c>
      <c r="BW124" s="895"/>
      <c r="BX124" s="895"/>
      <c r="BY124" s="895"/>
      <c r="BZ124" s="895"/>
      <c r="CA124" s="895" t="s">
        <v>414</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441</v>
      </c>
      <c r="DH124" s="828"/>
      <c r="DI124" s="828"/>
      <c r="DJ124" s="828"/>
      <c r="DK124" s="829"/>
      <c r="DL124" s="830" t="s">
        <v>441</v>
      </c>
      <c r="DM124" s="828"/>
      <c r="DN124" s="828"/>
      <c r="DO124" s="828"/>
      <c r="DP124" s="829"/>
      <c r="DQ124" s="830" t="s">
        <v>414</v>
      </c>
      <c r="DR124" s="828"/>
      <c r="DS124" s="828"/>
      <c r="DT124" s="828"/>
      <c r="DU124" s="829"/>
      <c r="DV124" s="912" t="s">
        <v>442</v>
      </c>
      <c r="DW124" s="913"/>
      <c r="DX124" s="913"/>
      <c r="DY124" s="913"/>
      <c r="DZ124" s="914"/>
    </row>
    <row r="125" spans="1:130" s="226" customFormat="1" ht="26.25" customHeight="1" x14ac:dyDescent="0.2">
      <c r="A125" s="884"/>
      <c r="B125" s="885"/>
      <c r="C125" s="879" t="s">
        <v>466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414</v>
      </c>
      <c r="AB125" s="844"/>
      <c r="AC125" s="844"/>
      <c r="AD125" s="844"/>
      <c r="AE125" s="845"/>
      <c r="AF125" s="846" t="s">
        <v>441</v>
      </c>
      <c r="AG125" s="844"/>
      <c r="AH125" s="844"/>
      <c r="AI125" s="844"/>
      <c r="AJ125" s="845"/>
      <c r="AK125" s="846" t="s">
        <v>441</v>
      </c>
      <c r="AL125" s="844"/>
      <c r="AM125" s="844"/>
      <c r="AN125" s="844"/>
      <c r="AO125" s="845"/>
      <c r="AP125" s="888" t="s">
        <v>441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441</v>
      </c>
      <c r="DH125" s="906"/>
      <c r="DI125" s="906"/>
      <c r="DJ125" s="906"/>
      <c r="DK125" s="906"/>
      <c r="DL125" s="906" t="s">
        <v>441</v>
      </c>
      <c r="DM125" s="906"/>
      <c r="DN125" s="906"/>
      <c r="DO125" s="906"/>
      <c r="DP125" s="906"/>
      <c r="DQ125" s="906" t="s">
        <v>414</v>
      </c>
      <c r="DR125" s="906"/>
      <c r="DS125" s="906"/>
      <c r="DT125" s="906"/>
      <c r="DU125" s="906"/>
      <c r="DV125" s="907" t="s">
        <v>442</v>
      </c>
      <c r="DW125" s="907"/>
      <c r="DX125" s="907"/>
      <c r="DY125" s="907"/>
      <c r="DZ125" s="908"/>
    </row>
    <row r="126" spans="1:130" s="226" customFormat="1" ht="26.25" customHeight="1" thickBot="1" x14ac:dyDescent="0.25">
      <c r="A126" s="884"/>
      <c r="B126" s="885"/>
      <c r="C126" s="879" t="s">
        <v>468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2817</v>
      </c>
      <c r="AB126" s="844"/>
      <c r="AC126" s="844"/>
      <c r="AD126" s="844"/>
      <c r="AE126" s="845"/>
      <c r="AF126" s="846" t="s">
        <v>414</v>
      </c>
      <c r="AG126" s="844"/>
      <c r="AH126" s="844"/>
      <c r="AI126" s="844"/>
      <c r="AJ126" s="845"/>
      <c r="AK126" s="846" t="s">
        <v>441</v>
      </c>
      <c r="AL126" s="844"/>
      <c r="AM126" s="844"/>
      <c r="AN126" s="844"/>
      <c r="AO126" s="845"/>
      <c r="AP126" s="888" t="s">
        <v>414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414</v>
      </c>
      <c r="DH126" s="881"/>
      <c r="DI126" s="881"/>
      <c r="DJ126" s="881"/>
      <c r="DK126" s="881"/>
      <c r="DL126" s="881" t="s">
        <v>441</v>
      </c>
      <c r="DM126" s="881"/>
      <c r="DN126" s="881"/>
      <c r="DO126" s="881"/>
      <c r="DP126" s="881"/>
      <c r="DQ126" s="881" t="s">
        <v>414</v>
      </c>
      <c r="DR126" s="881"/>
      <c r="DS126" s="881"/>
      <c r="DT126" s="881"/>
      <c r="DU126" s="881"/>
      <c r="DV126" s="858" t="s">
        <v>414</v>
      </c>
      <c r="DW126" s="858"/>
      <c r="DX126" s="858"/>
      <c r="DY126" s="858"/>
      <c r="DZ126" s="859"/>
    </row>
    <row r="127" spans="1:130" s="226" customFormat="1" ht="26.25" customHeight="1" x14ac:dyDescent="0.2">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441</v>
      </c>
      <c r="AB127" s="844"/>
      <c r="AC127" s="844"/>
      <c r="AD127" s="844"/>
      <c r="AE127" s="845"/>
      <c r="AF127" s="846" t="s">
        <v>442</v>
      </c>
      <c r="AG127" s="844"/>
      <c r="AH127" s="844"/>
      <c r="AI127" s="844"/>
      <c r="AJ127" s="845"/>
      <c r="AK127" s="846" t="s">
        <v>441</v>
      </c>
      <c r="AL127" s="844"/>
      <c r="AM127" s="844"/>
      <c r="AN127" s="844"/>
      <c r="AO127" s="845"/>
      <c r="AP127" s="888" t="s">
        <v>441</v>
      </c>
      <c r="AQ127" s="889"/>
      <c r="AR127" s="889"/>
      <c r="AS127" s="889"/>
      <c r="AT127" s="890"/>
      <c r="AU127" s="228"/>
      <c r="AV127" s="228"/>
      <c r="AW127" s="228"/>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442</v>
      </c>
      <c r="DH127" s="881"/>
      <c r="DI127" s="881"/>
      <c r="DJ127" s="881"/>
      <c r="DK127" s="881"/>
      <c r="DL127" s="881" t="s">
        <v>129</v>
      </c>
      <c r="DM127" s="881"/>
      <c r="DN127" s="881"/>
      <c r="DO127" s="881"/>
      <c r="DP127" s="881"/>
      <c r="DQ127" s="881" t="s">
        <v>442</v>
      </c>
      <c r="DR127" s="881"/>
      <c r="DS127" s="881"/>
      <c r="DT127" s="881"/>
      <c r="DU127" s="881"/>
      <c r="DV127" s="858" t="s">
        <v>442</v>
      </c>
      <c r="DW127" s="858"/>
      <c r="DX127" s="858"/>
      <c r="DY127" s="858"/>
      <c r="DZ127" s="859"/>
    </row>
    <row r="128" spans="1:130" s="226" customFormat="1" ht="26.25" customHeight="1" thickBot="1" x14ac:dyDescent="0.25">
      <c r="A128" s="860" t="s">
        <v>491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492</v>
      </c>
      <c r="X128" s="862"/>
      <c r="Y128" s="862"/>
      <c r="Z128" s="863"/>
      <c r="AA128" s="864">
        <v>278667</v>
      </c>
      <c r="AB128" s="865"/>
      <c r="AC128" s="865"/>
      <c r="AD128" s="865"/>
      <c r="AE128" s="866"/>
      <c r="AF128" s="867">
        <v>367353</v>
      </c>
      <c r="AG128" s="865"/>
      <c r="AH128" s="865"/>
      <c r="AI128" s="865"/>
      <c r="AJ128" s="866"/>
      <c r="AK128" s="867">
        <v>347914</v>
      </c>
      <c r="AL128" s="865"/>
      <c r="AM128" s="865"/>
      <c r="AN128" s="865"/>
      <c r="AO128" s="866"/>
      <c r="AP128" s="868"/>
      <c r="AQ128" s="869"/>
      <c r="AR128" s="869"/>
      <c r="AS128" s="869"/>
      <c r="AT128" s="870"/>
      <c r="AU128" s="228"/>
      <c r="AV128" s="228"/>
      <c r="AW128" s="228"/>
      <c r="AX128" s="871" t="s">
        <v>493</v>
      </c>
      <c r="AY128" s="872"/>
      <c r="AZ128" s="872"/>
      <c r="BA128" s="872"/>
      <c r="BB128" s="872"/>
      <c r="BC128" s="872"/>
      <c r="BD128" s="872"/>
      <c r="BE128" s="873"/>
      <c r="BF128" s="850" t="s">
        <v>441</v>
      </c>
      <c r="BG128" s="851"/>
      <c r="BH128" s="851"/>
      <c r="BI128" s="851"/>
      <c r="BJ128" s="851"/>
      <c r="BK128" s="851"/>
      <c r="BL128" s="874"/>
      <c r="BM128" s="850">
        <v>12.99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494</v>
      </c>
      <c r="CQ128" s="794"/>
      <c r="CR128" s="794"/>
      <c r="CS128" s="794"/>
      <c r="CT128" s="794"/>
      <c r="CU128" s="794"/>
      <c r="CV128" s="794"/>
      <c r="CW128" s="794"/>
      <c r="CX128" s="794"/>
      <c r="CY128" s="794"/>
      <c r="CZ128" s="794"/>
      <c r="DA128" s="794"/>
      <c r="DB128" s="794"/>
      <c r="DC128" s="794"/>
      <c r="DD128" s="794"/>
      <c r="DE128" s="794"/>
      <c r="DF128" s="795"/>
      <c r="DG128" s="854" t="s">
        <v>441</v>
      </c>
      <c r="DH128" s="855"/>
      <c r="DI128" s="855"/>
      <c r="DJ128" s="855"/>
      <c r="DK128" s="855"/>
      <c r="DL128" s="855" t="s">
        <v>441</v>
      </c>
      <c r="DM128" s="855"/>
      <c r="DN128" s="855"/>
      <c r="DO128" s="855"/>
      <c r="DP128" s="855"/>
      <c r="DQ128" s="855" t="s">
        <v>441</v>
      </c>
      <c r="DR128" s="855"/>
      <c r="DS128" s="855"/>
      <c r="DT128" s="855"/>
      <c r="DU128" s="855"/>
      <c r="DV128" s="856" t="s">
        <v>441</v>
      </c>
      <c r="DW128" s="856"/>
      <c r="DX128" s="856"/>
      <c r="DY128" s="856"/>
      <c r="DZ128" s="857"/>
    </row>
    <row r="129" spans="1:131" s="226"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495</v>
      </c>
      <c r="X129" s="841"/>
      <c r="Y129" s="841"/>
      <c r="Z129" s="842"/>
      <c r="AA129" s="843">
        <v>11634980</v>
      </c>
      <c r="AB129" s="844"/>
      <c r="AC129" s="844"/>
      <c r="AD129" s="844"/>
      <c r="AE129" s="845"/>
      <c r="AF129" s="846">
        <v>11852054</v>
      </c>
      <c r="AG129" s="844"/>
      <c r="AH129" s="844"/>
      <c r="AI129" s="844"/>
      <c r="AJ129" s="845"/>
      <c r="AK129" s="846">
        <v>12566383</v>
      </c>
      <c r="AL129" s="844"/>
      <c r="AM129" s="844"/>
      <c r="AN129" s="844"/>
      <c r="AO129" s="845"/>
      <c r="AP129" s="847"/>
      <c r="AQ129" s="848"/>
      <c r="AR129" s="848"/>
      <c r="AS129" s="848"/>
      <c r="AT129" s="849"/>
      <c r="AU129" s="229"/>
      <c r="AV129" s="229"/>
      <c r="AW129" s="229"/>
      <c r="AX129" s="815" t="s">
        <v>496</v>
      </c>
      <c r="AY129" s="816"/>
      <c r="AZ129" s="816"/>
      <c r="BA129" s="816"/>
      <c r="BB129" s="816"/>
      <c r="BC129" s="816"/>
      <c r="BD129" s="816"/>
      <c r="BE129" s="817"/>
      <c r="BF129" s="834" t="s">
        <v>497</v>
      </c>
      <c r="BG129" s="835"/>
      <c r="BH129" s="835"/>
      <c r="BI129" s="835"/>
      <c r="BJ129" s="835"/>
      <c r="BK129" s="835"/>
      <c r="BL129" s="836"/>
      <c r="BM129" s="834">
        <v>17.989999999999998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1157148</v>
      </c>
      <c r="AB130" s="844"/>
      <c r="AC130" s="844"/>
      <c r="AD130" s="844"/>
      <c r="AE130" s="845"/>
      <c r="AF130" s="846">
        <v>1141787</v>
      </c>
      <c r="AG130" s="844"/>
      <c r="AH130" s="844"/>
      <c r="AI130" s="844"/>
      <c r="AJ130" s="845"/>
      <c r="AK130" s="846">
        <v>1156600</v>
      </c>
      <c r="AL130" s="844"/>
      <c r="AM130" s="844"/>
      <c r="AN130" s="844"/>
      <c r="AO130" s="845"/>
      <c r="AP130" s="847"/>
      <c r="AQ130" s="848"/>
      <c r="AR130" s="848"/>
      <c r="AS130" s="848"/>
      <c r="AT130" s="849"/>
      <c r="AU130" s="229"/>
      <c r="AV130" s="229"/>
      <c r="AW130" s="229"/>
      <c r="AX130" s="815" t="s">
        <v>500</v>
      </c>
      <c r="AY130" s="816"/>
      <c r="AZ130" s="816"/>
      <c r="BA130" s="816"/>
      <c r="BB130" s="816"/>
      <c r="BC130" s="816"/>
      <c r="BD130" s="816"/>
      <c r="BE130" s="817"/>
      <c r="BF130" s="818">
        <v>-3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10477832</v>
      </c>
      <c r="AB131" s="828"/>
      <c r="AC131" s="828"/>
      <c r="AD131" s="828"/>
      <c r="AE131" s="829"/>
      <c r="AF131" s="830">
        <v>10710267</v>
      </c>
      <c r="AG131" s="828"/>
      <c r="AH131" s="828"/>
      <c r="AI131" s="828"/>
      <c r="AJ131" s="829"/>
      <c r="AK131" s="830">
        <v>11409783</v>
      </c>
      <c r="AL131" s="828"/>
      <c r="AM131" s="828"/>
      <c r="AN131" s="828"/>
      <c r="AO131" s="829"/>
      <c r="AP131" s="831"/>
      <c r="AQ131" s="832"/>
      <c r="AR131" s="832"/>
      <c r="AS131" s="832"/>
      <c r="AT131" s="833"/>
      <c r="AU131" s="229"/>
      <c r="AV131" s="229"/>
      <c r="AW131" s="229"/>
      <c r="AX131" s="793" t="s">
        <v>502</v>
      </c>
      <c r="AY131" s="794"/>
      <c r="AZ131" s="794"/>
      <c r="BA131" s="794"/>
      <c r="BB131" s="794"/>
      <c r="BC131" s="794"/>
      <c r="BD131" s="794"/>
      <c r="BE131" s="795"/>
      <c r="BF131" s="796" t="s">
        <v>441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-3.3752115900000002</v>
      </c>
      <c r="AB132" s="809"/>
      <c r="AC132" s="809"/>
      <c r="AD132" s="809"/>
      <c r="AE132" s="810"/>
      <c r="AF132" s="811">
        <v>-2.9475082179999998</v>
      </c>
      <c r="AG132" s="809"/>
      <c r="AH132" s="809"/>
      <c r="AI132" s="809"/>
      <c r="AJ132" s="810"/>
      <c r="AK132" s="811">
        <v>-2.7690798330000002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-3.2</v>
      </c>
      <c r="AB133" s="788"/>
      <c r="AC133" s="788"/>
      <c r="AD133" s="788"/>
      <c r="AE133" s="789"/>
      <c r="AF133" s="787">
        <v>-3.1</v>
      </c>
      <c r="AG133" s="788"/>
      <c r="AH133" s="788"/>
      <c r="AI133" s="788"/>
      <c r="AJ133" s="789"/>
      <c r="AK133" s="787">
        <v>-3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K/lDlqylt8R8rrUueau26Hvf+utq6oqDqEtL1nILqsXp7I7jJcXvHDqTUEZBf7Zhx4XjHUaP+znlu5lv4veog==" saltValue="6r7No47cS7+uNnGpJM6J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5"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8" scale="63"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Di5W2sHOAEvwAlZyPq89V9n4Bpg0oFp2ZMlukm4pmm/fQMca/0NIsMOFiEAmHyKEJ58H6UJrV+SvpEGkx/Ew==" saltValue="OwkgsEFbNpt8wqdyIFZrhQ=="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509</v>
      </c>
      <c r="AP7" s="268"/>
      <c r="AQ7" s="269" t="s">
        <v>510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511</v>
      </c>
      <c r="AQ8" s="275" t="s">
        <v>512</v>
      </c>
      <c r="AR8" s="276" t="s">
        <v>513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514</v>
      </c>
      <c r="AL9" s="1195"/>
      <c r="AM9" s="1195"/>
      <c r="AN9" s="1196"/>
      <c r="AO9" s="277">
        <v>3758208</v>
      </c>
      <c r="AP9" s="277">
        <v>66784</v>
      </c>
      <c r="AQ9" s="278">
        <v>65025</v>
      </c>
      <c r="AR9" s="279">
        <v>2.7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515</v>
      </c>
      <c r="AL10" s="1195"/>
      <c r="AM10" s="1195"/>
      <c r="AN10" s="1196"/>
      <c r="AO10" s="280">
        <v>67231</v>
      </c>
      <c r="AP10" s="280">
        <v>1195</v>
      </c>
      <c r="AQ10" s="281">
        <v>6119</v>
      </c>
      <c r="AR10" s="282">
        <v>-80.5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516</v>
      </c>
      <c r="AL11" s="1195"/>
      <c r="AM11" s="1195"/>
      <c r="AN11" s="1196"/>
      <c r="AO11" s="280">
        <v>234039</v>
      </c>
      <c r="AP11" s="280">
        <v>4159</v>
      </c>
      <c r="AQ11" s="281">
        <v>1220</v>
      </c>
      <c r="AR11" s="282">
        <v>240.9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517</v>
      </c>
      <c r="AL12" s="1195"/>
      <c r="AM12" s="1195"/>
      <c r="AN12" s="1196"/>
      <c r="AO12" s="280">
        <v>12700</v>
      </c>
      <c r="AP12" s="280">
        <v>226</v>
      </c>
      <c r="AQ12" s="281">
        <v>12</v>
      </c>
      <c r="AR12" s="282">
        <v>1783.3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518</v>
      </c>
      <c r="AL13" s="1195"/>
      <c r="AM13" s="1195"/>
      <c r="AN13" s="1196"/>
      <c r="AO13" s="280">
        <v>248470</v>
      </c>
      <c r="AP13" s="280">
        <v>4415</v>
      </c>
      <c r="AQ13" s="281">
        <v>2792</v>
      </c>
      <c r="AR13" s="282">
        <v>58.1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519</v>
      </c>
      <c r="AL14" s="1195"/>
      <c r="AM14" s="1195"/>
      <c r="AN14" s="1196"/>
      <c r="AO14" s="280">
        <v>18796</v>
      </c>
      <c r="AP14" s="280">
        <v>334</v>
      </c>
      <c r="AQ14" s="281">
        <v>1408</v>
      </c>
      <c r="AR14" s="282">
        <v>-76.3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520</v>
      </c>
      <c r="AL15" s="1198"/>
      <c r="AM15" s="1198"/>
      <c r="AN15" s="1199"/>
      <c r="AO15" s="280">
        <v>-210160</v>
      </c>
      <c r="AP15" s="280">
        <v>-3735</v>
      </c>
      <c r="AQ15" s="281">
        <v>-3962</v>
      </c>
      <c r="AR15" s="282">
        <v>-5.7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4129284</v>
      </c>
      <c r="AP16" s="280">
        <v>73378</v>
      </c>
      <c r="AQ16" s="281">
        <v>72615</v>
      </c>
      <c r="AR16" s="282">
        <v>1.1000000000000001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525</v>
      </c>
      <c r="AL21" s="1201"/>
      <c r="AM21" s="1201"/>
      <c r="AN21" s="1202"/>
      <c r="AO21" s="293">
        <v>6.27</v>
      </c>
      <c r="AP21" s="294">
        <v>6.51</v>
      </c>
      <c r="AQ21" s="295">
        <v>-0.24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526</v>
      </c>
      <c r="AL22" s="1201"/>
      <c r="AM22" s="1201"/>
      <c r="AN22" s="1202"/>
      <c r="AO22" s="298">
        <v>100.4</v>
      </c>
      <c r="AP22" s="299">
        <v>98.4</v>
      </c>
      <c r="AQ22" s="300">
        <v>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527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509</v>
      </c>
      <c r="AP30" s="268"/>
      <c r="AQ30" s="269" t="s">
        <v>510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530</v>
      </c>
      <c r="AL32" s="1185"/>
      <c r="AM32" s="1185"/>
      <c r="AN32" s="1186"/>
      <c r="AO32" s="308">
        <v>752488</v>
      </c>
      <c r="AP32" s="308">
        <v>13372</v>
      </c>
      <c r="AQ32" s="309">
        <v>34910</v>
      </c>
      <c r="AR32" s="310">
        <v>-61.7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531</v>
      </c>
      <c r="AL33" s="1185"/>
      <c r="AM33" s="1185"/>
      <c r="AN33" s="1186"/>
      <c r="AO33" s="308" t="s">
        <v>532</v>
      </c>
      <c r="AP33" s="308" t="s">
        <v>532</v>
      </c>
      <c r="AQ33" s="309" t="s">
        <v>532</v>
      </c>
      <c r="AR33" s="310" t="s">
        <v>532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533</v>
      </c>
      <c r="AL34" s="1185"/>
      <c r="AM34" s="1185"/>
      <c r="AN34" s="1186"/>
      <c r="AO34" s="308" t="s">
        <v>532</v>
      </c>
      <c r="AP34" s="308" t="s">
        <v>532</v>
      </c>
      <c r="AQ34" s="309">
        <v>4</v>
      </c>
      <c r="AR34" s="310" t="s">
        <v>532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534</v>
      </c>
      <c r="AL35" s="1185"/>
      <c r="AM35" s="1185"/>
      <c r="AN35" s="1186"/>
      <c r="AO35" s="308">
        <v>198718</v>
      </c>
      <c r="AP35" s="308">
        <v>3531</v>
      </c>
      <c r="AQ35" s="309">
        <v>8517</v>
      </c>
      <c r="AR35" s="310">
        <v>-58.5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535</v>
      </c>
      <c r="AL36" s="1185"/>
      <c r="AM36" s="1185"/>
      <c r="AN36" s="1186"/>
      <c r="AO36" s="308">
        <v>225248</v>
      </c>
      <c r="AP36" s="308">
        <v>4003</v>
      </c>
      <c r="AQ36" s="309">
        <v>1600</v>
      </c>
      <c r="AR36" s="310">
        <v>150.19999999999999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536</v>
      </c>
      <c r="AL37" s="1185"/>
      <c r="AM37" s="1185"/>
      <c r="AN37" s="1186"/>
      <c r="AO37" s="308">
        <v>12114</v>
      </c>
      <c r="AP37" s="308">
        <v>215</v>
      </c>
      <c r="AQ37" s="309">
        <v>1669</v>
      </c>
      <c r="AR37" s="310">
        <v>-87.1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537</v>
      </c>
      <c r="AL38" s="1188"/>
      <c r="AM38" s="1188"/>
      <c r="AN38" s="1189"/>
      <c r="AO38" s="311" t="s">
        <v>532</v>
      </c>
      <c r="AP38" s="311" t="s">
        <v>532</v>
      </c>
      <c r="AQ38" s="312">
        <v>1</v>
      </c>
      <c r="AR38" s="300" t="s">
        <v>532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538</v>
      </c>
      <c r="AL39" s="1188"/>
      <c r="AM39" s="1188"/>
      <c r="AN39" s="1189"/>
      <c r="AO39" s="308">
        <v>-347914</v>
      </c>
      <c r="AP39" s="308">
        <v>-6182</v>
      </c>
      <c r="AQ39" s="309">
        <v>-6461</v>
      </c>
      <c r="AR39" s="310">
        <v>-4.3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539</v>
      </c>
      <c r="AL40" s="1185"/>
      <c r="AM40" s="1185"/>
      <c r="AN40" s="1186"/>
      <c r="AO40" s="308">
        <v>-1156600</v>
      </c>
      <c r="AP40" s="308">
        <v>-20553</v>
      </c>
      <c r="AQ40" s="309">
        <v>-28321</v>
      </c>
      <c r="AR40" s="310">
        <v>-27.4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302</v>
      </c>
      <c r="AL41" s="1191"/>
      <c r="AM41" s="1191"/>
      <c r="AN41" s="1192"/>
      <c r="AO41" s="308">
        <v>-315946</v>
      </c>
      <c r="AP41" s="308">
        <v>-5614</v>
      </c>
      <c r="AQ41" s="309">
        <v>11918</v>
      </c>
      <c r="AR41" s="310">
        <v>-147.1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509</v>
      </c>
      <c r="AN49" s="1179" t="s">
        <v>543</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544</v>
      </c>
      <c r="AO50" s="325" t="s">
        <v>545</v>
      </c>
      <c r="AP50" s="326" t="s">
        <v>546</v>
      </c>
      <c r="AQ50" s="327" t="s">
        <v>547</v>
      </c>
      <c r="AR50" s="328" t="s">
        <v>548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3193267</v>
      </c>
      <c r="AN51" s="330">
        <v>54694</v>
      </c>
      <c r="AO51" s="331">
        <v>-4.4000000000000004</v>
      </c>
      <c r="AP51" s="332">
        <v>47820</v>
      </c>
      <c r="AQ51" s="333">
        <v>7.5</v>
      </c>
      <c r="AR51" s="334">
        <v>-11.9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1396406</v>
      </c>
      <c r="AN52" s="338">
        <v>23918</v>
      </c>
      <c r="AO52" s="339">
        <v>52.4</v>
      </c>
      <c r="AP52" s="340">
        <v>25855</v>
      </c>
      <c r="AQ52" s="341">
        <v>-0.1</v>
      </c>
      <c r="AR52" s="342">
        <v>52.5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2298489</v>
      </c>
      <c r="AN53" s="330">
        <v>39464</v>
      </c>
      <c r="AO53" s="331">
        <v>-27.8</v>
      </c>
      <c r="AP53" s="332">
        <v>41934</v>
      </c>
      <c r="AQ53" s="333">
        <v>-12.3</v>
      </c>
      <c r="AR53" s="334">
        <v>-15.5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1011020</v>
      </c>
      <c r="AN54" s="338">
        <v>17359</v>
      </c>
      <c r="AO54" s="339">
        <v>-27.4</v>
      </c>
      <c r="AP54" s="340">
        <v>23352</v>
      </c>
      <c r="AQ54" s="341">
        <v>-9.6999999999999993</v>
      </c>
      <c r="AR54" s="342">
        <v>-17.7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2553749</v>
      </c>
      <c r="AN55" s="330">
        <v>44323</v>
      </c>
      <c r="AO55" s="331">
        <v>12.3</v>
      </c>
      <c r="AP55" s="332">
        <v>45588</v>
      </c>
      <c r="AQ55" s="333">
        <v>8.6999999999999993</v>
      </c>
      <c r="AR55" s="334">
        <v>3.6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2022765</v>
      </c>
      <c r="AN56" s="338">
        <v>35107</v>
      </c>
      <c r="AO56" s="339">
        <v>102.2</v>
      </c>
      <c r="AP56" s="340">
        <v>24150</v>
      </c>
      <c r="AQ56" s="341">
        <v>3.4</v>
      </c>
      <c r="AR56" s="342">
        <v>98.8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1158194</v>
      </c>
      <c r="AN57" s="330">
        <v>20311</v>
      </c>
      <c r="AO57" s="331">
        <v>-54.2</v>
      </c>
      <c r="AP57" s="332">
        <v>45483</v>
      </c>
      <c r="AQ57" s="333">
        <v>-0.2</v>
      </c>
      <c r="AR57" s="334">
        <v>-54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577498</v>
      </c>
      <c r="AN58" s="338">
        <v>10127</v>
      </c>
      <c r="AO58" s="339">
        <v>-71.2</v>
      </c>
      <c r="AP58" s="340">
        <v>24241</v>
      </c>
      <c r="AQ58" s="341">
        <v>0.4</v>
      </c>
      <c r="AR58" s="342">
        <v>-71.599999999999994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1744809</v>
      </c>
      <c r="AN59" s="330">
        <v>31006</v>
      </c>
      <c r="AO59" s="331">
        <v>52.7</v>
      </c>
      <c r="AP59" s="332">
        <v>45945</v>
      </c>
      <c r="AQ59" s="333">
        <v>1</v>
      </c>
      <c r="AR59" s="334">
        <v>51.7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466966</v>
      </c>
      <c r="AN60" s="338">
        <v>8298</v>
      </c>
      <c r="AO60" s="339">
        <v>-18.100000000000001</v>
      </c>
      <c r="AP60" s="340">
        <v>25180</v>
      </c>
      <c r="AQ60" s="341">
        <v>3.9</v>
      </c>
      <c r="AR60" s="342">
        <v>-22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2189702</v>
      </c>
      <c r="AN61" s="345">
        <v>37960</v>
      </c>
      <c r="AO61" s="346">
        <v>-4.3</v>
      </c>
      <c r="AP61" s="347">
        <v>45354</v>
      </c>
      <c r="AQ61" s="348">
        <v>0.9</v>
      </c>
      <c r="AR61" s="334">
        <v>-5.2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1094931</v>
      </c>
      <c r="AN62" s="338">
        <v>18962</v>
      </c>
      <c r="AO62" s="339">
        <v>7.6</v>
      </c>
      <c r="AP62" s="340">
        <v>24556</v>
      </c>
      <c r="AQ62" s="341">
        <v>-0.4</v>
      </c>
      <c r="AR62" s="342">
        <v>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vUpsJyCSDq/Pe3xOuxXEsCp8NPl7vVspAaouOz6/3mSK12+P6+qv2D+OAR2KlbZJYXmvwtyhkoTtTNGZ+DNsxg==" saltValue="MGmIdV9dSiOjTZsqvElr9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0" spans="125:125" ht="13.5" hidden="1" customHeight="1" x14ac:dyDescent="0.2"/>
    <row r="121" spans="125:125" ht="13.5" hidden="1" customHeight="1" x14ac:dyDescent="0.2">
      <c r="DU121" s="255"/>
    </row>
  </sheetData>
  <sheetProtection algorithmName="SHA-512" hashValue="jCl5vYePzIicwGf+O65K6+rytHKPJRHQu/z4GATCZQ9tBUCOkh3A9tBWpVZhCva0CMWbLuKJCO351ANWhMIe/A==" saltValue="DYYVgaJSJ3Try2sm7PiwyA=="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qPBMtQMuAv39gIx/+obe19979LDElYvxSaDYlJLOiPmPS+629RYG08PoR2brkaq9UgBxyQdc3zeBzVE7WMzkdw==" saltValue="IrrYnoAKdb+lR7gMGesFfA=="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03" t="s">
        <v>3</v>
      </c>
      <c r="D47" s="1203"/>
      <c r="E47" s="1204"/>
      <c r="F47" s="11">
        <v>23.49</v>
      </c>
      <c r="G47" s="12">
        <v>21.33</v>
      </c>
      <c r="H47" s="12">
        <v>21.59</v>
      </c>
      <c r="I47" s="12">
        <v>25.73</v>
      </c>
      <c r="J47" s="13">
        <v>24.72</v>
      </c>
    </row>
    <row r="48" spans="2:10" ht="57.75" customHeight="1" x14ac:dyDescent="0.2">
      <c r="B48" s="14"/>
      <c r="C48" s="1205" t="s">
        <v>4</v>
      </c>
      <c r="D48" s="1205"/>
      <c r="E48" s="1206"/>
      <c r="F48" s="15">
        <v>4.6399999999999997</v>
      </c>
      <c r="G48" s="16">
        <v>3.79</v>
      </c>
      <c r="H48" s="16">
        <v>5.84</v>
      </c>
      <c r="I48" s="16">
        <v>5.0999999999999996</v>
      </c>
      <c r="J48" s="17">
        <v>11.6</v>
      </c>
    </row>
    <row r="49" spans="2:10" ht="57.75" customHeight="1" thickBot="1" x14ac:dyDescent="0.25">
      <c r="B49" s="18"/>
      <c r="C49" s="1207" t="s">
        <v>5</v>
      </c>
      <c r="D49" s="1207"/>
      <c r="E49" s="1208"/>
      <c r="F49" s="19" t="s">
        <v>564</v>
      </c>
      <c r="G49" s="20" t="s">
        <v>565</v>
      </c>
      <c r="H49" s="20">
        <v>2.1800000000000002</v>
      </c>
      <c r="I49" s="20">
        <v>3.89</v>
      </c>
      <c r="J49" s="21">
        <v>7.24</v>
      </c>
    </row>
    <row r="50" spans="2:10" ht="13.2" x14ac:dyDescent="0.2"/>
  </sheetData>
  <sheetProtection algorithmName="SHA-512" hashValue="8ket4TNgo9TMcN6gwMLvn4n0xqgr5NrH8FkS+3J1FV7Rddd3sqFLzihJfOgsRtRUlfMP9voNgqENfZ8EutKQpQ==" saltValue="Qt1BMnWyt2Hnb5G94fN9S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2023-10-05T00:57:41Z</cp:lastPrinted>
  <dcterms:created xsi:type="dcterms:W3CDTF">2023-02-20T04:48:21Z</dcterms:created>
  <dcterms:modified xsi:type="dcterms:W3CDTF">2023-10-10T05:45:23Z</dcterms:modified>
  <cp:category/>
</cp:coreProperties>
</file>