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9200" windowHeight="110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BE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<sst xmlns="http://schemas.openxmlformats.org/spreadsheetml/2006/main" count="1096" uniqueCount="611">
  <si>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</si>
  <si>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</si>
  <si>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</si>
  <si>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</si>
  <si>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</si>
  <si>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</si>
  <si>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</si>
  <si>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</si>
  <si>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</si>
  <si>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</si>
  <si>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</si>
  <si>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</si>
  <si>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</si>
  <si>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</si>
  <si>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</si>
  <si>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</si>
  <si>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</si>
  <si>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</si>
  <si>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</si>
  <si>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</si>
  <si>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</si>
  <si>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</si>
  <si>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</si>
  <si>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</si>
  <si>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</si>
  <si>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</si>
  <si>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</si>
  <si>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</si>
  <si>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</si>
  <si>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</si>
  <si>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</si>
  <si>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</si>
  <si>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</si>
  <si>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</si>
  <si>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</si>
  <si>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</si>
  <si>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</si>
  <si>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</si>
  <si>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</si>
  <si>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</si>
  <si>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</si>
  <si>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</si>
  <si>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</si>
  <si>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</si>
  <si>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</si>
  <si>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</si>
  <si>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</si>
  <si>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</si>
  <si>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</si>
  <si>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</si>
  <si>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</si>
  <si>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</si>
  <si>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</si>
  <si>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</si>
  <si>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</si>
  <si>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</si>
  <si>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</si>
  <si>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</si>
  <si>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</si>
  <si>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</si>
  <si>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</si>
  <si>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</si>
  <si>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</si>
  <si>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</si>
  <si>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</si>
  <si>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</si>
  <si>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</si>
  <si>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</si>
  <si>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</si>
  <si>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</si>
  <si>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</si>
  <si>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</si>
  <si>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</si>
  <si>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</si>
  <si>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</si>
  <si>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</si>
  <si>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</si>
  <si>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</si>
  <si>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</si>
  <si>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</si>
  <si>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</si>
  <si>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</si>
  <si>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</si>
  <si>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</si>
  <si>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</si>
  <si>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</si>
  <si>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</si>
  <si>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</si>
  <si>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</si>
  <si>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</si>
  <si>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</si>
  <si>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</si>
  <si>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</si>
  <si>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</si>
  <si>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</si>
  <si>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</si>
  <si>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</si>
  <si>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</si>
  <si>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</si>
  <si>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</si>
  <si>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</si>
  <si>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</si>
  <si>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</si>
  <si>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</si>
  <si>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</si>
  <si>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</si>
  <si>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</si>
  <si>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</si>
  <si>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</si>
  <si>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</si>
  <si>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</si>
  <si>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</si>
  <si>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</si>
  <si>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</si>
  <si>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</si>
  <si>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</si>
  <si>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</si>
  <si>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</si>
  <si>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</si>
  <si>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</si>
  <si>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</si>
  <si>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</si>
  <si>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</si>
  <si>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</si>
  <si>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</si>
  <si>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</si>
  <si>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</si>
  <si>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</si>
  <si>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</si>
  <si>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</si>
  <si>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</si>
  <si>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</si>
  <si>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</si>
  <si>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</si>
  <si>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</si>
  <si>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</si>
  <si>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</si>
  <si>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</si>
  <si>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</si>
  <si>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</si>
  <si>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</si>
  <si>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</si>
  <si>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</si>
  <si>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</si>
  <si>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</si>
  <si>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</si>
  <si>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</si>
  <si>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</si>
  <si>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</si>
  <si>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</si>
  <si>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</si>
  <si>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</si>
  <si>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</si>
  <si>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</si>
  <si>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</si>
  <si>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</si>
  <si>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</si>
  <si>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</si>
  <si>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</si>
  <si>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</si>
  <si>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</si>
  <si>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</si>
  <si>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</si>
  <si>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</si>
  <si>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</si>
  <si>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</si>
  <si>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</si>
  <si>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</si>
  <si>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</si>
  <si>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</si>
  <si>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</si>
  <si>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</si>
  <si>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</si>
  <si>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</si>
  <si>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</si>
  <si>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</si>
  <si>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</si>
  <si>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</si>
  <si>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</si>
  <si>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</si>
  <si>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</si>
  <si>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</si>
  <si>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</si>
  <si>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</si>
  <si>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</si>
  <si>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</si>
  <si>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</si>
  <si>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</si>
  <si>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</si>
  <si>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</si>
  <si>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</si>
  <si>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</si>
  <si>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</si>
  <si>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</si>
  <si>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</si>
  <si>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</si>
  <si>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</si>
  <si>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</si>
  <si>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</si>
  <si>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</si>
  <si>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</si>
  <si>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</si>
  <si>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</si>
  <si>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</si>
  <si>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</si>
  <si>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</si>
  <si>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</si>
  <si>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</si>
  <si>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</si>
  <si>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</si>
  <si>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</si>
  <si>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</si>
  <si>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</si>
  <si>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東京都清瀬市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</si>
  <si>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</si>
  <si>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</si>
  <si>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</si>
  <si>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</si>
  <si>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</si>
  <si>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</si>
  <si>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</si>
  <si>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</si>
  <si>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</si>
  <si>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</si>
  <si>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</si>
  <si>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</si>
  <si>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</si>
  <si>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</si>
  <si>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</si>
  <si>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</si>
  <si>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</si>
  <si>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</si>
  <si>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</si>
  <si>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</si>
  <si>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</si>
  <si>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</si>
  <si>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</si>
  <si>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</si>
  <si>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</si>
  <si>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</si>
  <si>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</si>
  <si>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</si>
  <si>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</si>
  <si>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</si>
  <si>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</si>
  <si>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</si>
  <si>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</si>
  <si>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</si>
  <si>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</si>
  <si>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</si>
  <si>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</si>
  <si>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</si>
  <si>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</si>
  <si>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</si>
  <si>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</si>
  <si>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</si>
  <si>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</si>
  <si>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</si>
  <si>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</si>
  <si>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</si>
  <si>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</si>
  <si>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</si>
  <si>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</si>
  <si>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</si>
  <si>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</si>
  <si>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</si>
  <si>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</si>
  <si>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</si>
  <si>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</si>
  <si>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</si>
  <si>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</si>
  <si>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</si>
  <si>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</si>
  <si>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</si>
  <si>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</si>
  <si>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</si>
  <si>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</si>
  <si>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</si>
  <si>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</si>
  <si>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</si>
  <si>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</si>
  <si>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</si>
  <si>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</si>
  <si>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</si>
  <si>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</si>
  <si>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</si>
  <si>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</si>
  <si>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</si>
  <si>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</si>
  <si>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</si>
  <si>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</si>
  <si>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</si>
  <si>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</si>
  <si>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</si>
  <si>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</si>
  <si>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</si>
  <si>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</si>
  <si>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</si>
  <si>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</si>
  <si>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</si>
  <si>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</si>
  <si>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</si>
  <si>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</si>
  <si>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</si>
  <si>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</si>
  <si>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</si>
  <si>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</si>
  <si>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</si>
  <si>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</si>
  <si>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</si>
  <si>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</si>
  <si>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</si>
  <si>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</si>
  <si>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</si>
  <si>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</si>
  <si>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</si>
  <si>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</si>
  <si>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</si>
  <si>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</si>
  <si>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</si>
  <si>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</si>
  <si>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</si>
  <si>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</si>
  <si>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</si>
  <si>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</si>
  <si>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</si>
  <si>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</si>
  <si>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</si>
  <si>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</si>
  <si>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</si>
  <si>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</si>
  <si>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</si>
  <si>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</si>
  <si>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</si>
  <si>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</si>
  <si>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</si>
  <si>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</si>
  <si>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駐車場整備</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</si>
  <si>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</si>
  <si>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</si>
  <si>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</si>
  <si>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</si>
  <si>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</si>
  <si>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</si>
  <si>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</si>
  <si>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</si>
  <si>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</si>
  <si>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</si>
  <si>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</si>
  <si>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</si>
  <si>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</si>
  <si>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</si>
  <si>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</si>
  <si>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</si>
  <si>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</si>
  <si>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</si>
  <si>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</si>
  <si>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</si>
  <si>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</si>
  <si>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</si>
  <si>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</si>
  <si>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</si>
  <si>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</si>
  <si>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</si>
  <si>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</si>
  <si>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</si>
  <si>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</si>
  <si>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東京都清瀬市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</si>
  <si>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</si>
  <si>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</si>
  <si>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</si>
  <si>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</si>
  <si>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</si>
  <si>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</si>
  <si>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</si>
  <si>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</si>
  <si>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</si>
  <si>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</si>
  <si>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</si>
  <si>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</si>
  <si>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</si>
  <si>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</si>
  <si>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</si>
  <si>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</si>
  <si>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</si>
  <si>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</si>
  <si>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</si>
  <si>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</si>
  <si>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</si>
  <si>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</si>
  <si>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</si>
  <si>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</si>
  <si>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</si>
  <si>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</si>
  <si>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</si>
  <si>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</si>
  <si>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</si>
  <si>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</si>
  <si>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</si>
  <si>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</si>
  <si>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</si>
  <si>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</si>
  <si>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</si>
  <si>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</si>
  <si>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</si>
  <si>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</si>
  <si>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</si>
  <si>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</si>
  <si>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</si>
  <si>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</si>
  <si>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</si>
  <si>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</si>
  <si>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</si>
  <si>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</si>
  <si>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</si>
  <si>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</si>
  <si>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</si>
  <si>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</si>
  <si>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</si>
  <si>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</si>
  <si>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</si>
  <si>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</si>
  <si>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</si>
  <si>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</si>
  <si>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</si>
  <si>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</si>
  <si>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</si>
  <si>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</si>
  <si>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</si>
  <si>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</si>
  <si>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</si>
  <si>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</si>
  <si>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</si>
  <si>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</si>
  <si>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</si>
  <si>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</si>
  <si>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</si>
  <si>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</si>
  <si>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</si>
  <si>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</si>
  <si>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</si>
  <si>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</si>
  <si>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</si>
  <si>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</si>
  <si>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</si>
  <si>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</si>
  <si>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</si>
  <si>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</si>
  <si>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</si>
  <si>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</si>
  <si>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</si>
  <si>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</si>
  <si>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</si>
  <si>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</si>
  <si>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</si>
  <si>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</si>
  <si>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</si>
  <si>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</si>
  <si>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</si>
  <si>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</si>
  <si>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</si>
  <si>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</si>
  <si>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</si>
  <si>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</si>
  <si>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</si>
  <si>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</si>
  <si>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</si>
  <si>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</si>
  <si>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</si>
  <si>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</si>
  <si>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</si>
  <si>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</si>
  <si>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</si>
  <si>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</si>
  <si>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</si>
  <si>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</si>
  <si>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</si>
  <si>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</si>
  <si>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</si>
  <si>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</si>
  <si>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</si>
  <si>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</si>
  <si>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</si>
  <si>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</si>
  <si>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</si>
  <si>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</si>
  <si>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</si>
  <si>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</si>
  <si>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</si>
  <si>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</si>
  <si>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</si>
  <si>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</si>
  <si>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</si>
  <si>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</si>
  <si>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</si>
  <si>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</si>
  <si>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</si>
  <si>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</si>
  <si>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</si>
  <si>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</si>
  <si>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</si>
  <si>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</si>
  <si>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</si>
  <si>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</si>
  <si>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</si>
  <si>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</si>
  <si>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</si>
  <si>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</si>
  <si>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</si>
  <si>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</si>
  <si>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</si>
  <si>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</si>
  <si>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</si>
  <si>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</si>
  <si>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</si>
  <si>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</si>
  <si>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</si>
  <si>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</si>
  <si>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</si>
  <si>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</si>
  <si>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</si>
  <si>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</si>
  <si>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</si>
  <si>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</si>
  <si>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</si>
  <si>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</si>
  <si>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</si>
  <si>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</si>
  <si>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</si>
  <si>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</si>
  <si>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</si>
  <si>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</si>
  <si>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</si>
  <si>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</si>
  <si>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</si>
  <si>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</si>
  <si>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</si>
  <si>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</si>
  <si>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</si>
  <si>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</si>
  <si>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</si>
  <si>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</si>
  <si>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</si>
  <si>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</si>
  <si>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</si>
  <si>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</si>
  <si>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</si>
  <si>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</si>
  <si>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</si>
  <si>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</si>
  <si>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</si>
  <si>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</si>
  <si>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</si>
  <si>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</si>
  <si>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</si>
  <si>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</si>
  <si>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</si>
  <si>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</si>
  <si>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</si>
  <si>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</si>
  <si>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</si>
  <si>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</si>
  <si>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0.65</t>
  </si>
  <si>
    <t>▲ 1.18</t>
  </si>
  <si>
    <t>一般会計</t>
  </si>
  <si>
    <t>介護保険特別会計</t>
  </si>
  <si>
    <t>下水道事業会計</t>
  </si>
  <si>
    <t>国民健康保険事業特別会計</t>
  </si>
  <si>
    <t>後期高齢者医療特別会計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</si>
  <si>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</si>
  <si>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</si>
  <si>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</si>
  <si>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</si>
  <si>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</si>
  <si>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</si>
  <si>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</si>
  <si>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</si>
  <si>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</si>
  <si>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</si>
  <si>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柳泉園組合</t>
    <rPh sb="0" eb="1">
      <t>リュウ</t>
    </rPh>
    <rPh sb="1" eb="2">
      <t>セン</t>
    </rPh>
    <rPh sb="2" eb="3">
      <t>エン</t>
    </rPh>
    <rPh sb="3" eb="5">
      <t>クミアイ</t>
    </rPh>
    <phoneticPr fontId="31"/>
  </si>
  <si>
    <t>東京都市町村職員退職手当組合</t>
    <rPh sb="0" eb="3">
      <t>トウキョウト</t>
    </rPh>
    <rPh sb="3" eb="6">
      <t>シチョウソン</t>
    </rPh>
    <rPh sb="6" eb="8">
      <t>ショクイン</t>
    </rPh>
    <rPh sb="8" eb="10">
      <t>タイショク</t>
    </rPh>
    <rPh sb="10" eb="12">
      <t>テアテ</t>
    </rPh>
    <rPh sb="12" eb="14">
      <t>クミアイ</t>
    </rPh>
    <phoneticPr fontId="31"/>
  </si>
  <si>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ホショウナド</t>
    </rPh>
    <rPh sb="17" eb="19">
      <t>クミアイ</t>
    </rPh>
    <phoneticPr fontId="31"/>
  </si>
  <si>
    <t>東京たま広域資源循環組合</t>
    <rPh sb="0" eb="2">
      <t>トウキョウ</t>
    </rPh>
    <rPh sb="4" eb="6">
      <t>コウイキ</t>
    </rPh>
    <rPh sb="6" eb="8">
      <t>シゲン</t>
    </rPh>
    <rPh sb="8" eb="10">
      <t>ジュンカン</t>
    </rPh>
    <rPh sb="10" eb="12">
      <t>クミアイ</t>
    </rPh>
    <phoneticPr fontId="31"/>
  </si>
  <si>
    <t>東京市町村総合事務組合（一般会計）</t>
    <rPh sb="0" eb="2">
      <t>トウキョウ</t>
    </rPh>
    <rPh sb="2" eb="5">
      <t>シチョウソン</t>
    </rPh>
    <rPh sb="5" eb="7">
      <t>ソウゴウ</t>
    </rPh>
    <rPh sb="7" eb="9">
      <t>ジム</t>
    </rPh>
    <rPh sb="9" eb="11">
      <t>クミアイ</t>
    </rPh>
    <rPh sb="12" eb="16">
      <t>イッパンカイケイ</t>
    </rPh>
    <phoneticPr fontId="31"/>
  </si>
  <si>
    <t>多摩六都科学館組合</t>
    <rPh sb="0" eb="2">
      <t>タマ</t>
    </rPh>
    <rPh sb="2" eb="3">
      <t>ロク</t>
    </rPh>
    <rPh sb="3" eb="4">
      <t>ト</t>
    </rPh>
    <rPh sb="4" eb="7">
      <t>カガクカン</t>
    </rPh>
    <rPh sb="7" eb="9">
      <t>クミアイ</t>
    </rPh>
    <phoneticPr fontId="31"/>
  </si>
  <si>
    <t>昭和病院企業団</t>
    <rPh sb="0" eb="2">
      <t>ショウワ</t>
    </rPh>
    <rPh sb="2" eb="4">
      <t>ビョウイン</t>
    </rPh>
    <rPh sb="4" eb="6">
      <t>キギョウ</t>
    </rPh>
    <rPh sb="6" eb="7">
      <t>ダン</t>
    </rPh>
    <phoneticPr fontId="31"/>
  </si>
  <si>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31"/>
  </si>
  <si>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1"/>
  </si>
  <si>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1"/>
  </si>
  <si>
    <t>清瀬都市開発株式会社</t>
    <rPh sb="0" eb="2">
      <t>キヨセ</t>
    </rPh>
    <rPh sb="2" eb="4">
      <t>トシ</t>
    </rPh>
    <rPh sb="4" eb="6">
      <t>カイハツ</t>
    </rPh>
    <rPh sb="6" eb="10">
      <t>カブシキガイシャ</t>
    </rPh>
    <phoneticPr fontId="2"/>
  </si>
  <si>
    <t>清瀬市土地開発公社</t>
    <rPh sb="0" eb="2">
      <t>キヨセ</t>
    </rPh>
    <rPh sb="2" eb="3">
      <t>シ</t>
    </rPh>
    <rPh sb="3" eb="5">
      <t>トチ</t>
    </rPh>
    <rPh sb="5" eb="7">
      <t>カイハツ</t>
    </rPh>
    <rPh sb="7" eb="9">
      <t>コウシャ</t>
    </rPh>
    <phoneticPr fontId="2"/>
  </si>
  <si>
    <t>〇</t>
    <phoneticPr fontId="2"/>
  </si>
  <si>
    <t>公共施設整備基金</t>
    <rPh sb="0" eb="2">
      <t>コウキョウ</t>
    </rPh>
    <rPh sb="2" eb="8">
      <t>シセツセイビキキン</t>
    </rPh>
    <phoneticPr fontId="5"/>
  </si>
  <si>
    <t>緑地保全基金</t>
    <rPh sb="0" eb="2">
      <t>リョクチ</t>
    </rPh>
    <rPh sb="2" eb="6">
      <t>ホゼンキキン</t>
    </rPh>
    <phoneticPr fontId="2"/>
  </si>
  <si>
    <t>教育基金</t>
    <rPh sb="0" eb="4">
      <t>キョウイクキキン</t>
    </rPh>
    <phoneticPr fontId="2"/>
  </si>
  <si>
    <t>まちづくり応援基金</t>
    <rPh sb="5" eb="9">
      <t>オウエンキキン</t>
    </rPh>
    <phoneticPr fontId="2"/>
  </si>
  <si>
    <t>新型コロナウイルス感染症対策基金</t>
    <rPh sb="0" eb="2">
      <t>シンガタ</t>
    </rPh>
    <rPh sb="9" eb="16">
      <t>カンセンショウタイサクキキン</t>
    </rPh>
    <phoneticPr fontId="2"/>
  </si>
  <si>
    <t>-</t>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</si>
  <si>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</si>
  <si>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</si>
  <si>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</si>
  <si>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</si>
  <si>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までの値では、将来負担比率及び有形固定資産減価償却率はともに類似団体と比較して低くなっている。将来負担比率については、過去からの起債抑制による公債費の減少、職員の年齢構成の変化による退職手当負担見込額の減少などにより減少傾向となっていたが、令和元年度では類似団体の平均値よりも高くなり、令和２年度はさらに数値が高くなった。（41.9）
　老朽化した公共施設を適切に維持していくため「公共施設個別施設計画」の策定を行い、それを踏まえて令和４年３月に「公共施設等総合管理計画」の改定を行った。今後も新規事業の実施等について総点検を図り新たな地方債の借入の抑制に努めるとともに計画的な更新・改修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</si>
  <si>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</si>
  <si>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</si>
  <si>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</si>
  <si>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</si>
  <si>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</si>
  <si>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</si>
  <si>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</si>
  <si>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低くなっている。将来負担比率は類似団体と比較すると平成30年度までは低くなっていたが、令和元年度は類似団体の平均値よりも高くなり、令和２年度は大幅に数値が高くなっている。令和３年度は前年よりも低くなったが、類似団体平均値との乖離が大きくなった。悪化した要因として、分母が標準財政規模の増額などにより改善したものの、分子が公共施設の改修工事などを実施したことによる地方債現在高の増などにより悪化した。今後もしばらくは公共施設の改修や都市計画街路用地の先行取得を行っていくことから、将来負担比率の改善は難しい状況となっている。</t>
    <rPh sb="206" eb="20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</si>
</sst>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6159-4C3D-A27A-76D1FA1349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32227</c:v>
                </c:pt>
                <c:pt idx="1">
                  <c:v>32046</c:v>
                </c:pt>
                <c:pt idx="2">
                  <c:v>37691</c:v>
                </c:pt>
                <c:pt idx="3">
                  <c:v>71997</c:v>
                </c:pt>
                <c:pt idx="4">
                  <c:v>34603</c:v>
                </c:pt>
              </c:numCache>
            </c:numRef>
          </c:val>
          <c:smooth val="0"/>
          <c:extLst>
            <c:ext xmlns:c16="http://schemas.microsoft.com/office/drawing/2014/chart" uri="{C3380CC4-5D6E-409C-BE32-E72D297353CC}">
              <c16:uniqueId val="{00000001-6159-4C3D-A27A-76D1FA1349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7.26</c:v>
                </c:pt>
                <c:pt idx="1">
                  <c:v>5.55</c:v>
                </c:pt>
                <c:pt idx="2">
                  <c:v>4.45</c:v>
                </c:pt>
                <c:pt idx="3">
                  <c:v>7.44</c:v>
                </c:pt>
                <c:pt idx="4">
                  <c:v>12.81</c:v>
                </c:pt>
              </c:numCache>
            </c:numRef>
          </c:val>
          <c:extLst>
            <c:ext xmlns:c16="http://schemas.microsoft.com/office/drawing/2014/chart" uri="{C3380CC4-5D6E-409C-BE32-E72D297353CC}">
              <c16:uniqueId val="{00000000-18F2-4344-9983-060608F196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8.8000000000000007</c:v>
                </c:pt>
                <c:pt idx="1">
                  <c:v>9.8000000000000007</c:v>
                </c:pt>
                <c:pt idx="2">
                  <c:v>9.6999999999999993</c:v>
                </c:pt>
                <c:pt idx="3">
                  <c:v>8.14</c:v>
                </c:pt>
                <c:pt idx="4">
                  <c:v>7.16</c:v>
                </c:pt>
              </c:numCache>
            </c:numRef>
          </c:val>
          <c:extLst>
            <c:ext xmlns:c16="http://schemas.microsoft.com/office/drawing/2014/chart" uri="{C3380CC4-5D6E-409C-BE32-E72D297353CC}">
              <c16:uniqueId val="{00000001-18F2-4344-9983-060608F196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0.72</c:v>
                </c:pt>
                <c:pt idx="1">
                  <c:v>-0.65</c:v>
                </c:pt>
                <c:pt idx="2">
                  <c:v>-1.18</c:v>
                </c:pt>
                <c:pt idx="3">
                  <c:v>1.46</c:v>
                </c:pt>
                <c:pt idx="4">
                  <c:v>4.91</c:v>
                </c:pt>
              </c:numCache>
            </c:numRef>
          </c:val>
          <c:smooth val="0"/>
          <c:extLst>
            <c:ext xmlns:c16="http://schemas.microsoft.com/office/drawing/2014/chart" uri="{C3380CC4-5D6E-409C-BE32-E72D297353CC}">
              <c16:uniqueId val="{00000002-18F2-4344-9983-060608F196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0F-4ACD-A479-3832E856CF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0F-4ACD-A479-3832E856CF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0F-4ACD-A479-3832E856CF1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0F-4ACD-A479-3832E856CF11}"/>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0.02</c:v>
                </c:pt>
                <c:pt idx="8">
                  <c:v>#N/A</c:v>
                </c:pt>
                <c:pt idx="9">
                  <c:v>7.0000000000000007E-2</c:v>
                </c:pt>
              </c:numCache>
            </c:numRef>
          </c:val>
          <c:extLst>
            <c:ext xmlns:c16="http://schemas.microsoft.com/office/drawing/2014/chart" uri="{C3380CC4-5D6E-409C-BE32-E72D297353CC}">
              <c16:uniqueId val="{00000004-050F-4ACD-A479-3832E856CF1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7.0000000000000007E-2</c:v>
                </c:pt>
                <c:pt idx="4">
                  <c:v>#N/A</c:v>
                </c:pt>
                <c:pt idx="5">
                  <c:v>0.06</c:v>
                </c:pt>
                <c:pt idx="6">
                  <c:v>#N/A</c:v>
                </c:pt>
                <c:pt idx="7">
                  <c:v>0.16</c:v>
                </c:pt>
                <c:pt idx="8">
                  <c:v>#N/A</c:v>
                </c:pt>
                <c:pt idx="9">
                  <c:v>0.09</c:v>
                </c:pt>
              </c:numCache>
            </c:numRef>
          </c:val>
          <c:extLst>
            <c:ext xmlns:c16="http://schemas.microsoft.com/office/drawing/2014/chart" uri="{C3380CC4-5D6E-409C-BE32-E72D297353CC}">
              <c16:uniqueId val="{00000005-050F-4ACD-A479-3832E856CF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1.31</c:v>
                </c:pt>
                <c:pt idx="2">
                  <c:v>#N/A</c:v>
                </c:pt>
                <c:pt idx="3">
                  <c:v>0.56999999999999995</c:v>
                </c:pt>
                <c:pt idx="4">
                  <c:v>#N/A</c:v>
                </c:pt>
                <c:pt idx="5">
                  <c:v>0.67</c:v>
                </c:pt>
                <c:pt idx="6">
                  <c:v>#N/A</c:v>
                </c:pt>
                <c:pt idx="7">
                  <c:v>2.09</c:v>
                </c:pt>
                <c:pt idx="8">
                  <c:v>#N/A</c:v>
                </c:pt>
                <c:pt idx="9">
                  <c:v>0.66</c:v>
                </c:pt>
              </c:numCache>
            </c:numRef>
          </c:val>
          <c:extLst>
            <c:ext xmlns:c16="http://schemas.microsoft.com/office/drawing/2014/chart" uri="{C3380CC4-5D6E-409C-BE32-E72D297353CC}">
              <c16:uniqueId val="{00000006-050F-4ACD-A479-3832E856CF1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0.61</c:v>
                </c:pt>
                <c:pt idx="4">
                  <c:v>#N/A</c:v>
                </c:pt>
                <c:pt idx="5">
                  <c:v>1</c:v>
                </c:pt>
                <c:pt idx="6">
                  <c:v>#N/A</c:v>
                </c:pt>
                <c:pt idx="7">
                  <c:v>1.5</c:v>
                </c:pt>
                <c:pt idx="8">
                  <c:v>#N/A</c:v>
                </c:pt>
                <c:pt idx="9">
                  <c:v>2.15</c:v>
                </c:pt>
              </c:numCache>
            </c:numRef>
          </c:val>
          <c:extLst>
            <c:ext xmlns:c16="http://schemas.microsoft.com/office/drawing/2014/chart" uri="{C3380CC4-5D6E-409C-BE32-E72D297353CC}">
              <c16:uniqueId val="{00000007-050F-4ACD-A479-3832E856CF1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2.33</c:v>
                </c:pt>
                <c:pt idx="2">
                  <c:v>#N/A</c:v>
                </c:pt>
                <c:pt idx="3">
                  <c:v>2.0699999999999998</c:v>
                </c:pt>
                <c:pt idx="4">
                  <c:v>#N/A</c:v>
                </c:pt>
                <c:pt idx="5">
                  <c:v>1.22</c:v>
                </c:pt>
                <c:pt idx="6">
                  <c:v>#N/A</c:v>
                </c:pt>
                <c:pt idx="7">
                  <c:v>2.06</c:v>
                </c:pt>
                <c:pt idx="8">
                  <c:v>#N/A</c:v>
                </c:pt>
                <c:pt idx="9">
                  <c:v>2.42</c:v>
                </c:pt>
              </c:numCache>
            </c:numRef>
          </c:val>
          <c:extLst>
            <c:ext xmlns:c16="http://schemas.microsoft.com/office/drawing/2014/chart" uri="{C3380CC4-5D6E-409C-BE32-E72D297353CC}">
              <c16:uniqueId val="{00000008-050F-4ACD-A479-3832E856CF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7.26</c:v>
                </c:pt>
                <c:pt idx="2">
                  <c:v>#N/A</c:v>
                </c:pt>
                <c:pt idx="3">
                  <c:v>5.54</c:v>
                </c:pt>
                <c:pt idx="4">
                  <c:v>#N/A</c:v>
                </c:pt>
                <c:pt idx="5">
                  <c:v>4.4400000000000004</c:v>
                </c:pt>
                <c:pt idx="6">
                  <c:v>#N/A</c:v>
                </c:pt>
                <c:pt idx="7">
                  <c:v>7.43</c:v>
                </c:pt>
                <c:pt idx="8">
                  <c:v>#N/A</c:v>
                </c:pt>
                <c:pt idx="9">
                  <c:v>12.8</c:v>
                </c:pt>
              </c:numCache>
            </c:numRef>
          </c:val>
          <c:extLst>
            <c:ext xmlns:c16="http://schemas.microsoft.com/office/drawing/2014/chart" uri="{C3380CC4-5D6E-409C-BE32-E72D297353CC}">
              <c16:uniqueId val="{00000009-050F-4ACD-A479-3832E856CF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1529</c:v>
                </c:pt>
                <c:pt idx="5">
                  <c:v>1503</c:v>
                </c:pt>
                <c:pt idx="8">
                  <c:v>1483</c:v>
                </c:pt>
                <c:pt idx="11">
                  <c:v>1372</c:v>
                </c:pt>
                <c:pt idx="14">
                  <c:v>1408</c:v>
                </c:pt>
              </c:numCache>
            </c:numRef>
          </c:val>
          <c:extLst>
            <c:ext xmlns:c16="http://schemas.microsoft.com/office/drawing/2014/chart" uri="{C3380CC4-5D6E-409C-BE32-E72D297353CC}">
              <c16:uniqueId val="{00000000-A9FD-4DAA-B027-71B4A47CD6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A9FD-4DAA-B027-71B4A47CD6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7</c:v>
                </c:pt>
                <c:pt idx="6">
                  <c:v>3</c:v>
                </c:pt>
                <c:pt idx="9">
                  <c:v>4</c:v>
                </c:pt>
                <c:pt idx="12">
                  <c:v>3</c:v>
                </c:pt>
              </c:numCache>
            </c:numRef>
          </c:val>
          <c:extLst>
            <c:ext xmlns:c16="http://schemas.microsoft.com/office/drawing/2014/chart" uri="{C3380CC4-5D6E-409C-BE32-E72D297353CC}">
              <c16:uniqueId val="{00000002-A9FD-4DAA-B027-71B4A47CD6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c:v>
                </c:pt>
                <c:pt idx="3">
                  <c:v>64</c:v>
                </c:pt>
                <c:pt idx="6">
                  <c:v>60</c:v>
                </c:pt>
                <c:pt idx="9">
                  <c:v>42</c:v>
                </c:pt>
                <c:pt idx="12">
                  <c:v>22</c:v>
                </c:pt>
              </c:numCache>
            </c:numRef>
          </c:val>
          <c:extLst>
            <c:ext xmlns:c16="http://schemas.microsoft.com/office/drawing/2014/chart" uri="{C3380CC4-5D6E-409C-BE32-E72D297353CC}">
              <c16:uniqueId val="{00000003-A9FD-4DAA-B027-71B4A47CD6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56</c:v>
                </c:pt>
                <c:pt idx="3">
                  <c:v>22</c:v>
                </c:pt>
                <c:pt idx="6">
                  <c:v>48</c:v>
                </c:pt>
                <c:pt idx="9">
                  <c:v>38</c:v>
                </c:pt>
                <c:pt idx="12">
                  <c:v>33</c:v>
                </c:pt>
              </c:numCache>
            </c:numRef>
          </c:val>
          <c:extLst>
            <c:ext xmlns:c16="http://schemas.microsoft.com/office/drawing/2014/chart" uri="{C3380CC4-5D6E-409C-BE32-E72D297353CC}">
              <c16:uniqueId val="{00000004-A9FD-4DAA-B027-71B4A47CD6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FD-4DAA-B027-71B4A47CD6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FD-4DAA-B027-71B4A47CD6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1899</c:v>
                </c:pt>
                <c:pt idx="3">
                  <c:v>1875</c:v>
                </c:pt>
                <c:pt idx="6">
                  <c:v>1877</c:v>
                </c:pt>
                <c:pt idx="9">
                  <c:v>1913</c:v>
                </c:pt>
                <c:pt idx="12">
                  <c:v>1946</c:v>
                </c:pt>
              </c:numCache>
            </c:numRef>
          </c:val>
          <c:extLst>
            <c:ext xmlns:c16="http://schemas.microsoft.com/office/drawing/2014/chart" uri="{C3380CC4-5D6E-409C-BE32-E72D297353CC}">
              <c16:uniqueId val="{00000007-A9FD-4DAA-B027-71B4A47CD6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507</c:v>
                </c:pt>
                <c:pt idx="2">
                  <c:v>#N/A</c:v>
                </c:pt>
                <c:pt idx="3">
                  <c:v>#N/A</c:v>
                </c:pt>
                <c:pt idx="4">
                  <c:v>465</c:v>
                </c:pt>
                <c:pt idx="5">
                  <c:v>#N/A</c:v>
                </c:pt>
                <c:pt idx="6">
                  <c:v>#N/A</c:v>
                </c:pt>
                <c:pt idx="7">
                  <c:v>505</c:v>
                </c:pt>
                <c:pt idx="8">
                  <c:v>#N/A</c:v>
                </c:pt>
                <c:pt idx="9">
                  <c:v>#N/A</c:v>
                </c:pt>
                <c:pt idx="10">
                  <c:v>626</c:v>
                </c:pt>
                <c:pt idx="11">
                  <c:v>#N/A</c:v>
                </c:pt>
                <c:pt idx="12">
                  <c:v>#N/A</c:v>
                </c:pt>
                <c:pt idx="13">
                  <c:v>596</c:v>
                </c:pt>
                <c:pt idx="14">
                  <c:v>#N/A</c:v>
                </c:pt>
              </c:numCache>
            </c:numRef>
          </c:val>
          <c:smooth val="0"/>
          <c:extLst>
            <c:ext xmlns:c16="http://schemas.microsoft.com/office/drawing/2014/chart" uri="{C3380CC4-5D6E-409C-BE32-E72D297353CC}">
              <c16:uniqueId val="{00000008-A9FD-4DAA-B027-71B4A47CD6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15992</c:v>
                </c:pt>
                <c:pt idx="5">
                  <c:v>16046</c:v>
                </c:pt>
                <c:pt idx="8">
                  <c:v>15996</c:v>
                </c:pt>
                <c:pt idx="11">
                  <c:v>16566</c:v>
                </c:pt>
                <c:pt idx="14">
                  <c:v>16557</c:v>
                </c:pt>
              </c:numCache>
            </c:numRef>
          </c:val>
          <c:extLst>
            <c:ext xmlns:c16="http://schemas.microsoft.com/office/drawing/2014/chart" uri="{C3380CC4-5D6E-409C-BE32-E72D297353CC}">
              <c16:uniqueId val="{00000000-BAA1-4607-A3E8-AF3C134B4C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1206</c:v>
                </c:pt>
                <c:pt idx="5">
                  <c:v>1305</c:v>
                </c:pt>
                <c:pt idx="8">
                  <c:v>1274</c:v>
                </c:pt>
                <c:pt idx="11">
                  <c:v>1315</c:v>
                </c:pt>
                <c:pt idx="14">
                  <c:v>1968</c:v>
                </c:pt>
              </c:numCache>
            </c:numRef>
          </c:val>
          <c:extLst>
            <c:ext xmlns:c16="http://schemas.microsoft.com/office/drawing/2014/chart" uri="{C3380CC4-5D6E-409C-BE32-E72D297353CC}">
              <c16:uniqueId val="{00000001-BAA1-4607-A3E8-AF3C134B4C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4572</c:v>
                </c:pt>
                <c:pt idx="5">
                  <c:v>5040</c:v>
                </c:pt>
                <c:pt idx="8">
                  <c:v>5109</c:v>
                </c:pt>
                <c:pt idx="11">
                  <c:v>3964</c:v>
                </c:pt>
                <c:pt idx="14">
                  <c:v>4160</c:v>
                </c:pt>
              </c:numCache>
            </c:numRef>
          </c:val>
          <c:extLst>
            <c:ext xmlns:c16="http://schemas.microsoft.com/office/drawing/2014/chart" uri="{C3380CC4-5D6E-409C-BE32-E72D297353CC}">
              <c16:uniqueId val="{00000002-BAA1-4607-A3E8-AF3C134B4C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A1-4607-A3E8-AF3C134B4C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A1-4607-A3E8-AF3C134B4C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50</c:v>
                </c:pt>
                <c:pt idx="3">
                  <c:v>46</c:v>
                </c:pt>
                <c:pt idx="6">
                  <c:v>42</c:v>
                </c:pt>
                <c:pt idx="9">
                  <c:v>199</c:v>
                </c:pt>
                <c:pt idx="12">
                  <c:v>30</c:v>
                </c:pt>
              </c:numCache>
            </c:numRef>
          </c:val>
          <c:extLst>
            <c:ext xmlns:c16="http://schemas.microsoft.com/office/drawing/2014/chart" uri="{C3380CC4-5D6E-409C-BE32-E72D297353CC}">
              <c16:uniqueId val="{00000005-BAA1-4607-A3E8-AF3C134B4C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4659</c:v>
                </c:pt>
                <c:pt idx="3">
                  <c:v>4492</c:v>
                </c:pt>
                <c:pt idx="6">
                  <c:v>4400</c:v>
                </c:pt>
                <c:pt idx="9">
                  <c:v>4328</c:v>
                </c:pt>
                <c:pt idx="12">
                  <c:v>4259</c:v>
                </c:pt>
              </c:numCache>
            </c:numRef>
          </c:val>
          <c:extLst>
            <c:ext xmlns:c16="http://schemas.microsoft.com/office/drawing/2014/chart" uri="{C3380CC4-5D6E-409C-BE32-E72D297353CC}">
              <c16:uniqueId val="{00000006-BAA1-4607-A3E8-AF3C134B4C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307</c:v>
                </c:pt>
                <c:pt idx="3">
                  <c:v>247</c:v>
                </c:pt>
                <c:pt idx="6">
                  <c:v>188</c:v>
                </c:pt>
                <c:pt idx="9">
                  <c:v>148</c:v>
                </c:pt>
                <c:pt idx="12">
                  <c:v>119</c:v>
                </c:pt>
              </c:numCache>
            </c:numRef>
          </c:val>
          <c:extLst>
            <c:ext xmlns:c16="http://schemas.microsoft.com/office/drawing/2014/chart" uri="{C3380CC4-5D6E-409C-BE32-E72D297353CC}">
              <c16:uniqueId val="{00000007-BAA1-4607-A3E8-AF3C134B4C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454</c:v>
                </c:pt>
                <c:pt idx="3">
                  <c:v>356</c:v>
                </c:pt>
                <c:pt idx="6">
                  <c:v>336</c:v>
                </c:pt>
                <c:pt idx="9">
                  <c:v>295</c:v>
                </c:pt>
                <c:pt idx="12">
                  <c:v>350</c:v>
                </c:pt>
              </c:numCache>
            </c:numRef>
          </c:val>
          <c:extLst>
            <c:ext xmlns:c16="http://schemas.microsoft.com/office/drawing/2014/chart" uri="{C3380CC4-5D6E-409C-BE32-E72D297353CC}">
              <c16:uniqueId val="{00000008-BAA1-4607-A3E8-AF3C134B4C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528</c:v>
                </c:pt>
                <c:pt idx="3">
                  <c:v>793</c:v>
                </c:pt>
                <c:pt idx="6">
                  <c:v>880</c:v>
                </c:pt>
                <c:pt idx="9">
                  <c:v>1561</c:v>
                </c:pt>
                <c:pt idx="12">
                  <c:v>2139</c:v>
                </c:pt>
              </c:numCache>
            </c:numRef>
          </c:val>
          <c:extLst>
            <c:ext xmlns:c16="http://schemas.microsoft.com/office/drawing/2014/chart" uri="{C3380CC4-5D6E-409C-BE32-E72D297353CC}">
              <c16:uniqueId val="{00000009-BAA1-4607-A3E8-AF3C134B4C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19039</c:v>
                </c:pt>
                <c:pt idx="3">
                  <c:v>19522</c:v>
                </c:pt>
                <c:pt idx="6">
                  <c:v>19886</c:v>
                </c:pt>
                <c:pt idx="9">
                  <c:v>21336</c:v>
                </c:pt>
                <c:pt idx="12">
                  <c:v>21463</c:v>
                </c:pt>
              </c:numCache>
            </c:numRef>
          </c:val>
          <c:extLst>
            <c:ext xmlns:c16="http://schemas.microsoft.com/office/drawing/2014/chart" uri="{C3380CC4-5D6E-409C-BE32-E72D297353CC}">
              <c16:uniqueId val="{0000000A-BAA1-4607-A3E8-AF3C134B4C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3268</c:v>
                </c:pt>
                <c:pt idx="2">
                  <c:v>#N/A</c:v>
                </c:pt>
                <c:pt idx="3">
                  <c:v>#N/A</c:v>
                </c:pt>
                <c:pt idx="4">
                  <c:v>3065</c:v>
                </c:pt>
                <c:pt idx="5">
                  <c:v>#N/A</c:v>
                </c:pt>
                <c:pt idx="6">
                  <c:v>#N/A</c:v>
                </c:pt>
                <c:pt idx="7">
                  <c:v>3353</c:v>
                </c:pt>
                <c:pt idx="8">
                  <c:v>#N/A</c:v>
                </c:pt>
                <c:pt idx="9">
                  <c:v>#N/A</c:v>
                </c:pt>
                <c:pt idx="10">
                  <c:v>6021</c:v>
                </c:pt>
                <c:pt idx="11">
                  <c:v>#N/A</c:v>
                </c:pt>
                <c:pt idx="12">
                  <c:v>#N/A</c:v>
                </c:pt>
                <c:pt idx="13">
                  <c:v>5676</c:v>
                </c:pt>
                <c:pt idx="14">
                  <c:v>#N/A</c:v>
                </c:pt>
              </c:numCache>
            </c:numRef>
          </c:val>
          <c:smooth val="0"/>
          <c:extLst>
            <c:ext xmlns:c16="http://schemas.microsoft.com/office/drawing/2014/chart" uri="{C3380CC4-5D6E-409C-BE32-E72D297353CC}">
              <c16:uniqueId val="{0000000B-BAA1-4607-A3E8-AF3C134B4C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1490</c:v>
                </c:pt>
                <c:pt idx="1">
                  <c:v>1275</c:v>
                </c:pt>
                <c:pt idx="2">
                  <c:v>1184</c:v>
                </c:pt>
              </c:numCache>
            </c:numRef>
          </c:val>
          <c:extLst>
            <c:ext xmlns:c16="http://schemas.microsoft.com/office/drawing/2014/chart" uri="{C3380CC4-5D6E-409C-BE32-E72D297353CC}">
              <c16:uniqueId val="{00000000-8823-4E4E-B42E-F406C73027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489</c:v>
                </c:pt>
              </c:numCache>
            </c:numRef>
          </c:val>
          <c:extLst>
            <c:ext xmlns:c16="http://schemas.microsoft.com/office/drawing/2014/chart" uri="{C3380CC4-5D6E-409C-BE32-E72D297353CC}">
              <c16:uniqueId val="{00000001-8823-4E4E-B42E-F406C73027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3052</c:v>
                </c:pt>
                <c:pt idx="1">
                  <c:v>2218</c:v>
                </c:pt>
                <c:pt idx="2">
                  <c:v>1900</c:v>
                </c:pt>
              </c:numCache>
            </c:numRef>
          </c:val>
          <c:extLst>
            <c:ext xmlns:c16="http://schemas.microsoft.com/office/drawing/2014/chart" uri="{C3380CC4-5D6E-409C-BE32-E72D297353CC}">
              <c16:uniqueId val="{00000002-8823-4E4E-B42E-F406C73027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{3796FE8B-7FD0-4299-A706-2B5EC3451D63}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C59-4965-B575-5C1E073B97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{3CD4675F-A0AD-40CB-818C-6263A2963B68}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59-4965-B575-5C1E073B97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{DEB50440-0CF0-44D1-A98E-5C43518E7C1D}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59-4965-B575-5C1E073B97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{97264F51-82B5-4E34-9347-E38A289C9E7C}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59-4965-B575-5C1E073B97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{1CA88423-F5B5-46C4-8972-6E8408BCB135}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59-4965-B575-5C1E073B974E}"/>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{FE9F5325-95E8-4FE2-820C-A12C59F3E7CA}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C59-4965-B575-5C1E073B974E}"/>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{3E63A147-9736-47A2-B5F5-AD6D922735C9}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C59-4965-B575-5C1E073B974E}"/>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{57C0A817-F6D3-467A-8264-9C4C3DD9E86D}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C59-4965-B575-5C1E073B974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{EC10D9EF-C33A-4E3E-970B-E5565A77BF82}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C59-4965-B575-5C1E073B97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52.8</c:v>
                </c:pt>
                <c:pt idx="16">
                  <c:v>54.2</c:v>
                </c:pt>
                <c:pt idx="24">
                  <c:v>53.1</c:v>
                </c:pt>
              </c:numCache>
            </c:numRef>
          </c:xVal>
          <c:yVal>
            <c:numRef>
              <c:f>公会計指標分析・財政指標組合せ分析表!$BP$51:$DC$51</c:f>
              <c:numCache>
                <c:formatCode>#,##0.0;"▲ "#,##0.0</c:formatCode>
                <c:ptCount val="40"/>
                <c:pt idx="0">
                  <c:v>23.4</c:v>
                </c:pt>
                <c:pt idx="8">
                  <c:v>21.9</c:v>
                </c:pt>
                <c:pt idx="16">
                  <c:v>23.8</c:v>
                </c:pt>
                <c:pt idx="24">
                  <c:v>41.9</c:v>
                </c:pt>
              </c:numCache>
            </c:numRef>
          </c:yVal>
          <c:smooth val="0"/>
          <c:extLst>
            <c:ext xmlns:c16="http://schemas.microsoft.com/office/drawing/2014/chart" uri="{C3380CC4-5D6E-409C-BE32-E72D297353CC}">
              <c16:uniqueId val="{00000009-5C59-4965-B575-5C1E073B97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{8051ED46-208C-4046-BF32-5019745C4F2D}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C59-4965-B575-5C1E073B97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{C30208C9-BA41-420E-8C33-BC83EB1994CB}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59-4965-B575-5C1E073B97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{6196E3D9-C43D-4150-BFE8-9AEB0287C99B}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59-4965-B575-5C1E073B97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{A298A175-67FE-4D03-A10C-C635F3CB0D0C}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59-4965-B575-5C1E073B97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{B097CD0E-EDF2-4259-A593-83C8C6661C29}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59-4965-B575-5C1E073B974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{74FEE943-0A0F-4C40-A0C2-9D02D0344CE3}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C59-4965-B575-5C1E073B974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{47BD112C-3C7C-4E76-980A-C5A66677D2CC}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C59-4965-B575-5C1E073B974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{954FD983-8961-4763-9D16-6B9A96ADF8A8}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C59-4965-B575-5C1E073B974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{A0DD7DD7-9843-4918-8461-8DCB9E711BE4}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C59-4965-B575-5C1E073B97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numCache>
            </c:numRef>
          </c:xVal>
          <c:yVal>
            <c:numRef>
              <c:f>公会計指標分析・財政指標組合せ分析表!$BP$55:$DC$55</c:f>
              <c:numCache>
                <c:formatCode>#,##0.0;"▲ "#,##0.0</c:formatCode>
                <c:ptCount val="40"/>
                <c:pt idx="0">
                  <c:v>31.9</c:v>
                </c:pt>
                <c:pt idx="8">
                  <c:v>24.2</c:v>
                </c:pt>
                <c:pt idx="16">
                  <c:v>22.1</c:v>
                </c:pt>
                <c:pt idx="24">
                  <c:v>20.399999999999999</c:v>
                </c:pt>
              </c:numCache>
            </c:numRef>
          </c:yVal>
          <c:smooth val="0"/>
          <c:extLst>
            <c:ext xmlns:c16="http://schemas.microsoft.com/office/drawing/2014/chart" uri="{C3380CC4-5D6E-409C-BE32-E72D297353CC}">
              <c16:uniqueId val="{00000013-5C59-4965-B575-5C1E073B974E}"/>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{AE6FF893-1326-44C7-BA96-01A3AE3E2EA8}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AD6-4298-BD6D-FA061E0325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{AA013D0D-30AF-41FE-8064-CE2546511D33}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D6-4298-BD6D-FA061E0325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{1F8C6190-3765-4206-9ABD-3FB0D3BFB180}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D6-4298-BD6D-FA061E0325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{06531A78-22D4-4DF2-B2B5-80AFF4A43D5C}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D6-4298-BD6D-FA061E0325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{2158821F-EE4E-4B75-9EBE-FC8465FCDF6B}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D6-4298-BD6D-FA061E032592}"/>
                </c:ext>
              </c:extLst>
            </c:dLbl>
            <c:dLbl>
              <c:idx val="8"/>
              <c:layout>
                <c:manualLayout>
                  <c:x val="0"/>
                  <c:y val="-4.1172143157064117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{D225E10C-FCF3-4D7A-A859-3C86C39519ED}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AD6-4298-BD6D-FA061E032592}"/>
                </c:ext>
              </c:extLst>
            </c:dLbl>
            <c:dLbl>
              <c:idx val="16"/>
              <c:layout>
                <c:manualLayout>
                  <c:x val="0"/>
                  <c:y val="4.117214315706411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{DE2FB16B-EA59-4647-9D5B-5269E86C4227}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AD6-4298-BD6D-FA061E03259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{777E5A66-2EA7-421D-A634-8DB04145E851}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AD6-4298-BD6D-FA061E03259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{DC455DA4-292E-48A2-9C81-7BAB52C6348E}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AD6-4298-BD6D-FA061E0325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3.6</c:v>
                </c:pt>
                <c:pt idx="16">
                  <c:v>3.5</c:v>
                </c:pt>
                <c:pt idx="24">
                  <c:v>3.7</c:v>
                </c:pt>
                <c:pt idx="32">
                  <c:v>3.9</c:v>
                </c:pt>
              </c:numCache>
            </c:numRef>
          </c:xVal>
          <c:yVal>
            <c:numRef>
              <c:f>公会計指標分析・財政指標組合せ分析表!$BP$73:$DC$73</c:f>
              <c:numCache>
                <c:formatCode>#,##0.0;"▲ "#,##0.0</c:formatCode>
                <c:ptCount val="40"/>
                <c:pt idx="0">
                  <c:v>23.4</c:v>
                </c:pt>
                <c:pt idx="8">
                  <c:v>21.9</c:v>
                </c:pt>
                <c:pt idx="16">
                  <c:v>23.8</c:v>
                </c:pt>
                <c:pt idx="24">
                  <c:v>41.9</c:v>
                </c:pt>
                <c:pt idx="32">
                  <c:v>37.200000000000003</c:v>
                </c:pt>
              </c:numCache>
            </c:numRef>
          </c:yVal>
          <c:smooth val="0"/>
          <c:extLst>
            <c:ext xmlns:c16="http://schemas.microsoft.com/office/drawing/2014/chart" uri="{C3380CC4-5D6E-409C-BE32-E72D297353CC}">
              <c16:uniqueId val="{00000009-3AD6-4298-BD6D-FA061E0325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{34DEB2E3-998B-4528-AFAC-0DD96A898B34}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AD6-4298-BD6D-FA061E0325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{28B794AB-3E3B-4490-88CF-C41340FC12AC}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D6-4298-BD6D-FA061E0325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{16B5B611-8CDD-4DB4-9DB9-430D31370ACC}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D6-4298-BD6D-FA061E0325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{DB317C8B-654B-4A7E-8BD5-DF6B3F6AB2F9}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D6-4298-BD6D-FA061E0325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{8CA3D3EE-59AC-47AE-AD17-90A305300A93}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D6-4298-BD6D-FA061E032592}"/>
                </c:ext>
              </c:extLst>
            </c:dLbl>
            <c:dLbl>
              <c:idx val="8"/>
              <c:layout>
                <c:manualLayout>
                  <c:x val="-3.4502318643803015E-2"/>
                  <c:y val="-5.702024170032752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{7CCC776F-3BB6-4378-A6AB-FD6061FEFCDF}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AD6-4298-BD6D-FA061E032592}"/>
                </c:ext>
              </c:extLst>
            </c:dLbl>
            <c:dLbl>
              <c:idx val="16"/>
              <c:layout>
                <c:manualLayout>
                  <c:x val="-2.876601570038324E-2"/>
                  <c:y val="-5.943923140309618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{8B82AF09-597D-4249-B258-F224A6D8984B}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AD6-4298-BD6D-FA061E032592}"/>
                </c:ext>
              </c:extLst>
            </c:dLbl>
            <c:dLbl>
              <c:idx val="24"/>
              <c:layout>
                <c:manualLayout>
                  <c:x val="-3.1570342725075584E-2"/>
                  <c:y val="-7.079029691617343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{4965BE42-8E67-4F46-A855-7A327914150D}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AD6-4298-BD6D-FA061E03259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{428E6843-F20F-43CD-B97B-5A25BF00D72E}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AD6-4298-BD6D-FA061E0325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AD6-4298-BD6D-FA061E032592}"/>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）については、臨時財政対策債等の償還開始などにより増額となっている。</a:t>
          </a:r>
        </a:p>
        <a:p>
          <a:r>
            <a:rPr kumimoji="1" lang="ja-JP" altLang="en-US" sz="1400">
              <a:latin typeface="ＭＳ ゴシック" pitchFamily="49" charset="-128"/>
              <a:ea typeface="ＭＳ ゴシック" pitchFamily="49" charset="-128"/>
            </a:rPr>
            <a:t>　今後は市内公共施設老朽化に伴う改修工事等が見込まれることから、実質公債費比率の動向には注視していくとともに新規事業の実施等について総点検を図り、新規発行の抑制に努める。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満期一括償還による地方債がないため。</a:t>
          </a:r>
          <a:endParaRPr kumimoji="1" lang="ja-JP" altLang="en-US" sz="105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）について、職員の年齢構成の変化による退職手当負担見込額が継続して減少しているものの、臨時財政対策債の発行や新庁舎建設事業に係る起債などにより、地方債現在高が増加している。また、令和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年度からは土地開発公社の用地先行取得に伴い、債務負担行為に基づく支出予定額も大幅な増額となっている。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充当財源額（</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年度から臨時財政対策債の公債費償還算入により、基準財政需要額算入見込額が増加している。一方で、令和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年度に市役所建替工事に伴う基金の取崩によって大きく減少しており、令和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年度は少し改善しているものの、令和元年度と比較して低くなっている。</a:t>
          </a:r>
        </a:p>
        <a:p>
          <a:r>
            <a:rPr kumimoji="1" lang="ja-JP" altLang="en-US" sz="1400">
              <a:latin typeface="ＭＳ ゴシック" pitchFamily="49" charset="-128"/>
              <a:ea typeface="ＭＳ ゴシック" pitchFamily="49" charset="-128"/>
            </a:rPr>
            <a:t>　今後も後世への負担を少しでも軽減するよう、新規事業の実施等について総点検を図り、財政の健全化に努める。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東京都清瀬市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増大する社会保障関係経費等に対する財源不足のため、財政調整基金を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百万円を取り崩したほか、健康センター大規模改修工事等の財源として公共施設整備基金を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個人市民税や固定資産税の増などにより、実質収支が改善し、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百万円を財政調整基金へ、地方交付税の増額補正に伴い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百万円減債基金へ積み立てた。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当市においては、一般財源不足を補うために当初予算で財政調整基金の取り崩しを余儀なくされる状況である。財政調整基金については残高目標を標準財政規模の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積み立てを行っていく。また、今後は市内公共施設老朽化に伴う改修工事が見込まれることから、行革による歳出削減や、未利用地の売払いによる収入を原資として引き続き公共施設整備基金の積み立てを優先して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・緑地保全基金：自然環境の保全育成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・教育基金：教育の振興、児童及び生徒の学力向上、教育環境の拡充</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・まちづくり応援基金：緑地保全、子育て支援、学校教育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生涯学習、高齢者支援、環境対策等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新庁舎建設事業等の財源などのために、公共施設整備基金を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百万円取り崩したことなどにより、その他特定目的基金全体としては前年度と比較して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今後は市内公共施設老朽化に伴う改修工事が見込まれることから、行革による歳出削減や、未利用地の売払いによる収入を原資として引き続き公共施設整備基金の積み立てを優先して行なっていく。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年度においては、実質収支が改善ししたことで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百万円を積み立てたものの、増大する社会保障関係経費等に対する財源不足のため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引き続き災害などへの備えのため、標準財政規模の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年度においては、地方交付税の増額補正に伴い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満期一括償還による地方債もないため、基金の運用益を積立てていく。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74,948
73,640
10.23
38,105,882
35,703,524
2,119,557
16,549,111
21,462,919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全体では、類似団体と比較して低い水準となっている。庁舎の建替えは完了したものの、各公共施設の老朽化が進んでいる。老朽化した公共施設を適切に維持していくためには、大規模改修や更新など多額の費用がかかり、限られた財源の中で、現在保有している公共施設を全て維持していくことは困難である。「公共施設個別施設計画」の策定を行い、それを踏まえて令和４年３月に「公共施設等総合管理計画」の改定を行った。今後も計画的な更新・改修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51911</xdr:rowOff>
    </xdr:from>
    <xdr:to>
      <xdr:col>19</xdr:col>
      <xdr:colOff>187325</xdr:colOff>
      <xdr:row>29</xdr:row>
      <xdr:rowOff>153511</xdr:rowOff>
    </xdr:to>
    <xdr:sp macro="" textlink="">
      <xdr:nvSpPr>
        <xdr:cNvPr id="85" name="楕円 84"/>
        <xdr:cNvSpPr/>
      </xdr:nvSpPr>
      <xdr:spPr>
        <a:xfrm>
          <a:off x="4000500" y="57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81597</xdr:rowOff>
    </xdr:from>
    <xdr:to>
      <xdr:col>15</xdr:col>
      <xdr:colOff>187325</xdr:colOff>
      <xdr:row>30</xdr:row>
      <xdr:rowOff>11747</xdr:rowOff>
    </xdr:to>
    <xdr:sp macro="" textlink="">
      <xdr:nvSpPr>
        <xdr:cNvPr id="86" name="楕円 85"/>
        <xdr:cNvSpPr/>
      </xdr:nvSpPr>
      <xdr:spPr>
        <a:xfrm>
          <a:off x="3238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102711</xdr:rowOff>
    </xdr:from>
    <xdr:to>
      <xdr:col>19</xdr:col>
      <xdr:colOff>136525</xdr:colOff>
      <xdr:row>29</xdr:row>
      <xdr:rowOff>132397</xdr:rowOff>
    </xdr:to>
    <xdr:cxnSp macro="">
      <xdr:nvCxnSpPr>
        <xdr:cNvPr id="87" name="直線コネクタ 86"/>
        <xdr:cNvCxnSpPr/>
      </xdr:nvCxnSpPr>
      <xdr:spPr>
        <a:xfrm flipV="1">
          <a:off x="3289300" y="5846286"/>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8" name="楕円 87"/>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132397</xdr:rowOff>
    </xdr:to>
    <xdr:cxnSp macro="">
      <xdr:nvCxnSpPr>
        <xdr:cNvPr id="89" name="直線コネクタ 88"/>
        <xdr:cNvCxnSpPr/>
      </xdr:nvCxnSpPr>
      <xdr:spPr>
        <a:xfrm>
          <a:off x="2527300" y="5838190"/>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90" name="楕円 89"/>
        <xdr:cNvSpPr/>
      </xdr:nvSpPr>
      <xdr:spPr>
        <a:xfrm>
          <a:off x="1714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94615</xdr:rowOff>
    </xdr:to>
    <xdr:cxnSp macro="">
      <xdr:nvCxnSpPr>
        <xdr:cNvPr id="91" name="直線コネクタ 90"/>
        <xdr:cNvCxnSpPr/>
      </xdr:nvCxnSpPr>
      <xdr:spPr>
        <a:xfrm>
          <a:off x="1765300" y="58166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2"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3"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4"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5"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170038</xdr:rowOff>
    </xdr:from>
    <xdr:ext cx="405111" cy="259045"/>
    <xdr:sp macro="" textlink="">
      <xdr:nvSpPr>
        <xdr:cNvPr id="96" name="n_1mainValue有形固定資産減価償却率"/>
        <xdr:cNvSpPr txBox="1"/>
      </xdr:nvSpPr>
      <xdr:spPr>
        <a:xfrm>
          <a:off x="3836044" y="557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28274</xdr:rowOff>
    </xdr:from>
    <xdr:ext cx="405111" cy="259045"/>
    <xdr:sp macro="" textlink="">
      <xdr:nvSpPr>
        <xdr:cNvPr id="97" name="n_2mainValue有形固定資産減価償却率"/>
        <xdr:cNvSpPr txBox="1"/>
      </xdr:nvSpPr>
      <xdr:spPr>
        <a:xfrm>
          <a:off x="30867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8" name="n_3main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9" name="n_4mainValue有形固定資産減価償却率"/>
        <xdr:cNvSpPr txBox="1"/>
      </xdr:nvSpPr>
      <xdr:spPr>
        <a:xfrm>
          <a:off x="1562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決算の債務償還比率については、令和２年度と比べ低い数値となったが、依然として類似団体と比較して高い水準となっており、今後も老朽化した公共施設の改修の財源として地方債の発行や基金からの繰入が見込まれるため、公債費の動向等には引き続き注視していく必要がある。</a:t>
          </a:r>
        </a:p>
        <a:p>
          <a:r>
            <a:rPr kumimoji="1" lang="ja-JP" altLang="en-US" sz="1100">
              <a:latin typeface="ＭＳ Ｐゴシック" panose="020B0600070205080204" pitchFamily="50" charset="-128"/>
              <a:ea typeface="ＭＳ Ｐゴシック" panose="020B0600070205080204" pitchFamily="50" charset="-128"/>
            </a:rPr>
            <a:t>　今後とも新規事業の実施等について総点検を図り、財政の健全化を図る。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7" name="テキスト ボックス 11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9" name="テキスト ボックス 11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5" name="テキスト ボックス 12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7" name="テキスト ボックス 12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0" name="直線コネクタ 129"/>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1"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2" name="直線コネクタ 131"/>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3"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4" name="直線コネクタ 133"/>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5"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6" name="フローチャート: 判断 135"/>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37" name="フローチャート: 判断 136"/>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38" name="フローチャート: 判断 137"/>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39" name="フローチャート: 判断 138"/>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0" name="フローチャート: 判断 139"/>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8727</xdr:rowOff>
    </xdr:from>
    <xdr:to>
      <xdr:col>76</xdr:col>
      <xdr:colOff>73025</xdr:colOff>
      <xdr:row>31</xdr:row>
      <xdr:rowOff>110327</xdr:rowOff>
    </xdr:to>
    <xdr:sp macro="" textlink="">
      <xdr:nvSpPr>
        <xdr:cNvPr id="146" name="楕円 145"/>
        <xdr:cNvSpPr/>
      </xdr:nvSpPr>
      <xdr:spPr>
        <a:xfrm>
          <a:off x="14744700" y="6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158604</xdr:rowOff>
    </xdr:from>
    <xdr:ext cx="469744" cy="259045"/>
    <xdr:sp macro="" textlink="">
      <xdr:nvSpPr>
        <xdr:cNvPr id="147" name="債務償還比率該当値テキスト"/>
        <xdr:cNvSpPr txBox="1"/>
      </xdr:nvSpPr>
      <xdr:spPr>
        <a:xfrm>
          <a:off x="14846300" y="607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28657</xdr:rowOff>
    </xdr:from>
    <xdr:to>
      <xdr:col>72</xdr:col>
      <xdr:colOff>123825</xdr:colOff>
      <xdr:row>32</xdr:row>
      <xdr:rowOff>130257</xdr:rowOff>
    </xdr:to>
    <xdr:sp macro="" textlink="">
      <xdr:nvSpPr>
        <xdr:cNvPr id="148" name="楕円 147"/>
        <xdr:cNvSpPr/>
      </xdr:nvSpPr>
      <xdr:spPr>
        <a:xfrm>
          <a:off x="14033500" y="62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59527</xdr:rowOff>
    </xdr:from>
    <xdr:to>
      <xdr:col>76</xdr:col>
      <xdr:colOff>22225</xdr:colOff>
      <xdr:row>32</xdr:row>
      <xdr:rowOff>79457</xdr:rowOff>
    </xdr:to>
    <xdr:cxnSp macro="">
      <xdr:nvCxnSpPr>
        <xdr:cNvPr id="149" name="直線コネクタ 148"/>
        <xdr:cNvCxnSpPr/>
      </xdr:nvCxnSpPr>
      <xdr:spPr>
        <a:xfrm flipV="1">
          <a:off x="14084300" y="6146002"/>
          <a:ext cx="711200" cy="19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96665</xdr:rowOff>
    </xdr:from>
    <xdr:to>
      <xdr:col>68</xdr:col>
      <xdr:colOff>123825</xdr:colOff>
      <xdr:row>33</xdr:row>
      <xdr:rowOff>26815</xdr:rowOff>
    </xdr:to>
    <xdr:sp macro="" textlink="">
      <xdr:nvSpPr>
        <xdr:cNvPr id="150" name="楕円 149"/>
        <xdr:cNvSpPr/>
      </xdr:nvSpPr>
      <xdr:spPr>
        <a:xfrm>
          <a:off x="13271500" y="63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79457</xdr:rowOff>
    </xdr:from>
    <xdr:to>
      <xdr:col>72</xdr:col>
      <xdr:colOff>73025</xdr:colOff>
      <xdr:row>32</xdr:row>
      <xdr:rowOff>147465</xdr:rowOff>
    </xdr:to>
    <xdr:cxnSp macro="">
      <xdr:nvCxnSpPr>
        <xdr:cNvPr id="151" name="直線コネクタ 150"/>
        <xdr:cNvCxnSpPr/>
      </xdr:nvCxnSpPr>
      <xdr:spPr>
        <a:xfrm flipV="1">
          <a:off x="13322300" y="6337382"/>
          <a:ext cx="762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128397</xdr:rowOff>
    </xdr:from>
    <xdr:to>
      <xdr:col>64</xdr:col>
      <xdr:colOff>123825</xdr:colOff>
      <xdr:row>32</xdr:row>
      <xdr:rowOff>58547</xdr:rowOff>
    </xdr:to>
    <xdr:sp macro="" textlink="">
      <xdr:nvSpPr>
        <xdr:cNvPr id="152" name="楕円 151"/>
        <xdr:cNvSpPr/>
      </xdr:nvSpPr>
      <xdr:spPr>
        <a:xfrm>
          <a:off x="12509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7747</xdr:rowOff>
    </xdr:from>
    <xdr:to>
      <xdr:col>68</xdr:col>
      <xdr:colOff>73025</xdr:colOff>
      <xdr:row>32</xdr:row>
      <xdr:rowOff>147465</xdr:rowOff>
    </xdr:to>
    <xdr:cxnSp macro="">
      <xdr:nvCxnSpPr>
        <xdr:cNvPr id="153" name="直線コネクタ 152"/>
        <xdr:cNvCxnSpPr/>
      </xdr:nvCxnSpPr>
      <xdr:spPr>
        <a:xfrm>
          <a:off x="12560300" y="6265672"/>
          <a:ext cx="762000" cy="13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31859</xdr:rowOff>
    </xdr:from>
    <xdr:to>
      <xdr:col>60</xdr:col>
      <xdr:colOff>123825</xdr:colOff>
      <xdr:row>31</xdr:row>
      <xdr:rowOff>133459</xdr:rowOff>
    </xdr:to>
    <xdr:sp macro="" textlink="">
      <xdr:nvSpPr>
        <xdr:cNvPr id="154" name="楕円 153"/>
        <xdr:cNvSpPr/>
      </xdr:nvSpPr>
      <xdr:spPr>
        <a:xfrm>
          <a:off x="11747500" y="61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82659</xdr:rowOff>
    </xdr:from>
    <xdr:to>
      <xdr:col>64</xdr:col>
      <xdr:colOff>73025</xdr:colOff>
      <xdr:row>32</xdr:row>
      <xdr:rowOff>7747</xdr:rowOff>
    </xdr:to>
    <xdr:cxnSp macro="">
      <xdr:nvCxnSpPr>
        <xdr:cNvPr id="155" name="直線コネクタ 154"/>
        <xdr:cNvCxnSpPr/>
      </xdr:nvCxnSpPr>
      <xdr:spPr>
        <a:xfrm>
          <a:off x="11798300" y="6169134"/>
          <a:ext cx="762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6"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57"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58"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59"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121384</xdr:rowOff>
    </xdr:from>
    <xdr:ext cx="469744" cy="259045"/>
    <xdr:sp macro="" textlink="">
      <xdr:nvSpPr>
        <xdr:cNvPr id="160" name="n_1mainValue債務償還比率"/>
        <xdr:cNvSpPr txBox="1"/>
      </xdr:nvSpPr>
      <xdr:spPr>
        <a:xfrm>
          <a:off x="13836727" y="637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17942</xdr:rowOff>
    </xdr:from>
    <xdr:ext cx="469744" cy="259045"/>
    <xdr:sp macro="" textlink="">
      <xdr:nvSpPr>
        <xdr:cNvPr id="161" name="n_2mainValue債務償還比率"/>
        <xdr:cNvSpPr txBox="1"/>
      </xdr:nvSpPr>
      <xdr:spPr>
        <a:xfrm>
          <a:off x="13087427" y="64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49674</xdr:rowOff>
    </xdr:from>
    <xdr:ext cx="469744" cy="259045"/>
    <xdr:sp macro="" textlink="">
      <xdr:nvSpPr>
        <xdr:cNvPr id="162" name="n_3mainValue債務償還比率"/>
        <xdr:cNvSpPr txBox="1"/>
      </xdr:nvSpPr>
      <xdr:spPr>
        <a:xfrm>
          <a:off x="12325427" y="63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149986</xdr:rowOff>
    </xdr:from>
    <xdr:ext cx="469744" cy="259045"/>
    <xdr:sp macro="" textlink="">
      <xdr:nvSpPr>
        <xdr:cNvPr id="163" name="n_4mainValue債務償還比率"/>
        <xdr:cNvSpPr txBox="1"/>
      </xdr:nvSpPr>
      <xdr:spPr>
        <a:xfrm>
          <a:off x="11563427" y="589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74,948
73,640
10.23
38,105,882
35,703,524
2,119,557
16,549,111
21,462,919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51526</xdr:rowOff>
    </xdr:from>
    <xdr:to>
      <xdr:col>20</xdr:col>
      <xdr:colOff>38100</xdr:colOff>
      <xdr:row>38</xdr:row>
      <xdr:rowOff>153126</xdr:rowOff>
    </xdr:to>
    <xdr:sp macro="" textlink="">
      <xdr:nvSpPr>
        <xdr:cNvPr id="74" name="楕円 73"/>
        <xdr:cNvSpPr/>
      </xdr:nvSpPr>
      <xdr:spPr>
        <a:xfrm>
          <a:off x="3746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18869</xdr:rowOff>
    </xdr:from>
    <xdr:to>
      <xdr:col>15</xdr:col>
      <xdr:colOff>101600</xdr:colOff>
      <xdr:row>38</xdr:row>
      <xdr:rowOff>120469</xdr:rowOff>
    </xdr:to>
    <xdr:sp macro="" textlink="">
      <xdr:nvSpPr>
        <xdr:cNvPr id="75" name="楕円 74"/>
        <xdr:cNvSpPr/>
      </xdr:nvSpPr>
      <xdr:spPr>
        <a:xfrm>
          <a:off x="2857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102326</xdr:rowOff>
    </xdr:to>
    <xdr:cxnSp macro="">
      <xdr:nvCxnSpPr>
        <xdr:cNvPr id="76" name="直線コネクタ 75"/>
        <xdr:cNvCxnSpPr/>
      </xdr:nvCxnSpPr>
      <xdr:spPr>
        <a:xfrm>
          <a:off x="2908300" y="658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77" name="楕円 76"/>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69669</xdr:rowOff>
    </xdr:to>
    <xdr:cxnSp macro="">
      <xdr:nvCxnSpPr>
        <xdr:cNvPr id="78" name="直線コネクタ 77"/>
        <xdr:cNvCxnSpPr/>
      </xdr:nvCxnSpPr>
      <xdr:spPr>
        <a:xfrm>
          <a:off x="2019300" y="65553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129903</xdr:rowOff>
    </xdr:from>
    <xdr:to>
      <xdr:col>6</xdr:col>
      <xdr:colOff>38100</xdr:colOff>
      <xdr:row>38</xdr:row>
      <xdr:rowOff>60053</xdr:rowOff>
    </xdr:to>
    <xdr:sp macro="" textlink="">
      <xdr:nvSpPr>
        <xdr:cNvPr id="79" name="楕円 78"/>
        <xdr:cNvSpPr/>
      </xdr:nvSpPr>
      <xdr:spPr>
        <a:xfrm>
          <a:off x="1079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9253</xdr:rowOff>
    </xdr:from>
    <xdr:to>
      <xdr:col>10</xdr:col>
      <xdr:colOff>114300</xdr:colOff>
      <xdr:row>38</xdr:row>
      <xdr:rowOff>40277</xdr:rowOff>
    </xdr:to>
    <xdr:cxnSp macro="">
      <xdr:nvCxnSpPr>
        <xdr:cNvPr id="80" name="直線コネクタ 79"/>
        <xdr:cNvCxnSpPr/>
      </xdr:nvCxnSpPr>
      <xdr:spPr>
        <a:xfrm>
          <a:off x="1130300" y="65243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1"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2"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3"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4"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169653</xdr:rowOff>
    </xdr:from>
    <xdr:ext cx="405111" cy="259045"/>
    <xdr:sp macro="" textlink="">
      <xdr:nvSpPr>
        <xdr:cNvPr id="85" name="n_1mainValue【道路】&#10;有形固定資産減価償却率"/>
        <xdr:cNvSpPr txBox="1"/>
      </xdr:nvSpPr>
      <xdr:spPr>
        <a:xfrm>
          <a:off x="35820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136996</xdr:rowOff>
    </xdr:from>
    <xdr:ext cx="405111" cy="259045"/>
    <xdr:sp macro="" textlink="">
      <xdr:nvSpPr>
        <xdr:cNvPr id="86" name="n_2mainValue【道路】&#10;有形固定資産減価償却率"/>
        <xdr:cNvSpPr txBox="1"/>
      </xdr:nvSpPr>
      <xdr:spPr>
        <a:xfrm>
          <a:off x="2705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87" name="n_3mainValue【道路】&#10;有形固定資産減価償却率"/>
        <xdr:cNvSpPr txBox="1"/>
      </xdr:nvSpPr>
      <xdr:spPr>
        <a:xfrm>
          <a:off x="1816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76580</xdr:rowOff>
    </xdr:from>
    <xdr:ext cx="405111" cy="259045"/>
    <xdr:sp macro="" textlink="">
      <xdr:nvSpPr>
        <xdr:cNvPr id="88" name="n_4mainValue【道路】&#10;有形固定資産減価償却率"/>
        <xdr:cNvSpPr txBox="1"/>
      </xdr:nvSpPr>
      <xdr:spPr>
        <a:xfrm>
          <a:off x="927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2" name="直線コネクタ 111"/>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3"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4" name="直線コネクタ 113"/>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5"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6" name="直線コネクタ 115"/>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17"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18" name="フローチャート: 判断 117"/>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19" name="フローチャート: 判断 118"/>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0" name="フローチャート: 判断 119"/>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1" name="フローチャート: 判断 120"/>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2" name="フローチャート: 判断 121"/>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69482</xdr:rowOff>
    </xdr:from>
    <xdr:to>
      <xdr:col>50</xdr:col>
      <xdr:colOff>165100</xdr:colOff>
      <xdr:row>41</xdr:row>
      <xdr:rowOff>171082</xdr:rowOff>
    </xdr:to>
    <xdr:sp macro="" textlink="">
      <xdr:nvSpPr>
        <xdr:cNvPr id="128" name="楕円 127"/>
        <xdr:cNvSpPr/>
      </xdr:nvSpPr>
      <xdr:spPr>
        <a:xfrm>
          <a:off x="9588500" y="70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69177</xdr:rowOff>
    </xdr:from>
    <xdr:to>
      <xdr:col>46</xdr:col>
      <xdr:colOff>38100</xdr:colOff>
      <xdr:row>41</xdr:row>
      <xdr:rowOff>170777</xdr:rowOff>
    </xdr:to>
    <xdr:sp macro="" textlink="">
      <xdr:nvSpPr>
        <xdr:cNvPr id="129" name="楕円 128"/>
        <xdr:cNvSpPr/>
      </xdr:nvSpPr>
      <xdr:spPr>
        <a:xfrm>
          <a:off x="8699500" y="7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119977</xdr:rowOff>
    </xdr:from>
    <xdr:to>
      <xdr:col>50</xdr:col>
      <xdr:colOff>114300</xdr:colOff>
      <xdr:row>41</xdr:row>
      <xdr:rowOff>120282</xdr:rowOff>
    </xdr:to>
    <xdr:cxnSp macro="">
      <xdr:nvCxnSpPr>
        <xdr:cNvPr id="130" name="直線コネクタ 129"/>
        <xdr:cNvCxnSpPr/>
      </xdr:nvCxnSpPr>
      <xdr:spPr>
        <a:xfrm>
          <a:off x="8750300" y="714942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69786</xdr:rowOff>
    </xdr:from>
    <xdr:to>
      <xdr:col>41</xdr:col>
      <xdr:colOff>101600</xdr:colOff>
      <xdr:row>41</xdr:row>
      <xdr:rowOff>171386</xdr:rowOff>
    </xdr:to>
    <xdr:sp macro="" textlink="">
      <xdr:nvSpPr>
        <xdr:cNvPr id="131" name="楕円 130"/>
        <xdr:cNvSpPr/>
      </xdr:nvSpPr>
      <xdr:spPr>
        <a:xfrm>
          <a:off x="7810500" y="70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119977</xdr:rowOff>
    </xdr:from>
    <xdr:to>
      <xdr:col>45</xdr:col>
      <xdr:colOff>177800</xdr:colOff>
      <xdr:row>41</xdr:row>
      <xdr:rowOff>120586</xdr:rowOff>
    </xdr:to>
    <xdr:cxnSp macro="">
      <xdr:nvCxnSpPr>
        <xdr:cNvPr id="132" name="直線コネクタ 131"/>
        <xdr:cNvCxnSpPr/>
      </xdr:nvCxnSpPr>
      <xdr:spPr>
        <a:xfrm flipV="1">
          <a:off x="7861300" y="714942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70244</xdr:rowOff>
    </xdr:from>
    <xdr:to>
      <xdr:col>36</xdr:col>
      <xdr:colOff>165100</xdr:colOff>
      <xdr:row>42</xdr:row>
      <xdr:rowOff>394</xdr:rowOff>
    </xdr:to>
    <xdr:sp macro="" textlink="">
      <xdr:nvSpPr>
        <xdr:cNvPr id="133" name="楕円 132"/>
        <xdr:cNvSpPr/>
      </xdr:nvSpPr>
      <xdr:spPr>
        <a:xfrm>
          <a:off x="6921500" y="70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120586</xdr:rowOff>
    </xdr:from>
    <xdr:to>
      <xdr:col>41</xdr:col>
      <xdr:colOff>50800</xdr:colOff>
      <xdr:row>41</xdr:row>
      <xdr:rowOff>121044</xdr:rowOff>
    </xdr:to>
    <xdr:cxnSp macro="">
      <xdr:nvCxnSpPr>
        <xdr:cNvPr id="134" name="直線コネクタ 133"/>
        <xdr:cNvCxnSpPr/>
      </xdr:nvCxnSpPr>
      <xdr:spPr>
        <a:xfrm flipV="1">
          <a:off x="6972300" y="71500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35"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36"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37"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38"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162209</xdr:rowOff>
    </xdr:from>
    <xdr:ext cx="469744" cy="259045"/>
    <xdr:sp macro="" textlink="">
      <xdr:nvSpPr>
        <xdr:cNvPr id="139" name="n_1mainValue【道路】&#10;一人当たり延長"/>
        <xdr:cNvSpPr txBox="1"/>
      </xdr:nvSpPr>
      <xdr:spPr>
        <a:xfrm>
          <a:off x="9391727" y="71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161904</xdr:rowOff>
    </xdr:from>
    <xdr:ext cx="469744" cy="259045"/>
    <xdr:sp macro="" textlink="">
      <xdr:nvSpPr>
        <xdr:cNvPr id="140" name="n_2mainValue【道路】&#10;一人当たり延長"/>
        <xdr:cNvSpPr txBox="1"/>
      </xdr:nvSpPr>
      <xdr:spPr>
        <a:xfrm>
          <a:off x="8515427"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162513</xdr:rowOff>
    </xdr:from>
    <xdr:ext cx="469744" cy="259045"/>
    <xdr:sp macro="" textlink="">
      <xdr:nvSpPr>
        <xdr:cNvPr id="141" name="n_3mainValue【道路】&#10;一人当たり延長"/>
        <xdr:cNvSpPr txBox="1"/>
      </xdr:nvSpPr>
      <xdr:spPr>
        <a:xfrm>
          <a:off x="7626427" y="71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162971</xdr:rowOff>
    </xdr:from>
    <xdr:ext cx="469744" cy="259045"/>
    <xdr:sp macro="" textlink="">
      <xdr:nvSpPr>
        <xdr:cNvPr id="142" name="n_4mainValue【道路】&#10;一人当たり延長"/>
        <xdr:cNvSpPr txBox="1"/>
      </xdr:nvSpPr>
      <xdr:spPr>
        <a:xfrm>
          <a:off x="6737427" y="71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68" name="直線コネクタ 167"/>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69"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0" name="直線コネクタ 169"/>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1"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2" name="直線コネクタ 171"/>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3"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4" name="フローチャート: 判断 173"/>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6" name="フローチャート: 判断 175"/>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77" name="フローチャート: 判断 176"/>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78" name="フローチャート: 判断 177"/>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55335</xdr:rowOff>
    </xdr:from>
    <xdr:to>
      <xdr:col>20</xdr:col>
      <xdr:colOff>38100</xdr:colOff>
      <xdr:row>59</xdr:row>
      <xdr:rowOff>156935</xdr:rowOff>
    </xdr:to>
    <xdr:sp macro="" textlink="">
      <xdr:nvSpPr>
        <xdr:cNvPr id="184" name="楕円 183"/>
        <xdr:cNvSpPr/>
      </xdr:nvSpPr>
      <xdr:spPr>
        <a:xfrm>
          <a:off x="3746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60234</xdr:rowOff>
    </xdr:from>
    <xdr:to>
      <xdr:col>15</xdr:col>
      <xdr:colOff>101600</xdr:colOff>
      <xdr:row>59</xdr:row>
      <xdr:rowOff>161834</xdr:rowOff>
    </xdr:to>
    <xdr:sp macro="" textlink="">
      <xdr:nvSpPr>
        <xdr:cNvPr id="185" name="楕円 184"/>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59</xdr:row>
      <xdr:rowOff>111034</xdr:rowOff>
    </xdr:to>
    <xdr:cxnSp macro="">
      <xdr:nvCxnSpPr>
        <xdr:cNvPr id="186" name="直線コネクタ 185"/>
        <xdr:cNvCxnSpPr/>
      </xdr:nvCxnSpPr>
      <xdr:spPr>
        <a:xfrm flipV="1">
          <a:off x="2908300" y="1022168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163104</xdr:rowOff>
    </xdr:from>
    <xdr:to>
      <xdr:col>10</xdr:col>
      <xdr:colOff>165100</xdr:colOff>
      <xdr:row>60</xdr:row>
      <xdr:rowOff>93254</xdr:rowOff>
    </xdr:to>
    <xdr:sp macro="" textlink="">
      <xdr:nvSpPr>
        <xdr:cNvPr id="187" name="楕円 186"/>
        <xdr:cNvSpPr/>
      </xdr:nvSpPr>
      <xdr:spPr>
        <a:xfrm>
          <a:off x="1968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111034</xdr:rowOff>
    </xdr:from>
    <xdr:to>
      <xdr:col>15</xdr:col>
      <xdr:colOff>50800</xdr:colOff>
      <xdr:row>60</xdr:row>
      <xdr:rowOff>42454</xdr:rowOff>
    </xdr:to>
    <xdr:cxnSp macro="">
      <xdr:nvCxnSpPr>
        <xdr:cNvPr id="188" name="直線コネクタ 187"/>
        <xdr:cNvCxnSpPr/>
      </xdr:nvCxnSpPr>
      <xdr:spPr>
        <a:xfrm flipV="1">
          <a:off x="2019300" y="1022658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105954</xdr:rowOff>
    </xdr:from>
    <xdr:to>
      <xdr:col>6</xdr:col>
      <xdr:colOff>38100</xdr:colOff>
      <xdr:row>60</xdr:row>
      <xdr:rowOff>36104</xdr:rowOff>
    </xdr:to>
    <xdr:sp macro="" textlink="">
      <xdr:nvSpPr>
        <xdr:cNvPr id="189" name="楕円 188"/>
        <xdr:cNvSpPr/>
      </xdr:nvSpPr>
      <xdr:spPr>
        <a:xfrm>
          <a:off x="1079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156754</xdr:rowOff>
    </xdr:from>
    <xdr:to>
      <xdr:col>10</xdr:col>
      <xdr:colOff>114300</xdr:colOff>
      <xdr:row>60</xdr:row>
      <xdr:rowOff>42454</xdr:rowOff>
    </xdr:to>
    <xdr:cxnSp macro="">
      <xdr:nvCxnSpPr>
        <xdr:cNvPr id="190" name="直線コネクタ 189"/>
        <xdr:cNvCxnSpPr/>
      </xdr:nvCxnSpPr>
      <xdr:spPr>
        <a:xfrm>
          <a:off x="1130300" y="102723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1"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193"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194"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2012</xdr:rowOff>
    </xdr:from>
    <xdr:ext cx="405111" cy="259045"/>
    <xdr:sp macro="" textlink="">
      <xdr:nvSpPr>
        <xdr:cNvPr id="195" name="n_1mainValue【橋りょう・トンネル】&#10;有形固定資産減価償却率"/>
        <xdr:cNvSpPr txBox="1"/>
      </xdr:nvSpPr>
      <xdr:spPr>
        <a:xfrm>
          <a:off x="3582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6911</xdr:rowOff>
    </xdr:from>
    <xdr:ext cx="405111" cy="259045"/>
    <xdr:sp macro="" textlink="">
      <xdr:nvSpPr>
        <xdr:cNvPr id="196" name="n_2mainValue【橋りょう・トンネル】&#10;有形固定資産減価償却率"/>
        <xdr:cNvSpPr txBox="1"/>
      </xdr:nvSpPr>
      <xdr:spPr>
        <a:xfrm>
          <a:off x="2705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109781</xdr:rowOff>
    </xdr:from>
    <xdr:ext cx="405111" cy="259045"/>
    <xdr:sp macro="" textlink="">
      <xdr:nvSpPr>
        <xdr:cNvPr id="197" name="n_3mainValue【橋りょう・トンネル】&#10;有形固定資産減価償却率"/>
        <xdr:cNvSpPr txBox="1"/>
      </xdr:nvSpPr>
      <xdr:spPr>
        <a:xfrm>
          <a:off x="1816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52631</xdr:rowOff>
    </xdr:from>
    <xdr:ext cx="405111" cy="259045"/>
    <xdr:sp macro="" textlink="">
      <xdr:nvSpPr>
        <xdr:cNvPr id="198" name="n_4mainValue【橋りょう・トンネル】&#10;有形固定資産減価償却率"/>
        <xdr:cNvSpPr txBox="1"/>
      </xdr:nvSpPr>
      <xdr:spPr>
        <a:xfrm>
          <a:off x="927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22" name="直線コネクタ 221"/>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23"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24" name="直線コネクタ 223"/>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25"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26" name="直線コネクタ 225"/>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27"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28" name="フローチャート: 判断 227"/>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29" name="フローチャート: 判断 228"/>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0" name="フローチャート: 判断 229"/>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31" name="フローチャート: 判断 230"/>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32" name="フローチャート: 判断 231"/>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18635</xdr:rowOff>
    </xdr:from>
    <xdr:to>
      <xdr:col>50</xdr:col>
      <xdr:colOff>165100</xdr:colOff>
      <xdr:row>64</xdr:row>
      <xdr:rowOff>120235</xdr:rowOff>
    </xdr:to>
    <xdr:sp macro="" textlink="">
      <xdr:nvSpPr>
        <xdr:cNvPr id="238" name="楕円 237"/>
        <xdr:cNvSpPr/>
      </xdr:nvSpPr>
      <xdr:spPr>
        <a:xfrm>
          <a:off x="9588500" y="1099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19087</xdr:rowOff>
    </xdr:from>
    <xdr:to>
      <xdr:col>46</xdr:col>
      <xdr:colOff>38100</xdr:colOff>
      <xdr:row>64</xdr:row>
      <xdr:rowOff>120687</xdr:rowOff>
    </xdr:to>
    <xdr:sp macro="" textlink="">
      <xdr:nvSpPr>
        <xdr:cNvPr id="239" name="楕円 238"/>
        <xdr:cNvSpPr/>
      </xdr:nvSpPr>
      <xdr:spPr>
        <a:xfrm>
          <a:off x="8699500" y="1099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69435</xdr:rowOff>
    </xdr:from>
    <xdr:to>
      <xdr:col>50</xdr:col>
      <xdr:colOff>114300</xdr:colOff>
      <xdr:row>64</xdr:row>
      <xdr:rowOff>69887</xdr:rowOff>
    </xdr:to>
    <xdr:cxnSp macro="">
      <xdr:nvCxnSpPr>
        <xdr:cNvPr id="240" name="直線コネクタ 239"/>
        <xdr:cNvCxnSpPr/>
      </xdr:nvCxnSpPr>
      <xdr:spPr>
        <a:xfrm flipV="1">
          <a:off x="8750300" y="1104223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20100</xdr:rowOff>
    </xdr:from>
    <xdr:to>
      <xdr:col>41</xdr:col>
      <xdr:colOff>101600</xdr:colOff>
      <xdr:row>64</xdr:row>
      <xdr:rowOff>121700</xdr:rowOff>
    </xdr:to>
    <xdr:sp macro="" textlink="">
      <xdr:nvSpPr>
        <xdr:cNvPr id="241" name="楕円 240"/>
        <xdr:cNvSpPr/>
      </xdr:nvSpPr>
      <xdr:spPr>
        <a:xfrm>
          <a:off x="7810500" y="109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69887</xdr:rowOff>
    </xdr:from>
    <xdr:to>
      <xdr:col>45</xdr:col>
      <xdr:colOff>177800</xdr:colOff>
      <xdr:row>64</xdr:row>
      <xdr:rowOff>70900</xdr:rowOff>
    </xdr:to>
    <xdr:cxnSp macro="">
      <xdr:nvCxnSpPr>
        <xdr:cNvPr id="242" name="直線コネクタ 241"/>
        <xdr:cNvCxnSpPr/>
      </xdr:nvCxnSpPr>
      <xdr:spPr>
        <a:xfrm flipV="1">
          <a:off x="7861300" y="11042687"/>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19963</xdr:rowOff>
    </xdr:from>
    <xdr:to>
      <xdr:col>36</xdr:col>
      <xdr:colOff>165100</xdr:colOff>
      <xdr:row>64</xdr:row>
      <xdr:rowOff>121563</xdr:rowOff>
    </xdr:to>
    <xdr:sp macro="" textlink="">
      <xdr:nvSpPr>
        <xdr:cNvPr id="243" name="楕円 242"/>
        <xdr:cNvSpPr/>
      </xdr:nvSpPr>
      <xdr:spPr>
        <a:xfrm>
          <a:off x="6921500" y="109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70763</xdr:rowOff>
    </xdr:from>
    <xdr:to>
      <xdr:col>41</xdr:col>
      <xdr:colOff>50800</xdr:colOff>
      <xdr:row>64</xdr:row>
      <xdr:rowOff>70900</xdr:rowOff>
    </xdr:to>
    <xdr:cxnSp macro="">
      <xdr:nvCxnSpPr>
        <xdr:cNvPr id="244" name="直線コネクタ 243"/>
        <xdr:cNvCxnSpPr/>
      </xdr:nvCxnSpPr>
      <xdr:spPr>
        <a:xfrm>
          <a:off x="6972300" y="110435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45"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46"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47"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48"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111362</xdr:rowOff>
    </xdr:from>
    <xdr:ext cx="469744" cy="259045"/>
    <xdr:sp macro="" textlink="">
      <xdr:nvSpPr>
        <xdr:cNvPr id="249" name="n_1mainValue【橋りょう・トンネル】&#10;一人当たり有形固定資産（償却資産）額"/>
        <xdr:cNvSpPr txBox="1"/>
      </xdr:nvSpPr>
      <xdr:spPr>
        <a:xfrm>
          <a:off x="9391728" y="1108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111814</xdr:rowOff>
    </xdr:from>
    <xdr:ext cx="469744" cy="259045"/>
    <xdr:sp macro="" textlink="">
      <xdr:nvSpPr>
        <xdr:cNvPr id="250" name="n_2mainValue【橋りょう・トンネル】&#10;一人当たり有形固定資産（償却資産）額"/>
        <xdr:cNvSpPr txBox="1"/>
      </xdr:nvSpPr>
      <xdr:spPr>
        <a:xfrm>
          <a:off x="8515428" y="110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112827</xdr:rowOff>
    </xdr:from>
    <xdr:ext cx="469744" cy="259045"/>
    <xdr:sp macro="" textlink="">
      <xdr:nvSpPr>
        <xdr:cNvPr id="251" name="n_3mainValue【橋りょう・トンネル】&#10;一人当たり有形固定資産（償却資産）額"/>
        <xdr:cNvSpPr txBox="1"/>
      </xdr:nvSpPr>
      <xdr:spPr>
        <a:xfrm>
          <a:off x="7626428" y="110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112690</xdr:rowOff>
    </xdr:from>
    <xdr:ext cx="469744" cy="259045"/>
    <xdr:sp macro="" textlink="">
      <xdr:nvSpPr>
        <xdr:cNvPr id="252" name="n_4mainValue【橋りょう・トンネル】&#10;一人当たり有形固定資産（償却資産）額"/>
        <xdr:cNvSpPr txBox="1"/>
      </xdr:nvSpPr>
      <xdr:spPr>
        <a:xfrm>
          <a:off x="6737428" y="1108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78" name="直線コネクタ 277"/>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81"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82" name="直線コネクタ 281"/>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83"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84" name="フローチャート: 判断 283"/>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85" name="フローチャート: 判断 284"/>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86" name="フローチャート: 判断 285"/>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87" name="フローチャート: 判断 286"/>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88" name="フローチャート: 判断 287"/>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94" name="楕円 293"/>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155484</xdr:rowOff>
    </xdr:from>
    <xdr:to>
      <xdr:col>15</xdr:col>
      <xdr:colOff>101600</xdr:colOff>
      <xdr:row>82</xdr:row>
      <xdr:rowOff>85634</xdr:rowOff>
    </xdr:to>
    <xdr:sp macro="" textlink="">
      <xdr:nvSpPr>
        <xdr:cNvPr id="295" name="楕円 294"/>
        <xdr:cNvSpPr/>
      </xdr:nvSpPr>
      <xdr:spPr>
        <a:xfrm>
          <a:off x="2857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34834</xdr:rowOff>
    </xdr:from>
    <xdr:to>
      <xdr:col>19</xdr:col>
      <xdr:colOff>177800</xdr:colOff>
      <xdr:row>82</xdr:row>
      <xdr:rowOff>72389</xdr:rowOff>
    </xdr:to>
    <xdr:cxnSp macro="">
      <xdr:nvCxnSpPr>
        <xdr:cNvPr id="296" name="直線コネクタ 295"/>
        <xdr:cNvCxnSpPr/>
      </xdr:nvCxnSpPr>
      <xdr:spPr>
        <a:xfrm>
          <a:off x="2908300" y="140937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297" name="楕円 296"/>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34834</xdr:rowOff>
    </xdr:to>
    <xdr:cxnSp macro="">
      <xdr:nvCxnSpPr>
        <xdr:cNvPr id="298" name="直線コネクタ 297"/>
        <xdr:cNvCxnSpPr/>
      </xdr:nvCxnSpPr>
      <xdr:spPr>
        <a:xfrm>
          <a:off x="2019300" y="1406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114663</xdr:rowOff>
    </xdr:from>
    <xdr:to>
      <xdr:col>6</xdr:col>
      <xdr:colOff>38100</xdr:colOff>
      <xdr:row>82</xdr:row>
      <xdr:rowOff>44813</xdr:rowOff>
    </xdr:to>
    <xdr:sp macro="" textlink="">
      <xdr:nvSpPr>
        <xdr:cNvPr id="299" name="楕円 298"/>
        <xdr:cNvSpPr/>
      </xdr:nvSpPr>
      <xdr:spPr>
        <a:xfrm>
          <a:off x="1079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165463</xdr:rowOff>
    </xdr:from>
    <xdr:to>
      <xdr:col>10</xdr:col>
      <xdr:colOff>114300</xdr:colOff>
      <xdr:row>82</xdr:row>
      <xdr:rowOff>3811</xdr:rowOff>
    </xdr:to>
    <xdr:cxnSp macro="">
      <xdr:nvCxnSpPr>
        <xdr:cNvPr id="300" name="直線コネクタ 299"/>
        <xdr:cNvCxnSpPr/>
      </xdr:nvCxnSpPr>
      <xdr:spPr>
        <a:xfrm>
          <a:off x="1130300" y="1405291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01"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02"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03"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04"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05" name="n_1main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102161</xdr:rowOff>
    </xdr:from>
    <xdr:ext cx="405111" cy="259045"/>
    <xdr:sp macro="" textlink="">
      <xdr:nvSpPr>
        <xdr:cNvPr id="306" name="n_2mainValue【公営住宅】&#10;有形固定資産減価償却率"/>
        <xdr:cNvSpPr txBox="1"/>
      </xdr:nvSpPr>
      <xdr:spPr>
        <a:xfrm>
          <a:off x="2705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07" name="n_3mainValue【公営住宅】&#10;有形固定資産減価償却率"/>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61340</xdr:rowOff>
    </xdr:from>
    <xdr:ext cx="405111" cy="259045"/>
    <xdr:sp macro="" textlink="">
      <xdr:nvSpPr>
        <xdr:cNvPr id="308" name="n_4mainValue【公営住宅】&#10;有形固定資産減価償却率"/>
        <xdr:cNvSpPr txBox="1"/>
      </xdr:nvSpPr>
      <xdr:spPr>
        <a:xfrm>
          <a:off x="927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32" name="直線コネクタ 331"/>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3"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34" name="直線コネクタ 333"/>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35"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36" name="直線コネクタ 335"/>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37"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38" name="フローチャート: 判断 337"/>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39" name="フローチャート: 判断 338"/>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40" name="フローチャート: 判断 339"/>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41" name="フローチャート: 判断 340"/>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42" name="フローチャート: 判断 341"/>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26543</xdr:rowOff>
    </xdr:from>
    <xdr:to>
      <xdr:col>50</xdr:col>
      <xdr:colOff>165100</xdr:colOff>
      <xdr:row>86</xdr:row>
      <xdr:rowOff>128143</xdr:rowOff>
    </xdr:to>
    <xdr:sp macro="" textlink="">
      <xdr:nvSpPr>
        <xdr:cNvPr id="348" name="楕円 347"/>
        <xdr:cNvSpPr/>
      </xdr:nvSpPr>
      <xdr:spPr>
        <a:xfrm>
          <a:off x="95885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26543</xdr:rowOff>
    </xdr:from>
    <xdr:to>
      <xdr:col>46</xdr:col>
      <xdr:colOff>38100</xdr:colOff>
      <xdr:row>86</xdr:row>
      <xdr:rowOff>128143</xdr:rowOff>
    </xdr:to>
    <xdr:sp macro="" textlink="">
      <xdr:nvSpPr>
        <xdr:cNvPr id="349" name="楕円 348"/>
        <xdr:cNvSpPr/>
      </xdr:nvSpPr>
      <xdr:spPr>
        <a:xfrm>
          <a:off x="86995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77343</xdr:rowOff>
    </xdr:from>
    <xdr:to>
      <xdr:col>50</xdr:col>
      <xdr:colOff>114300</xdr:colOff>
      <xdr:row>86</xdr:row>
      <xdr:rowOff>77343</xdr:rowOff>
    </xdr:to>
    <xdr:cxnSp macro="">
      <xdr:nvCxnSpPr>
        <xdr:cNvPr id="350" name="直線コネクタ 349"/>
        <xdr:cNvCxnSpPr/>
      </xdr:nvCxnSpPr>
      <xdr:spPr>
        <a:xfrm>
          <a:off x="8750300" y="14822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26543</xdr:rowOff>
    </xdr:from>
    <xdr:to>
      <xdr:col>41</xdr:col>
      <xdr:colOff>101600</xdr:colOff>
      <xdr:row>86</xdr:row>
      <xdr:rowOff>128143</xdr:rowOff>
    </xdr:to>
    <xdr:sp macro="" textlink="">
      <xdr:nvSpPr>
        <xdr:cNvPr id="351" name="楕円 350"/>
        <xdr:cNvSpPr/>
      </xdr:nvSpPr>
      <xdr:spPr>
        <a:xfrm>
          <a:off x="78105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77343</xdr:rowOff>
    </xdr:from>
    <xdr:to>
      <xdr:col>45</xdr:col>
      <xdr:colOff>177800</xdr:colOff>
      <xdr:row>86</xdr:row>
      <xdr:rowOff>77343</xdr:rowOff>
    </xdr:to>
    <xdr:cxnSp macro="">
      <xdr:nvCxnSpPr>
        <xdr:cNvPr id="352" name="直線コネクタ 351"/>
        <xdr:cNvCxnSpPr/>
      </xdr:nvCxnSpPr>
      <xdr:spPr>
        <a:xfrm>
          <a:off x="7861300" y="14822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39878</xdr:rowOff>
    </xdr:from>
    <xdr:to>
      <xdr:col>36</xdr:col>
      <xdr:colOff>165100</xdr:colOff>
      <xdr:row>86</xdr:row>
      <xdr:rowOff>141478</xdr:rowOff>
    </xdr:to>
    <xdr:sp macro="" textlink="">
      <xdr:nvSpPr>
        <xdr:cNvPr id="353" name="楕円 352"/>
        <xdr:cNvSpPr/>
      </xdr:nvSpPr>
      <xdr:spPr>
        <a:xfrm>
          <a:off x="6921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77343</xdr:rowOff>
    </xdr:from>
    <xdr:to>
      <xdr:col>41</xdr:col>
      <xdr:colOff>50800</xdr:colOff>
      <xdr:row>86</xdr:row>
      <xdr:rowOff>90678</xdr:rowOff>
    </xdr:to>
    <xdr:cxnSp macro="">
      <xdr:nvCxnSpPr>
        <xdr:cNvPr id="354" name="直線コネクタ 353"/>
        <xdr:cNvCxnSpPr/>
      </xdr:nvCxnSpPr>
      <xdr:spPr>
        <a:xfrm flipV="1">
          <a:off x="6972300" y="1482204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55"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56"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57"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58"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119270</xdr:rowOff>
    </xdr:from>
    <xdr:ext cx="469744" cy="259045"/>
    <xdr:sp macro="" textlink="">
      <xdr:nvSpPr>
        <xdr:cNvPr id="359" name="n_1mainValue【公営住宅】&#10;一人当たり面積"/>
        <xdr:cNvSpPr txBox="1"/>
      </xdr:nvSpPr>
      <xdr:spPr>
        <a:xfrm>
          <a:off x="9391727" y="148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119270</xdr:rowOff>
    </xdr:from>
    <xdr:ext cx="469744" cy="259045"/>
    <xdr:sp macro="" textlink="">
      <xdr:nvSpPr>
        <xdr:cNvPr id="360" name="n_2mainValue【公営住宅】&#10;一人当たり面積"/>
        <xdr:cNvSpPr txBox="1"/>
      </xdr:nvSpPr>
      <xdr:spPr>
        <a:xfrm>
          <a:off x="8515427" y="148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119270</xdr:rowOff>
    </xdr:from>
    <xdr:ext cx="469744" cy="259045"/>
    <xdr:sp macro="" textlink="">
      <xdr:nvSpPr>
        <xdr:cNvPr id="361" name="n_3mainValue【公営住宅】&#10;一人当たり面積"/>
        <xdr:cNvSpPr txBox="1"/>
      </xdr:nvSpPr>
      <xdr:spPr>
        <a:xfrm>
          <a:off x="7626427" y="148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132605</xdr:rowOff>
    </xdr:from>
    <xdr:ext cx="469744" cy="259045"/>
    <xdr:sp macro="" textlink="">
      <xdr:nvSpPr>
        <xdr:cNvPr id="362" name="n_4mainValue【公営住宅】&#10;一人当たり面積"/>
        <xdr:cNvSpPr txBox="1"/>
      </xdr:nvSpPr>
      <xdr:spPr>
        <a:xfrm>
          <a:off x="6737427" y="1487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03" name="直線コネクタ 402"/>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04"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05" name="直線コネクタ 404"/>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06"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07" name="直線コネクタ 40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08"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9" name="フローチャート: 判断 408"/>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10" name="フローチャート: 判断 409"/>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11" name="フローチャート: 判断 410"/>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12" name="フローチャート: 判断 411"/>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13" name="フローチャート: 判断 412"/>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19" name="楕円 418"/>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20" name="楕円 419"/>
        <xdr:cNvSpPr/>
      </xdr:nvSpPr>
      <xdr:spPr>
        <a:xfrm>
          <a:off x="14541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34290</xdr:rowOff>
    </xdr:from>
    <xdr:to>
      <xdr:col>81</xdr:col>
      <xdr:colOff>50800</xdr:colOff>
      <xdr:row>38</xdr:row>
      <xdr:rowOff>76200</xdr:rowOff>
    </xdr:to>
    <xdr:cxnSp macro="">
      <xdr:nvCxnSpPr>
        <xdr:cNvPr id="421" name="直線コネクタ 420"/>
        <xdr:cNvCxnSpPr/>
      </xdr:nvCxnSpPr>
      <xdr:spPr>
        <a:xfrm>
          <a:off x="14592300" y="654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133985</xdr:rowOff>
    </xdr:from>
    <xdr:to>
      <xdr:col>72</xdr:col>
      <xdr:colOff>38100</xdr:colOff>
      <xdr:row>38</xdr:row>
      <xdr:rowOff>64135</xdr:rowOff>
    </xdr:to>
    <xdr:sp macro="" textlink="">
      <xdr:nvSpPr>
        <xdr:cNvPr id="422" name="楕円 421"/>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xdr:rowOff>
    </xdr:from>
    <xdr:to>
      <xdr:col>76</xdr:col>
      <xdr:colOff>114300</xdr:colOff>
      <xdr:row>38</xdr:row>
      <xdr:rowOff>34290</xdr:rowOff>
    </xdr:to>
    <xdr:cxnSp macro="">
      <xdr:nvCxnSpPr>
        <xdr:cNvPr id="423" name="直線コネクタ 422"/>
        <xdr:cNvCxnSpPr/>
      </xdr:nvCxnSpPr>
      <xdr:spPr>
        <a:xfrm>
          <a:off x="13703300" y="65284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424" name="楕円 423"/>
        <xdr:cNvSpPr/>
      </xdr:nvSpPr>
      <xdr:spPr>
        <a:xfrm>
          <a:off x="1276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38</xdr:row>
      <xdr:rowOff>13335</xdr:rowOff>
    </xdr:to>
    <xdr:cxnSp macro="">
      <xdr:nvCxnSpPr>
        <xdr:cNvPr id="425" name="直線コネクタ 424"/>
        <xdr:cNvCxnSpPr/>
      </xdr:nvCxnSpPr>
      <xdr:spPr>
        <a:xfrm>
          <a:off x="12814300" y="6488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26"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27"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28"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29"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430" name="n_1main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31" name="n_2main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55262</xdr:rowOff>
    </xdr:from>
    <xdr:ext cx="405111" cy="259045"/>
    <xdr:sp macro="" textlink="">
      <xdr:nvSpPr>
        <xdr:cNvPr id="432" name="n_3mainValue【認定こども園・幼稚園・保育所】&#10;有形固定資産減価償却率"/>
        <xdr:cNvSpPr txBox="1"/>
      </xdr:nvSpPr>
      <xdr:spPr>
        <a:xfrm>
          <a:off x="13500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33" name="n_4mainValue【認定こども園・幼稚園・保育所】&#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4" name="直線コネクタ 44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5" name="テキスト ボックス 44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6" name="直線コネクタ 44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7" name="テキスト ボックス 44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8" name="直線コネクタ 4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9" name="テキスト ボックス 44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0" name="直線コネクタ 44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1" name="テキスト ボックス 45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2" name="直線コネクタ 45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3" name="テキスト ボックス 45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57" name="直線コネクタ 456"/>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9" name="直線コネクタ 45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6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61" name="直線コネクタ 46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62"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63" name="フローチャート: 判断 462"/>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64" name="フローチャート: 判断 463"/>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65" name="フローチャート: 判断 464"/>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66" name="フローチャート: 判断 465"/>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67" name="フローチャート: 判断 466"/>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473" name="楕円 472"/>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48260</xdr:rowOff>
    </xdr:from>
    <xdr:to>
      <xdr:col>107</xdr:col>
      <xdr:colOff>101600</xdr:colOff>
      <xdr:row>41</xdr:row>
      <xdr:rowOff>149860</xdr:rowOff>
    </xdr:to>
    <xdr:sp macro="" textlink="">
      <xdr:nvSpPr>
        <xdr:cNvPr id="474" name="楕円 473"/>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99060</xdr:rowOff>
    </xdr:to>
    <xdr:cxnSp macro="">
      <xdr:nvCxnSpPr>
        <xdr:cNvPr id="475" name="直線コネクタ 474"/>
        <xdr:cNvCxnSpPr/>
      </xdr:nvCxnSpPr>
      <xdr:spPr>
        <a:xfrm>
          <a:off x="20434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48260</xdr:rowOff>
    </xdr:from>
    <xdr:to>
      <xdr:col>102</xdr:col>
      <xdr:colOff>165100</xdr:colOff>
      <xdr:row>41</xdr:row>
      <xdr:rowOff>149860</xdr:rowOff>
    </xdr:to>
    <xdr:sp macro="" textlink="">
      <xdr:nvSpPr>
        <xdr:cNvPr id="476" name="楕円 475"/>
        <xdr:cNvSpPr/>
      </xdr:nvSpPr>
      <xdr:spPr>
        <a:xfrm>
          <a:off x="19494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99060</xdr:rowOff>
    </xdr:to>
    <xdr:cxnSp macro="">
      <xdr:nvCxnSpPr>
        <xdr:cNvPr id="477" name="直線コネクタ 476"/>
        <xdr:cNvCxnSpPr/>
      </xdr:nvCxnSpPr>
      <xdr:spPr>
        <a:xfrm>
          <a:off x="19545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44450</xdr:rowOff>
    </xdr:from>
    <xdr:to>
      <xdr:col>98</xdr:col>
      <xdr:colOff>38100</xdr:colOff>
      <xdr:row>41</xdr:row>
      <xdr:rowOff>146050</xdr:rowOff>
    </xdr:to>
    <xdr:sp macro="" textlink="">
      <xdr:nvSpPr>
        <xdr:cNvPr id="478" name="楕円 477"/>
        <xdr:cNvSpPr/>
      </xdr:nvSpPr>
      <xdr:spPr>
        <a:xfrm>
          <a:off x="18605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95250</xdr:rowOff>
    </xdr:from>
    <xdr:to>
      <xdr:col>102</xdr:col>
      <xdr:colOff>114300</xdr:colOff>
      <xdr:row>41</xdr:row>
      <xdr:rowOff>99060</xdr:rowOff>
    </xdr:to>
    <xdr:cxnSp macro="">
      <xdr:nvCxnSpPr>
        <xdr:cNvPr id="479" name="直線コネクタ 478"/>
        <xdr:cNvCxnSpPr/>
      </xdr:nvCxnSpPr>
      <xdr:spPr>
        <a:xfrm>
          <a:off x="18656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480"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481"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482"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483"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484" name="n_1mainValue【認定こども園・幼稚園・保育所】&#10;一人当たり面積"/>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485" name="n_2mainValue【認定こども園・幼稚園・保育所】&#10;一人当たり面積"/>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140987</xdr:rowOff>
    </xdr:from>
    <xdr:ext cx="469744" cy="259045"/>
    <xdr:sp macro="" textlink="">
      <xdr:nvSpPr>
        <xdr:cNvPr id="486" name="n_3mainValue【認定こども園・幼稚園・保育所】&#10;一人当たり面積"/>
        <xdr:cNvSpPr txBox="1"/>
      </xdr:nvSpPr>
      <xdr:spPr>
        <a:xfrm>
          <a:off x="19310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137177</xdr:rowOff>
    </xdr:from>
    <xdr:ext cx="469744" cy="259045"/>
    <xdr:sp macro="" textlink="">
      <xdr:nvSpPr>
        <xdr:cNvPr id="487" name="n_4mainValue【認定こども園・幼稚園・保育所】&#10;一人当たり面積"/>
        <xdr:cNvSpPr txBox="1"/>
      </xdr:nvSpPr>
      <xdr:spPr>
        <a:xfrm>
          <a:off x="18421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12" name="直線コネクタ 511"/>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1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14" name="直線コネクタ 51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15"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16" name="直線コネクタ 515"/>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17"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18" name="フローチャート: 判断 517"/>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19" name="フローチャート: 判断 518"/>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20" name="フローチャート: 判断 519"/>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21" name="フローチャート: 判断 520"/>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22" name="フローチャート: 判断 521"/>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xdr:rowOff>
    </xdr:from>
    <xdr:to>
      <xdr:col>81</xdr:col>
      <xdr:colOff>101600</xdr:colOff>
      <xdr:row>59</xdr:row>
      <xdr:rowOff>104140</xdr:rowOff>
    </xdr:to>
    <xdr:sp macro="" textlink="">
      <xdr:nvSpPr>
        <xdr:cNvPr id="528" name="楕円 527"/>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529" name="楕円 528"/>
        <xdr:cNvSpPr/>
      </xdr:nvSpPr>
      <xdr:spPr>
        <a:xfrm>
          <a:off x="1454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53340</xdr:rowOff>
    </xdr:to>
    <xdr:cxnSp macro="">
      <xdr:nvCxnSpPr>
        <xdr:cNvPr id="530" name="直線コネクタ 529"/>
        <xdr:cNvCxnSpPr/>
      </xdr:nvCxnSpPr>
      <xdr:spPr>
        <a:xfrm>
          <a:off x="14592300" y="10138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135890</xdr:rowOff>
    </xdr:from>
    <xdr:to>
      <xdr:col>72</xdr:col>
      <xdr:colOff>38100</xdr:colOff>
      <xdr:row>59</xdr:row>
      <xdr:rowOff>66040</xdr:rowOff>
    </xdr:to>
    <xdr:sp macro="" textlink="">
      <xdr:nvSpPr>
        <xdr:cNvPr id="531" name="楕円 530"/>
        <xdr:cNvSpPr/>
      </xdr:nvSpPr>
      <xdr:spPr>
        <a:xfrm>
          <a:off x="13652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xdr:rowOff>
    </xdr:from>
    <xdr:to>
      <xdr:col>76</xdr:col>
      <xdr:colOff>114300</xdr:colOff>
      <xdr:row>59</xdr:row>
      <xdr:rowOff>22860</xdr:rowOff>
    </xdr:to>
    <xdr:cxnSp macro="">
      <xdr:nvCxnSpPr>
        <xdr:cNvPr id="532" name="直線コネクタ 531"/>
        <xdr:cNvCxnSpPr/>
      </xdr:nvCxnSpPr>
      <xdr:spPr>
        <a:xfrm>
          <a:off x="13703300" y="10130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118745</xdr:rowOff>
    </xdr:from>
    <xdr:to>
      <xdr:col>67</xdr:col>
      <xdr:colOff>101600</xdr:colOff>
      <xdr:row>59</xdr:row>
      <xdr:rowOff>48895</xdr:rowOff>
    </xdr:to>
    <xdr:sp macro="" textlink="">
      <xdr:nvSpPr>
        <xdr:cNvPr id="533" name="楕円 532"/>
        <xdr:cNvSpPr/>
      </xdr:nvSpPr>
      <xdr:spPr>
        <a:xfrm>
          <a:off x="12763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169545</xdr:rowOff>
    </xdr:from>
    <xdr:to>
      <xdr:col>71</xdr:col>
      <xdr:colOff>177800</xdr:colOff>
      <xdr:row>59</xdr:row>
      <xdr:rowOff>15240</xdr:rowOff>
    </xdr:to>
    <xdr:cxnSp macro="">
      <xdr:nvCxnSpPr>
        <xdr:cNvPr id="534" name="直線コネクタ 533"/>
        <xdr:cNvCxnSpPr/>
      </xdr:nvCxnSpPr>
      <xdr:spPr>
        <a:xfrm>
          <a:off x="12814300" y="101136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35"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36"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37"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38"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120667</xdr:rowOff>
    </xdr:from>
    <xdr:ext cx="405111" cy="259045"/>
    <xdr:sp macro="" textlink="">
      <xdr:nvSpPr>
        <xdr:cNvPr id="539" name="n_1mainValue【学校施設】&#10;有形固定資産減価償却率"/>
        <xdr:cNvSpPr txBox="1"/>
      </xdr:nvSpPr>
      <xdr:spPr>
        <a:xfrm>
          <a:off x="15266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540" name="n_2mainValue【学校施設】&#10;有形固定資産減価償却率"/>
        <xdr:cNvSpPr txBox="1"/>
      </xdr:nvSpPr>
      <xdr:spPr>
        <a:xfrm>
          <a:off x="14389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541" name="n_3mainValue【学校施設】&#10;有形固定資産減価償却率"/>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65422</xdr:rowOff>
    </xdr:from>
    <xdr:ext cx="405111" cy="259045"/>
    <xdr:sp macro="" textlink="">
      <xdr:nvSpPr>
        <xdr:cNvPr id="542" name="n_4mainValue【学校施設】&#10;有形固定資産減価償却率"/>
        <xdr:cNvSpPr txBox="1"/>
      </xdr:nvSpPr>
      <xdr:spPr>
        <a:xfrm>
          <a:off x="12611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66" name="直線コネクタ 565"/>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67"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68" name="直線コネクタ 567"/>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69"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70" name="直線コネクタ 569"/>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71"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72" name="フローチャート: 判断 571"/>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73" name="フローチャート: 判断 572"/>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74" name="フローチャート: 判断 573"/>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75" name="フローチャート: 判断 574"/>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76" name="フローチャート: 判断 575"/>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158179</xdr:rowOff>
    </xdr:from>
    <xdr:to>
      <xdr:col>112</xdr:col>
      <xdr:colOff>38100</xdr:colOff>
      <xdr:row>63</xdr:row>
      <xdr:rowOff>88329</xdr:rowOff>
    </xdr:to>
    <xdr:sp macro="" textlink="">
      <xdr:nvSpPr>
        <xdr:cNvPr id="582" name="楕円 581"/>
        <xdr:cNvSpPr/>
      </xdr:nvSpPr>
      <xdr:spPr>
        <a:xfrm>
          <a:off x="21272500" y="107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157417</xdr:rowOff>
    </xdr:from>
    <xdr:to>
      <xdr:col>107</xdr:col>
      <xdr:colOff>101600</xdr:colOff>
      <xdr:row>63</xdr:row>
      <xdr:rowOff>87567</xdr:rowOff>
    </xdr:to>
    <xdr:sp macro="" textlink="">
      <xdr:nvSpPr>
        <xdr:cNvPr id="583" name="楕円 582"/>
        <xdr:cNvSpPr/>
      </xdr:nvSpPr>
      <xdr:spPr>
        <a:xfrm>
          <a:off x="20383500" y="107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36767</xdr:rowOff>
    </xdr:from>
    <xdr:to>
      <xdr:col>111</xdr:col>
      <xdr:colOff>177800</xdr:colOff>
      <xdr:row>63</xdr:row>
      <xdr:rowOff>37529</xdr:rowOff>
    </xdr:to>
    <xdr:cxnSp macro="">
      <xdr:nvCxnSpPr>
        <xdr:cNvPr id="584" name="直線コネクタ 583"/>
        <xdr:cNvCxnSpPr/>
      </xdr:nvCxnSpPr>
      <xdr:spPr>
        <a:xfrm>
          <a:off x="20434300" y="108381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157607</xdr:rowOff>
    </xdr:from>
    <xdr:to>
      <xdr:col>102</xdr:col>
      <xdr:colOff>165100</xdr:colOff>
      <xdr:row>63</xdr:row>
      <xdr:rowOff>87757</xdr:rowOff>
    </xdr:to>
    <xdr:sp macro="" textlink="">
      <xdr:nvSpPr>
        <xdr:cNvPr id="585" name="楕円 584"/>
        <xdr:cNvSpPr/>
      </xdr:nvSpPr>
      <xdr:spPr>
        <a:xfrm>
          <a:off x="19494500" y="107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36767</xdr:rowOff>
    </xdr:from>
    <xdr:to>
      <xdr:col>107</xdr:col>
      <xdr:colOff>50800</xdr:colOff>
      <xdr:row>63</xdr:row>
      <xdr:rowOff>36957</xdr:rowOff>
    </xdr:to>
    <xdr:cxnSp macro="">
      <xdr:nvCxnSpPr>
        <xdr:cNvPr id="586" name="直線コネクタ 585"/>
        <xdr:cNvCxnSpPr/>
      </xdr:nvCxnSpPr>
      <xdr:spPr>
        <a:xfrm flipV="1">
          <a:off x="19545300" y="1083811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150940</xdr:rowOff>
    </xdr:from>
    <xdr:to>
      <xdr:col>98</xdr:col>
      <xdr:colOff>38100</xdr:colOff>
      <xdr:row>63</xdr:row>
      <xdr:rowOff>81090</xdr:rowOff>
    </xdr:to>
    <xdr:sp macro="" textlink="">
      <xdr:nvSpPr>
        <xdr:cNvPr id="587" name="楕円 586"/>
        <xdr:cNvSpPr/>
      </xdr:nvSpPr>
      <xdr:spPr>
        <a:xfrm>
          <a:off x="18605500" y="107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30290</xdr:rowOff>
    </xdr:from>
    <xdr:to>
      <xdr:col>102</xdr:col>
      <xdr:colOff>114300</xdr:colOff>
      <xdr:row>63</xdr:row>
      <xdr:rowOff>36957</xdr:rowOff>
    </xdr:to>
    <xdr:cxnSp macro="">
      <xdr:nvCxnSpPr>
        <xdr:cNvPr id="588" name="直線コネクタ 587"/>
        <xdr:cNvCxnSpPr/>
      </xdr:nvCxnSpPr>
      <xdr:spPr>
        <a:xfrm>
          <a:off x="18656300" y="1083164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8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9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9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9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79456</xdr:rowOff>
    </xdr:from>
    <xdr:ext cx="469744" cy="259045"/>
    <xdr:sp macro="" textlink="">
      <xdr:nvSpPr>
        <xdr:cNvPr id="593" name="n_1mainValue【学校施設】&#10;一人当たり面積"/>
        <xdr:cNvSpPr txBox="1"/>
      </xdr:nvSpPr>
      <xdr:spPr>
        <a:xfrm>
          <a:off x="21075727" y="1088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78694</xdr:rowOff>
    </xdr:from>
    <xdr:ext cx="469744" cy="259045"/>
    <xdr:sp macro="" textlink="">
      <xdr:nvSpPr>
        <xdr:cNvPr id="594" name="n_2mainValue【学校施設】&#10;一人当たり面積"/>
        <xdr:cNvSpPr txBox="1"/>
      </xdr:nvSpPr>
      <xdr:spPr>
        <a:xfrm>
          <a:off x="20199427" y="108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78884</xdr:rowOff>
    </xdr:from>
    <xdr:ext cx="469744" cy="259045"/>
    <xdr:sp macro="" textlink="">
      <xdr:nvSpPr>
        <xdr:cNvPr id="595" name="n_3mainValue【学校施設】&#10;一人当たり面積"/>
        <xdr:cNvSpPr txBox="1"/>
      </xdr:nvSpPr>
      <xdr:spPr>
        <a:xfrm>
          <a:off x="193104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72217</xdr:rowOff>
    </xdr:from>
    <xdr:ext cx="469744" cy="259045"/>
    <xdr:sp macro="" textlink="">
      <xdr:nvSpPr>
        <xdr:cNvPr id="596" name="n_4mainValue【学校施設】&#10;一人当たり面積"/>
        <xdr:cNvSpPr txBox="1"/>
      </xdr:nvSpPr>
      <xdr:spPr>
        <a:xfrm>
          <a:off x="18421427" y="1087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22" name="直線コネクタ 62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2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26" name="直線コネクタ 62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27"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8" name="フローチャート: 判断 62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29" name="フローチャート: 判断 62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30" name="フローチャート: 判断 62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31" name="フローチャート: 判断 63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32" name="フローチャート: 判断 63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139156</xdr:rowOff>
    </xdr:from>
    <xdr:to>
      <xdr:col>81</xdr:col>
      <xdr:colOff>101600</xdr:colOff>
      <xdr:row>81</xdr:row>
      <xdr:rowOff>69306</xdr:rowOff>
    </xdr:to>
    <xdr:sp macro="" textlink="">
      <xdr:nvSpPr>
        <xdr:cNvPr id="638" name="楕円 637"/>
        <xdr:cNvSpPr/>
      </xdr:nvSpPr>
      <xdr:spPr>
        <a:xfrm>
          <a:off x="15430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93436</xdr:rowOff>
    </xdr:from>
    <xdr:to>
      <xdr:col>76</xdr:col>
      <xdr:colOff>165100</xdr:colOff>
      <xdr:row>81</xdr:row>
      <xdr:rowOff>23586</xdr:rowOff>
    </xdr:to>
    <xdr:sp macro="" textlink="">
      <xdr:nvSpPr>
        <xdr:cNvPr id="639" name="楕円 638"/>
        <xdr:cNvSpPr/>
      </xdr:nvSpPr>
      <xdr:spPr>
        <a:xfrm>
          <a:off x="14541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144236</xdr:rowOff>
    </xdr:from>
    <xdr:to>
      <xdr:col>81</xdr:col>
      <xdr:colOff>50800</xdr:colOff>
      <xdr:row>81</xdr:row>
      <xdr:rowOff>18506</xdr:rowOff>
    </xdr:to>
    <xdr:cxnSp macro="">
      <xdr:nvCxnSpPr>
        <xdr:cNvPr id="640" name="直線コネクタ 639"/>
        <xdr:cNvCxnSpPr/>
      </xdr:nvCxnSpPr>
      <xdr:spPr>
        <a:xfrm>
          <a:off x="14592300" y="138602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49349</xdr:rowOff>
    </xdr:from>
    <xdr:to>
      <xdr:col>72</xdr:col>
      <xdr:colOff>38100</xdr:colOff>
      <xdr:row>80</xdr:row>
      <xdr:rowOff>150949</xdr:rowOff>
    </xdr:to>
    <xdr:sp macro="" textlink="">
      <xdr:nvSpPr>
        <xdr:cNvPr id="641" name="楕円 640"/>
        <xdr:cNvSpPr/>
      </xdr:nvSpPr>
      <xdr:spPr>
        <a:xfrm>
          <a:off x="13652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100149</xdr:rowOff>
    </xdr:from>
    <xdr:to>
      <xdr:col>76</xdr:col>
      <xdr:colOff>114300</xdr:colOff>
      <xdr:row>80</xdr:row>
      <xdr:rowOff>144236</xdr:rowOff>
    </xdr:to>
    <xdr:cxnSp macro="">
      <xdr:nvCxnSpPr>
        <xdr:cNvPr id="642" name="直線コネクタ 641"/>
        <xdr:cNvCxnSpPr/>
      </xdr:nvCxnSpPr>
      <xdr:spPr>
        <a:xfrm>
          <a:off x="13703300" y="138161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33020</xdr:rowOff>
    </xdr:from>
    <xdr:to>
      <xdr:col>67</xdr:col>
      <xdr:colOff>101600</xdr:colOff>
      <xdr:row>80</xdr:row>
      <xdr:rowOff>134620</xdr:rowOff>
    </xdr:to>
    <xdr:sp macro="" textlink="">
      <xdr:nvSpPr>
        <xdr:cNvPr id="643" name="楕円 642"/>
        <xdr:cNvSpPr/>
      </xdr:nvSpPr>
      <xdr:spPr>
        <a:xfrm>
          <a:off x="12763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83820</xdr:rowOff>
    </xdr:from>
    <xdr:to>
      <xdr:col>71</xdr:col>
      <xdr:colOff>177800</xdr:colOff>
      <xdr:row>80</xdr:row>
      <xdr:rowOff>100149</xdr:rowOff>
    </xdr:to>
    <xdr:cxnSp macro="">
      <xdr:nvCxnSpPr>
        <xdr:cNvPr id="644" name="直線コネクタ 643"/>
        <xdr:cNvCxnSpPr/>
      </xdr:nvCxnSpPr>
      <xdr:spPr>
        <a:xfrm>
          <a:off x="12814300" y="137998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45"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46"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47" name="n_3aveValue【児童館】&#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48"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85833</xdr:rowOff>
    </xdr:from>
    <xdr:ext cx="405111" cy="259045"/>
    <xdr:sp macro="" textlink="">
      <xdr:nvSpPr>
        <xdr:cNvPr id="649" name="n_1mainValue【児童館】&#10;有形固定資産減価償却率"/>
        <xdr:cNvSpPr txBox="1"/>
      </xdr:nvSpPr>
      <xdr:spPr>
        <a:xfrm>
          <a:off x="15266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40113</xdr:rowOff>
    </xdr:from>
    <xdr:ext cx="405111" cy="259045"/>
    <xdr:sp macro="" textlink="">
      <xdr:nvSpPr>
        <xdr:cNvPr id="650" name="n_2mainValue【児童館】&#10;有形固定資産減価償却率"/>
        <xdr:cNvSpPr txBox="1"/>
      </xdr:nvSpPr>
      <xdr:spPr>
        <a:xfrm>
          <a:off x="14389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167476</xdr:rowOff>
    </xdr:from>
    <xdr:ext cx="405111" cy="259045"/>
    <xdr:sp macro="" textlink="">
      <xdr:nvSpPr>
        <xdr:cNvPr id="651" name="n_3mainValue【児童館】&#10;有形固定資産減価償却率"/>
        <xdr:cNvSpPr txBox="1"/>
      </xdr:nvSpPr>
      <xdr:spPr>
        <a:xfrm>
          <a:off x="13500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151147</xdr:rowOff>
    </xdr:from>
    <xdr:ext cx="405111" cy="259045"/>
    <xdr:sp macro="" textlink="">
      <xdr:nvSpPr>
        <xdr:cNvPr id="652" name="n_4mainValue【児童館】&#10;有形固定資産減価償却率"/>
        <xdr:cNvSpPr txBox="1"/>
      </xdr:nvSpPr>
      <xdr:spPr>
        <a:xfrm>
          <a:off x="12611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3" name="直線コネクタ 66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4" name="テキスト ボックス 66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5" name="直線コネクタ 66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6" name="テキスト ボックス 66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7" name="直線コネクタ 66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8" name="テキスト ボックス 66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9" name="直線コネクタ 66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0" name="テキスト ボックス 66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1" name="直線コネクタ 67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2" name="テキスト ボックス 67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3" name="直線コネクタ 67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4" name="テキスト ボックス 67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111579</xdr:rowOff>
    </xdr:from>
    <xdr:to>
      <xdr:col>116</xdr:col>
      <xdr:colOff>62864</xdr:colOff>
      <xdr:row>86</xdr:row>
      <xdr:rowOff>136071</xdr:rowOff>
    </xdr:to>
    <xdr:cxnSp macro="">
      <xdr:nvCxnSpPr>
        <xdr:cNvPr id="678" name="直線コネクタ 677"/>
        <xdr:cNvCxnSpPr/>
      </xdr:nvCxnSpPr>
      <xdr:spPr>
        <a:xfrm flipV="1">
          <a:off x="22160864" y="13656129"/>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9"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80" name="直線コネクタ 679"/>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58256</xdr:rowOff>
    </xdr:from>
    <xdr:ext cx="469744" cy="259045"/>
    <xdr:sp macro="" textlink="">
      <xdr:nvSpPr>
        <xdr:cNvPr id="681" name="【児童館】&#10;一人当たり面積最大値テキスト"/>
        <xdr:cNvSpPr txBox="1"/>
      </xdr:nvSpPr>
      <xdr:spPr>
        <a:xfrm>
          <a:off x="22199600" y="134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111579</xdr:rowOff>
    </xdr:from>
    <xdr:to>
      <xdr:col>116</xdr:col>
      <xdr:colOff>152400</xdr:colOff>
      <xdr:row>79</xdr:row>
      <xdr:rowOff>111579</xdr:rowOff>
    </xdr:to>
    <xdr:cxnSp macro="">
      <xdr:nvCxnSpPr>
        <xdr:cNvPr id="682" name="直線コネクタ 681"/>
        <xdr:cNvCxnSpPr/>
      </xdr:nvCxnSpPr>
      <xdr:spPr>
        <a:xfrm>
          <a:off x="22072600" y="1365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683"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84" name="フローチャート: 判断 683"/>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5" name="フローチャート: 判断 684"/>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86" name="フローチャート: 判断 685"/>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87" name="フローチャート: 判断 686"/>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88" name="フローチャート: 判断 687"/>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36286</xdr:rowOff>
    </xdr:from>
    <xdr:to>
      <xdr:col>112</xdr:col>
      <xdr:colOff>38100</xdr:colOff>
      <xdr:row>82</xdr:row>
      <xdr:rowOff>137886</xdr:rowOff>
    </xdr:to>
    <xdr:sp macro="" textlink="">
      <xdr:nvSpPr>
        <xdr:cNvPr id="694" name="楕円 693"/>
        <xdr:cNvSpPr/>
      </xdr:nvSpPr>
      <xdr:spPr>
        <a:xfrm>
          <a:off x="2127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95" name="楕円 694"/>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87086</xdr:rowOff>
    </xdr:to>
    <xdr:cxnSp macro="">
      <xdr:nvCxnSpPr>
        <xdr:cNvPr id="696" name="直線コネクタ 695"/>
        <xdr:cNvCxnSpPr/>
      </xdr:nvCxnSpPr>
      <xdr:spPr>
        <a:xfrm>
          <a:off x="20434300" y="140970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697" name="楕円 696"/>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698" name="直線コネクタ 697"/>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36286</xdr:rowOff>
    </xdr:from>
    <xdr:to>
      <xdr:col>98</xdr:col>
      <xdr:colOff>38100</xdr:colOff>
      <xdr:row>78</xdr:row>
      <xdr:rowOff>137886</xdr:rowOff>
    </xdr:to>
    <xdr:sp macro="" textlink="">
      <xdr:nvSpPr>
        <xdr:cNvPr id="699" name="楕円 698"/>
        <xdr:cNvSpPr/>
      </xdr:nvSpPr>
      <xdr:spPr>
        <a:xfrm>
          <a:off x="18605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87086</xdr:rowOff>
    </xdr:from>
    <xdr:to>
      <xdr:col>102</xdr:col>
      <xdr:colOff>114300</xdr:colOff>
      <xdr:row>82</xdr:row>
      <xdr:rowOff>38100</xdr:rowOff>
    </xdr:to>
    <xdr:cxnSp macro="">
      <xdr:nvCxnSpPr>
        <xdr:cNvPr id="700" name="直線コネクタ 699"/>
        <xdr:cNvCxnSpPr/>
      </xdr:nvCxnSpPr>
      <xdr:spPr>
        <a:xfrm>
          <a:off x="18656300" y="13460186"/>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701"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02"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703" name="n_3aveValue【児童館】&#10;一人当たり面積"/>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145341</xdr:rowOff>
    </xdr:from>
    <xdr:ext cx="469744" cy="259045"/>
    <xdr:sp macro="" textlink="">
      <xdr:nvSpPr>
        <xdr:cNvPr id="704" name="n_4aveValue【児童館】&#10;一人当たり面積"/>
        <xdr:cNvSpPr txBox="1"/>
      </xdr:nvSpPr>
      <xdr:spPr>
        <a:xfrm>
          <a:off x="18421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154413</xdr:rowOff>
    </xdr:from>
    <xdr:ext cx="469744" cy="259045"/>
    <xdr:sp macro="" textlink="">
      <xdr:nvSpPr>
        <xdr:cNvPr id="705" name="n_1mainValue【児童館】&#10;一人当たり面積"/>
        <xdr:cNvSpPr txBox="1"/>
      </xdr:nvSpPr>
      <xdr:spPr>
        <a:xfrm>
          <a:off x="210757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06"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07" name="n_3main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154413</xdr:rowOff>
    </xdr:from>
    <xdr:ext cx="469744" cy="259045"/>
    <xdr:sp macro="" textlink="">
      <xdr:nvSpPr>
        <xdr:cNvPr id="708" name="n_4mainValue【児童館】&#10;一人当たり面積"/>
        <xdr:cNvSpPr txBox="1"/>
      </xdr:nvSpPr>
      <xdr:spPr>
        <a:xfrm>
          <a:off x="18421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％となっており類似団体と比較すると低い水準となっている。要因としては小・中学校の大規模改修工事を進めていることが考えられる。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一方で図書館は</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％となっており、類似団体と比較して高い水準となっていることから、老朽化が進んでいることが読み取れる。</a:t>
          </a:r>
        </a:p>
        <a:p>
          <a:r>
            <a:rPr kumimoji="1" lang="ja-JP" altLang="en-US" sz="1300">
              <a:latin typeface="ＭＳ Ｐゴシック" panose="020B0600070205080204" pitchFamily="50" charset="-128"/>
              <a:ea typeface="ＭＳ Ｐゴシック" panose="020B0600070205080204" pitchFamily="50" charset="-128"/>
            </a:rPr>
            <a:t>令和元年度まで高い水準が続いていた体育館・プールは、中学校全校の体育館空調設備設置工事を行ったため、</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％に改善した。同様に、庁舎は建て替えを行ったため</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％まで改善した。</a:t>
          </a:r>
        </a:p>
        <a:p>
          <a:r>
            <a:rPr kumimoji="1" lang="ja-JP" altLang="en-US" sz="1300">
              <a:latin typeface="ＭＳ Ｐゴシック" panose="020B0600070205080204" pitchFamily="50" charset="-128"/>
              <a:ea typeface="ＭＳ Ｐゴシック" panose="020B0600070205080204" pitchFamily="50" charset="-128"/>
            </a:rPr>
            <a:t>　老朽化した公共施設を適切に維持していくためには多額の費用がかかり、限られた財源の中で、現在保有している公共施設を全て維持していくことは困難である。「公共施設個別施設計画」の策定を行い、それを踏まえて令和４年３月に「公共施設等総合管理計画」の改定を行った。今後も計画的な更新・改修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74,948
73,640
10.23
38,105,882
35,703,524
2,119,557
16,549,111
21,462,919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4173</xdr:rowOff>
    </xdr:from>
    <xdr:to>
      <xdr:col>20</xdr:col>
      <xdr:colOff>38100</xdr:colOff>
      <xdr:row>39</xdr:row>
      <xdr:rowOff>105773</xdr:rowOff>
    </xdr:to>
    <xdr:sp macro="" textlink="">
      <xdr:nvSpPr>
        <xdr:cNvPr id="74" name="楕円 73"/>
        <xdr:cNvSpPr/>
      </xdr:nvSpPr>
      <xdr:spPr>
        <a:xfrm>
          <a:off x="3746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75" name="楕円 74"/>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54973</xdr:rowOff>
    </xdr:to>
    <xdr:cxnSp macro="">
      <xdr:nvCxnSpPr>
        <xdr:cNvPr id="76" name="直線コネクタ 75"/>
        <xdr:cNvCxnSpPr/>
      </xdr:nvCxnSpPr>
      <xdr:spPr>
        <a:xfrm>
          <a:off x="2908300" y="67170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77" name="楕円 76"/>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167640</xdr:rowOff>
    </xdr:from>
    <xdr:to>
      <xdr:col>15</xdr:col>
      <xdr:colOff>50800</xdr:colOff>
      <xdr:row>39</xdr:row>
      <xdr:rowOff>30480</xdr:rowOff>
    </xdr:to>
    <xdr:cxnSp macro="">
      <xdr:nvCxnSpPr>
        <xdr:cNvPr id="78" name="直線コネクタ 77"/>
        <xdr:cNvCxnSpPr/>
      </xdr:nvCxnSpPr>
      <xdr:spPr>
        <a:xfrm>
          <a:off x="2019300" y="6682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115207</xdr:rowOff>
    </xdr:from>
    <xdr:to>
      <xdr:col>6</xdr:col>
      <xdr:colOff>38100</xdr:colOff>
      <xdr:row>39</xdr:row>
      <xdr:rowOff>45357</xdr:rowOff>
    </xdr:to>
    <xdr:sp macro="" textlink="">
      <xdr:nvSpPr>
        <xdr:cNvPr id="79" name="楕円 78"/>
        <xdr:cNvSpPr/>
      </xdr:nvSpPr>
      <xdr:spPr>
        <a:xfrm>
          <a:off x="1079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166007</xdr:rowOff>
    </xdr:from>
    <xdr:to>
      <xdr:col>10</xdr:col>
      <xdr:colOff>114300</xdr:colOff>
      <xdr:row>38</xdr:row>
      <xdr:rowOff>167640</xdr:rowOff>
    </xdr:to>
    <xdr:cxnSp macro="">
      <xdr:nvCxnSpPr>
        <xdr:cNvPr id="80" name="直線コネクタ 79"/>
        <xdr:cNvCxnSpPr/>
      </xdr:nvCxnSpPr>
      <xdr:spPr>
        <a:xfrm>
          <a:off x="1130300" y="66811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1"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2"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3"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4"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96900</xdr:rowOff>
    </xdr:from>
    <xdr:ext cx="405111" cy="259045"/>
    <xdr:sp macro="" textlink="">
      <xdr:nvSpPr>
        <xdr:cNvPr id="85" name="n_1mainValue【図書館】&#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6" name="n_2mainValue【図書館】&#10;有形固定資産減価償却率"/>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87" name="n_3mainValue【図書館】&#10;有形固定資産減価償却率"/>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36484</xdr:rowOff>
    </xdr:from>
    <xdr:ext cx="405111" cy="259045"/>
    <xdr:sp macro="" textlink="">
      <xdr:nvSpPr>
        <xdr:cNvPr id="88" name="n_4mainValue【図書館】&#10;有形固定資産減価償却率"/>
        <xdr:cNvSpPr txBox="1"/>
      </xdr:nvSpPr>
      <xdr:spPr>
        <a:xfrm>
          <a:off x="927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0" name="直線コネクタ 109"/>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1"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2" name="直線コネクタ 111"/>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3"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4" name="直線コネクタ 113"/>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5"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6" name="フローチャート: 判断 115"/>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17" name="フローチャート: 判断 116"/>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18" name="フローチャート: 判断 117"/>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19" name="フローチャート: 判断 118"/>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0" name="フローチャート: 判断 119"/>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137414</xdr:rowOff>
    </xdr:from>
    <xdr:to>
      <xdr:col>50</xdr:col>
      <xdr:colOff>165100</xdr:colOff>
      <xdr:row>40</xdr:row>
      <xdr:rowOff>67564</xdr:rowOff>
    </xdr:to>
    <xdr:sp macro="" textlink="">
      <xdr:nvSpPr>
        <xdr:cNvPr id="126" name="楕円 125"/>
        <xdr:cNvSpPr/>
      </xdr:nvSpPr>
      <xdr:spPr>
        <a:xfrm>
          <a:off x="9588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137414</xdr:rowOff>
    </xdr:from>
    <xdr:to>
      <xdr:col>46</xdr:col>
      <xdr:colOff>38100</xdr:colOff>
      <xdr:row>40</xdr:row>
      <xdr:rowOff>67564</xdr:rowOff>
    </xdr:to>
    <xdr:sp macro="" textlink="">
      <xdr:nvSpPr>
        <xdr:cNvPr id="127" name="楕円 126"/>
        <xdr:cNvSpPr/>
      </xdr:nvSpPr>
      <xdr:spPr>
        <a:xfrm>
          <a:off x="8699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xdr:rowOff>
    </xdr:from>
    <xdr:to>
      <xdr:col>50</xdr:col>
      <xdr:colOff>114300</xdr:colOff>
      <xdr:row>40</xdr:row>
      <xdr:rowOff>16764</xdr:rowOff>
    </xdr:to>
    <xdr:cxnSp macro="">
      <xdr:nvCxnSpPr>
        <xdr:cNvPr id="128" name="直線コネクタ 127"/>
        <xdr:cNvCxnSpPr/>
      </xdr:nvCxnSpPr>
      <xdr:spPr>
        <a:xfrm>
          <a:off x="8750300" y="687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137414</xdr:rowOff>
    </xdr:from>
    <xdr:to>
      <xdr:col>41</xdr:col>
      <xdr:colOff>101600</xdr:colOff>
      <xdr:row>40</xdr:row>
      <xdr:rowOff>67564</xdr:rowOff>
    </xdr:to>
    <xdr:sp macro="" textlink="">
      <xdr:nvSpPr>
        <xdr:cNvPr id="129" name="楕円 128"/>
        <xdr:cNvSpPr/>
      </xdr:nvSpPr>
      <xdr:spPr>
        <a:xfrm>
          <a:off x="7810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xdr:rowOff>
    </xdr:from>
    <xdr:to>
      <xdr:col>45</xdr:col>
      <xdr:colOff>177800</xdr:colOff>
      <xdr:row>40</xdr:row>
      <xdr:rowOff>16764</xdr:rowOff>
    </xdr:to>
    <xdr:cxnSp macro="">
      <xdr:nvCxnSpPr>
        <xdr:cNvPr id="130" name="直線コネクタ 129"/>
        <xdr:cNvCxnSpPr/>
      </xdr:nvCxnSpPr>
      <xdr:spPr>
        <a:xfrm>
          <a:off x="7861300" y="687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137414</xdr:rowOff>
    </xdr:from>
    <xdr:to>
      <xdr:col>36</xdr:col>
      <xdr:colOff>165100</xdr:colOff>
      <xdr:row>40</xdr:row>
      <xdr:rowOff>67564</xdr:rowOff>
    </xdr:to>
    <xdr:sp macro="" textlink="">
      <xdr:nvSpPr>
        <xdr:cNvPr id="131" name="楕円 130"/>
        <xdr:cNvSpPr/>
      </xdr:nvSpPr>
      <xdr:spPr>
        <a:xfrm>
          <a:off x="6921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xdr:rowOff>
    </xdr:from>
    <xdr:to>
      <xdr:col>41</xdr:col>
      <xdr:colOff>50800</xdr:colOff>
      <xdr:row>40</xdr:row>
      <xdr:rowOff>16764</xdr:rowOff>
    </xdr:to>
    <xdr:cxnSp macro="">
      <xdr:nvCxnSpPr>
        <xdr:cNvPr id="132" name="直線コネクタ 131"/>
        <xdr:cNvCxnSpPr/>
      </xdr:nvCxnSpPr>
      <xdr:spPr>
        <a:xfrm>
          <a:off x="6972300" y="687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3"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34"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35"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36"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84091</xdr:rowOff>
    </xdr:from>
    <xdr:ext cx="469744" cy="259045"/>
    <xdr:sp macro="" textlink="">
      <xdr:nvSpPr>
        <xdr:cNvPr id="137" name="n_1mainValue【図書館】&#10;一人当たり面積"/>
        <xdr:cNvSpPr txBox="1"/>
      </xdr:nvSpPr>
      <xdr:spPr>
        <a:xfrm>
          <a:off x="9391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84091</xdr:rowOff>
    </xdr:from>
    <xdr:ext cx="469744" cy="259045"/>
    <xdr:sp macro="" textlink="">
      <xdr:nvSpPr>
        <xdr:cNvPr id="138" name="n_2mainValue【図書館】&#10;一人当たり面積"/>
        <xdr:cNvSpPr txBox="1"/>
      </xdr:nvSpPr>
      <xdr:spPr>
        <a:xfrm>
          <a:off x="8515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84091</xdr:rowOff>
    </xdr:from>
    <xdr:ext cx="469744" cy="259045"/>
    <xdr:sp macro="" textlink="">
      <xdr:nvSpPr>
        <xdr:cNvPr id="139" name="n_3mainValue【図書館】&#10;一人当たり面積"/>
        <xdr:cNvSpPr txBox="1"/>
      </xdr:nvSpPr>
      <xdr:spPr>
        <a:xfrm>
          <a:off x="7626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84091</xdr:rowOff>
    </xdr:from>
    <xdr:ext cx="469744" cy="259045"/>
    <xdr:sp macro="" textlink="">
      <xdr:nvSpPr>
        <xdr:cNvPr id="140" name="n_4mainValue【図書館】&#10;一人当たり面積"/>
        <xdr:cNvSpPr txBox="1"/>
      </xdr:nvSpPr>
      <xdr:spPr>
        <a:xfrm>
          <a:off x="6737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65" name="直線コネクタ 164"/>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66"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67" name="直線コネクタ 166"/>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0"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1" name="フローチャート: 判断 170"/>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2" name="フローチャート: 判断 17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3" name="フローチャート: 判断 172"/>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4" name="フローチャート: 判断 173"/>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75" name="フローチャート: 判断 174"/>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143510</xdr:rowOff>
    </xdr:from>
    <xdr:to>
      <xdr:col>20</xdr:col>
      <xdr:colOff>38100</xdr:colOff>
      <xdr:row>57</xdr:row>
      <xdr:rowOff>73660</xdr:rowOff>
    </xdr:to>
    <xdr:sp macro="" textlink="">
      <xdr:nvSpPr>
        <xdr:cNvPr id="181" name="楕円 180"/>
        <xdr:cNvSpPr/>
      </xdr:nvSpPr>
      <xdr:spPr>
        <a:xfrm>
          <a:off x="3746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141605</xdr:rowOff>
    </xdr:from>
    <xdr:to>
      <xdr:col>15</xdr:col>
      <xdr:colOff>101600</xdr:colOff>
      <xdr:row>64</xdr:row>
      <xdr:rowOff>71755</xdr:rowOff>
    </xdr:to>
    <xdr:sp macro="" textlink="">
      <xdr:nvSpPr>
        <xdr:cNvPr id="182" name="楕円 181"/>
        <xdr:cNvSpPr/>
      </xdr:nvSpPr>
      <xdr:spPr>
        <a:xfrm>
          <a:off x="2857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22860</xdr:rowOff>
    </xdr:from>
    <xdr:to>
      <xdr:col>19</xdr:col>
      <xdr:colOff>177800</xdr:colOff>
      <xdr:row>64</xdr:row>
      <xdr:rowOff>20955</xdr:rowOff>
    </xdr:to>
    <xdr:cxnSp macro="">
      <xdr:nvCxnSpPr>
        <xdr:cNvPr id="183" name="直線コネクタ 182"/>
        <xdr:cNvCxnSpPr/>
      </xdr:nvCxnSpPr>
      <xdr:spPr>
        <a:xfrm flipV="1">
          <a:off x="2908300" y="9795510"/>
          <a:ext cx="889000" cy="119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135890</xdr:rowOff>
    </xdr:from>
    <xdr:to>
      <xdr:col>10</xdr:col>
      <xdr:colOff>165100</xdr:colOff>
      <xdr:row>64</xdr:row>
      <xdr:rowOff>66040</xdr:rowOff>
    </xdr:to>
    <xdr:sp macro="" textlink="">
      <xdr:nvSpPr>
        <xdr:cNvPr id="184" name="楕円 183"/>
        <xdr:cNvSpPr/>
      </xdr:nvSpPr>
      <xdr:spPr>
        <a:xfrm>
          <a:off x="196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15240</xdr:rowOff>
    </xdr:from>
    <xdr:to>
      <xdr:col>15</xdr:col>
      <xdr:colOff>50800</xdr:colOff>
      <xdr:row>64</xdr:row>
      <xdr:rowOff>20955</xdr:rowOff>
    </xdr:to>
    <xdr:cxnSp macro="">
      <xdr:nvCxnSpPr>
        <xdr:cNvPr id="185" name="直線コネクタ 184"/>
        <xdr:cNvCxnSpPr/>
      </xdr:nvCxnSpPr>
      <xdr:spPr>
        <a:xfrm>
          <a:off x="2019300" y="10988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137795</xdr:rowOff>
    </xdr:from>
    <xdr:to>
      <xdr:col>6</xdr:col>
      <xdr:colOff>38100</xdr:colOff>
      <xdr:row>63</xdr:row>
      <xdr:rowOff>67945</xdr:rowOff>
    </xdr:to>
    <xdr:sp macro="" textlink="">
      <xdr:nvSpPr>
        <xdr:cNvPr id="186" name="楕円 185"/>
        <xdr:cNvSpPr/>
      </xdr:nvSpPr>
      <xdr:spPr>
        <a:xfrm>
          <a:off x="1079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17145</xdr:rowOff>
    </xdr:from>
    <xdr:to>
      <xdr:col>10</xdr:col>
      <xdr:colOff>114300</xdr:colOff>
      <xdr:row>64</xdr:row>
      <xdr:rowOff>15240</xdr:rowOff>
    </xdr:to>
    <xdr:cxnSp macro="">
      <xdr:nvCxnSpPr>
        <xdr:cNvPr id="187" name="直線コネクタ 186"/>
        <xdr:cNvCxnSpPr/>
      </xdr:nvCxnSpPr>
      <xdr:spPr>
        <a:xfrm>
          <a:off x="1130300" y="1081849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88"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89"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0"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191"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90187</xdr:rowOff>
    </xdr:from>
    <xdr:ext cx="405111" cy="259045"/>
    <xdr:sp macro="" textlink="">
      <xdr:nvSpPr>
        <xdr:cNvPr id="192" name="n_1mainValue【体育館・プール】&#10;有形固定資産減価償却率"/>
        <xdr:cNvSpPr txBox="1"/>
      </xdr:nvSpPr>
      <xdr:spPr>
        <a:xfrm>
          <a:off x="3582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62882</xdr:rowOff>
    </xdr:from>
    <xdr:ext cx="405111" cy="259045"/>
    <xdr:sp macro="" textlink="">
      <xdr:nvSpPr>
        <xdr:cNvPr id="193" name="n_2mainValue【体育館・プール】&#10;有形固定資産減価償却率"/>
        <xdr:cNvSpPr txBox="1"/>
      </xdr:nvSpPr>
      <xdr:spPr>
        <a:xfrm>
          <a:off x="27057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57167</xdr:rowOff>
    </xdr:from>
    <xdr:ext cx="405111" cy="259045"/>
    <xdr:sp macro="" textlink="">
      <xdr:nvSpPr>
        <xdr:cNvPr id="194" name="n_3mainValue【体育館・プール】&#10;有形固定資産減価償却率"/>
        <xdr:cNvSpPr txBox="1"/>
      </xdr:nvSpPr>
      <xdr:spPr>
        <a:xfrm>
          <a:off x="1816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59072</xdr:rowOff>
    </xdr:from>
    <xdr:ext cx="405111" cy="259045"/>
    <xdr:sp macro="" textlink="">
      <xdr:nvSpPr>
        <xdr:cNvPr id="195" name="n_4mainValue【体育館・プール】&#10;有形固定資産減価償却率"/>
        <xdr:cNvSpPr txBox="1"/>
      </xdr:nvSpPr>
      <xdr:spPr>
        <a:xfrm>
          <a:off x="927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19" name="直線コネクタ 218"/>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0"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21" name="直線コネクタ 220"/>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22"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23" name="直線コネクタ 222"/>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24" name="【体育館・プール】&#10;一人当たり面積平均値テキスト"/>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25" name="フローチャート: 判断 224"/>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26" name="フローチャート: 判断 225"/>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27" name="フローチャート: 判断 226"/>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28" name="フローチャート: 判断 227"/>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29" name="フローチャート: 判断 228"/>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7874</xdr:rowOff>
    </xdr:from>
    <xdr:to>
      <xdr:col>50</xdr:col>
      <xdr:colOff>165100</xdr:colOff>
      <xdr:row>64</xdr:row>
      <xdr:rowOff>109474</xdr:rowOff>
    </xdr:to>
    <xdr:sp macro="" textlink="">
      <xdr:nvSpPr>
        <xdr:cNvPr id="235" name="楕円 234"/>
        <xdr:cNvSpPr/>
      </xdr:nvSpPr>
      <xdr:spPr>
        <a:xfrm>
          <a:off x="95885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7874</xdr:rowOff>
    </xdr:from>
    <xdr:to>
      <xdr:col>46</xdr:col>
      <xdr:colOff>38100</xdr:colOff>
      <xdr:row>64</xdr:row>
      <xdr:rowOff>109474</xdr:rowOff>
    </xdr:to>
    <xdr:sp macro="" textlink="">
      <xdr:nvSpPr>
        <xdr:cNvPr id="236" name="楕円 235"/>
        <xdr:cNvSpPr/>
      </xdr:nvSpPr>
      <xdr:spPr>
        <a:xfrm>
          <a:off x="86995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58674</xdr:rowOff>
    </xdr:from>
    <xdr:to>
      <xdr:col>50</xdr:col>
      <xdr:colOff>114300</xdr:colOff>
      <xdr:row>64</xdr:row>
      <xdr:rowOff>58674</xdr:rowOff>
    </xdr:to>
    <xdr:cxnSp macro="">
      <xdr:nvCxnSpPr>
        <xdr:cNvPr id="237" name="直線コネクタ 236"/>
        <xdr:cNvCxnSpPr/>
      </xdr:nvCxnSpPr>
      <xdr:spPr>
        <a:xfrm>
          <a:off x="8750300" y="11031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7874</xdr:rowOff>
    </xdr:from>
    <xdr:to>
      <xdr:col>41</xdr:col>
      <xdr:colOff>101600</xdr:colOff>
      <xdr:row>64</xdr:row>
      <xdr:rowOff>109474</xdr:rowOff>
    </xdr:to>
    <xdr:sp macro="" textlink="">
      <xdr:nvSpPr>
        <xdr:cNvPr id="238" name="楕円 237"/>
        <xdr:cNvSpPr/>
      </xdr:nvSpPr>
      <xdr:spPr>
        <a:xfrm>
          <a:off x="78105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58674</xdr:rowOff>
    </xdr:from>
    <xdr:to>
      <xdr:col>45</xdr:col>
      <xdr:colOff>177800</xdr:colOff>
      <xdr:row>64</xdr:row>
      <xdr:rowOff>58674</xdr:rowOff>
    </xdr:to>
    <xdr:cxnSp macro="">
      <xdr:nvCxnSpPr>
        <xdr:cNvPr id="239" name="直線コネクタ 238"/>
        <xdr:cNvCxnSpPr/>
      </xdr:nvCxnSpPr>
      <xdr:spPr>
        <a:xfrm>
          <a:off x="7861300" y="11031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5969</xdr:rowOff>
    </xdr:from>
    <xdr:to>
      <xdr:col>36</xdr:col>
      <xdr:colOff>165100</xdr:colOff>
      <xdr:row>64</xdr:row>
      <xdr:rowOff>107569</xdr:rowOff>
    </xdr:to>
    <xdr:sp macro="" textlink="">
      <xdr:nvSpPr>
        <xdr:cNvPr id="240" name="楕円 239"/>
        <xdr:cNvSpPr/>
      </xdr:nvSpPr>
      <xdr:spPr>
        <a:xfrm>
          <a:off x="6921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56769</xdr:rowOff>
    </xdr:from>
    <xdr:to>
      <xdr:col>41</xdr:col>
      <xdr:colOff>50800</xdr:colOff>
      <xdr:row>64</xdr:row>
      <xdr:rowOff>58674</xdr:rowOff>
    </xdr:to>
    <xdr:cxnSp macro="">
      <xdr:nvCxnSpPr>
        <xdr:cNvPr id="241" name="直線コネクタ 240"/>
        <xdr:cNvCxnSpPr/>
      </xdr:nvCxnSpPr>
      <xdr:spPr>
        <a:xfrm>
          <a:off x="6972300" y="1102956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42"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43"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44"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45"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100601</xdr:rowOff>
    </xdr:from>
    <xdr:ext cx="469744" cy="259045"/>
    <xdr:sp macro="" textlink="">
      <xdr:nvSpPr>
        <xdr:cNvPr id="246" name="n_1mainValue【体育館・プール】&#10;一人当たり面積"/>
        <xdr:cNvSpPr txBox="1"/>
      </xdr:nvSpPr>
      <xdr:spPr>
        <a:xfrm>
          <a:off x="9391727" y="1107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100601</xdr:rowOff>
    </xdr:from>
    <xdr:ext cx="469744" cy="259045"/>
    <xdr:sp macro="" textlink="">
      <xdr:nvSpPr>
        <xdr:cNvPr id="247" name="n_2mainValue【体育館・プール】&#10;一人当たり面積"/>
        <xdr:cNvSpPr txBox="1"/>
      </xdr:nvSpPr>
      <xdr:spPr>
        <a:xfrm>
          <a:off x="8515427" y="1107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100601</xdr:rowOff>
    </xdr:from>
    <xdr:ext cx="469744" cy="259045"/>
    <xdr:sp macro="" textlink="">
      <xdr:nvSpPr>
        <xdr:cNvPr id="248" name="n_3mainValue【体育館・プール】&#10;一人当たり面積"/>
        <xdr:cNvSpPr txBox="1"/>
      </xdr:nvSpPr>
      <xdr:spPr>
        <a:xfrm>
          <a:off x="7626427" y="1107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98696</xdr:rowOff>
    </xdr:from>
    <xdr:ext cx="469744" cy="259045"/>
    <xdr:sp macro="" textlink="">
      <xdr:nvSpPr>
        <xdr:cNvPr id="249" name="n_4mainValue【体育館・プール】&#10;一人当たり面積"/>
        <xdr:cNvSpPr txBox="1"/>
      </xdr:nvSpPr>
      <xdr:spPr>
        <a:xfrm>
          <a:off x="67374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75" name="直線コネクタ 274"/>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78"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9" name="直線コネクタ 278"/>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80"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81" name="フローチャート: 判断 280"/>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82" name="フローチャート: 判断 281"/>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83" name="フローチャート: 判断 282"/>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84" name="フローチャート: 判断 283"/>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85" name="フローチャート: 判断 284"/>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62412</xdr:rowOff>
    </xdr:from>
    <xdr:to>
      <xdr:col>20</xdr:col>
      <xdr:colOff>38100</xdr:colOff>
      <xdr:row>81</xdr:row>
      <xdr:rowOff>164012</xdr:rowOff>
    </xdr:to>
    <xdr:sp macro="" textlink="">
      <xdr:nvSpPr>
        <xdr:cNvPr id="291" name="楕円 290"/>
        <xdr:cNvSpPr/>
      </xdr:nvSpPr>
      <xdr:spPr>
        <a:xfrm>
          <a:off x="3746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28121</xdr:rowOff>
    </xdr:from>
    <xdr:to>
      <xdr:col>15</xdr:col>
      <xdr:colOff>101600</xdr:colOff>
      <xdr:row>81</xdr:row>
      <xdr:rowOff>129721</xdr:rowOff>
    </xdr:to>
    <xdr:sp macro="" textlink="">
      <xdr:nvSpPr>
        <xdr:cNvPr id="292" name="楕円 291"/>
        <xdr:cNvSpPr/>
      </xdr:nvSpPr>
      <xdr:spPr>
        <a:xfrm>
          <a:off x="2857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78921</xdr:rowOff>
    </xdr:from>
    <xdr:to>
      <xdr:col>19</xdr:col>
      <xdr:colOff>177800</xdr:colOff>
      <xdr:row>81</xdr:row>
      <xdr:rowOff>113212</xdr:rowOff>
    </xdr:to>
    <xdr:cxnSp macro="">
      <xdr:nvCxnSpPr>
        <xdr:cNvPr id="293" name="直線コネクタ 292"/>
        <xdr:cNvCxnSpPr/>
      </xdr:nvCxnSpPr>
      <xdr:spPr>
        <a:xfrm>
          <a:off x="2908300" y="139663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37919</xdr:rowOff>
    </xdr:from>
    <xdr:to>
      <xdr:col>10</xdr:col>
      <xdr:colOff>165100</xdr:colOff>
      <xdr:row>81</xdr:row>
      <xdr:rowOff>139519</xdr:rowOff>
    </xdr:to>
    <xdr:sp macro="" textlink="">
      <xdr:nvSpPr>
        <xdr:cNvPr id="294" name="楕円 293"/>
        <xdr:cNvSpPr/>
      </xdr:nvSpPr>
      <xdr:spPr>
        <a:xfrm>
          <a:off x="1968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78921</xdr:rowOff>
    </xdr:from>
    <xdr:to>
      <xdr:col>15</xdr:col>
      <xdr:colOff>50800</xdr:colOff>
      <xdr:row>81</xdr:row>
      <xdr:rowOff>88719</xdr:rowOff>
    </xdr:to>
    <xdr:cxnSp macro="">
      <xdr:nvCxnSpPr>
        <xdr:cNvPr id="295" name="直線コネクタ 294"/>
        <xdr:cNvCxnSpPr/>
      </xdr:nvCxnSpPr>
      <xdr:spPr>
        <a:xfrm flipV="1">
          <a:off x="2019300" y="139663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160382</xdr:rowOff>
    </xdr:from>
    <xdr:to>
      <xdr:col>6</xdr:col>
      <xdr:colOff>38100</xdr:colOff>
      <xdr:row>81</xdr:row>
      <xdr:rowOff>90532</xdr:rowOff>
    </xdr:to>
    <xdr:sp macro="" textlink="">
      <xdr:nvSpPr>
        <xdr:cNvPr id="296" name="楕円 295"/>
        <xdr:cNvSpPr/>
      </xdr:nvSpPr>
      <xdr:spPr>
        <a:xfrm>
          <a:off x="1079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39732</xdr:rowOff>
    </xdr:from>
    <xdr:to>
      <xdr:col>10</xdr:col>
      <xdr:colOff>114300</xdr:colOff>
      <xdr:row>81</xdr:row>
      <xdr:rowOff>88719</xdr:rowOff>
    </xdr:to>
    <xdr:cxnSp macro="">
      <xdr:nvCxnSpPr>
        <xdr:cNvPr id="297" name="直線コネクタ 296"/>
        <xdr:cNvCxnSpPr/>
      </xdr:nvCxnSpPr>
      <xdr:spPr>
        <a:xfrm>
          <a:off x="1130300" y="139271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298" name="n_1ave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299"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00"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01"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9089</xdr:rowOff>
    </xdr:from>
    <xdr:ext cx="405111" cy="259045"/>
    <xdr:sp macro="" textlink="">
      <xdr:nvSpPr>
        <xdr:cNvPr id="302" name="n_1mainValue【福祉施設】&#10;有形固定資産減価償却率"/>
        <xdr:cNvSpPr txBox="1"/>
      </xdr:nvSpPr>
      <xdr:spPr>
        <a:xfrm>
          <a:off x="35820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146248</xdr:rowOff>
    </xdr:from>
    <xdr:ext cx="405111" cy="259045"/>
    <xdr:sp macro="" textlink="">
      <xdr:nvSpPr>
        <xdr:cNvPr id="303" name="n_2mainValue【福祉施設】&#10;有形固定資産減価償却率"/>
        <xdr:cNvSpPr txBox="1"/>
      </xdr:nvSpPr>
      <xdr:spPr>
        <a:xfrm>
          <a:off x="2705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156046</xdr:rowOff>
    </xdr:from>
    <xdr:ext cx="405111" cy="259045"/>
    <xdr:sp macro="" textlink="">
      <xdr:nvSpPr>
        <xdr:cNvPr id="304" name="n_3mainValue【福祉施設】&#10;有形固定資産減価償却率"/>
        <xdr:cNvSpPr txBox="1"/>
      </xdr:nvSpPr>
      <xdr:spPr>
        <a:xfrm>
          <a:off x="1816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107059</xdr:rowOff>
    </xdr:from>
    <xdr:ext cx="405111" cy="259045"/>
    <xdr:sp macro="" textlink="">
      <xdr:nvSpPr>
        <xdr:cNvPr id="305" name="n_4mainValue【福祉施設】&#10;有形固定資産減価償却率"/>
        <xdr:cNvSpPr txBox="1"/>
      </xdr:nvSpPr>
      <xdr:spPr>
        <a:xfrm>
          <a:off x="927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25" name="直線コネクタ 324"/>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6"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7" name="直線コネクタ 326"/>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28"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29" name="直線コネクタ 328"/>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30"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31" name="フローチャート: 判断 330"/>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32" name="フローチャート: 判断 331"/>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33" name="フローチャート: 判断 332"/>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34" name="フローチャート: 判断 333"/>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35" name="フローチャート: 判断 334"/>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118745</xdr:rowOff>
    </xdr:from>
    <xdr:to>
      <xdr:col>50</xdr:col>
      <xdr:colOff>165100</xdr:colOff>
      <xdr:row>84</xdr:row>
      <xdr:rowOff>48895</xdr:rowOff>
    </xdr:to>
    <xdr:sp macro="" textlink="">
      <xdr:nvSpPr>
        <xdr:cNvPr id="341" name="楕円 340"/>
        <xdr:cNvSpPr/>
      </xdr:nvSpPr>
      <xdr:spPr>
        <a:xfrm>
          <a:off x="9588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107314</xdr:rowOff>
    </xdr:from>
    <xdr:to>
      <xdr:col>46</xdr:col>
      <xdr:colOff>38100</xdr:colOff>
      <xdr:row>84</xdr:row>
      <xdr:rowOff>37464</xdr:rowOff>
    </xdr:to>
    <xdr:sp macro="" textlink="">
      <xdr:nvSpPr>
        <xdr:cNvPr id="342" name="楕円 341"/>
        <xdr:cNvSpPr/>
      </xdr:nvSpPr>
      <xdr:spPr>
        <a:xfrm>
          <a:off x="8699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158114</xdr:rowOff>
    </xdr:from>
    <xdr:to>
      <xdr:col>50</xdr:col>
      <xdr:colOff>114300</xdr:colOff>
      <xdr:row>83</xdr:row>
      <xdr:rowOff>169545</xdr:rowOff>
    </xdr:to>
    <xdr:cxnSp macro="">
      <xdr:nvCxnSpPr>
        <xdr:cNvPr id="343" name="直線コネクタ 342"/>
        <xdr:cNvCxnSpPr/>
      </xdr:nvCxnSpPr>
      <xdr:spPr>
        <a:xfrm>
          <a:off x="8750300" y="143884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141605</xdr:rowOff>
    </xdr:from>
    <xdr:to>
      <xdr:col>41</xdr:col>
      <xdr:colOff>101600</xdr:colOff>
      <xdr:row>83</xdr:row>
      <xdr:rowOff>71755</xdr:rowOff>
    </xdr:to>
    <xdr:sp macro="" textlink="">
      <xdr:nvSpPr>
        <xdr:cNvPr id="344" name="楕円 343"/>
        <xdr:cNvSpPr/>
      </xdr:nvSpPr>
      <xdr:spPr>
        <a:xfrm>
          <a:off x="7810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20955</xdr:rowOff>
    </xdr:from>
    <xdr:to>
      <xdr:col>45</xdr:col>
      <xdr:colOff>177800</xdr:colOff>
      <xdr:row>83</xdr:row>
      <xdr:rowOff>158114</xdr:rowOff>
    </xdr:to>
    <xdr:cxnSp macro="">
      <xdr:nvCxnSpPr>
        <xdr:cNvPr id="345" name="直線コネクタ 344"/>
        <xdr:cNvCxnSpPr/>
      </xdr:nvCxnSpPr>
      <xdr:spPr>
        <a:xfrm>
          <a:off x="7861300" y="1425130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46" name="楕円 345"/>
        <xdr:cNvSpPr/>
      </xdr:nvSpPr>
      <xdr:spPr>
        <a:xfrm>
          <a:off x="692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20955</xdr:rowOff>
    </xdr:from>
    <xdr:to>
      <xdr:col>41</xdr:col>
      <xdr:colOff>50800</xdr:colOff>
      <xdr:row>84</xdr:row>
      <xdr:rowOff>15239</xdr:rowOff>
    </xdr:to>
    <xdr:cxnSp macro="">
      <xdr:nvCxnSpPr>
        <xdr:cNvPr id="347" name="直線コネクタ 346"/>
        <xdr:cNvCxnSpPr/>
      </xdr:nvCxnSpPr>
      <xdr:spPr>
        <a:xfrm flipV="1">
          <a:off x="6972300" y="1425130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8"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49"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50"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51"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40022</xdr:rowOff>
    </xdr:from>
    <xdr:ext cx="469744" cy="259045"/>
    <xdr:sp macro="" textlink="">
      <xdr:nvSpPr>
        <xdr:cNvPr id="352" name="n_1mainValue【福祉施設】&#10;一人当たり面積"/>
        <xdr:cNvSpPr txBox="1"/>
      </xdr:nvSpPr>
      <xdr:spPr>
        <a:xfrm>
          <a:off x="93917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28591</xdr:rowOff>
    </xdr:from>
    <xdr:ext cx="469744" cy="259045"/>
    <xdr:sp macro="" textlink="">
      <xdr:nvSpPr>
        <xdr:cNvPr id="353" name="n_2mainValue【福祉施設】&#10;一人当たり面積"/>
        <xdr:cNvSpPr txBox="1"/>
      </xdr:nvSpPr>
      <xdr:spPr>
        <a:xfrm>
          <a:off x="8515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88282</xdr:rowOff>
    </xdr:from>
    <xdr:ext cx="469744" cy="259045"/>
    <xdr:sp macro="" textlink="">
      <xdr:nvSpPr>
        <xdr:cNvPr id="354" name="n_3mainValue【福祉施設】&#10;一人当たり面積"/>
        <xdr:cNvSpPr txBox="1"/>
      </xdr:nvSpPr>
      <xdr:spPr>
        <a:xfrm>
          <a:off x="76264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55" name="n_4mainValue【福祉施設】&#10;一人当たり面積"/>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81" name="直線コネクタ 380"/>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84"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85" name="直線コネクタ 384"/>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86"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87" name="フローチャート: 判断 386"/>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8" name="フローチャート: 判断 387"/>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89" name="フローチャート: 判断 388"/>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90" name="フローチャート: 判断 389"/>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91" name="フローチャート: 判断 390"/>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97" name="楕円 396"/>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46627</xdr:rowOff>
    </xdr:from>
    <xdr:to>
      <xdr:col>15</xdr:col>
      <xdr:colOff>101600</xdr:colOff>
      <xdr:row>101</xdr:row>
      <xdr:rowOff>148227</xdr:rowOff>
    </xdr:to>
    <xdr:sp macro="" textlink="">
      <xdr:nvSpPr>
        <xdr:cNvPr id="398" name="楕円 397"/>
        <xdr:cNvSpPr/>
      </xdr:nvSpPr>
      <xdr:spPr>
        <a:xfrm>
          <a:off x="2857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97427</xdr:rowOff>
    </xdr:from>
    <xdr:to>
      <xdr:col>19</xdr:col>
      <xdr:colOff>177800</xdr:colOff>
      <xdr:row>101</xdr:row>
      <xdr:rowOff>133350</xdr:rowOff>
    </xdr:to>
    <xdr:cxnSp macro="">
      <xdr:nvCxnSpPr>
        <xdr:cNvPr id="399" name="直線コネクタ 398"/>
        <xdr:cNvCxnSpPr/>
      </xdr:nvCxnSpPr>
      <xdr:spPr>
        <a:xfrm>
          <a:off x="2908300" y="1741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10705</xdr:rowOff>
    </xdr:from>
    <xdr:to>
      <xdr:col>10</xdr:col>
      <xdr:colOff>165100</xdr:colOff>
      <xdr:row>101</xdr:row>
      <xdr:rowOff>112305</xdr:rowOff>
    </xdr:to>
    <xdr:sp macro="" textlink="">
      <xdr:nvSpPr>
        <xdr:cNvPr id="400" name="楕円 399"/>
        <xdr:cNvSpPr/>
      </xdr:nvSpPr>
      <xdr:spPr>
        <a:xfrm>
          <a:off x="1968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61505</xdr:rowOff>
    </xdr:from>
    <xdr:to>
      <xdr:col>15</xdr:col>
      <xdr:colOff>50800</xdr:colOff>
      <xdr:row>101</xdr:row>
      <xdr:rowOff>97427</xdr:rowOff>
    </xdr:to>
    <xdr:cxnSp macro="">
      <xdr:nvCxnSpPr>
        <xdr:cNvPr id="401" name="直線コネクタ 400"/>
        <xdr:cNvCxnSpPr/>
      </xdr:nvCxnSpPr>
      <xdr:spPr>
        <a:xfrm>
          <a:off x="2019300" y="1737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146231</xdr:rowOff>
    </xdr:from>
    <xdr:to>
      <xdr:col>6</xdr:col>
      <xdr:colOff>38100</xdr:colOff>
      <xdr:row>101</xdr:row>
      <xdr:rowOff>76381</xdr:rowOff>
    </xdr:to>
    <xdr:sp macro="" textlink="">
      <xdr:nvSpPr>
        <xdr:cNvPr id="402" name="楕円 401"/>
        <xdr:cNvSpPr/>
      </xdr:nvSpPr>
      <xdr:spPr>
        <a:xfrm>
          <a:off x="1079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25581</xdr:rowOff>
    </xdr:from>
    <xdr:to>
      <xdr:col>10</xdr:col>
      <xdr:colOff>114300</xdr:colOff>
      <xdr:row>101</xdr:row>
      <xdr:rowOff>61505</xdr:rowOff>
    </xdr:to>
    <xdr:cxnSp macro="">
      <xdr:nvCxnSpPr>
        <xdr:cNvPr id="403" name="直線コネクタ 402"/>
        <xdr:cNvCxnSpPr/>
      </xdr:nvCxnSpPr>
      <xdr:spPr>
        <a:xfrm>
          <a:off x="1130300" y="1734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04"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05"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07" name="n_4aveValue【市民会館】&#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408" name="n_1mainValue【市民会館】&#10;有形固定資産減価償却率"/>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164754</xdr:rowOff>
    </xdr:from>
    <xdr:ext cx="405111" cy="259045"/>
    <xdr:sp macro="" textlink="">
      <xdr:nvSpPr>
        <xdr:cNvPr id="409" name="n_2mainValue【市民会館】&#10;有形固定資産減価償却率"/>
        <xdr:cNvSpPr txBox="1"/>
      </xdr:nvSpPr>
      <xdr:spPr>
        <a:xfrm>
          <a:off x="2705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128832</xdr:rowOff>
    </xdr:from>
    <xdr:ext cx="405111" cy="259045"/>
    <xdr:sp macro="" textlink="">
      <xdr:nvSpPr>
        <xdr:cNvPr id="410" name="n_3mainValue【市民会館】&#10;有形固定資産減価償却率"/>
        <xdr:cNvSpPr txBox="1"/>
      </xdr:nvSpPr>
      <xdr:spPr>
        <a:xfrm>
          <a:off x="1816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92908</xdr:rowOff>
    </xdr:from>
    <xdr:ext cx="405111" cy="259045"/>
    <xdr:sp macro="" textlink="">
      <xdr:nvSpPr>
        <xdr:cNvPr id="411" name="n_4mainValue【市民会館】&#10;有形固定資産減価償却率"/>
        <xdr:cNvSpPr txBox="1"/>
      </xdr:nvSpPr>
      <xdr:spPr>
        <a:xfrm>
          <a:off x="927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2" name="直線コネクタ 4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3" name="テキスト ボックス 42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4" name="直線コネクタ 4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5" name="テキスト ボックス 42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6" name="直線コネクタ 4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7" name="テキスト ボックス 42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8" name="直線コネクタ 4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9" name="テキスト ボックス 42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33" name="直線コネクタ 432"/>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5" name="直線コネクタ 43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36"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37" name="直線コネクタ 436"/>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38"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39" name="フローチャート: 判断 438"/>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40" name="フローチャート: 判断 439"/>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41" name="フローチャート: 判断 440"/>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42" name="フローチャート: 判断 441"/>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43" name="フローチャート: 判断 442"/>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75692</xdr:rowOff>
    </xdr:from>
    <xdr:to>
      <xdr:col>50</xdr:col>
      <xdr:colOff>165100</xdr:colOff>
      <xdr:row>108</xdr:row>
      <xdr:rowOff>5842</xdr:rowOff>
    </xdr:to>
    <xdr:sp macro="" textlink="">
      <xdr:nvSpPr>
        <xdr:cNvPr id="449" name="楕円 448"/>
        <xdr:cNvSpPr/>
      </xdr:nvSpPr>
      <xdr:spPr>
        <a:xfrm>
          <a:off x="9588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75692</xdr:rowOff>
    </xdr:from>
    <xdr:to>
      <xdr:col>46</xdr:col>
      <xdr:colOff>38100</xdr:colOff>
      <xdr:row>108</xdr:row>
      <xdr:rowOff>5842</xdr:rowOff>
    </xdr:to>
    <xdr:sp macro="" textlink="">
      <xdr:nvSpPr>
        <xdr:cNvPr id="450" name="楕円 449"/>
        <xdr:cNvSpPr/>
      </xdr:nvSpPr>
      <xdr:spPr>
        <a:xfrm>
          <a:off x="8699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126492</xdr:rowOff>
    </xdr:from>
    <xdr:to>
      <xdr:col>50</xdr:col>
      <xdr:colOff>114300</xdr:colOff>
      <xdr:row>107</xdr:row>
      <xdr:rowOff>126492</xdr:rowOff>
    </xdr:to>
    <xdr:cxnSp macro="">
      <xdr:nvCxnSpPr>
        <xdr:cNvPr id="451" name="直線コネクタ 450"/>
        <xdr:cNvCxnSpPr/>
      </xdr:nvCxnSpPr>
      <xdr:spPr>
        <a:xfrm>
          <a:off x="8750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75692</xdr:rowOff>
    </xdr:from>
    <xdr:to>
      <xdr:col>41</xdr:col>
      <xdr:colOff>101600</xdr:colOff>
      <xdr:row>108</xdr:row>
      <xdr:rowOff>5842</xdr:rowOff>
    </xdr:to>
    <xdr:sp macro="" textlink="">
      <xdr:nvSpPr>
        <xdr:cNvPr id="452" name="楕円 451"/>
        <xdr:cNvSpPr/>
      </xdr:nvSpPr>
      <xdr:spPr>
        <a:xfrm>
          <a:off x="7810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126492</xdr:rowOff>
    </xdr:from>
    <xdr:to>
      <xdr:col>45</xdr:col>
      <xdr:colOff>177800</xdr:colOff>
      <xdr:row>107</xdr:row>
      <xdr:rowOff>126492</xdr:rowOff>
    </xdr:to>
    <xdr:cxnSp macro="">
      <xdr:nvCxnSpPr>
        <xdr:cNvPr id="453" name="直線コネクタ 452"/>
        <xdr:cNvCxnSpPr/>
      </xdr:nvCxnSpPr>
      <xdr:spPr>
        <a:xfrm>
          <a:off x="7861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75692</xdr:rowOff>
    </xdr:from>
    <xdr:to>
      <xdr:col>36</xdr:col>
      <xdr:colOff>165100</xdr:colOff>
      <xdr:row>108</xdr:row>
      <xdr:rowOff>5842</xdr:rowOff>
    </xdr:to>
    <xdr:sp macro="" textlink="">
      <xdr:nvSpPr>
        <xdr:cNvPr id="454" name="楕円 453"/>
        <xdr:cNvSpPr/>
      </xdr:nvSpPr>
      <xdr:spPr>
        <a:xfrm>
          <a:off x="6921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126492</xdr:rowOff>
    </xdr:from>
    <xdr:to>
      <xdr:col>41</xdr:col>
      <xdr:colOff>50800</xdr:colOff>
      <xdr:row>107</xdr:row>
      <xdr:rowOff>126492</xdr:rowOff>
    </xdr:to>
    <xdr:cxnSp macro="">
      <xdr:nvCxnSpPr>
        <xdr:cNvPr id="455" name="直線コネクタ 454"/>
        <xdr:cNvCxnSpPr/>
      </xdr:nvCxnSpPr>
      <xdr:spPr>
        <a:xfrm>
          <a:off x="6972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56"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57"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58"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59"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168419</xdr:rowOff>
    </xdr:from>
    <xdr:ext cx="469744" cy="259045"/>
    <xdr:sp macro="" textlink="">
      <xdr:nvSpPr>
        <xdr:cNvPr id="460" name="n_1mainValue【市民会館】&#10;一人当たり面積"/>
        <xdr:cNvSpPr txBox="1"/>
      </xdr:nvSpPr>
      <xdr:spPr>
        <a:xfrm>
          <a:off x="9391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168419</xdr:rowOff>
    </xdr:from>
    <xdr:ext cx="469744" cy="259045"/>
    <xdr:sp macro="" textlink="">
      <xdr:nvSpPr>
        <xdr:cNvPr id="461" name="n_2mainValue【市民会館】&#10;一人当たり面積"/>
        <xdr:cNvSpPr txBox="1"/>
      </xdr:nvSpPr>
      <xdr:spPr>
        <a:xfrm>
          <a:off x="8515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168419</xdr:rowOff>
    </xdr:from>
    <xdr:ext cx="469744" cy="259045"/>
    <xdr:sp macro="" textlink="">
      <xdr:nvSpPr>
        <xdr:cNvPr id="462" name="n_3mainValue【市民会館】&#10;一人当たり面積"/>
        <xdr:cNvSpPr txBox="1"/>
      </xdr:nvSpPr>
      <xdr:spPr>
        <a:xfrm>
          <a:off x="7626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168419</xdr:rowOff>
    </xdr:from>
    <xdr:ext cx="469744" cy="259045"/>
    <xdr:sp macro="" textlink="">
      <xdr:nvSpPr>
        <xdr:cNvPr id="463" name="n_4mainValue【市民会館】&#10;一人当たり面積"/>
        <xdr:cNvSpPr txBox="1"/>
      </xdr:nvSpPr>
      <xdr:spPr>
        <a:xfrm>
          <a:off x="6737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89" name="直線コネクタ 488"/>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90"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91" name="直線コネクタ 490"/>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92"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93" name="直線コネクタ 492"/>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94"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95" name="フローチャート: 判断 494"/>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96" name="フローチャート: 判断 495"/>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97" name="フローチャート: 判断 496"/>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98" name="フローチャート: 判断 497"/>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99" name="フローチャート: 判断 498"/>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89081</xdr:rowOff>
    </xdr:from>
    <xdr:to>
      <xdr:col>81</xdr:col>
      <xdr:colOff>101600</xdr:colOff>
      <xdr:row>40</xdr:row>
      <xdr:rowOff>19231</xdr:rowOff>
    </xdr:to>
    <xdr:sp macro="" textlink="">
      <xdr:nvSpPr>
        <xdr:cNvPr id="505" name="楕円 504"/>
        <xdr:cNvSpPr/>
      </xdr:nvSpPr>
      <xdr:spPr>
        <a:xfrm>
          <a:off x="15430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93980</xdr:rowOff>
    </xdr:from>
    <xdr:to>
      <xdr:col>76</xdr:col>
      <xdr:colOff>165100</xdr:colOff>
      <xdr:row>40</xdr:row>
      <xdr:rowOff>24130</xdr:rowOff>
    </xdr:to>
    <xdr:sp macro="" textlink="">
      <xdr:nvSpPr>
        <xdr:cNvPr id="506" name="楕円 505"/>
        <xdr:cNvSpPr/>
      </xdr:nvSpPr>
      <xdr:spPr>
        <a:xfrm>
          <a:off x="14541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39</xdr:row>
      <xdr:rowOff>144780</xdr:rowOff>
    </xdr:to>
    <xdr:cxnSp macro="">
      <xdr:nvCxnSpPr>
        <xdr:cNvPr id="507" name="直線コネクタ 506"/>
        <xdr:cNvCxnSpPr/>
      </xdr:nvCxnSpPr>
      <xdr:spPr>
        <a:xfrm flipV="1">
          <a:off x="14592300" y="68264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508" name="楕円 507"/>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143147</xdr:rowOff>
    </xdr:from>
    <xdr:to>
      <xdr:col>76</xdr:col>
      <xdr:colOff>114300</xdr:colOff>
      <xdr:row>39</xdr:row>
      <xdr:rowOff>144780</xdr:rowOff>
    </xdr:to>
    <xdr:cxnSp macro="">
      <xdr:nvCxnSpPr>
        <xdr:cNvPr id="509" name="直線コネクタ 508"/>
        <xdr:cNvCxnSpPr/>
      </xdr:nvCxnSpPr>
      <xdr:spPr>
        <a:xfrm>
          <a:off x="13703300" y="68296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72753</xdr:rowOff>
    </xdr:from>
    <xdr:to>
      <xdr:col>67</xdr:col>
      <xdr:colOff>101600</xdr:colOff>
      <xdr:row>40</xdr:row>
      <xdr:rowOff>2903</xdr:rowOff>
    </xdr:to>
    <xdr:sp macro="" textlink="">
      <xdr:nvSpPr>
        <xdr:cNvPr id="510" name="楕円 509"/>
        <xdr:cNvSpPr/>
      </xdr:nvSpPr>
      <xdr:spPr>
        <a:xfrm>
          <a:off x="12763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123553</xdr:rowOff>
    </xdr:from>
    <xdr:to>
      <xdr:col>71</xdr:col>
      <xdr:colOff>177800</xdr:colOff>
      <xdr:row>39</xdr:row>
      <xdr:rowOff>143147</xdr:rowOff>
    </xdr:to>
    <xdr:cxnSp macro="">
      <xdr:nvCxnSpPr>
        <xdr:cNvPr id="511" name="直線コネクタ 510"/>
        <xdr:cNvCxnSpPr/>
      </xdr:nvCxnSpPr>
      <xdr:spPr>
        <a:xfrm>
          <a:off x="12814300" y="68101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12"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13"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14"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15"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10358</xdr:rowOff>
    </xdr:from>
    <xdr:ext cx="405111" cy="259045"/>
    <xdr:sp macro="" textlink="">
      <xdr:nvSpPr>
        <xdr:cNvPr id="516" name="n_1mainValue【一般廃棄物処理施設】&#10;有形固定資産減価償却率"/>
        <xdr:cNvSpPr txBox="1"/>
      </xdr:nvSpPr>
      <xdr:spPr>
        <a:xfrm>
          <a:off x="15266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15257</xdr:rowOff>
    </xdr:from>
    <xdr:ext cx="405111" cy="259045"/>
    <xdr:sp macro="" textlink="">
      <xdr:nvSpPr>
        <xdr:cNvPr id="517" name="n_2mainValue【一般廃棄物処理施設】&#10;有形固定資産減価償却率"/>
        <xdr:cNvSpPr txBox="1"/>
      </xdr:nvSpPr>
      <xdr:spPr>
        <a:xfrm>
          <a:off x="14389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518" name="n_3main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165480</xdr:rowOff>
    </xdr:from>
    <xdr:ext cx="405111" cy="259045"/>
    <xdr:sp macro="" textlink="">
      <xdr:nvSpPr>
        <xdr:cNvPr id="519" name="n_4mainValue【一般廃棄物処理施設】&#10;有形固定資産減価償却率"/>
        <xdr:cNvSpPr txBox="1"/>
      </xdr:nvSpPr>
      <xdr:spPr>
        <a:xfrm>
          <a:off x="12611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3" name="テキスト ボックス 53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35" name="テキスト ボックス 534"/>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37" name="テキスト ボックス 536"/>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39" name="テキスト ボックス 53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1" name="テキスト ボックス 54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43" name="直線コネクタ 542"/>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44"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45" name="直線コネクタ 544"/>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46"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47" name="直線コネクタ 546"/>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48"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49" name="フローチャート: 判断 548"/>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50" name="フローチャート: 判断 549"/>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51" name="フローチャート: 判断 550"/>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52" name="フローチャート: 判断 551"/>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53" name="フローチャート: 判断 552"/>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111737</xdr:rowOff>
    </xdr:from>
    <xdr:to>
      <xdr:col>112</xdr:col>
      <xdr:colOff>38100</xdr:colOff>
      <xdr:row>42</xdr:row>
      <xdr:rowOff>41887</xdr:rowOff>
    </xdr:to>
    <xdr:sp macro="" textlink="">
      <xdr:nvSpPr>
        <xdr:cNvPr id="559" name="楕円 558"/>
        <xdr:cNvSpPr/>
      </xdr:nvSpPr>
      <xdr:spPr>
        <a:xfrm>
          <a:off x="21272500" y="71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112522</xdr:rowOff>
    </xdr:from>
    <xdr:to>
      <xdr:col>107</xdr:col>
      <xdr:colOff>101600</xdr:colOff>
      <xdr:row>42</xdr:row>
      <xdr:rowOff>42672</xdr:rowOff>
    </xdr:to>
    <xdr:sp macro="" textlink="">
      <xdr:nvSpPr>
        <xdr:cNvPr id="560" name="楕円 559"/>
        <xdr:cNvSpPr/>
      </xdr:nvSpPr>
      <xdr:spPr>
        <a:xfrm>
          <a:off x="20383500" y="71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162537</xdr:rowOff>
    </xdr:from>
    <xdr:to>
      <xdr:col>111</xdr:col>
      <xdr:colOff>177800</xdr:colOff>
      <xdr:row>41</xdr:row>
      <xdr:rowOff>163322</xdr:rowOff>
    </xdr:to>
    <xdr:cxnSp macro="">
      <xdr:nvCxnSpPr>
        <xdr:cNvPr id="561" name="直線コネクタ 560"/>
        <xdr:cNvCxnSpPr/>
      </xdr:nvCxnSpPr>
      <xdr:spPr>
        <a:xfrm flipV="1">
          <a:off x="20434300" y="7191987"/>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113822</xdr:rowOff>
    </xdr:from>
    <xdr:to>
      <xdr:col>102</xdr:col>
      <xdr:colOff>165100</xdr:colOff>
      <xdr:row>42</xdr:row>
      <xdr:rowOff>43972</xdr:rowOff>
    </xdr:to>
    <xdr:sp macro="" textlink="">
      <xdr:nvSpPr>
        <xdr:cNvPr id="562" name="楕円 561"/>
        <xdr:cNvSpPr/>
      </xdr:nvSpPr>
      <xdr:spPr>
        <a:xfrm>
          <a:off x="19494500" y="7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163322</xdr:rowOff>
    </xdr:from>
    <xdr:to>
      <xdr:col>107</xdr:col>
      <xdr:colOff>50800</xdr:colOff>
      <xdr:row>41</xdr:row>
      <xdr:rowOff>164622</xdr:rowOff>
    </xdr:to>
    <xdr:cxnSp macro="">
      <xdr:nvCxnSpPr>
        <xdr:cNvPr id="563" name="直線コネクタ 562"/>
        <xdr:cNvCxnSpPr/>
      </xdr:nvCxnSpPr>
      <xdr:spPr>
        <a:xfrm flipV="1">
          <a:off x="19545300" y="7192772"/>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112230</xdr:rowOff>
    </xdr:from>
    <xdr:to>
      <xdr:col>98</xdr:col>
      <xdr:colOff>38100</xdr:colOff>
      <xdr:row>42</xdr:row>
      <xdr:rowOff>42380</xdr:rowOff>
    </xdr:to>
    <xdr:sp macro="" textlink="">
      <xdr:nvSpPr>
        <xdr:cNvPr id="564" name="楕円 563"/>
        <xdr:cNvSpPr/>
      </xdr:nvSpPr>
      <xdr:spPr>
        <a:xfrm>
          <a:off x="18605500" y="71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163030</xdr:rowOff>
    </xdr:from>
    <xdr:to>
      <xdr:col>102</xdr:col>
      <xdr:colOff>114300</xdr:colOff>
      <xdr:row>41</xdr:row>
      <xdr:rowOff>164622</xdr:rowOff>
    </xdr:to>
    <xdr:cxnSp macro="">
      <xdr:nvCxnSpPr>
        <xdr:cNvPr id="565" name="直線コネクタ 564"/>
        <xdr:cNvCxnSpPr/>
      </xdr:nvCxnSpPr>
      <xdr:spPr>
        <a:xfrm>
          <a:off x="18656300" y="7192480"/>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66"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67"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68"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69"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33014</xdr:rowOff>
    </xdr:from>
    <xdr:ext cx="534377" cy="259045"/>
    <xdr:sp macro="" textlink="">
      <xdr:nvSpPr>
        <xdr:cNvPr id="570" name="n_1mainValue【一般廃棄物処理施設】&#10;一人当たり有形固定資産（償却資産）額"/>
        <xdr:cNvSpPr txBox="1"/>
      </xdr:nvSpPr>
      <xdr:spPr>
        <a:xfrm>
          <a:off x="21043411" y="72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33799</xdr:rowOff>
    </xdr:from>
    <xdr:ext cx="534377" cy="259045"/>
    <xdr:sp macro="" textlink="">
      <xdr:nvSpPr>
        <xdr:cNvPr id="571" name="n_2mainValue【一般廃棄物処理施設】&#10;一人当たり有形固定資産（償却資産）額"/>
        <xdr:cNvSpPr txBox="1"/>
      </xdr:nvSpPr>
      <xdr:spPr>
        <a:xfrm>
          <a:off x="20167111" y="723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35099</xdr:rowOff>
    </xdr:from>
    <xdr:ext cx="534377" cy="259045"/>
    <xdr:sp macro="" textlink="">
      <xdr:nvSpPr>
        <xdr:cNvPr id="572" name="n_3mainValue【一般廃棄物処理施設】&#10;一人当たり有形固定資産（償却資産）額"/>
        <xdr:cNvSpPr txBox="1"/>
      </xdr:nvSpPr>
      <xdr:spPr>
        <a:xfrm>
          <a:off x="19278111" y="723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33507</xdr:rowOff>
    </xdr:from>
    <xdr:ext cx="534377" cy="259045"/>
    <xdr:sp macro="" textlink="">
      <xdr:nvSpPr>
        <xdr:cNvPr id="573" name="n_4mainValue【一般廃棄物処理施設】&#10;一人当たり有形固定資産（償却資産）額"/>
        <xdr:cNvSpPr txBox="1"/>
      </xdr:nvSpPr>
      <xdr:spPr>
        <a:xfrm>
          <a:off x="18389111" y="72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99" name="直線コネクタ 59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1" name="直線コネクタ 60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0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03" name="直線コネクタ 60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0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05" name="フローチャート: 判断 60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06" name="フローチャート: 判断 60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07" name="フローチャート: 判断 60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08" name="フローチャート: 判断 60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09" name="フローチャート: 判断 60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153307</xdr:rowOff>
    </xdr:from>
    <xdr:to>
      <xdr:col>81</xdr:col>
      <xdr:colOff>101600</xdr:colOff>
      <xdr:row>61</xdr:row>
      <xdr:rowOff>83457</xdr:rowOff>
    </xdr:to>
    <xdr:sp macro="" textlink="">
      <xdr:nvSpPr>
        <xdr:cNvPr id="615" name="楕円 614"/>
        <xdr:cNvSpPr/>
      </xdr:nvSpPr>
      <xdr:spPr>
        <a:xfrm>
          <a:off x="1543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125549</xdr:rowOff>
    </xdr:from>
    <xdr:to>
      <xdr:col>76</xdr:col>
      <xdr:colOff>165100</xdr:colOff>
      <xdr:row>61</xdr:row>
      <xdr:rowOff>55699</xdr:rowOff>
    </xdr:to>
    <xdr:sp macro="" textlink="">
      <xdr:nvSpPr>
        <xdr:cNvPr id="616" name="楕円 615"/>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32657</xdr:rowOff>
    </xdr:to>
    <xdr:cxnSp macro="">
      <xdr:nvCxnSpPr>
        <xdr:cNvPr id="617" name="直線コネクタ 616"/>
        <xdr:cNvCxnSpPr/>
      </xdr:nvCxnSpPr>
      <xdr:spPr>
        <a:xfrm>
          <a:off x="14592300" y="104633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618" name="楕円 617"/>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4899</xdr:rowOff>
    </xdr:to>
    <xdr:cxnSp macro="">
      <xdr:nvCxnSpPr>
        <xdr:cNvPr id="619" name="直線コネクタ 618"/>
        <xdr:cNvCxnSpPr/>
      </xdr:nvCxnSpPr>
      <xdr:spPr>
        <a:xfrm>
          <a:off x="13703300" y="104241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58601</xdr:rowOff>
    </xdr:from>
    <xdr:to>
      <xdr:col>67</xdr:col>
      <xdr:colOff>101600</xdr:colOff>
      <xdr:row>60</xdr:row>
      <xdr:rowOff>160201</xdr:rowOff>
    </xdr:to>
    <xdr:sp macro="" textlink="">
      <xdr:nvSpPr>
        <xdr:cNvPr id="620" name="楕円 619"/>
        <xdr:cNvSpPr/>
      </xdr:nvSpPr>
      <xdr:spPr>
        <a:xfrm>
          <a:off x="12763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109401</xdr:rowOff>
    </xdr:from>
    <xdr:to>
      <xdr:col>71</xdr:col>
      <xdr:colOff>177800</xdr:colOff>
      <xdr:row>60</xdr:row>
      <xdr:rowOff>137160</xdr:rowOff>
    </xdr:to>
    <xdr:cxnSp macro="">
      <xdr:nvCxnSpPr>
        <xdr:cNvPr id="621" name="直線コネクタ 620"/>
        <xdr:cNvCxnSpPr/>
      </xdr:nvCxnSpPr>
      <xdr:spPr>
        <a:xfrm>
          <a:off x="12814300" y="103964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22"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23"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24"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25"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74584</xdr:rowOff>
    </xdr:from>
    <xdr:ext cx="405111" cy="259045"/>
    <xdr:sp macro="" textlink="">
      <xdr:nvSpPr>
        <xdr:cNvPr id="626" name="n_1mainValue【保健センター・保健所】&#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627" name="n_2mainValue【保健センター・保健所】&#10;有形固定資産減価償却率"/>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628" name="n_3mainValue【保健センター・保健所】&#10;有形固定資産減価償却率"/>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151328</xdr:rowOff>
    </xdr:from>
    <xdr:ext cx="405111" cy="259045"/>
    <xdr:sp macro="" textlink="">
      <xdr:nvSpPr>
        <xdr:cNvPr id="629" name="n_4mainValue【保健センター・保健所】&#10;有形固定資産減価償却率"/>
        <xdr:cNvSpPr txBox="1"/>
      </xdr:nvSpPr>
      <xdr:spPr>
        <a:xfrm>
          <a:off x="12611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0" name="直線コネクタ 6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3" name="テキスト ボックス 6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5" name="テキスト ボックス 6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7" name="テキスト ボックス 6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51" name="直線コネクタ 650"/>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52"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53" name="直線コネクタ 652"/>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54"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55" name="直線コネクタ 654"/>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56" name="【保健センター・保健所】&#10;一人当たり面積平均値テキスト"/>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57" name="フローチャート: 判断 656"/>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58" name="フローチャート: 判断 657"/>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59" name="フローチャート: 判断 658"/>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60" name="フローチャート: 判断 659"/>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61" name="フローチャート: 判断 660"/>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95504</xdr:rowOff>
    </xdr:from>
    <xdr:to>
      <xdr:col>112</xdr:col>
      <xdr:colOff>38100</xdr:colOff>
      <xdr:row>63</xdr:row>
      <xdr:rowOff>25654</xdr:rowOff>
    </xdr:to>
    <xdr:sp macro="" textlink="">
      <xdr:nvSpPr>
        <xdr:cNvPr id="667" name="楕円 666"/>
        <xdr:cNvSpPr/>
      </xdr:nvSpPr>
      <xdr:spPr>
        <a:xfrm>
          <a:off x="21272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95504</xdr:rowOff>
    </xdr:from>
    <xdr:to>
      <xdr:col>107</xdr:col>
      <xdr:colOff>101600</xdr:colOff>
      <xdr:row>63</xdr:row>
      <xdr:rowOff>25654</xdr:rowOff>
    </xdr:to>
    <xdr:sp macro="" textlink="">
      <xdr:nvSpPr>
        <xdr:cNvPr id="668" name="楕円 667"/>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146304</xdr:rowOff>
    </xdr:from>
    <xdr:to>
      <xdr:col>111</xdr:col>
      <xdr:colOff>177800</xdr:colOff>
      <xdr:row>62</xdr:row>
      <xdr:rowOff>146304</xdr:rowOff>
    </xdr:to>
    <xdr:cxnSp macro="">
      <xdr:nvCxnSpPr>
        <xdr:cNvPr id="669" name="直線コネクタ 668"/>
        <xdr:cNvCxnSpPr/>
      </xdr:nvCxnSpPr>
      <xdr:spPr>
        <a:xfrm>
          <a:off x="20434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670" name="楕円 669"/>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62</xdr:row>
      <xdr:rowOff>146304</xdr:rowOff>
    </xdr:to>
    <xdr:cxnSp macro="">
      <xdr:nvCxnSpPr>
        <xdr:cNvPr id="671" name="直線コネクタ 670"/>
        <xdr:cNvCxnSpPr/>
      </xdr:nvCxnSpPr>
      <xdr:spPr>
        <a:xfrm>
          <a:off x="19545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72" name="楕円 671"/>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63</xdr:row>
      <xdr:rowOff>25146</xdr:rowOff>
    </xdr:to>
    <xdr:cxnSp macro="">
      <xdr:nvCxnSpPr>
        <xdr:cNvPr id="673" name="直線コネクタ 672"/>
        <xdr:cNvCxnSpPr/>
      </xdr:nvCxnSpPr>
      <xdr:spPr>
        <a:xfrm flipV="1">
          <a:off x="18656300" y="10776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74"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75"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76"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77"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42181</xdr:rowOff>
    </xdr:from>
    <xdr:ext cx="469744" cy="259045"/>
    <xdr:sp macro="" textlink="">
      <xdr:nvSpPr>
        <xdr:cNvPr id="678" name="n_1mainValue【保健センター・保健所】&#10;一人当たり面積"/>
        <xdr:cNvSpPr txBox="1"/>
      </xdr:nvSpPr>
      <xdr:spPr>
        <a:xfrm>
          <a:off x="210757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42181</xdr:rowOff>
    </xdr:from>
    <xdr:ext cx="469744" cy="259045"/>
    <xdr:sp macro="" textlink="">
      <xdr:nvSpPr>
        <xdr:cNvPr id="679" name="n_2mainValue【保健センター・保健所】&#10;一人当たり面積"/>
        <xdr:cNvSpPr txBox="1"/>
      </xdr:nvSpPr>
      <xdr:spPr>
        <a:xfrm>
          <a:off x="20199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42181</xdr:rowOff>
    </xdr:from>
    <xdr:ext cx="469744" cy="259045"/>
    <xdr:sp macro="" textlink="">
      <xdr:nvSpPr>
        <xdr:cNvPr id="680" name="n_3mainValue【保健センター・保健所】&#10;一人当たり面積"/>
        <xdr:cNvSpPr txBox="1"/>
      </xdr:nvSpPr>
      <xdr:spPr>
        <a:xfrm>
          <a:off x="19310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681" name="n_4mainValue【保健センター・保健所】&#10;一人当たり面積"/>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07" name="直線コネクタ 706"/>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1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11" name="直線コネクタ 71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12"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13" name="フローチャート: 判断 712"/>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14" name="フローチャート: 判断 713"/>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15" name="フローチャート: 判断 714"/>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16" name="フローチャート: 判断 715"/>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17" name="フローチャート: 判断 716"/>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85271</xdr:rowOff>
    </xdr:from>
    <xdr:to>
      <xdr:col>81</xdr:col>
      <xdr:colOff>101600</xdr:colOff>
      <xdr:row>83</xdr:row>
      <xdr:rowOff>15421</xdr:rowOff>
    </xdr:to>
    <xdr:sp macro="" textlink="">
      <xdr:nvSpPr>
        <xdr:cNvPr id="723" name="楕円 722"/>
        <xdr:cNvSpPr/>
      </xdr:nvSpPr>
      <xdr:spPr>
        <a:xfrm>
          <a:off x="15430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39551</xdr:rowOff>
    </xdr:from>
    <xdr:to>
      <xdr:col>76</xdr:col>
      <xdr:colOff>165100</xdr:colOff>
      <xdr:row>82</xdr:row>
      <xdr:rowOff>141151</xdr:rowOff>
    </xdr:to>
    <xdr:sp macro="" textlink="">
      <xdr:nvSpPr>
        <xdr:cNvPr id="724" name="楕円 723"/>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90351</xdr:rowOff>
    </xdr:from>
    <xdr:to>
      <xdr:col>81</xdr:col>
      <xdr:colOff>50800</xdr:colOff>
      <xdr:row>82</xdr:row>
      <xdr:rowOff>136071</xdr:rowOff>
    </xdr:to>
    <xdr:cxnSp macro="">
      <xdr:nvCxnSpPr>
        <xdr:cNvPr id="725" name="直線コネクタ 724"/>
        <xdr:cNvCxnSpPr/>
      </xdr:nvCxnSpPr>
      <xdr:spPr>
        <a:xfrm>
          <a:off x="14592300" y="141492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726" name="楕円 725"/>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82</xdr:row>
      <xdr:rowOff>90351</xdr:rowOff>
    </xdr:to>
    <xdr:cxnSp macro="">
      <xdr:nvCxnSpPr>
        <xdr:cNvPr id="727" name="直線コネクタ 726"/>
        <xdr:cNvCxnSpPr/>
      </xdr:nvCxnSpPr>
      <xdr:spPr>
        <a:xfrm>
          <a:off x="13703300" y="14105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121194</xdr:rowOff>
    </xdr:from>
    <xdr:to>
      <xdr:col>67</xdr:col>
      <xdr:colOff>101600</xdr:colOff>
      <xdr:row>82</xdr:row>
      <xdr:rowOff>51344</xdr:rowOff>
    </xdr:to>
    <xdr:sp macro="" textlink="">
      <xdr:nvSpPr>
        <xdr:cNvPr id="728" name="楕円 727"/>
        <xdr:cNvSpPr/>
      </xdr:nvSpPr>
      <xdr:spPr>
        <a:xfrm>
          <a:off x="12763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xdr:rowOff>
    </xdr:from>
    <xdr:to>
      <xdr:col>71</xdr:col>
      <xdr:colOff>177800</xdr:colOff>
      <xdr:row>82</xdr:row>
      <xdr:rowOff>46264</xdr:rowOff>
    </xdr:to>
    <xdr:cxnSp macro="">
      <xdr:nvCxnSpPr>
        <xdr:cNvPr id="729" name="直線コネクタ 728"/>
        <xdr:cNvCxnSpPr/>
      </xdr:nvCxnSpPr>
      <xdr:spPr>
        <a:xfrm>
          <a:off x="12814300" y="1405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30"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31"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32"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33"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31948</xdr:rowOff>
    </xdr:from>
    <xdr:ext cx="405111" cy="259045"/>
    <xdr:sp macro="" textlink="">
      <xdr:nvSpPr>
        <xdr:cNvPr id="734" name="n_1main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157678</xdr:rowOff>
    </xdr:from>
    <xdr:ext cx="405111" cy="259045"/>
    <xdr:sp macro="" textlink="">
      <xdr:nvSpPr>
        <xdr:cNvPr id="735" name="n_2mainValue【消防施設】&#10;有形固定資産減価償却率"/>
        <xdr:cNvSpPr txBox="1"/>
      </xdr:nvSpPr>
      <xdr:spPr>
        <a:xfrm>
          <a:off x="14389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113591</xdr:rowOff>
    </xdr:from>
    <xdr:ext cx="405111" cy="259045"/>
    <xdr:sp macro="" textlink="">
      <xdr:nvSpPr>
        <xdr:cNvPr id="736" name="n_3mainValue【消防施設】&#10;有形固定資産減価償却率"/>
        <xdr:cNvSpPr txBox="1"/>
      </xdr:nvSpPr>
      <xdr:spPr>
        <a:xfrm>
          <a:off x="13500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67871</xdr:rowOff>
    </xdr:from>
    <xdr:ext cx="405111" cy="259045"/>
    <xdr:sp macro="" textlink="">
      <xdr:nvSpPr>
        <xdr:cNvPr id="737" name="n_4mainValue【消防施設】&#10;有形固定資産減価償却率"/>
        <xdr:cNvSpPr txBox="1"/>
      </xdr:nvSpPr>
      <xdr:spPr>
        <a:xfrm>
          <a:off x="12611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59" name="直線コネクタ 758"/>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1" name="直線コネクタ 76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62"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63" name="直線コネクタ 762"/>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64"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65" name="フローチャート: 判断 764"/>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66" name="フローチャート: 判断 765"/>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67" name="フローチャート: 判断 766"/>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68" name="フローチャート: 判断 767"/>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69" name="フローチャート: 判断 768"/>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75" name="楕円 774"/>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122174</xdr:rowOff>
    </xdr:from>
    <xdr:to>
      <xdr:col>107</xdr:col>
      <xdr:colOff>101600</xdr:colOff>
      <xdr:row>86</xdr:row>
      <xdr:rowOff>52324</xdr:rowOff>
    </xdr:to>
    <xdr:sp macro="" textlink="">
      <xdr:nvSpPr>
        <xdr:cNvPr id="776" name="楕円 775"/>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77" name="直線コネクタ 776"/>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78" name="楕円 777"/>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79" name="直線コネクタ 778"/>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80" name="楕円 779"/>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6096</xdr:rowOff>
    </xdr:to>
    <xdr:cxnSp macro="">
      <xdr:nvCxnSpPr>
        <xdr:cNvPr id="781" name="直線コネクタ 780"/>
        <xdr:cNvCxnSpPr/>
      </xdr:nvCxnSpPr>
      <xdr:spPr>
        <a:xfrm flipV="1">
          <a:off x="18656300" y="14746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82"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83"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84"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85"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86" name="n_1mainValue【消防施設】&#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87" name="n_2mainValue【消防施設】&#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88" name="n_3mainValue【消防施設】&#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89"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15" name="直線コネクタ 814"/>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16"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17" name="直線コネクタ 816"/>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18"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19" name="直線コネクタ 818"/>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20"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21" name="フローチャート: 判断 820"/>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23" name="フローチャート: 判断 822"/>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24" name="フローチャート: 判断 823"/>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25" name="フローチャート: 判断 824"/>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831" name="楕円 830"/>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907</xdr:rowOff>
    </xdr:from>
    <xdr:to>
      <xdr:col>76</xdr:col>
      <xdr:colOff>165100</xdr:colOff>
      <xdr:row>107</xdr:row>
      <xdr:rowOff>102507</xdr:rowOff>
    </xdr:to>
    <xdr:sp macro="" textlink="">
      <xdr:nvSpPr>
        <xdr:cNvPr id="832" name="楕円 831"/>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113756</xdr:rowOff>
    </xdr:from>
    <xdr:to>
      <xdr:col>81</xdr:col>
      <xdr:colOff>50800</xdr:colOff>
      <xdr:row>107</xdr:row>
      <xdr:rowOff>51707</xdr:rowOff>
    </xdr:to>
    <xdr:cxnSp macro="">
      <xdr:nvCxnSpPr>
        <xdr:cNvPr id="833" name="直線コネクタ 832"/>
        <xdr:cNvCxnSpPr/>
      </xdr:nvCxnSpPr>
      <xdr:spPr>
        <a:xfrm flipV="1">
          <a:off x="14592300" y="17430206"/>
          <a:ext cx="889000" cy="96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834" name="楕円 833"/>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51707</xdr:rowOff>
    </xdr:to>
    <xdr:cxnSp macro="">
      <xdr:nvCxnSpPr>
        <xdr:cNvPr id="835" name="直線コネクタ 834"/>
        <xdr:cNvCxnSpPr/>
      </xdr:nvCxnSpPr>
      <xdr:spPr>
        <a:xfrm>
          <a:off x="13703300" y="183756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108676</xdr:rowOff>
    </xdr:from>
    <xdr:to>
      <xdr:col>67</xdr:col>
      <xdr:colOff>101600</xdr:colOff>
      <xdr:row>107</xdr:row>
      <xdr:rowOff>38826</xdr:rowOff>
    </xdr:to>
    <xdr:sp macro="" textlink="">
      <xdr:nvSpPr>
        <xdr:cNvPr id="836" name="楕円 835"/>
        <xdr:cNvSpPr/>
      </xdr:nvSpPr>
      <xdr:spPr>
        <a:xfrm>
          <a:off x="12763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159476</xdr:rowOff>
    </xdr:from>
    <xdr:to>
      <xdr:col>71</xdr:col>
      <xdr:colOff>177800</xdr:colOff>
      <xdr:row>107</xdr:row>
      <xdr:rowOff>30480</xdr:rowOff>
    </xdr:to>
    <xdr:cxnSp macro="">
      <xdr:nvCxnSpPr>
        <xdr:cNvPr id="837" name="直線コネクタ 836"/>
        <xdr:cNvCxnSpPr/>
      </xdr:nvCxnSpPr>
      <xdr:spPr>
        <a:xfrm>
          <a:off x="12814300" y="183331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38"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39"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40"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41"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842" name="n_1mainValue【庁舎】&#10;有形固定資産減価償却率"/>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843" name="n_2mainValue【庁舎】&#10;有形固定資産減価償却率"/>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844" name="n_3mainValue【庁舎】&#10;有形固定資産減価償却率"/>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29953</xdr:rowOff>
    </xdr:from>
    <xdr:ext cx="405111" cy="259045"/>
    <xdr:sp macro="" textlink="">
      <xdr:nvSpPr>
        <xdr:cNvPr id="845" name="n_4mainValue【庁舎】&#10;有形固定資産減価償却率"/>
        <xdr:cNvSpPr txBox="1"/>
      </xdr:nvSpPr>
      <xdr:spPr>
        <a:xfrm>
          <a:off x="12611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71" name="直線コネクタ 870"/>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72"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73" name="直線コネクタ 872"/>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74"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75" name="直線コネクタ 874"/>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76"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77" name="フローチャート: 判断 876"/>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78" name="フローチャート: 判断 877"/>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79" name="フローチャート: 判断 878"/>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80" name="フローチャート: 判断 879"/>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81" name="フローチャート: 判断 880"/>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887" name="楕円 886"/>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88" name="楕円 887"/>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107</xdr:row>
      <xdr:rowOff>28848</xdr:rowOff>
    </xdr:to>
    <xdr:cxnSp macro="">
      <xdr:nvCxnSpPr>
        <xdr:cNvPr id="889" name="直線コネクタ 888"/>
        <xdr:cNvCxnSpPr/>
      </xdr:nvCxnSpPr>
      <xdr:spPr>
        <a:xfrm flipV="1">
          <a:off x="20434300" y="17952720"/>
          <a:ext cx="889000" cy="4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890" name="楕円 889"/>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28848</xdr:rowOff>
    </xdr:to>
    <xdr:cxnSp macro="">
      <xdr:nvCxnSpPr>
        <xdr:cNvPr id="891" name="直線コネクタ 890"/>
        <xdr:cNvCxnSpPr/>
      </xdr:nvCxnSpPr>
      <xdr:spPr>
        <a:xfrm>
          <a:off x="19545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892" name="楕円 891"/>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28848</xdr:rowOff>
    </xdr:to>
    <xdr:cxnSp macro="">
      <xdr:nvCxnSpPr>
        <xdr:cNvPr id="893" name="直線コネクタ 892"/>
        <xdr:cNvCxnSpPr/>
      </xdr:nvCxnSpPr>
      <xdr:spPr>
        <a:xfrm>
          <a:off x="18656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894"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95"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96"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97"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898" name="n_1mainValue【庁舎】&#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99"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900" name="n_3mainValue【庁舎】&#10;一人当たり面積"/>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70775</xdr:rowOff>
    </xdr:from>
    <xdr:ext cx="469744" cy="259045"/>
    <xdr:sp macro="" textlink="">
      <xdr:nvSpPr>
        <xdr:cNvPr id="901" name="n_4mainValue【庁舎】&#10;一人当たり面積"/>
        <xdr:cNvSpPr txBox="1"/>
      </xdr:nvSpPr>
      <xdr:spPr>
        <a:xfrm>
          <a:off x="18421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％となっており類似団体と比較すると低い水準となっている。要因としては小・中学校の大規模改修工事を進めていることが考えられる。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一方で図書館は</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％となっており、類似団体と比較して高い水準となっていることから、老朽化が進んでいることが読み取れる。</a:t>
          </a:r>
        </a:p>
        <a:p>
          <a:r>
            <a:rPr kumimoji="1" lang="ja-JP" altLang="en-US" sz="1300">
              <a:latin typeface="ＭＳ Ｐゴシック" panose="020B0600070205080204" pitchFamily="50" charset="-128"/>
              <a:ea typeface="ＭＳ Ｐゴシック" panose="020B0600070205080204" pitchFamily="50" charset="-128"/>
            </a:rPr>
            <a:t>令和元年度まで高い水準が続いていた体育館・プールは、中学校全校の体育館空調設備設置工事を行ったため、</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％に改善した。同様に、庁舎は建て替えを行ったため</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％まで改善した。</a:t>
          </a:r>
        </a:p>
        <a:p>
          <a:r>
            <a:rPr kumimoji="1" lang="ja-JP" altLang="en-US" sz="1300">
              <a:latin typeface="ＭＳ Ｐゴシック" panose="020B0600070205080204" pitchFamily="50" charset="-128"/>
              <a:ea typeface="ＭＳ Ｐゴシック" panose="020B0600070205080204" pitchFamily="50" charset="-128"/>
            </a:rPr>
            <a:t>　老朽化した公共施設を適切に維持していくためには多額の費用がかかり、限られた財源の中で、現在保有している公共施設を全て維持していくことは困難である。「公共施設個別施設計画」の策定を行い、それを踏まえて令和４年３月に「公共施設等総合管理計画」の改定を行った。今後も計画的な更新・改修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74,948
73,640
10.23
38,105,882
35,703,524
2,119,557
16,549,111
21,462,919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類似団体と比較すると平均を少し下回る水準であ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、東京都多摩地域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位と最下位となっている。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理由としては高齢化率が高く、市内に高度医療機関が多く存在するため、医療費や社会保障費などの民生費が大きい一方で、個人市民税額が少額であること、大口の納税法人がほとんどないことなど、担税力が弱い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コンビニ収納や口座振替の推進を行い、税収の徴収強化に努めるとともに、生活保護費をはじめとする社会保障関係経費については、生活困窮者の自立支援事業などを進めて行政運営コストの削減を行い、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歳入では、市税が減額となったものの、普通交付税や地方消費税交付金、臨時財政対策債等の増額により、経常一般財源が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9,371</a:t>
          </a:r>
          <a:r>
            <a:rPr kumimoji="1" lang="ja-JP" altLang="en-US" sz="1200">
              <a:latin typeface="ＭＳ Ｐゴシック" panose="020B0600070205080204" pitchFamily="50" charset="-128"/>
              <a:ea typeface="ＭＳ Ｐゴシック" panose="020B0600070205080204" pitchFamily="50" charset="-128"/>
            </a:rPr>
            <a:t>万円増額となった。歳出では、扶助費や補助費等が減額したものの、人件費や物件費等が増加し、経常経費充当一般財源全体では</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7,090</a:t>
          </a:r>
          <a:r>
            <a:rPr kumimoji="1" lang="ja-JP" altLang="en-US" sz="1200">
              <a:latin typeface="ＭＳ Ｐゴシック" panose="020B0600070205080204" pitchFamily="50" charset="-128"/>
              <a:ea typeface="ＭＳ Ｐゴシック" panose="020B0600070205080204" pitchFamily="50" charset="-128"/>
            </a:rPr>
            <a:t>万円増額となったが、歳出以上に歳入が増額したことから、経常収支比率は前年度と比べ</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ポイント改善の</a:t>
          </a:r>
          <a:r>
            <a:rPr kumimoji="1" lang="en-US" altLang="ja-JP" sz="1200">
              <a:latin typeface="ＭＳ Ｐゴシック" panose="020B0600070205080204" pitchFamily="50" charset="-128"/>
              <a:ea typeface="ＭＳ Ｐゴシック" panose="020B0600070205080204" pitchFamily="50" charset="-128"/>
            </a:rPr>
            <a:t>88.5</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今後も自立支援給付費をはじめとする社会保障関係経費の増加や公共施設の改修など、多額の財源を要する課題が多くあることから、引き続き財政の健全化に努める。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140716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6391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1351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138176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859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65</xdr:row>
      <xdr:rowOff>41656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893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102633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0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最低賃金の上昇等に伴う人件費の増加や委託業務増加による物件費の増加に伴い、</a:t>
          </a:r>
          <a:r>
            <a:rPr kumimoji="1" lang="ja-JP" altLang="en-US" sz="1300">
              <a:latin typeface="ＭＳ Ｐゴシック" panose="020B0600070205080204" pitchFamily="50" charset="-128"/>
              <a:ea typeface="ＭＳ Ｐゴシック" panose="020B0600070205080204" pitchFamily="50" charset="-128"/>
            </a:rPr>
            <a:t>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人当たりの金額が上昇傾向となっている。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は保育所や一部の小学校給食業務を直営で行っており、委託料（物件費）が低く、人件費が高い傾向にあった。引き続き給食調理業務の委託化や、既存事業の見直しを行い時間外勤務を縮小するなどして人件費削減に努め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24513</xdr:rowOff>
    </xdr:from>
    <xdr:to>
      <xdr:col>23</xdr:col>
      <xdr:colOff>133350</xdr:colOff>
      <xdr:row>82</xdr:row>
      <xdr:rowOff>141543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83413"/>
          <a:ext cx="838200" cy="1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34165</xdr:rowOff>
    </xdr:from>
    <xdr:to>
      <xdr:col>19</xdr:col>
      <xdr:colOff>133350</xdr:colOff>
      <xdr:row>82</xdr:row>
      <xdr:rowOff>24513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21615"/>
          <a:ext cx="889000" cy="1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510</xdr:rowOff>
    </xdr:from>
    <xdr:to>
      <xdr:col>15</xdr:col>
      <xdr:colOff>82550</xdr:colOff>
      <xdr:row>81</xdr:row>
      <xdr:rowOff>34165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87960"/>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168869</xdr:rowOff>
    </xdr:from>
    <xdr:to>
      <xdr:col>11</xdr:col>
      <xdr:colOff>31750</xdr:colOff>
      <xdr:row>81</xdr:row>
      <xdr:rowOff>510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84869"/>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90743</xdr:rowOff>
    </xdr:from>
    <xdr:to>
      <xdr:col>23</xdr:col>
      <xdr:colOff>184150</xdr:colOff>
      <xdr:row>83</xdr:row>
      <xdr:rowOff>20893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107270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145163</xdr:rowOff>
    </xdr:from>
    <xdr:to>
      <xdr:col>19</xdr:col>
      <xdr:colOff>184150</xdr:colOff>
      <xdr:row>82</xdr:row>
      <xdr:rowOff>75313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85490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0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154815</xdr:rowOff>
    </xdr:from>
    <xdr:to>
      <xdr:col>15</xdr:col>
      <xdr:colOff>133350</xdr:colOff>
      <xdr:row>81</xdr:row>
      <xdr:rowOff>84965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95142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121160</xdr:rowOff>
    </xdr:from>
    <xdr:to>
      <xdr:col>11</xdr:col>
      <xdr:colOff>82550</xdr:colOff>
      <xdr:row>81</xdr:row>
      <xdr:rowOff>51310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61487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0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118069</xdr:rowOff>
    </xdr:from>
    <xdr:to>
      <xdr:col>7</xdr:col>
      <xdr:colOff>31750</xdr:colOff>
      <xdr:row>81</xdr:row>
      <xdr:rowOff>48219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58396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0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ラスパイレス指数は、類似団体平均を上回っているが、これは昇任制度が異なることなどが要因と考えられる。</a:t>
          </a:r>
        </a:p>
        <a:p>
          <a:r>
            <a:rPr kumimoji="1" lang="ja-JP" altLang="en-US" sz="1300">
              <a:latin typeface="ＭＳ Ｐゴシック" panose="020B0600070205080204" pitchFamily="50" charset="-128"/>
              <a:ea typeface="ＭＳ Ｐゴシック" panose="020B0600070205080204" pitchFamily="50" charset="-128"/>
            </a:rPr>
            <a:t>　指数の低下に向けて、俸給や各種手当の見直しを随時行い、給与の適正化に努める。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52614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11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52614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311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52614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2771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69850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1814</xdr:rowOff>
    </xdr:from>
    <xdr:to>
      <xdr:col>73</xdr:col>
      <xdr:colOff>44450</xdr:colOff>
      <xdr:row>89</xdr:row>
      <xdr:rowOff>103414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88191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年度以降、行財政改革に基づく定員適正化の確実な実施により、職員数の削減を行ってきた。</a:t>
          </a:r>
        </a:p>
        <a:p>
          <a:r>
            <a:rPr kumimoji="1" lang="ja-JP" altLang="en-US" sz="1300">
              <a:latin typeface="ＭＳ Ｐゴシック" panose="020B0600070205080204" pitchFamily="50" charset="-128"/>
              <a:ea typeface="ＭＳ Ｐゴシック" panose="020B0600070205080204" pitchFamily="50" charset="-128"/>
            </a:rPr>
            <a:t>　その結果、近年は全会計ベースで当初の目標である</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人を下回っていたが、令和３年度には</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人の職員数となっており、令和２年度から増加している。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今後とも行財政改革に基づく定員適正化の確実な実施を行い、人件費の抑制に努める。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29421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16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164677</xdr:rowOff>
    </xdr:from>
    <xdr:to>
      <xdr:col>77</xdr:col>
      <xdr:colOff>44450</xdr:colOff>
      <xdr:row>60</xdr:row>
      <xdr:rowOff>29421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8022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152612</xdr:rowOff>
    </xdr:from>
    <xdr:to>
      <xdr:col>72</xdr:col>
      <xdr:colOff>203200</xdr:colOff>
      <xdr:row>59</xdr:row>
      <xdr:rowOff>164677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681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152612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641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101812</xdr:rowOff>
    </xdr:from>
    <xdr:to>
      <xdr:col>68</xdr:col>
      <xdr:colOff>203200</xdr:colOff>
      <xdr:row>60</xdr:row>
      <xdr:rowOff>31962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42139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年度には市庁舎の建替工事に伴い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8,200</a:t>
          </a:r>
          <a:r>
            <a:rPr kumimoji="1" lang="ja-JP" altLang="en-US" sz="1300">
              <a:latin typeface="ＭＳ Ｐゴシック" panose="020B0600070205080204" pitchFamily="50" charset="-128"/>
              <a:ea typeface="ＭＳ Ｐゴシック" panose="020B0600070205080204" pitchFamily="50" charset="-128"/>
            </a:rPr>
            <a:t>万円の地方債を発行しており、今後も市内公共施設老朽化に伴う改修工事が見込まれることから、実質公債費比率の動向には注視していく必要がある。　</a:t>
          </a:r>
        </a:p>
        <a:p>
          <a:r>
            <a:rPr kumimoji="1" lang="ja-JP" altLang="en-US" sz="1300">
              <a:latin typeface="ＭＳ Ｐゴシック" panose="020B0600070205080204" pitchFamily="50" charset="-128"/>
              <a:ea typeface="ＭＳ Ｐゴシック" panose="020B0600070205080204" pitchFamily="50" charset="-128"/>
            </a:rPr>
            <a:t>　今後とも新規事業の実施等について総点検を図り、新規発行の抑制に努める。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38523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804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22437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6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14394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6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54610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令和２年度に市庁舎建て替えに伴い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8,200</a:t>
          </a:r>
          <a:r>
            <a:rPr kumimoji="1" lang="ja-JP" altLang="en-US" sz="1300">
              <a:latin typeface="ＭＳ Ｐゴシック" panose="020B0600070205080204" pitchFamily="50" charset="-128"/>
              <a:ea typeface="ＭＳ Ｐゴシック" panose="020B0600070205080204" pitchFamily="50" charset="-128"/>
            </a:rPr>
            <a:t>万円の地方債を発行したことにより、比率が大きく悪化した。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令和３年度は少し改善しているが、今後も将来への負担を少しでも軽減できるよう、新規事業の実施等について総点検を図り、財政の健全化を図る。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126153</xdr:rowOff>
    </xdr:from>
    <xdr:to>
      <xdr:col>81</xdr:col>
      <xdr:colOff>44450</xdr:colOff>
      <xdr:row>17</xdr:row>
      <xdr:rowOff>17709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69353"/>
          <a:ext cx="8382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117969</xdr:rowOff>
    </xdr:from>
    <xdr:to>
      <xdr:col>77</xdr:col>
      <xdr:colOff>44450</xdr:colOff>
      <xdr:row>17</xdr:row>
      <xdr:rowOff>17709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89719"/>
          <a:ext cx="889000" cy="2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15</xdr:row>
      <xdr:rowOff>117969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664248"/>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15</xdr:row>
      <xdr:rowOff>112607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158908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75353</xdr:rowOff>
    </xdr:from>
    <xdr:to>
      <xdr:col>81</xdr:col>
      <xdr:colOff>95250</xdr:colOff>
      <xdr:row>17</xdr:row>
      <xdr:rowOff>5503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47430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9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138359</xdr:rowOff>
    </xdr:from>
    <xdr:to>
      <xdr:col>77</xdr:col>
      <xdr:colOff>95250</xdr:colOff>
      <xdr:row>17</xdr:row>
      <xdr:rowOff>68509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53286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6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67169</xdr:rowOff>
    </xdr:from>
    <xdr:to>
      <xdr:col>73</xdr:col>
      <xdr:colOff>44450</xdr:colOff>
      <xdr:row>15</xdr:row>
      <xdr:rowOff>168769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153546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41698</xdr:rowOff>
    </xdr:from>
    <xdr:to>
      <xdr:col>68</xdr:col>
      <xdr:colOff>203200</xdr:colOff>
      <xdr:row>15</xdr:row>
      <xdr:rowOff>143298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153475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145677</xdr:colOff>
      <xdr:row>26</xdr:row>
      <xdr:rowOff>89646</xdr:rowOff>
    </xdr:from>
    <xdr:ext cx="9099176" cy="42575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84412" y="445994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74,948
73,640
10.23
38,105,882
35,703,524
2,119,557
16,549,111
21,462,919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類似団体平均に比べて高い水準となっているのは、保育所や一部の小学校給食業務を直営で行っていることなどが要因となっている。</a:t>
          </a:r>
        </a:p>
        <a:p>
          <a:r>
            <a:rPr kumimoji="1" lang="ja-JP" altLang="en-US" sz="1200">
              <a:latin typeface="ＭＳ Ｐゴシック" panose="020B0600070205080204" pitchFamily="50" charset="-128"/>
              <a:ea typeface="ＭＳ Ｐゴシック" panose="020B0600070205080204" pitchFamily="50" charset="-128"/>
            </a:rPr>
            <a:t>　人件費の抑制のため、定員適正化の確実な実施により、平成</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年には</a:t>
          </a:r>
          <a:r>
            <a:rPr kumimoji="1" lang="en-US" altLang="ja-JP" sz="1200">
              <a:latin typeface="ＭＳ Ｐゴシック" panose="020B0600070205080204" pitchFamily="50" charset="-128"/>
              <a:ea typeface="ＭＳ Ｐゴシック" panose="020B0600070205080204" pitchFamily="50" charset="-128"/>
            </a:rPr>
            <a:t>708</a:t>
          </a:r>
          <a:r>
            <a:rPr kumimoji="1" lang="ja-JP" altLang="en-US" sz="1200">
              <a:latin typeface="ＭＳ Ｐゴシック" panose="020B0600070205080204" pitchFamily="50" charset="-128"/>
              <a:ea typeface="ＭＳ Ｐゴシック" panose="020B0600070205080204" pitchFamily="50" charset="-128"/>
            </a:rPr>
            <a:t>名だった職員数も令和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466</a:t>
          </a:r>
          <a:r>
            <a:rPr kumimoji="1" lang="ja-JP" altLang="en-US" sz="1200">
              <a:latin typeface="ＭＳ Ｐゴシック" panose="020B0600070205080204" pitchFamily="50" charset="-128"/>
              <a:ea typeface="ＭＳ Ｐゴシック" panose="020B0600070205080204" pitchFamily="50" charset="-128"/>
            </a:rPr>
            <a:t>名と職員削減を行っている。</a:t>
          </a:r>
        </a:p>
        <a:p>
          <a:r>
            <a:rPr kumimoji="1" lang="ja-JP" altLang="en-US" sz="1200">
              <a:latin typeface="ＭＳ Ｐゴシック" panose="020B0600070205080204" pitchFamily="50" charset="-128"/>
              <a:ea typeface="ＭＳ Ｐゴシック" panose="020B0600070205080204" pitchFamily="50" charset="-128"/>
            </a:rPr>
            <a:t>　近年では業務委託等により数値が改善されており、今後も職員定員管理や給食調理業務の委託を順次行うなど引き続き人件費削減に努める。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類似団体と比較して平均的な水準となっている。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業務の委託に伴い人件費から委託費（物件費）へのシフトが起きているが、人件費、物件費をあわせた経常収支比率は低下傾向にある。今後も順次民間委託化を進めていく。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16</xdr:row>
      <xdr:rowOff>99786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470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97064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15</xdr:row>
      <xdr:rowOff>42636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9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21063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類似団体平均に比べて高い水準となっているのは、高齢化率と生活保護率が高いことが主な要因である。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扶助費の抑制について、高齢化の進行や景気動向に左右されるため、難しい状況ではあるが、引き続き生活困窮者の自立支援事業などを進めることで抑制していきたい。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170543</xdr:rowOff>
    </xdr:from>
    <xdr:to>
      <xdr:col>24</xdr:col>
      <xdr:colOff>25400</xdr:colOff>
      <xdr:row>60</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1146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34472</xdr:rowOff>
    </xdr:from>
    <xdr:to>
      <xdr:col>19</xdr:col>
      <xdr:colOff>187325</xdr:colOff>
      <xdr:row>61</xdr:row>
      <xdr:rowOff>58965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214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132443</xdr:rowOff>
    </xdr:from>
    <xdr:to>
      <xdr:col>15</xdr:col>
      <xdr:colOff>98425</xdr:colOff>
      <xdr:row>61</xdr:row>
      <xdr:rowOff>58965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19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23585</xdr:rowOff>
    </xdr:from>
    <xdr:to>
      <xdr:col>11</xdr:col>
      <xdr:colOff>9525</xdr:colOff>
      <xdr:row>60</xdr:row>
      <xdr:rowOff>132443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310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155122</xdr:rowOff>
    </xdr:from>
    <xdr:to>
      <xdr:col>20</xdr:col>
      <xdr:colOff>38100</xdr:colOff>
      <xdr:row>60</xdr:row>
      <xdr:rowOff>85272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70049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8165</xdr:rowOff>
    </xdr:from>
    <xdr:to>
      <xdr:col>15</xdr:col>
      <xdr:colOff>149225</xdr:colOff>
      <xdr:row>61</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94542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144235</xdr:rowOff>
    </xdr:from>
    <xdr:to>
      <xdr:col>6</xdr:col>
      <xdr:colOff>171450</xdr:colOff>
      <xdr:row>60</xdr:row>
      <xdr:rowOff>74385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59162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令和元年度までは類似団体と同水準で推移していたが、令和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年度より類似団体平均と比較すると高い水準となっている。介護予防事業を推進するなど、引き続き繰出金の抑制に努める。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98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57</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91622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53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80735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42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近年は類似団体平均より継続して下回っている。今後も引き続き、補助金適正化検討委員会や予算編成においてに補助金等の見直し・スクラップ＆ビルドを検討し、適正化を図る。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071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3556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3556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年度に市庁舎の建替工事のために伴い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8,200</a:t>
          </a:r>
          <a:r>
            <a:rPr kumimoji="1" lang="ja-JP" altLang="en-US" sz="1300">
              <a:latin typeface="ＭＳ Ｐゴシック" panose="020B0600070205080204" pitchFamily="50" charset="-128"/>
              <a:ea typeface="ＭＳ Ｐゴシック" panose="020B0600070205080204" pitchFamily="50" charset="-128"/>
            </a:rPr>
            <a:t>万円の地方債を発行したことに加えて、今後は市内公共施設老朽化に伴う改修工事が見込まれることから、公債費の動向には注視していく必要がある。今後とも新規事業の実施等について総点検を図り、新規発行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5080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89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5080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035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5080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035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類似団体平均に比べて高い水準になっている。これは人件費及び扶助費が要因である。</a:t>
          </a:r>
        </a:p>
        <a:p>
          <a:r>
            <a:rPr kumimoji="1" lang="ja-JP" altLang="en-US" sz="1200">
              <a:latin typeface="ＭＳ Ｐゴシック" panose="020B0600070205080204" pitchFamily="50" charset="-128"/>
              <a:ea typeface="ＭＳ Ｐゴシック" panose="020B0600070205080204" pitchFamily="50" charset="-128"/>
            </a:rPr>
            <a:t>　人件費については、正規職員の平均年齢が高いことや、保育所や一部の小学校給食業務を直営で行っていることが要因である。今後は給食調理業務の委託を順次行うなど人件費削減に努める。</a:t>
          </a:r>
        </a:p>
        <a:p>
          <a:r>
            <a:rPr kumimoji="1" lang="ja-JP" altLang="en-US" sz="1200">
              <a:latin typeface="ＭＳ Ｐゴシック" panose="020B0600070205080204" pitchFamily="50" charset="-128"/>
              <a:ea typeface="ＭＳ Ｐゴシック" panose="020B0600070205080204" pitchFamily="50" charset="-128"/>
            </a:rPr>
            <a:t>　扶助費については、高齢化率と生活保護率が高いことが主な要因である。扶助費の抑制については、生活困窮者の自立支援事業などを進めて抑制に努める。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113285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720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79</xdr:row>
      <xdr:rowOff>101854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86385"/>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101854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549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10413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589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32713</xdr:rowOff>
    </xdr:from>
    <xdr:to>
      <xdr:col>29</xdr:col>
      <xdr:colOff>127000</xdr:colOff>
      <xdr:row>18</xdr:row>
      <xdr:rowOff>38118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66438"/>
          <a:ext cx="647700" cy="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32713</xdr:rowOff>
    </xdr:from>
    <xdr:to>
      <xdr:col>26</xdr:col>
      <xdr:colOff>50800</xdr:colOff>
      <xdr:row>18</xdr:row>
      <xdr:rowOff>68277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6438"/>
          <a:ext cx="698500" cy="3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68277</xdr:rowOff>
    </xdr:from>
    <xdr:to>
      <xdr:col>22</xdr:col>
      <xdr:colOff>114300</xdr:colOff>
      <xdr:row>18</xdr:row>
      <xdr:rowOff>68849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2002"/>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68849</xdr:rowOff>
    </xdr:from>
    <xdr:to>
      <xdr:col>18</xdr:col>
      <xdr:colOff>177800</xdr:colOff>
      <xdr:row>18</xdr:row>
      <xdr:rowOff>74498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2574"/>
          <a:ext cx="6985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158768</xdr:rowOff>
    </xdr:from>
    <xdr:to>
      <xdr:col>29</xdr:col>
      <xdr:colOff>177800</xdr:colOff>
      <xdr:row>18</xdr:row>
      <xdr:rowOff>88918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130845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153363</xdr:rowOff>
    </xdr:from>
    <xdr:to>
      <xdr:col>26</xdr:col>
      <xdr:colOff>101600</xdr:colOff>
      <xdr:row>18</xdr:row>
      <xdr:rowOff>83513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68291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2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17477</xdr:rowOff>
    </xdr:from>
    <xdr:to>
      <xdr:col>22</xdr:col>
      <xdr:colOff>165100</xdr:colOff>
      <xdr:row>18</xdr:row>
      <xdr:rowOff>119077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103854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18049</xdr:rowOff>
    </xdr:from>
    <xdr:to>
      <xdr:col>19</xdr:col>
      <xdr:colOff>38100</xdr:colOff>
      <xdr:row>18</xdr:row>
      <xdr:rowOff>119649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104426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23698</xdr:rowOff>
    </xdr:from>
    <xdr:to>
      <xdr:col>15</xdr:col>
      <xdr:colOff>101600</xdr:colOff>
      <xdr:row>18</xdr:row>
      <xdr:rowOff>125298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110075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58453</xdr:rowOff>
    </xdr:from>
    <xdr:to>
      <xdr:col>29</xdr:col>
      <xdr:colOff>127000</xdr:colOff>
      <xdr:row>36</xdr:row>
      <xdr:rowOff>70960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11703"/>
          <a:ext cx="647700" cy="1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58453</xdr:rowOff>
    </xdr:from>
    <xdr:to>
      <xdr:col>26</xdr:col>
      <xdr:colOff>50800</xdr:colOff>
      <xdr:row>36</xdr:row>
      <xdr:rowOff>109920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11703"/>
          <a:ext cx="698500" cy="5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109920</xdr:rowOff>
    </xdr:from>
    <xdr:to>
      <xdr:col>22</xdr:col>
      <xdr:colOff>114300</xdr:colOff>
      <xdr:row>36</xdr:row>
      <xdr:rowOff>128110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63170"/>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109953</xdr:rowOff>
    </xdr:from>
    <xdr:to>
      <xdr:col>18</xdr:col>
      <xdr:colOff>177800</xdr:colOff>
      <xdr:row>36</xdr:row>
      <xdr:rowOff>128110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63203"/>
          <a:ext cx="6985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20160</xdr:rowOff>
    </xdr:from>
    <xdr:to>
      <xdr:col>29</xdr:col>
      <xdr:colOff>177800</xdr:colOff>
      <xdr:row>36</xdr:row>
      <xdr:rowOff>121760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7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335137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4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7653</xdr:rowOff>
    </xdr:from>
    <xdr:to>
      <xdr:col>26</xdr:col>
      <xdr:colOff>101600</xdr:colOff>
      <xdr:row>36</xdr:row>
      <xdr:rowOff>109253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6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94030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4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59120</xdr:rowOff>
    </xdr:from>
    <xdr:to>
      <xdr:col>22</xdr:col>
      <xdr:colOff>165100</xdr:colOff>
      <xdr:row>36</xdr:row>
      <xdr:rowOff>160720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1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145497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77310</xdr:rowOff>
    </xdr:from>
    <xdr:to>
      <xdr:col>19</xdr:col>
      <xdr:colOff>38100</xdr:colOff>
      <xdr:row>37</xdr:row>
      <xdr:rowOff>7460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3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163687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1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59153</xdr:rowOff>
    </xdr:from>
    <xdr:to>
      <xdr:col>15</xdr:col>
      <xdr:colOff>101600</xdr:colOff>
      <xdr:row>36</xdr:row>
      <xdr:rowOff>160753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145530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74,948
73,640
10.23
38,105,882
35,703,524
2,119,557
16,549,111
21,462,919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77940</xdr:rowOff>
    </xdr:from>
    <xdr:to>
      <xdr:col>24</xdr:col>
      <xdr:colOff>63500</xdr:colOff>
      <xdr:row>36</xdr:row>
      <xdr:rowOff>112935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0140"/>
          <a:ext cx="8382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112935</xdr:rowOff>
    </xdr:from>
    <xdr:to>
      <xdr:col>19</xdr:col>
      <xdr:colOff>177800</xdr:colOff>
      <xdr:row>36</xdr:row>
      <xdr:rowOff>154521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5135"/>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144025</xdr:rowOff>
    </xdr:from>
    <xdr:to>
      <xdr:col>15</xdr:col>
      <xdr:colOff>50800</xdr:colOff>
      <xdr:row>36</xdr:row>
      <xdr:rowOff>154521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16225"/>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144025</xdr:rowOff>
    </xdr:from>
    <xdr:to>
      <xdr:col>10</xdr:col>
      <xdr:colOff>114300</xdr:colOff>
      <xdr:row>36</xdr:row>
      <xdr:rowOff>158217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6225"/>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27140</xdr:rowOff>
    </xdr:from>
    <xdr:to>
      <xdr:col>24</xdr:col>
      <xdr:colOff>114300</xdr:colOff>
      <xdr:row>36</xdr:row>
      <xdr:rowOff>128740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50017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62135</xdr:rowOff>
    </xdr:from>
    <xdr:to>
      <xdr:col>20</xdr:col>
      <xdr:colOff>38100</xdr:colOff>
      <xdr:row>36</xdr:row>
      <xdr:rowOff>163735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103721</xdr:rowOff>
    </xdr:from>
    <xdr:to>
      <xdr:col>15</xdr:col>
      <xdr:colOff>101600</xdr:colOff>
      <xdr:row>37</xdr:row>
      <xdr:rowOff>33871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50398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93225</xdr:rowOff>
    </xdr:from>
    <xdr:to>
      <xdr:col>10</xdr:col>
      <xdr:colOff>165100</xdr:colOff>
      <xdr:row>37</xdr:row>
      <xdr:rowOff>23375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39902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107417</xdr:rowOff>
    </xdr:from>
    <xdr:to>
      <xdr:col>6</xdr:col>
      <xdr:colOff>38100</xdr:colOff>
      <xdr:row>37</xdr:row>
      <xdr:rowOff>37567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54094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84036</xdr:rowOff>
    </xdr:from>
    <xdr:to>
      <xdr:col>24</xdr:col>
      <xdr:colOff>63500</xdr:colOff>
      <xdr:row>57</xdr:row>
      <xdr:rowOff>40157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85236"/>
          <a:ext cx="838200" cy="1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40157</xdr:rowOff>
    </xdr:from>
    <xdr:to>
      <xdr:col>19</xdr:col>
      <xdr:colOff>177800</xdr:colOff>
      <xdr:row>57</xdr:row>
      <xdr:rowOff>168618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2807"/>
          <a:ext cx="889000" cy="1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168618</xdr:rowOff>
    </xdr:from>
    <xdr:to>
      <xdr:col>15</xdr:col>
      <xdr:colOff>50800</xdr:colOff>
      <xdr:row>58</xdr:row>
      <xdr:rowOff>40983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1268"/>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40563</xdr:rowOff>
    </xdr:from>
    <xdr:to>
      <xdr:col>10</xdr:col>
      <xdr:colOff>114300</xdr:colOff>
      <xdr:row>58</xdr:row>
      <xdr:rowOff>40983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8466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33236</xdr:rowOff>
    </xdr:from>
    <xdr:to>
      <xdr:col>24</xdr:col>
      <xdr:colOff>114300</xdr:colOff>
      <xdr:row>56</xdr:row>
      <xdr:rowOff>134836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56113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160807</xdr:rowOff>
    </xdr:from>
    <xdr:to>
      <xdr:col>20</xdr:col>
      <xdr:colOff>38100</xdr:colOff>
      <xdr:row>57</xdr:row>
      <xdr:rowOff>90957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82084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117818</xdr:rowOff>
    </xdr:from>
    <xdr:to>
      <xdr:col>15</xdr:col>
      <xdr:colOff>101600</xdr:colOff>
      <xdr:row>58</xdr:row>
      <xdr:rowOff>47968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39095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161633</xdr:rowOff>
    </xdr:from>
    <xdr:to>
      <xdr:col>10</xdr:col>
      <xdr:colOff>165100</xdr:colOff>
      <xdr:row>58</xdr:row>
      <xdr:rowOff>91783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82910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161213</xdr:rowOff>
    </xdr:from>
    <xdr:to>
      <xdr:col>6</xdr:col>
      <xdr:colOff>38100</xdr:colOff>
      <xdr:row>58</xdr:row>
      <xdr:rowOff>91363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82490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78761</xdr:rowOff>
    </xdr:from>
    <xdr:to>
      <xdr:col>24</xdr:col>
      <xdr:colOff>63500</xdr:colOff>
      <xdr:row>79</xdr:row>
      <xdr:rowOff>87906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623311"/>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87874</xdr:rowOff>
    </xdr:from>
    <xdr:to>
      <xdr:col>19</xdr:col>
      <xdr:colOff>177800</xdr:colOff>
      <xdr:row>79</xdr:row>
      <xdr:rowOff>87906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63242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85750</xdr:rowOff>
    </xdr:from>
    <xdr:to>
      <xdr:col>15</xdr:col>
      <xdr:colOff>50800</xdr:colOff>
      <xdr:row>79</xdr:row>
      <xdr:rowOff>87874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630300"/>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81473</xdr:rowOff>
    </xdr:from>
    <xdr:to>
      <xdr:col>10</xdr:col>
      <xdr:colOff>114300</xdr:colOff>
      <xdr:row>79</xdr:row>
      <xdr:rowOff>85750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626023"/>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27961</xdr:rowOff>
    </xdr:from>
    <xdr:to>
      <xdr:col>24</xdr:col>
      <xdr:colOff>114300</xdr:colOff>
      <xdr:row>79</xdr:row>
      <xdr:rowOff>129561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114338</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87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37106</xdr:rowOff>
    </xdr:from>
    <xdr:to>
      <xdr:col>20</xdr:col>
      <xdr:colOff>38100</xdr:colOff>
      <xdr:row>79</xdr:row>
      <xdr:rowOff>138706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129833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7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37074</xdr:rowOff>
    </xdr:from>
    <xdr:to>
      <xdr:col>15</xdr:col>
      <xdr:colOff>101600</xdr:colOff>
      <xdr:row>79</xdr:row>
      <xdr:rowOff>138674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129801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7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34950</xdr:rowOff>
    </xdr:from>
    <xdr:to>
      <xdr:col>10</xdr:col>
      <xdr:colOff>165100</xdr:colOff>
      <xdr:row>79</xdr:row>
      <xdr:rowOff>136550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127677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7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30673</xdr:rowOff>
    </xdr:from>
    <xdr:to>
      <xdr:col>6</xdr:col>
      <xdr:colOff>38100</xdr:colOff>
      <xdr:row>79</xdr:row>
      <xdr:rowOff>132273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123400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67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62624</xdr:rowOff>
    </xdr:from>
    <xdr:to>
      <xdr:col>24</xdr:col>
      <xdr:colOff>63500</xdr:colOff>
      <xdr:row>95</xdr:row>
      <xdr:rowOff>24321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07474"/>
          <a:ext cx="838200" cy="3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966</xdr:rowOff>
    </xdr:from>
    <xdr:to>
      <xdr:col>19</xdr:col>
      <xdr:colOff>177800</xdr:colOff>
      <xdr:row>95</xdr:row>
      <xdr:rowOff>24321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288716"/>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966</xdr:rowOff>
    </xdr:from>
    <xdr:to>
      <xdr:col>15</xdr:col>
      <xdr:colOff>50800</xdr:colOff>
      <xdr:row>95</xdr:row>
      <xdr:rowOff>22186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88716"/>
          <a:ext cx="889000" cy="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22186</xdr:rowOff>
    </xdr:from>
    <xdr:to>
      <xdr:col>10</xdr:col>
      <xdr:colOff>114300</xdr:colOff>
      <xdr:row>95</xdr:row>
      <xdr:rowOff>60643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09936"/>
          <a:ext cx="889000" cy="3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11824</xdr:rowOff>
    </xdr:from>
    <xdr:to>
      <xdr:col>24</xdr:col>
      <xdr:colOff>114300</xdr:colOff>
      <xdr:row>93</xdr:row>
      <xdr:rowOff>113424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34701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0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144971</xdr:rowOff>
    </xdr:from>
    <xdr:to>
      <xdr:col>20</xdr:col>
      <xdr:colOff>38100</xdr:colOff>
      <xdr:row>95</xdr:row>
      <xdr:rowOff>75121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91648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3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121616</xdr:rowOff>
    </xdr:from>
    <xdr:to>
      <xdr:col>15</xdr:col>
      <xdr:colOff>101600</xdr:colOff>
      <xdr:row>95</xdr:row>
      <xdr:rowOff>51766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68293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1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142836</xdr:rowOff>
    </xdr:from>
    <xdr:to>
      <xdr:col>10</xdr:col>
      <xdr:colOff>165100</xdr:colOff>
      <xdr:row>95</xdr:row>
      <xdr:rowOff>72986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89513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3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9843</xdr:rowOff>
    </xdr:from>
    <xdr:to>
      <xdr:col>6</xdr:col>
      <xdr:colOff>38100</xdr:colOff>
      <xdr:row>95</xdr:row>
      <xdr:rowOff>111443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127970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7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60713</xdr:rowOff>
    </xdr:from>
    <xdr:to>
      <xdr:col>55</xdr:col>
      <xdr:colOff>0</xdr:colOff>
      <xdr:row>36</xdr:row>
      <xdr:rowOff>88091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04213"/>
          <a:ext cx="838200" cy="105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60713</xdr:rowOff>
    </xdr:from>
    <xdr:to>
      <xdr:col>50</xdr:col>
      <xdr:colOff>114300</xdr:colOff>
      <xdr:row>37</xdr:row>
      <xdr:rowOff>19838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04213"/>
          <a:ext cx="889000" cy="115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19838</xdr:rowOff>
    </xdr:from>
    <xdr:to>
      <xdr:col>45</xdr:col>
      <xdr:colOff>177800</xdr:colOff>
      <xdr:row>37</xdr:row>
      <xdr:rowOff>31061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63488"/>
          <a:ext cx="889000" cy="1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31061</xdr:rowOff>
    </xdr:from>
    <xdr:to>
      <xdr:col>41</xdr:col>
      <xdr:colOff>50800</xdr:colOff>
      <xdr:row>37</xdr:row>
      <xdr:rowOff>35110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74711"/>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37291</xdr:rowOff>
    </xdr:from>
    <xdr:to>
      <xdr:col>55</xdr:col>
      <xdr:colOff>50800</xdr:colOff>
      <xdr:row>36</xdr:row>
      <xdr:rowOff>138891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15718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8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9913</xdr:rowOff>
    </xdr:from>
    <xdr:to>
      <xdr:col>50</xdr:col>
      <xdr:colOff>165100</xdr:colOff>
      <xdr:row>30</xdr:row>
      <xdr:rowOff>111513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102640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4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140488</xdr:rowOff>
    </xdr:from>
    <xdr:to>
      <xdr:col>46</xdr:col>
      <xdr:colOff>38100</xdr:colOff>
      <xdr:row>37</xdr:row>
      <xdr:rowOff>70638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61765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151711</xdr:rowOff>
    </xdr:from>
    <xdr:to>
      <xdr:col>41</xdr:col>
      <xdr:colOff>101600</xdr:colOff>
      <xdr:row>37</xdr:row>
      <xdr:rowOff>81861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2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72988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1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155760</xdr:rowOff>
    </xdr:from>
    <xdr:to>
      <xdr:col>36</xdr:col>
      <xdr:colOff>165100</xdr:colOff>
      <xdr:row>37</xdr:row>
      <xdr:rowOff>85910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77037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2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939</xdr:rowOff>
    </xdr:from>
    <xdr:to>
      <xdr:col>55</xdr:col>
      <xdr:colOff>0</xdr:colOff>
      <xdr:row>57</xdr:row>
      <xdr:rowOff>65100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430689"/>
          <a:ext cx="838200" cy="4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939</xdr:rowOff>
    </xdr:from>
    <xdr:to>
      <xdr:col>50</xdr:col>
      <xdr:colOff>114300</xdr:colOff>
      <xdr:row>57</xdr:row>
      <xdr:rowOff>31485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430689"/>
          <a:ext cx="889000" cy="3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31485</xdr:rowOff>
    </xdr:from>
    <xdr:to>
      <xdr:col>45</xdr:col>
      <xdr:colOff>177800</xdr:colOff>
      <xdr:row>57</xdr:row>
      <xdr:rowOff>92935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04135"/>
          <a:ext cx="889000" cy="6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90965</xdr:rowOff>
    </xdr:from>
    <xdr:to>
      <xdr:col>41</xdr:col>
      <xdr:colOff>50800</xdr:colOff>
      <xdr:row>57</xdr:row>
      <xdr:rowOff>92935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63615"/>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14300</xdr:rowOff>
    </xdr:from>
    <xdr:to>
      <xdr:col>55</xdr:col>
      <xdr:colOff>50800</xdr:colOff>
      <xdr:row>57</xdr:row>
      <xdr:rowOff>115900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164177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121589</xdr:rowOff>
    </xdr:from>
    <xdr:to>
      <xdr:col>50</xdr:col>
      <xdr:colOff>165100</xdr:colOff>
      <xdr:row>55</xdr:row>
      <xdr:rowOff>51739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3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68266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1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152135</xdr:rowOff>
    </xdr:from>
    <xdr:to>
      <xdr:col>46</xdr:col>
      <xdr:colOff>38100</xdr:colOff>
      <xdr:row>57</xdr:row>
      <xdr:rowOff>82285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73412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42135</xdr:rowOff>
    </xdr:from>
    <xdr:to>
      <xdr:col>41</xdr:col>
      <xdr:colOff>101600</xdr:colOff>
      <xdr:row>57</xdr:row>
      <xdr:rowOff>143735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1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134862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0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40165</xdr:rowOff>
    </xdr:from>
    <xdr:to>
      <xdr:col>36</xdr:col>
      <xdr:colOff>165100</xdr:colOff>
      <xdr:row>57</xdr:row>
      <xdr:rowOff>141765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132892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39058</xdr:rowOff>
    </xdr:from>
    <xdr:to>
      <xdr:col>55</xdr:col>
      <xdr:colOff>0</xdr:colOff>
      <xdr:row>79</xdr:row>
      <xdr:rowOff>42831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3608"/>
          <a:ext cx="8382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39058</xdr:rowOff>
    </xdr:from>
    <xdr:to>
      <xdr:col>50</xdr:col>
      <xdr:colOff>114300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83608"/>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41935</xdr:rowOff>
    </xdr:from>
    <xdr:to>
      <xdr:col>45</xdr:col>
      <xdr:colOff>177800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86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41935</xdr:rowOff>
    </xdr:from>
    <xdr:to>
      <xdr:col>41</xdr:col>
      <xdr:colOff>50800</xdr:colOff>
      <xdr:row>79</xdr:row>
      <xdr:rowOff>43593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86485"/>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163481</xdr:rowOff>
    </xdr:from>
    <xdr:to>
      <xdr:col>55</xdr:col>
      <xdr:colOff>50800</xdr:colOff>
      <xdr:row>79</xdr:row>
      <xdr:rowOff>93631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78408</xdr:rowOff>
    </xdr:from>
    <xdr:ext cx="313932"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159708</xdr:rowOff>
    </xdr:from>
    <xdr:to>
      <xdr:col>50</xdr:col>
      <xdr:colOff>165100</xdr:colOff>
      <xdr:row>79</xdr:row>
      <xdr:rowOff>89858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80985</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162585</xdr:rowOff>
    </xdr:from>
    <xdr:to>
      <xdr:col>41</xdr:col>
      <xdr:colOff>101600</xdr:colOff>
      <xdr:row>79</xdr:row>
      <xdr:rowOff>92735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83862</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164243</xdr:rowOff>
    </xdr:from>
    <xdr:to>
      <xdr:col>36</xdr:col>
      <xdr:colOff>165100</xdr:colOff>
      <xdr:row>79</xdr:row>
      <xdr:rowOff>94393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85520</xdr:rowOff>
    </xdr:from>
    <xdr:ext cx="31393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815333" y="1363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34348</xdr:rowOff>
    </xdr:from>
    <xdr:to>
      <xdr:col>55</xdr:col>
      <xdr:colOff>0</xdr:colOff>
      <xdr:row>97</xdr:row>
      <xdr:rowOff>41287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150648"/>
          <a:ext cx="838200" cy="52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34348</xdr:rowOff>
    </xdr:from>
    <xdr:to>
      <xdr:col>50</xdr:col>
      <xdr:colOff>114300</xdr:colOff>
      <xdr:row>96</xdr:row>
      <xdr:rowOff>72916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150648"/>
          <a:ext cx="8890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72916</xdr:rowOff>
    </xdr:from>
    <xdr:to>
      <xdr:col>45</xdr:col>
      <xdr:colOff>177800</xdr:colOff>
      <xdr:row>97</xdr:row>
      <xdr:rowOff>45304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532116"/>
          <a:ext cx="889000" cy="14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45304</xdr:rowOff>
    </xdr:from>
    <xdr:to>
      <xdr:col>41</xdr:col>
      <xdr:colOff>50800</xdr:colOff>
      <xdr:row>97</xdr:row>
      <xdr:rowOff>118228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675954"/>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161937</xdr:rowOff>
    </xdr:from>
    <xdr:to>
      <xdr:col>55</xdr:col>
      <xdr:colOff>50800</xdr:colOff>
      <xdr:row>97</xdr:row>
      <xdr:rowOff>92087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140364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154998</xdr:rowOff>
    </xdr:from>
    <xdr:to>
      <xdr:col>50</xdr:col>
      <xdr:colOff>165100</xdr:colOff>
      <xdr:row>94</xdr:row>
      <xdr:rowOff>85148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0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101675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8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22116</xdr:rowOff>
    </xdr:from>
    <xdr:to>
      <xdr:col>46</xdr:col>
      <xdr:colOff>38100</xdr:colOff>
      <xdr:row>96</xdr:row>
      <xdr:rowOff>123716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140243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2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165954</xdr:rowOff>
    </xdr:from>
    <xdr:to>
      <xdr:col>41</xdr:col>
      <xdr:colOff>101600</xdr:colOff>
      <xdr:row>97</xdr:row>
      <xdr:rowOff>96104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112631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0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67428</xdr:rowOff>
    </xdr:from>
    <xdr:to>
      <xdr:col>36</xdr:col>
      <xdr:colOff>165100</xdr:colOff>
      <xdr:row>97</xdr:row>
      <xdr:rowOff>169028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160155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92282</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78832"/>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92282</xdr:rowOff>
    </xdr:from>
    <xdr:to>
      <xdr:col>76</xdr:col>
      <xdr:colOff>114300</xdr:colOff>
      <xdr:row>39</xdr:row>
      <xdr:rowOff>92837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78832"/>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92837</xdr:rowOff>
    </xdr:from>
    <xdr:to>
      <xdr:col>71</xdr:col>
      <xdr:colOff>177800</xdr:colOff>
      <xdr:row>39</xdr:row>
      <xdr:rowOff>98650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79387"/>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41482</xdr:rowOff>
    </xdr:from>
    <xdr:to>
      <xdr:col>76</xdr:col>
      <xdr:colOff>165100</xdr:colOff>
      <xdr:row>39</xdr:row>
      <xdr:rowOff>143082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134209</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2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42037</xdr:rowOff>
    </xdr:from>
    <xdr:to>
      <xdr:col>72</xdr:col>
      <xdr:colOff>38100</xdr:colOff>
      <xdr:row>39</xdr:row>
      <xdr:rowOff>143637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134764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47850</xdr:rowOff>
    </xdr:from>
    <xdr:to>
      <xdr:col>67</xdr:col>
      <xdr:colOff>101600</xdr:colOff>
      <xdr:row>39</xdr:row>
      <xdr:rowOff>149450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140577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57671</xdr:rowOff>
    </xdr:from>
    <xdr:to>
      <xdr:col>85</xdr:col>
      <xdr:colOff>127000</xdr:colOff>
      <xdr:row>77</xdr:row>
      <xdr:rowOff>62916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59321"/>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62916</xdr:rowOff>
    </xdr:from>
    <xdr:to>
      <xdr:col>81</xdr:col>
      <xdr:colOff>50800</xdr:colOff>
      <xdr:row>77</xdr:row>
      <xdr:rowOff>67971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264566"/>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67971</xdr:rowOff>
    </xdr:from>
    <xdr:to>
      <xdr:col>76</xdr:col>
      <xdr:colOff>114300</xdr:colOff>
      <xdr:row>77</xdr:row>
      <xdr:rowOff>68808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269621"/>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65063</xdr:rowOff>
    </xdr:from>
    <xdr:to>
      <xdr:col>71</xdr:col>
      <xdr:colOff>177800</xdr:colOff>
      <xdr:row>77</xdr:row>
      <xdr:rowOff>68808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6671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6871</xdr:rowOff>
    </xdr:from>
    <xdr:to>
      <xdr:col>85</xdr:col>
      <xdr:colOff>177800</xdr:colOff>
      <xdr:row>77</xdr:row>
      <xdr:rowOff>108471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156748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12116</xdr:rowOff>
    </xdr:from>
    <xdr:to>
      <xdr:col>81</xdr:col>
      <xdr:colOff>101600</xdr:colOff>
      <xdr:row>77</xdr:row>
      <xdr:rowOff>113716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104843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17171</xdr:rowOff>
    </xdr:from>
    <xdr:to>
      <xdr:col>76</xdr:col>
      <xdr:colOff>165100</xdr:colOff>
      <xdr:row>77</xdr:row>
      <xdr:rowOff>118771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109898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18008</xdr:rowOff>
    </xdr:from>
    <xdr:to>
      <xdr:col>72</xdr:col>
      <xdr:colOff>38100</xdr:colOff>
      <xdr:row>77</xdr:row>
      <xdr:rowOff>119608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110735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14263</xdr:rowOff>
    </xdr:from>
    <xdr:to>
      <xdr:col>67</xdr:col>
      <xdr:colOff>101600</xdr:colOff>
      <xdr:row>77</xdr:row>
      <xdr:rowOff>115863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106990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115909</xdr:rowOff>
    </xdr:from>
    <xdr:to>
      <xdr:col>85</xdr:col>
      <xdr:colOff>127000</xdr:colOff>
      <xdr:row>98</xdr:row>
      <xdr:rowOff>69193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46559"/>
          <a:ext cx="838200" cy="1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58596</xdr:rowOff>
    </xdr:from>
    <xdr:to>
      <xdr:col>81</xdr:col>
      <xdr:colOff>50800</xdr:colOff>
      <xdr:row>98</xdr:row>
      <xdr:rowOff>69193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860696"/>
          <a:ext cx="8890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47526</xdr:rowOff>
    </xdr:from>
    <xdr:to>
      <xdr:col>76</xdr:col>
      <xdr:colOff>114300</xdr:colOff>
      <xdr:row>98</xdr:row>
      <xdr:rowOff>58596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849626"/>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47526</xdr:rowOff>
    </xdr:from>
    <xdr:to>
      <xdr:col>71</xdr:col>
      <xdr:colOff>177800</xdr:colOff>
      <xdr:row>98</xdr:row>
      <xdr:rowOff>76459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849626"/>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65109</xdr:rowOff>
    </xdr:from>
    <xdr:to>
      <xdr:col>85</xdr:col>
      <xdr:colOff>177800</xdr:colOff>
      <xdr:row>97</xdr:row>
      <xdr:rowOff>166709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6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43536</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6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18393</xdr:rowOff>
    </xdr:from>
    <xdr:to>
      <xdr:col>81</xdr:col>
      <xdr:colOff>101600</xdr:colOff>
      <xdr:row>98</xdr:row>
      <xdr:rowOff>119993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111120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91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7796</xdr:rowOff>
    </xdr:from>
    <xdr:to>
      <xdr:col>76</xdr:col>
      <xdr:colOff>165100</xdr:colOff>
      <xdr:row>98</xdr:row>
      <xdr:rowOff>109396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125923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8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168176</xdr:rowOff>
    </xdr:from>
    <xdr:to>
      <xdr:col>72</xdr:col>
      <xdr:colOff>38100</xdr:colOff>
      <xdr:row>98</xdr:row>
      <xdr:rowOff>98326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114853</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25659</xdr:rowOff>
    </xdr:from>
    <xdr:to>
      <xdr:col>67</xdr:col>
      <xdr:colOff>101600</xdr:colOff>
      <xdr:row>98</xdr:row>
      <xdr:rowOff>127259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143786</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60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160121</xdr:rowOff>
    </xdr:from>
    <xdr:to>
      <xdr:col>116</xdr:col>
      <xdr:colOff>63500</xdr:colOff>
      <xdr:row>39</xdr:row>
      <xdr:rowOff>32486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75221"/>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160121</xdr:rowOff>
    </xdr:from>
    <xdr:to>
      <xdr:col>111</xdr:col>
      <xdr:colOff>177800</xdr:colOff>
      <xdr:row>39</xdr:row>
      <xdr:rowOff>22428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675221"/>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155016</xdr:rowOff>
    </xdr:from>
    <xdr:to>
      <xdr:col>107</xdr:col>
      <xdr:colOff>50800</xdr:colOff>
      <xdr:row>39</xdr:row>
      <xdr:rowOff>22428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701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155016</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670116"/>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153136</xdr:rowOff>
    </xdr:from>
    <xdr:to>
      <xdr:col>116</xdr:col>
      <xdr:colOff>114300</xdr:colOff>
      <xdr:row>39</xdr:row>
      <xdr:rowOff>83286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68063</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83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109321</xdr:rowOff>
    </xdr:from>
    <xdr:to>
      <xdr:col>112</xdr:col>
      <xdr:colOff>38100</xdr:colOff>
      <xdr:row>39</xdr:row>
      <xdr:rowOff>39471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30598</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71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143078</xdr:rowOff>
    </xdr:from>
    <xdr:to>
      <xdr:col>107</xdr:col>
      <xdr:colOff>101600</xdr:colOff>
      <xdr:row>39</xdr:row>
      <xdr:rowOff>73228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64355</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5017" y="6750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104216</xdr:rowOff>
    </xdr:from>
    <xdr:to>
      <xdr:col>102</xdr:col>
      <xdr:colOff>165100</xdr:colOff>
      <xdr:row>39</xdr:row>
      <xdr:rowOff>34366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25493</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712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20828</xdr:rowOff>
    </xdr:from>
    <xdr:to>
      <xdr:col>116</xdr:col>
      <xdr:colOff>63500</xdr:colOff>
      <xdr:row>59</xdr:row>
      <xdr:rowOff>22619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36378"/>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20828</xdr:rowOff>
    </xdr:from>
    <xdr:to>
      <xdr:col>111</xdr:col>
      <xdr:colOff>177800</xdr:colOff>
      <xdr:row>59</xdr:row>
      <xdr:rowOff>35611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136378"/>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35611</xdr:rowOff>
    </xdr:from>
    <xdr:to>
      <xdr:col>107</xdr:col>
      <xdr:colOff>50800</xdr:colOff>
      <xdr:row>59</xdr:row>
      <xdr:rowOff>40449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51161"/>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38735</xdr:rowOff>
    </xdr:from>
    <xdr:to>
      <xdr:col>102</xdr:col>
      <xdr:colOff>114300</xdr:colOff>
      <xdr:row>59</xdr:row>
      <xdr:rowOff>40449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5428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143269</xdr:rowOff>
    </xdr:from>
    <xdr:to>
      <xdr:col>116</xdr:col>
      <xdr:colOff>114300</xdr:colOff>
      <xdr:row>59</xdr:row>
      <xdr:rowOff>73419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58196</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2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141478</xdr:rowOff>
    </xdr:from>
    <xdr:to>
      <xdr:col>112</xdr:col>
      <xdr:colOff>38100</xdr:colOff>
      <xdr:row>59</xdr:row>
      <xdr:rowOff>71628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62755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7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156261</xdr:rowOff>
    </xdr:from>
    <xdr:to>
      <xdr:col>107</xdr:col>
      <xdr:colOff>101600</xdr:colOff>
      <xdr:row>59</xdr:row>
      <xdr:rowOff>86411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77538</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9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161099</xdr:rowOff>
    </xdr:from>
    <xdr:to>
      <xdr:col>102</xdr:col>
      <xdr:colOff>165100</xdr:colOff>
      <xdr:row>59</xdr:row>
      <xdr:rowOff>91249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82376</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9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159385</xdr:rowOff>
    </xdr:from>
    <xdr:to>
      <xdr:col>98</xdr:col>
      <xdr:colOff>38100</xdr:colOff>
      <xdr:row>59</xdr:row>
      <xdr:rowOff>89535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80662</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9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169810</xdr:rowOff>
    </xdr:from>
    <xdr:to>
      <xdr:col>116</xdr:col>
      <xdr:colOff>63500</xdr:colOff>
      <xdr:row>75</xdr:row>
      <xdr:rowOff>34250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857110"/>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14492</xdr:rowOff>
    </xdr:from>
    <xdr:to>
      <xdr:col>111</xdr:col>
      <xdr:colOff>177800</xdr:colOff>
      <xdr:row>75</xdr:row>
      <xdr:rowOff>34250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873242"/>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14492</xdr:rowOff>
    </xdr:from>
    <xdr:to>
      <xdr:col>107</xdr:col>
      <xdr:colOff>50800</xdr:colOff>
      <xdr:row>75</xdr:row>
      <xdr:rowOff>52015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2873242"/>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34968</xdr:rowOff>
    </xdr:from>
    <xdr:to>
      <xdr:col>102</xdr:col>
      <xdr:colOff>114300</xdr:colOff>
      <xdr:row>75</xdr:row>
      <xdr:rowOff>52015</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2893718"/>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119010</xdr:rowOff>
    </xdr:from>
    <xdr:to>
      <xdr:col>116</xdr:col>
      <xdr:colOff>114300</xdr:colOff>
      <xdr:row>75</xdr:row>
      <xdr:rowOff>49160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8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141887</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65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154900</xdr:rowOff>
    </xdr:from>
    <xdr:to>
      <xdr:col>112</xdr:col>
      <xdr:colOff>38100</xdr:colOff>
      <xdr:row>75</xdr:row>
      <xdr:rowOff>85050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8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101577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6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135142</xdr:rowOff>
    </xdr:from>
    <xdr:to>
      <xdr:col>107</xdr:col>
      <xdr:colOff>101600</xdr:colOff>
      <xdr:row>75</xdr:row>
      <xdr:rowOff>65292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8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81819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59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1215</xdr:rowOff>
    </xdr:from>
    <xdr:to>
      <xdr:col>102</xdr:col>
      <xdr:colOff>165100</xdr:colOff>
      <xdr:row>75</xdr:row>
      <xdr:rowOff>102815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8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119342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155618</xdr:rowOff>
    </xdr:from>
    <xdr:to>
      <xdr:col>98</xdr:col>
      <xdr:colOff>38100</xdr:colOff>
      <xdr:row>75</xdr:row>
      <xdr:rowOff>85768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8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102295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6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義務的経費についてみると、人件費については住民一人当たり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65,242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円となっており、類似団体の平均値に近づいている。今後も、人事給与・定員適正化に取り組むとともに、技能労務職の退職不補充により人件費の抑制を図る。扶助費については、住民一人当たり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169,569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円であり、類似団体内順位で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高い水準となっている。本市の大きな課題である増大する扶助費については、引き続き生活困窮者の自立支援事業などを進めることで抑制を図る。最後に公債費については、過去からの起債抑制により類似団体と比べても低い水準となっている。今後は市内公共施設老朽化に伴う改修工事等が見込まれることから、実質公債費比率の動向には注視し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普通建設事業費全体においては住民一人当たり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34,603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年度は市役所の建替工事により大幅な増となっていたが、令和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年度は令和元年度以前の水準へ戻っている。物件費については住民一人当たり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67,383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円となっており以前は類似団体平均に比べて低い水準となっていたが、業務の委託化等に伴い増加傾向となっており、令和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年度に平均を超える数値となった。補助費等については住民一人当たり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48,241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年度に大幅な増額の主な要因となっていた定額給付金や新型コロナウイルス感染症対策関係に対する補助費がなくなったため、令和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年度は大幅な減額となっている。繰出金については住民一人当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44,078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円となっており類似団体平均に比べて高い水準となっているため、介護予防事業を推進するなど引き続き繰出金の抑制に努める。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74,948
73,640
10.23
38,105,882
35,703,524
2,119,557
16,549,111
21,462,919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137871</xdr:rowOff>
    </xdr:from>
    <xdr:to>
      <xdr:col>24</xdr:col>
      <xdr:colOff>63500</xdr:colOff>
      <xdr:row>33</xdr:row>
      <xdr:rowOff>157988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95721"/>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135585</xdr:rowOff>
    </xdr:from>
    <xdr:to>
      <xdr:col>19</xdr:col>
      <xdr:colOff>177800</xdr:colOff>
      <xdr:row>33</xdr:row>
      <xdr:rowOff>137871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343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112268</xdr:rowOff>
    </xdr:from>
    <xdr:to>
      <xdr:col>15</xdr:col>
      <xdr:colOff>50800</xdr:colOff>
      <xdr:row>33</xdr:row>
      <xdr:rowOff>135585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7011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112268</xdr:rowOff>
    </xdr:from>
    <xdr:to>
      <xdr:col>10</xdr:col>
      <xdr:colOff>114300</xdr:colOff>
      <xdr:row>33</xdr:row>
      <xdr:rowOff>166675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70118"/>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107188</xdr:rowOff>
    </xdr:from>
    <xdr:to>
      <xdr:col>24</xdr:col>
      <xdr:colOff>114300</xdr:colOff>
      <xdr:row>34</xdr:row>
      <xdr:rowOff>37338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130065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87071</xdr:rowOff>
    </xdr:from>
    <xdr:to>
      <xdr:col>20</xdr:col>
      <xdr:colOff>38100</xdr:colOff>
      <xdr:row>34</xdr:row>
      <xdr:rowOff>17221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33748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2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84785</xdr:rowOff>
    </xdr:from>
    <xdr:to>
      <xdr:col>15</xdr:col>
      <xdr:colOff>101600</xdr:colOff>
      <xdr:row>34</xdr:row>
      <xdr:rowOff>14935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31462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61468</xdr:rowOff>
    </xdr:from>
    <xdr:to>
      <xdr:col>10</xdr:col>
      <xdr:colOff>165100</xdr:colOff>
      <xdr:row>33</xdr:row>
      <xdr:rowOff>163068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8145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115875</xdr:rowOff>
    </xdr:from>
    <xdr:to>
      <xdr:col>6</xdr:col>
      <xdr:colOff>38100</xdr:colOff>
      <xdr:row>34</xdr:row>
      <xdr:rowOff>46025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62552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116616</xdr:rowOff>
    </xdr:from>
    <xdr:to>
      <xdr:col>24</xdr:col>
      <xdr:colOff>63500</xdr:colOff>
      <xdr:row>56</xdr:row>
      <xdr:rowOff>154289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03466"/>
          <a:ext cx="838200" cy="5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116616</xdr:rowOff>
    </xdr:from>
    <xdr:to>
      <xdr:col>19</xdr:col>
      <xdr:colOff>177800</xdr:colOff>
      <xdr:row>57</xdr:row>
      <xdr:rowOff>19708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03466"/>
          <a:ext cx="889000" cy="5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19708</xdr:rowOff>
    </xdr:from>
    <xdr:to>
      <xdr:col>15</xdr:col>
      <xdr:colOff>50800</xdr:colOff>
      <xdr:row>57</xdr:row>
      <xdr:rowOff>68523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92358"/>
          <a:ext cx="889000" cy="4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68523</xdr:rowOff>
    </xdr:from>
    <xdr:to>
      <xdr:col>10</xdr:col>
      <xdr:colOff>114300</xdr:colOff>
      <xdr:row>57</xdr:row>
      <xdr:rowOff>99942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41173"/>
          <a:ext cx="889000" cy="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103489</xdr:rowOff>
    </xdr:from>
    <xdr:to>
      <xdr:col>24</xdr:col>
      <xdr:colOff>114300</xdr:colOff>
      <xdr:row>57</xdr:row>
      <xdr:rowOff>33639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126366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65816</xdr:rowOff>
    </xdr:from>
    <xdr:to>
      <xdr:col>20</xdr:col>
      <xdr:colOff>38100</xdr:colOff>
      <xdr:row>53</xdr:row>
      <xdr:rowOff>167416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12493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140358</xdr:rowOff>
    </xdr:from>
    <xdr:to>
      <xdr:col>15</xdr:col>
      <xdr:colOff>101600</xdr:colOff>
      <xdr:row>57</xdr:row>
      <xdr:rowOff>70508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87035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17723</xdr:rowOff>
    </xdr:from>
    <xdr:to>
      <xdr:col>10</xdr:col>
      <xdr:colOff>165100</xdr:colOff>
      <xdr:row>57</xdr:row>
      <xdr:rowOff>119323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135850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6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49142</xdr:rowOff>
    </xdr:from>
    <xdr:to>
      <xdr:col>6</xdr:col>
      <xdr:colOff>38100</xdr:colOff>
      <xdr:row>57</xdr:row>
      <xdr:rowOff>150742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141869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63205</xdr:rowOff>
    </xdr:from>
    <xdr:to>
      <xdr:col>24</xdr:col>
      <xdr:colOff>63500</xdr:colOff>
      <xdr:row>74</xdr:row>
      <xdr:rowOff>31658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07605"/>
          <a:ext cx="8382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31658</xdr:rowOff>
    </xdr:from>
    <xdr:to>
      <xdr:col>19</xdr:col>
      <xdr:colOff>177800</xdr:colOff>
      <xdr:row>74</xdr:row>
      <xdr:rowOff>47022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18958"/>
          <a:ext cx="889000" cy="1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42535</xdr:rowOff>
    </xdr:from>
    <xdr:to>
      <xdr:col>15</xdr:col>
      <xdr:colOff>50800</xdr:colOff>
      <xdr:row>74</xdr:row>
      <xdr:rowOff>47022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729835"/>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42535</xdr:rowOff>
    </xdr:from>
    <xdr:to>
      <xdr:col>10</xdr:col>
      <xdr:colOff>114300</xdr:colOff>
      <xdr:row>74</xdr:row>
      <xdr:rowOff>57680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29835"/>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12405</xdr:rowOff>
    </xdr:from>
    <xdr:to>
      <xdr:col>24</xdr:col>
      <xdr:colOff>114300</xdr:colOff>
      <xdr:row>72</xdr:row>
      <xdr:rowOff>114005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35282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0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152308</xdr:rowOff>
    </xdr:from>
    <xdr:to>
      <xdr:col>20</xdr:col>
      <xdr:colOff>38100</xdr:colOff>
      <xdr:row>74</xdr:row>
      <xdr:rowOff>82458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98985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167672</xdr:rowOff>
    </xdr:from>
    <xdr:to>
      <xdr:col>15</xdr:col>
      <xdr:colOff>101600</xdr:colOff>
      <xdr:row>74</xdr:row>
      <xdr:rowOff>97822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114349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163185</xdr:rowOff>
    </xdr:from>
    <xdr:to>
      <xdr:col>10</xdr:col>
      <xdr:colOff>165100</xdr:colOff>
      <xdr:row>74</xdr:row>
      <xdr:rowOff>93335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109862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5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6880</xdr:rowOff>
    </xdr:from>
    <xdr:to>
      <xdr:col>6</xdr:col>
      <xdr:colOff>38100</xdr:colOff>
      <xdr:row>74</xdr:row>
      <xdr:rowOff>108480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9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125007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6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114261</xdr:rowOff>
    </xdr:from>
    <xdr:to>
      <xdr:col>24</xdr:col>
      <xdr:colOff>63500</xdr:colOff>
      <xdr:row>99</xdr:row>
      <xdr:rowOff>77673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16361"/>
          <a:ext cx="838200" cy="1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77673</xdr:rowOff>
    </xdr:from>
    <xdr:to>
      <xdr:col>19</xdr:col>
      <xdr:colOff>177800</xdr:colOff>
      <xdr:row>99</xdr:row>
      <xdr:rowOff>127406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51223"/>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127406</xdr:rowOff>
    </xdr:from>
    <xdr:to>
      <xdr:col>15</xdr:col>
      <xdr:colOff>50800</xdr:colOff>
      <xdr:row>99</xdr:row>
      <xdr:rowOff>139142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100956"/>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127064</xdr:rowOff>
    </xdr:from>
    <xdr:to>
      <xdr:col>10</xdr:col>
      <xdr:colOff>114300</xdr:colOff>
      <xdr:row>99</xdr:row>
      <xdr:rowOff>139142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100614"/>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63461</xdr:rowOff>
    </xdr:from>
    <xdr:to>
      <xdr:col>24</xdr:col>
      <xdr:colOff>114300</xdr:colOff>
      <xdr:row>98</xdr:row>
      <xdr:rowOff>165061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41888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4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26873</xdr:rowOff>
    </xdr:from>
    <xdr:to>
      <xdr:col>20</xdr:col>
      <xdr:colOff>38100</xdr:colOff>
      <xdr:row>99</xdr:row>
      <xdr:rowOff>128473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70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119600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76606</xdr:rowOff>
    </xdr:from>
    <xdr:to>
      <xdr:col>15</xdr:col>
      <xdr:colOff>101600</xdr:colOff>
      <xdr:row>100</xdr:row>
      <xdr:rowOff>6756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169333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4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88342</xdr:rowOff>
    </xdr:from>
    <xdr:to>
      <xdr:col>10</xdr:col>
      <xdr:colOff>165100</xdr:colOff>
      <xdr:row>100</xdr:row>
      <xdr:rowOff>18492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9619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76264</xdr:rowOff>
    </xdr:from>
    <xdr:to>
      <xdr:col>6</xdr:col>
      <xdr:colOff>38100</xdr:colOff>
      <xdr:row>100</xdr:row>
      <xdr:rowOff>6414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168991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122936</xdr:rowOff>
    </xdr:from>
    <xdr:to>
      <xdr:col>55</xdr:col>
      <xdr:colOff>0</xdr:colOff>
      <xdr:row>35</xdr:row>
      <xdr:rowOff>129794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2368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119126</xdr:rowOff>
    </xdr:from>
    <xdr:to>
      <xdr:col>50</xdr:col>
      <xdr:colOff>114300</xdr:colOff>
      <xdr:row>35</xdr:row>
      <xdr:rowOff>129794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198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119126</xdr:rowOff>
    </xdr:from>
    <xdr:to>
      <xdr:col>45</xdr:col>
      <xdr:colOff>177800</xdr:colOff>
      <xdr:row>35</xdr:row>
      <xdr:rowOff>145796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1987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137795</xdr:rowOff>
    </xdr:from>
    <xdr:to>
      <xdr:col>41</xdr:col>
      <xdr:colOff>50800</xdr:colOff>
      <xdr:row>35</xdr:row>
      <xdr:rowOff>145796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13854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72136</xdr:rowOff>
    </xdr:from>
    <xdr:to>
      <xdr:col>55</xdr:col>
      <xdr:colOff>50800</xdr:colOff>
      <xdr:row>36</xdr:row>
      <xdr:rowOff>2286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95013</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2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78994</xdr:rowOff>
    </xdr:from>
    <xdr:to>
      <xdr:col>50</xdr:col>
      <xdr:colOff>165100</xdr:colOff>
      <xdr:row>36</xdr:row>
      <xdr:rowOff>9144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25671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5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68326</xdr:rowOff>
    </xdr:from>
    <xdr:to>
      <xdr:col>46</xdr:col>
      <xdr:colOff>38100</xdr:colOff>
      <xdr:row>35</xdr:row>
      <xdr:rowOff>169926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15003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94996</xdr:rowOff>
    </xdr:from>
    <xdr:to>
      <xdr:col>41</xdr:col>
      <xdr:colOff>101600</xdr:colOff>
      <xdr:row>36</xdr:row>
      <xdr:rowOff>25146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41673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86995</xdr:rowOff>
    </xdr:from>
    <xdr:to>
      <xdr:col>36</xdr:col>
      <xdr:colOff>165100</xdr:colOff>
      <xdr:row>36</xdr:row>
      <xdr:rowOff>17145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33672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105684</xdr:rowOff>
    </xdr:from>
    <xdr:to>
      <xdr:col>55</xdr:col>
      <xdr:colOff>0</xdr:colOff>
      <xdr:row>58</xdr:row>
      <xdr:rowOff>118143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49784"/>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118143</xdr:rowOff>
    </xdr:from>
    <xdr:to>
      <xdr:col>50</xdr:col>
      <xdr:colOff>114300</xdr:colOff>
      <xdr:row>58</xdr:row>
      <xdr:rowOff>121961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2243"/>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115812</xdr:rowOff>
    </xdr:from>
    <xdr:to>
      <xdr:col>45</xdr:col>
      <xdr:colOff>177800</xdr:colOff>
      <xdr:row>58</xdr:row>
      <xdr:rowOff>121961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59912"/>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115812</xdr:rowOff>
    </xdr:from>
    <xdr:to>
      <xdr:col>41</xdr:col>
      <xdr:colOff>50800</xdr:colOff>
      <xdr:row>58</xdr:row>
      <xdr:rowOff>121572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59912"/>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54884</xdr:rowOff>
    </xdr:from>
    <xdr:to>
      <xdr:col>55</xdr:col>
      <xdr:colOff>50800</xdr:colOff>
      <xdr:row>58</xdr:row>
      <xdr:rowOff>156484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141261</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67343</xdr:rowOff>
    </xdr:from>
    <xdr:to>
      <xdr:col>50</xdr:col>
      <xdr:colOff>165100</xdr:colOff>
      <xdr:row>58</xdr:row>
      <xdr:rowOff>168943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160070</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10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71161</xdr:rowOff>
    </xdr:from>
    <xdr:to>
      <xdr:col>46</xdr:col>
      <xdr:colOff>38100</xdr:colOff>
      <xdr:row>59</xdr:row>
      <xdr:rowOff>1311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163888</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65012</xdr:rowOff>
    </xdr:from>
    <xdr:to>
      <xdr:col>41</xdr:col>
      <xdr:colOff>101600</xdr:colOff>
      <xdr:row>58</xdr:row>
      <xdr:rowOff>166612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157739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70772</xdr:rowOff>
    </xdr:from>
    <xdr:to>
      <xdr:col>36</xdr:col>
      <xdr:colOff>165100</xdr:colOff>
      <xdr:row>59</xdr:row>
      <xdr:rowOff>922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163499</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1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34248</xdr:rowOff>
    </xdr:from>
    <xdr:to>
      <xdr:col>55</xdr:col>
      <xdr:colOff>0</xdr:colOff>
      <xdr:row>78</xdr:row>
      <xdr:rowOff>34452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07348"/>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34452</xdr:rowOff>
    </xdr:from>
    <xdr:to>
      <xdr:col>50</xdr:col>
      <xdr:colOff>114300</xdr:colOff>
      <xdr:row>78</xdr:row>
      <xdr:rowOff>99603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755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99603</xdr:rowOff>
    </xdr:from>
    <xdr:to>
      <xdr:col>45</xdr:col>
      <xdr:colOff>177800</xdr:colOff>
      <xdr:row>78</xdr:row>
      <xdr:rowOff>102643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2703"/>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102643</xdr:rowOff>
    </xdr:from>
    <xdr:to>
      <xdr:col>41</xdr:col>
      <xdr:colOff>50800</xdr:colOff>
      <xdr:row>78</xdr:row>
      <xdr:rowOff>108017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5743"/>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154898</xdr:rowOff>
    </xdr:from>
    <xdr:to>
      <xdr:col>55</xdr:col>
      <xdr:colOff>50800</xdr:colOff>
      <xdr:row>78</xdr:row>
      <xdr:rowOff>85048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69825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155102</xdr:rowOff>
    </xdr:from>
    <xdr:to>
      <xdr:col>50</xdr:col>
      <xdr:colOff>165100</xdr:colOff>
      <xdr:row>78</xdr:row>
      <xdr:rowOff>85252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76379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4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48803</xdr:rowOff>
    </xdr:from>
    <xdr:to>
      <xdr:col>46</xdr:col>
      <xdr:colOff>38100</xdr:colOff>
      <xdr:row>78</xdr:row>
      <xdr:rowOff>150403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141530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51843</xdr:rowOff>
    </xdr:from>
    <xdr:to>
      <xdr:col>41</xdr:col>
      <xdr:colOff>101600</xdr:colOff>
      <xdr:row>78</xdr:row>
      <xdr:rowOff>153443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144570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1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57217</xdr:rowOff>
    </xdr:from>
    <xdr:to>
      <xdr:col>36</xdr:col>
      <xdr:colOff>165100</xdr:colOff>
      <xdr:row>78</xdr:row>
      <xdr:rowOff>158817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149944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76200</xdr:rowOff>
    </xdr:from>
    <xdr:to>
      <xdr:col>55</xdr:col>
      <xdr:colOff>0</xdr:colOff>
      <xdr:row>98</xdr:row>
      <xdr:rowOff>14212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06850"/>
          <a:ext cx="8382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76200</xdr:rowOff>
    </xdr:from>
    <xdr:to>
      <xdr:col>50</xdr:col>
      <xdr:colOff>114300</xdr:colOff>
      <xdr:row>98</xdr:row>
      <xdr:rowOff>7316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06850"/>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7316</xdr:rowOff>
    </xdr:from>
    <xdr:to>
      <xdr:col>45</xdr:col>
      <xdr:colOff>177800</xdr:colOff>
      <xdr:row>98</xdr:row>
      <xdr:rowOff>59562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09416"/>
          <a:ext cx="889000" cy="5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34823</xdr:rowOff>
    </xdr:from>
    <xdr:to>
      <xdr:col>41</xdr:col>
      <xdr:colOff>50800</xdr:colOff>
      <xdr:row>98</xdr:row>
      <xdr:rowOff>59562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36923"/>
          <a:ext cx="8890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134862</xdr:rowOff>
    </xdr:from>
    <xdr:to>
      <xdr:col>55</xdr:col>
      <xdr:colOff>50800</xdr:colOff>
      <xdr:row>98</xdr:row>
      <xdr:rowOff>65012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49789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25400</xdr:rowOff>
    </xdr:from>
    <xdr:to>
      <xdr:col>50</xdr:col>
      <xdr:colOff>165100</xdr:colOff>
      <xdr:row>97</xdr:row>
      <xdr:rowOff>127000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118127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127966</xdr:rowOff>
    </xdr:from>
    <xdr:to>
      <xdr:col>46</xdr:col>
      <xdr:colOff>38100</xdr:colOff>
      <xdr:row>98</xdr:row>
      <xdr:rowOff>58116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49243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8762</xdr:rowOff>
    </xdr:from>
    <xdr:to>
      <xdr:col>41</xdr:col>
      <xdr:colOff>101600</xdr:colOff>
      <xdr:row>98</xdr:row>
      <xdr:rowOff>110362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101489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155473</xdr:rowOff>
    </xdr:from>
    <xdr:to>
      <xdr:col>36</xdr:col>
      <xdr:colOff>165100</xdr:colOff>
      <xdr:row>98</xdr:row>
      <xdr:rowOff>85623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76750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68880</xdr:rowOff>
    </xdr:from>
    <xdr:to>
      <xdr:col>85</xdr:col>
      <xdr:colOff>127000</xdr:colOff>
      <xdr:row>37</xdr:row>
      <xdr:rowOff>150490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12530"/>
          <a:ext cx="8382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150490</xdr:rowOff>
    </xdr:from>
    <xdr:to>
      <xdr:col>81</xdr:col>
      <xdr:colOff>50800</xdr:colOff>
      <xdr:row>37</xdr:row>
      <xdr:rowOff>159268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94140"/>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125710</xdr:rowOff>
    </xdr:from>
    <xdr:to>
      <xdr:col>76</xdr:col>
      <xdr:colOff>114300</xdr:colOff>
      <xdr:row>37</xdr:row>
      <xdr:rowOff>159268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69360"/>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21377</xdr:rowOff>
    </xdr:from>
    <xdr:to>
      <xdr:col>71</xdr:col>
      <xdr:colOff>177800</xdr:colOff>
      <xdr:row>37</xdr:row>
      <xdr:rowOff>125710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65027"/>
          <a:ext cx="8890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18080</xdr:rowOff>
    </xdr:from>
    <xdr:to>
      <xdr:col>85</xdr:col>
      <xdr:colOff>177800</xdr:colOff>
      <xdr:row>37</xdr:row>
      <xdr:rowOff>119680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40957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99690</xdr:rowOff>
    </xdr:from>
    <xdr:to>
      <xdr:col>81</xdr:col>
      <xdr:colOff>101600</xdr:colOff>
      <xdr:row>38</xdr:row>
      <xdr:rowOff>29840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20967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3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108468</xdr:rowOff>
    </xdr:from>
    <xdr:to>
      <xdr:col>76</xdr:col>
      <xdr:colOff>165100</xdr:colOff>
      <xdr:row>38</xdr:row>
      <xdr:rowOff>38618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29745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74910</xdr:rowOff>
    </xdr:from>
    <xdr:to>
      <xdr:col>72</xdr:col>
      <xdr:colOff>38100</xdr:colOff>
      <xdr:row>38</xdr:row>
      <xdr:rowOff>5060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167636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142027</xdr:rowOff>
    </xdr:from>
    <xdr:to>
      <xdr:col>67</xdr:col>
      <xdr:colOff>101600</xdr:colOff>
      <xdr:row>37</xdr:row>
      <xdr:rowOff>72177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8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118914</xdr:rowOff>
    </xdr:from>
    <xdr:to>
      <xdr:col>85</xdr:col>
      <xdr:colOff>127000</xdr:colOff>
      <xdr:row>57</xdr:row>
      <xdr:rowOff>52081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20114"/>
          <a:ext cx="838200" cy="10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118914</xdr:rowOff>
    </xdr:from>
    <xdr:to>
      <xdr:col>81</xdr:col>
      <xdr:colOff>50800</xdr:colOff>
      <xdr:row>57</xdr:row>
      <xdr:rowOff>33189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201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153629</xdr:rowOff>
    </xdr:from>
    <xdr:to>
      <xdr:col>76</xdr:col>
      <xdr:colOff>114300</xdr:colOff>
      <xdr:row>57</xdr:row>
      <xdr:rowOff>33189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54829"/>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153629</xdr:rowOff>
    </xdr:from>
    <xdr:to>
      <xdr:col>71</xdr:col>
      <xdr:colOff>177800</xdr:colOff>
      <xdr:row>57</xdr:row>
      <xdr:rowOff>13823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54829"/>
          <a:ext cx="889000" cy="3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1281</xdr:rowOff>
    </xdr:from>
    <xdr:to>
      <xdr:col>85</xdr:col>
      <xdr:colOff>177800</xdr:colOff>
      <xdr:row>57</xdr:row>
      <xdr:rowOff>102881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151158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68114</xdr:rowOff>
    </xdr:from>
    <xdr:to>
      <xdr:col>81</xdr:col>
      <xdr:colOff>101600</xdr:colOff>
      <xdr:row>56</xdr:row>
      <xdr:rowOff>169714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160841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153839</xdr:rowOff>
    </xdr:from>
    <xdr:to>
      <xdr:col>76</xdr:col>
      <xdr:colOff>165100</xdr:colOff>
      <xdr:row>57</xdr:row>
      <xdr:rowOff>83989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75116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102829</xdr:rowOff>
    </xdr:from>
    <xdr:to>
      <xdr:col>72</xdr:col>
      <xdr:colOff>38100</xdr:colOff>
      <xdr:row>57</xdr:row>
      <xdr:rowOff>32979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49506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4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134473</xdr:rowOff>
    </xdr:from>
    <xdr:to>
      <xdr:col>67</xdr:col>
      <xdr:colOff>101600</xdr:colOff>
      <xdr:row>57</xdr:row>
      <xdr:rowOff>64623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81150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92281</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36831"/>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92281</xdr:rowOff>
    </xdr:from>
    <xdr:to>
      <xdr:col>76</xdr:col>
      <xdr:colOff>114300</xdr:colOff>
      <xdr:row>79</xdr:row>
      <xdr:rowOff>92838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36831"/>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92838</xdr:rowOff>
    </xdr:from>
    <xdr:to>
      <xdr:col>71</xdr:col>
      <xdr:colOff>177800</xdr:colOff>
      <xdr:row>79</xdr:row>
      <xdr:rowOff>98650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37388"/>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41481</xdr:rowOff>
    </xdr:from>
    <xdr:to>
      <xdr:col>76</xdr:col>
      <xdr:colOff>165100</xdr:colOff>
      <xdr:row>79</xdr:row>
      <xdr:rowOff>143081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134208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78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42038</xdr:rowOff>
    </xdr:from>
    <xdr:to>
      <xdr:col>72</xdr:col>
      <xdr:colOff>38100</xdr:colOff>
      <xdr:row>79</xdr:row>
      <xdr:rowOff>143638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134765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7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47850</xdr:rowOff>
    </xdr:from>
    <xdr:to>
      <xdr:col>67</xdr:col>
      <xdr:colOff>101600</xdr:colOff>
      <xdr:row>79</xdr:row>
      <xdr:rowOff>149450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140577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57671</xdr:rowOff>
    </xdr:from>
    <xdr:to>
      <xdr:col>85</xdr:col>
      <xdr:colOff>127000</xdr:colOff>
      <xdr:row>97</xdr:row>
      <xdr:rowOff>62916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88321"/>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62916</xdr:rowOff>
    </xdr:from>
    <xdr:to>
      <xdr:col>81</xdr:col>
      <xdr:colOff>50800</xdr:colOff>
      <xdr:row>97</xdr:row>
      <xdr:rowOff>67971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93566"/>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67971</xdr:rowOff>
    </xdr:from>
    <xdr:to>
      <xdr:col>76</xdr:col>
      <xdr:colOff>114300</xdr:colOff>
      <xdr:row>97</xdr:row>
      <xdr:rowOff>68808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98621"/>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65063</xdr:rowOff>
    </xdr:from>
    <xdr:to>
      <xdr:col>71</xdr:col>
      <xdr:colOff>177800</xdr:colOff>
      <xdr:row>97</xdr:row>
      <xdr:rowOff>68808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9571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6871</xdr:rowOff>
    </xdr:from>
    <xdr:to>
      <xdr:col>85</xdr:col>
      <xdr:colOff>177800</xdr:colOff>
      <xdr:row>97</xdr:row>
      <xdr:rowOff>108471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156748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12116</xdr:rowOff>
    </xdr:from>
    <xdr:to>
      <xdr:col>81</xdr:col>
      <xdr:colOff>101600</xdr:colOff>
      <xdr:row>97</xdr:row>
      <xdr:rowOff>113716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104843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17171</xdr:rowOff>
    </xdr:from>
    <xdr:to>
      <xdr:col>76</xdr:col>
      <xdr:colOff>165100</xdr:colOff>
      <xdr:row>97</xdr:row>
      <xdr:rowOff>118771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109898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18008</xdr:rowOff>
    </xdr:from>
    <xdr:to>
      <xdr:col>72</xdr:col>
      <xdr:colOff>38100</xdr:colOff>
      <xdr:row>97</xdr:row>
      <xdr:rowOff>119608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110735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14263</xdr:rowOff>
    </xdr:from>
    <xdr:to>
      <xdr:col>67</xdr:col>
      <xdr:colOff>101600</xdr:colOff>
      <xdr:row>97</xdr:row>
      <xdr:rowOff>115863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106990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主な項目をみていくと、総務費については住民一人当たり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71,809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円となっている。前年度は特別定額給付金給付事業や市役所新庁舎建替工事により増額していたが、令和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年度で事業が完了したため、前年に比べ大幅な減額となっている。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254,031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円となっている。類似団体順位において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位となっており、高い水準となっている。市立保育園施設整備や自立支援給付費などにより前年度と比較して増加している。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円となっている。防災行政無線移設工事などにより前年度と比較して増加している。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43,866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円となっている。下宿地域市民センター改修工事費の皆減したことなどにより前年度と比較して減額となっている。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25,959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過去からの起債抑制により類似団体平均を下回っている。今後は市内公共施設老朽化に伴う改修工事等が見込まれることから、実質公債費比率の動向には注視していくとともに新規事業の実施等について総点検を図り、新規発行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財政調整基金の残高目標を概ね標準財政規模の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％として積み立てを行っている。一般財源不足を補うために当初予算で財政調整基金の取り崩しを余儀なくされるが、大規模災害時の財政需要を考慮し、今後も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％程度を確保していくためにも、決算剰余金の積み立てなどを積極的に行っていく。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年度決算における連結実質赤字比率について、各会計で赤字はなかった。引き続き財政の健全化に取り組む。詳細（黒字額等）については以下のとおり。</a:t>
          </a:r>
        </a:p>
        <a:p>
          <a:r>
            <a:rPr kumimoji="1" lang="ja-JP" altLang="en-US" sz="1400">
              <a:latin typeface="ＭＳ ゴシック" pitchFamily="49" charset="-128"/>
              <a:ea typeface="ＭＳ ゴシック" pitchFamily="49" charset="-128"/>
            </a:rPr>
            <a:t>　●標準財政規模：</a:t>
          </a:r>
          <a:r>
            <a:rPr kumimoji="1" lang="en-US" altLang="ja-JP" sz="1400">
              <a:latin typeface="ＭＳ ゴシック" pitchFamily="49" charset="-128"/>
              <a:ea typeface="ＭＳ ゴシック" pitchFamily="49" charset="-128"/>
            </a:rPr>
            <a:t>16,549,111</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○一般会計：</a:t>
          </a:r>
          <a:r>
            <a:rPr kumimoji="1" lang="en-US" altLang="ja-JP" sz="1400">
              <a:latin typeface="ＭＳ ゴシック" pitchFamily="49" charset="-128"/>
              <a:ea typeface="ＭＳ ゴシック" pitchFamily="49" charset="-128"/>
            </a:rPr>
            <a:t>2,119,557</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○介護保険：</a:t>
          </a:r>
          <a:r>
            <a:rPr kumimoji="1" lang="en-US" altLang="ja-JP" sz="1400">
              <a:latin typeface="ＭＳ ゴシック" pitchFamily="49" charset="-128"/>
              <a:ea typeface="ＭＳ ゴシック" pitchFamily="49" charset="-128"/>
            </a:rPr>
            <a:t>400,632</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○下水道事業：</a:t>
          </a:r>
          <a:r>
            <a:rPr kumimoji="1" lang="en-US" altLang="ja-JP" sz="1400">
              <a:latin typeface="ＭＳ ゴシック" pitchFamily="49" charset="-128"/>
              <a:ea typeface="ＭＳ ゴシック" pitchFamily="49" charset="-128"/>
            </a:rPr>
            <a:t>356,995</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○国民健康保険事業：</a:t>
          </a:r>
          <a:r>
            <a:rPr kumimoji="1" lang="en-US" altLang="ja-JP" sz="1400">
              <a:latin typeface="ＭＳ ゴシック" pitchFamily="49" charset="-128"/>
              <a:ea typeface="ＭＳ ゴシック" pitchFamily="49" charset="-128"/>
            </a:rPr>
            <a:t>110,484</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○後期高齢者医療：</a:t>
          </a:r>
          <a:r>
            <a:rPr kumimoji="1" lang="en-US" altLang="ja-JP" sz="1400">
              <a:latin typeface="ＭＳ ゴシック" pitchFamily="49" charset="-128"/>
              <a:ea typeface="ＭＳ ゴシック" pitchFamily="49" charset="-128"/>
            </a:rPr>
            <a:t>16,199</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○駐車場事業：</a:t>
          </a:r>
          <a:r>
            <a:rPr kumimoji="1" lang="en-US" altLang="ja-JP" sz="1400">
              <a:latin typeface="ＭＳ ゴシック" pitchFamily="49" charset="-128"/>
              <a:ea typeface="ＭＳ ゴシック" pitchFamily="49" charset="-128"/>
            </a:rPr>
            <a:t>12,111</a:t>
          </a:r>
          <a:r>
            <a:rPr kumimoji="1" lang="ja-JP" altLang="en-US" sz="1400">
              <a:latin typeface="ＭＳ ゴシック" pitchFamily="49" charset="-128"/>
              <a:ea typeface="ＭＳ ゴシック" pitchFamily="49" charset="-128"/>
            </a:rPr>
            <a:t>千円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38105882</v>
      </c>
      <c r="BO4" s="488"/>
      <c r="BP4" s="488"/>
      <c r="BQ4" s="488"/>
      <c r="BR4" s="488"/>
      <c r="BS4" s="488"/>
      <c r="BT4" s="488"/>
      <c r="BU4" s="489"/>
      <c r="BV4" s="487">
        <v>43641136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12.8</v>
      </c>
      <c r="CU4" s="628"/>
      <c r="CV4" s="628"/>
      <c r="CW4" s="628"/>
      <c r="CX4" s="628"/>
      <c r="CY4" s="628"/>
      <c r="CZ4" s="628"/>
      <c r="DA4" s="629"/>
      <c r="DB4" s="627">
        <v>7.4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35703524</v>
      </c>
      <c r="BO5" s="459"/>
      <c r="BP5" s="459"/>
      <c r="BQ5" s="459"/>
      <c r="BR5" s="459"/>
      <c r="BS5" s="459"/>
      <c r="BT5" s="459"/>
      <c r="BU5" s="460"/>
      <c r="BV5" s="458">
        <v>42404538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88.5</v>
      </c>
      <c r="CU5" s="456"/>
      <c r="CV5" s="456"/>
      <c r="CW5" s="456"/>
      <c r="CX5" s="456"/>
      <c r="CY5" s="456"/>
      <c r="CZ5" s="456"/>
      <c r="DA5" s="457"/>
      <c r="DB5" s="455">
        <v>91.6</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2402358</v>
      </c>
      <c r="BO6" s="459"/>
      <c r="BP6" s="459"/>
      <c r="BQ6" s="459"/>
      <c r="BR6" s="459"/>
      <c r="BS6" s="459"/>
      <c r="BT6" s="459"/>
      <c r="BU6" s="460"/>
      <c r="BV6" s="458">
        <v>1236598</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95.2</v>
      </c>
      <c r="CU6" s="602"/>
      <c r="CV6" s="602"/>
      <c r="CW6" s="602"/>
      <c r="CX6" s="602"/>
      <c r="CY6" s="602"/>
      <c r="CZ6" s="602"/>
      <c r="DA6" s="603"/>
      <c r="DB6" s="601">
        <v>96.8</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282801</v>
      </c>
      <c r="BO7" s="459"/>
      <c r="BP7" s="459"/>
      <c r="BQ7" s="459"/>
      <c r="BR7" s="459"/>
      <c r="BS7" s="459"/>
      <c r="BT7" s="459"/>
      <c r="BU7" s="460"/>
      <c r="BV7" s="458">
        <v>72339</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16549111</v>
      </c>
      <c r="CU7" s="459"/>
      <c r="CV7" s="459"/>
      <c r="CW7" s="459"/>
      <c r="CX7" s="459"/>
      <c r="CY7" s="459"/>
      <c r="CZ7" s="459"/>
      <c r="DA7" s="460"/>
      <c r="DB7" s="458">
        <v>15656677</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2119557</v>
      </c>
      <c r="BO8" s="459"/>
      <c r="BP8" s="459"/>
      <c r="BQ8" s="459"/>
      <c r="BR8" s="459"/>
      <c r="BS8" s="459"/>
      <c r="BT8" s="459"/>
      <c r="BU8" s="460"/>
      <c r="BV8" s="458">
        <v>1164259</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0.67</v>
      </c>
      <c r="CU8" s="562"/>
      <c r="CV8" s="562"/>
      <c r="CW8" s="562"/>
      <c r="CX8" s="562"/>
      <c r="CY8" s="562"/>
      <c r="CZ8" s="562"/>
      <c r="DA8" s="563"/>
      <c r="DB8" s="561">
        <v>0.68</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76208</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110</v>
      </c>
      <c r="AV9" s="517"/>
      <c r="AW9" s="517"/>
      <c r="AX9" s="517"/>
      <c r="AY9" s="472" t="s">
        <v>117</v>
      </c>
      <c r="AZ9" s="473"/>
      <c r="BA9" s="473"/>
      <c r="BB9" s="473"/>
      <c r="BC9" s="473"/>
      <c r="BD9" s="473"/>
      <c r="BE9" s="473"/>
      <c r="BF9" s="473"/>
      <c r="BG9" s="473"/>
      <c r="BH9" s="473"/>
      <c r="BI9" s="473"/>
      <c r="BJ9" s="473"/>
      <c r="BK9" s="473"/>
      <c r="BL9" s="473"/>
      <c r="BM9" s="474"/>
      <c r="BN9" s="458">
        <v>902488</v>
      </c>
      <c r="BO9" s="459"/>
      <c r="BP9" s="459"/>
      <c r="BQ9" s="459"/>
      <c r="BR9" s="459"/>
      <c r="BS9" s="459"/>
      <c r="BT9" s="459"/>
      <c r="BU9" s="460"/>
      <c r="BV9" s="458">
        <v>443338</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v>
      </c>
      <c r="CU9" s="456"/>
      <c r="CV9" s="456"/>
      <c r="CW9" s="456"/>
      <c r="CX9" s="456"/>
      <c r="CY9" s="456"/>
      <c r="CZ9" s="456"/>
      <c r="DA9" s="457"/>
      <c r="DB9" s="455">
        <v>9.8000000000000007</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74864</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102</v>
      </c>
      <c r="AV10" s="517"/>
      <c r="AW10" s="517"/>
      <c r="AX10" s="517"/>
      <c r="AY10" s="472" t="s">
        <v>121</v>
      </c>
      <c r="AZ10" s="473"/>
      <c r="BA10" s="473"/>
      <c r="BB10" s="473"/>
      <c r="BC10" s="473"/>
      <c r="BD10" s="473"/>
      <c r="BE10" s="473"/>
      <c r="BF10" s="473"/>
      <c r="BG10" s="473"/>
      <c r="BH10" s="473"/>
      <c r="BI10" s="473"/>
      <c r="BJ10" s="473"/>
      <c r="BK10" s="473"/>
      <c r="BL10" s="473"/>
      <c r="BM10" s="474"/>
      <c r="BN10" s="458">
        <v>625154</v>
      </c>
      <c r="BO10" s="459"/>
      <c r="BP10" s="459"/>
      <c r="BQ10" s="459"/>
      <c r="BR10" s="459"/>
      <c r="BS10" s="459"/>
      <c r="BT10" s="459"/>
      <c r="BU10" s="460"/>
      <c r="BV10" s="458">
        <v>455189</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94</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74948</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110</v>
      </c>
      <c r="AV12" s="517"/>
      <c r="AW12" s="517"/>
      <c r="AX12" s="517"/>
      <c r="AY12" s="472" t="s">
        <v>134</v>
      </c>
      <c r="AZ12" s="473"/>
      <c r="BA12" s="473"/>
      <c r="BB12" s="473"/>
      <c r="BC12" s="473"/>
      <c r="BD12" s="473"/>
      <c r="BE12" s="473"/>
      <c r="BF12" s="473"/>
      <c r="BG12" s="473"/>
      <c r="BH12" s="473"/>
      <c r="BI12" s="473"/>
      <c r="BJ12" s="473"/>
      <c r="BK12" s="473"/>
      <c r="BL12" s="473"/>
      <c r="BM12" s="474"/>
      <c r="BN12" s="458">
        <v>715549</v>
      </c>
      <c r="BO12" s="459"/>
      <c r="BP12" s="459"/>
      <c r="BQ12" s="459"/>
      <c r="BR12" s="459"/>
      <c r="BS12" s="459"/>
      <c r="BT12" s="459"/>
      <c r="BU12" s="460"/>
      <c r="BV12" s="458">
        <v>670655</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136</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137</v>
      </c>
      <c r="N13" s="543"/>
      <c r="O13" s="543"/>
      <c r="P13" s="543"/>
      <c r="Q13" s="544"/>
      <c r="R13" s="545">
        <v>73640</v>
      </c>
      <c r="S13" s="546"/>
      <c r="T13" s="546"/>
      <c r="U13" s="546"/>
      <c r="V13" s="547"/>
      <c r="W13" s="548" t="s">
        <v>138</v>
      </c>
      <c r="X13" s="444"/>
      <c r="Y13" s="444"/>
      <c r="Z13" s="444"/>
      <c r="AA13" s="444"/>
      <c r="AB13" s="445"/>
      <c r="AC13" s="411">
        <v>450</v>
      </c>
      <c r="AD13" s="412"/>
      <c r="AE13" s="412"/>
      <c r="AF13" s="412"/>
      <c r="AG13" s="413"/>
      <c r="AH13" s="411">
        <v>471</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812093</v>
      </c>
      <c r="BO13" s="459"/>
      <c r="BP13" s="459"/>
      <c r="BQ13" s="459"/>
      <c r="BR13" s="459"/>
      <c r="BS13" s="459"/>
      <c r="BT13" s="459"/>
      <c r="BU13" s="460"/>
      <c r="BV13" s="458">
        <v>227872</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3.9</v>
      </c>
      <c r="CU13" s="456"/>
      <c r="CV13" s="456"/>
      <c r="CW13" s="456"/>
      <c r="CX13" s="456"/>
      <c r="CY13" s="456"/>
      <c r="CZ13" s="456"/>
      <c r="DA13" s="457"/>
      <c r="DB13" s="455">
        <v>3.7</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143</v>
      </c>
      <c r="M14" s="585"/>
      <c r="N14" s="585"/>
      <c r="O14" s="585"/>
      <c r="P14" s="585"/>
      <c r="Q14" s="586"/>
      <c r="R14" s="545">
        <v>74905</v>
      </c>
      <c r="S14" s="546"/>
      <c r="T14" s="546"/>
      <c r="U14" s="546"/>
      <c r="V14" s="547"/>
      <c r="W14" s="549"/>
      <c r="X14" s="447"/>
      <c r="Y14" s="447"/>
      <c r="Z14" s="447"/>
      <c r="AA14" s="447"/>
      <c r="AB14" s="448"/>
      <c r="AC14" s="538">
        <v>1.5</v>
      </c>
      <c r="AD14" s="539"/>
      <c r="AE14" s="539"/>
      <c r="AF14" s="539"/>
      <c r="AG14" s="540"/>
      <c r="AH14" s="538">
        <v>1.6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37.200000000000003</v>
      </c>
      <c r="CU14" s="556"/>
      <c r="CV14" s="556"/>
      <c r="CW14" s="556"/>
      <c r="CX14" s="556"/>
      <c r="CY14" s="556"/>
      <c r="CZ14" s="556"/>
      <c r="DA14" s="557"/>
      <c r="DB14" s="555">
        <v>41.9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137</v>
      </c>
      <c r="N15" s="543"/>
      <c r="O15" s="543"/>
      <c r="P15" s="543"/>
      <c r="Q15" s="544"/>
      <c r="R15" s="545">
        <v>73570</v>
      </c>
      <c r="S15" s="546"/>
      <c r="T15" s="546"/>
      <c r="U15" s="546"/>
      <c r="V15" s="547"/>
      <c r="W15" s="548" t="s">
        <v>145</v>
      </c>
      <c r="X15" s="444"/>
      <c r="Y15" s="444"/>
      <c r="Z15" s="444"/>
      <c r="AA15" s="444"/>
      <c r="AB15" s="445"/>
      <c r="AC15" s="411">
        <v>4807</v>
      </c>
      <c r="AD15" s="412"/>
      <c r="AE15" s="412"/>
      <c r="AF15" s="412"/>
      <c r="AG15" s="413"/>
      <c r="AH15" s="411">
        <v>5184</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8507587</v>
      </c>
      <c r="BO15" s="488"/>
      <c r="BP15" s="488"/>
      <c r="BQ15" s="488"/>
      <c r="BR15" s="488"/>
      <c r="BS15" s="488"/>
      <c r="BT15" s="488"/>
      <c r="BU15" s="489"/>
      <c r="BV15" s="487">
        <v>8667358</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16.2</v>
      </c>
      <c r="AD16" s="539"/>
      <c r="AE16" s="539"/>
      <c r="AF16" s="539"/>
      <c r="AG16" s="540"/>
      <c r="AH16" s="538">
        <v>18.2</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13092384</v>
      </c>
      <c r="BO16" s="459"/>
      <c r="BP16" s="459"/>
      <c r="BQ16" s="459"/>
      <c r="BR16" s="459"/>
      <c r="BS16" s="459"/>
      <c r="BT16" s="459"/>
      <c r="BU16" s="460"/>
      <c r="BV16" s="458">
        <v>12492870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151</v>
      </c>
      <c r="N17" s="552"/>
      <c r="O17" s="552"/>
      <c r="P17" s="552"/>
      <c r="Q17" s="553"/>
      <c r="R17" s="535" t="s">
        <v>149</v>
      </c>
      <c r="S17" s="536"/>
      <c r="T17" s="536"/>
      <c r="U17" s="536"/>
      <c r="V17" s="537"/>
      <c r="W17" s="548" t="s">
        <v>152</v>
      </c>
      <c r="X17" s="444"/>
      <c r="Y17" s="444"/>
      <c r="Z17" s="444"/>
      <c r="AA17" s="444"/>
      <c r="AB17" s="445"/>
      <c r="AC17" s="411">
        <v>24326</v>
      </c>
      <c r="AD17" s="412"/>
      <c r="AE17" s="412"/>
      <c r="AF17" s="412"/>
      <c r="AG17" s="413"/>
      <c r="AH17" s="411">
        <v>22898</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10751326</v>
      </c>
      <c r="BO17" s="459"/>
      <c r="BP17" s="459"/>
      <c r="BQ17" s="459"/>
      <c r="BR17" s="459"/>
      <c r="BS17" s="459"/>
      <c r="BT17" s="459"/>
      <c r="BU17" s="460"/>
      <c r="BV17" s="458">
        <v>10967314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154</v>
      </c>
      <c r="C18" s="509"/>
      <c r="D18" s="509"/>
      <c r="E18" s="510"/>
      <c r="F18" s="510"/>
      <c r="G18" s="510"/>
      <c r="H18" s="510"/>
      <c r="I18" s="510"/>
      <c r="J18" s="510"/>
      <c r="K18" s="510"/>
      <c r="L18" s="511">
        <v>10.23</v>
      </c>
      <c r="M18" s="511"/>
      <c r="N18" s="511"/>
      <c r="O18" s="511"/>
      <c r="P18" s="511"/>
      <c r="Q18" s="511"/>
      <c r="R18" s="512"/>
      <c r="S18" s="512"/>
      <c r="T18" s="512"/>
      <c r="U18" s="512"/>
      <c r="V18" s="513"/>
      <c r="W18" s="529"/>
      <c r="X18" s="530"/>
      <c r="Y18" s="530"/>
      <c r="Z18" s="530"/>
      <c r="AA18" s="530"/>
      <c r="AB18" s="554"/>
      <c r="AC18" s="428">
        <v>82.2</v>
      </c>
      <c r="AD18" s="429"/>
      <c r="AE18" s="429"/>
      <c r="AF18" s="429"/>
      <c r="AG18" s="514"/>
      <c r="AH18" s="428">
        <v>80.2</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15116968</v>
      </c>
      <c r="BO18" s="459"/>
      <c r="BP18" s="459"/>
      <c r="BQ18" s="459"/>
      <c r="BR18" s="459"/>
      <c r="BS18" s="459"/>
      <c r="BT18" s="459"/>
      <c r="BU18" s="460"/>
      <c r="BV18" s="458">
        <v>14546063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156</v>
      </c>
      <c r="C19" s="509"/>
      <c r="D19" s="509"/>
      <c r="E19" s="510"/>
      <c r="F19" s="510"/>
      <c r="G19" s="510"/>
      <c r="H19" s="510"/>
      <c r="I19" s="510"/>
      <c r="J19" s="510"/>
      <c r="K19" s="510"/>
      <c r="L19" s="518">
        <v>7449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21443328</v>
      </c>
      <c r="BO19" s="459"/>
      <c r="BP19" s="459"/>
      <c r="BQ19" s="459"/>
      <c r="BR19" s="459"/>
      <c r="BS19" s="459"/>
      <c r="BT19" s="459"/>
      <c r="BU19" s="460"/>
      <c r="BV19" s="458">
        <v>19412627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158</v>
      </c>
      <c r="C20" s="509"/>
      <c r="D20" s="509"/>
      <c r="E20" s="510"/>
      <c r="F20" s="510"/>
      <c r="G20" s="510"/>
      <c r="H20" s="510"/>
      <c r="I20" s="510"/>
      <c r="J20" s="510"/>
      <c r="K20" s="510"/>
      <c r="L20" s="518">
        <v>35003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21462919</v>
      </c>
      <c r="BO22" s="488"/>
      <c r="BP22" s="488"/>
      <c r="BQ22" s="488"/>
      <c r="BR22" s="488"/>
      <c r="BS22" s="488"/>
      <c r="BT22" s="488"/>
      <c r="BU22" s="489"/>
      <c r="BV22" s="487">
        <v>21335703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15434712</v>
      </c>
      <c r="BO23" s="459"/>
      <c r="BP23" s="459"/>
      <c r="BQ23" s="459"/>
      <c r="BR23" s="459"/>
      <c r="BS23" s="459"/>
      <c r="BT23" s="459"/>
      <c r="BU23" s="460"/>
      <c r="BV23" s="458">
        <v>15022886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168</v>
      </c>
      <c r="F24" s="415"/>
      <c r="G24" s="415"/>
      <c r="H24" s="415"/>
      <c r="I24" s="415"/>
      <c r="J24" s="415"/>
      <c r="K24" s="416"/>
      <c r="L24" s="411">
        <v>1</v>
      </c>
      <c r="M24" s="412"/>
      <c r="N24" s="412"/>
      <c r="O24" s="412"/>
      <c r="P24" s="413"/>
      <c r="Q24" s="411">
        <v>9630</v>
      </c>
      <c r="R24" s="412"/>
      <c r="S24" s="412"/>
      <c r="T24" s="412"/>
      <c r="U24" s="412"/>
      <c r="V24" s="413"/>
      <c r="W24" s="501"/>
      <c r="X24" s="438"/>
      <c r="Y24" s="439"/>
      <c r="Z24" s="414" t="s">
        <v>169</v>
      </c>
      <c r="AA24" s="415"/>
      <c r="AB24" s="415"/>
      <c r="AC24" s="415"/>
      <c r="AD24" s="415"/>
      <c r="AE24" s="415"/>
      <c r="AF24" s="415"/>
      <c r="AG24" s="416"/>
      <c r="AH24" s="411">
        <v>419</v>
      </c>
      <c r="AI24" s="412"/>
      <c r="AJ24" s="412"/>
      <c r="AK24" s="412"/>
      <c r="AL24" s="413"/>
      <c r="AM24" s="411">
        <v>1295967</v>
      </c>
      <c r="AN24" s="412"/>
      <c r="AO24" s="412"/>
      <c r="AP24" s="412"/>
      <c r="AQ24" s="412"/>
      <c r="AR24" s="413"/>
      <c r="AS24" s="411">
        <v>3093</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8810666</v>
      </c>
      <c r="BO24" s="459"/>
      <c r="BP24" s="459"/>
      <c r="BQ24" s="459"/>
      <c r="BR24" s="459"/>
      <c r="BS24" s="459"/>
      <c r="BT24" s="459"/>
      <c r="BU24" s="460"/>
      <c r="BV24" s="458">
        <v>8848663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171</v>
      </c>
      <c r="F25" s="415"/>
      <c r="G25" s="415"/>
      <c r="H25" s="415"/>
      <c r="I25" s="415"/>
      <c r="J25" s="415"/>
      <c r="K25" s="416"/>
      <c r="L25" s="411">
        <v>1</v>
      </c>
      <c r="M25" s="412"/>
      <c r="N25" s="412"/>
      <c r="O25" s="412"/>
      <c r="P25" s="413"/>
      <c r="Q25" s="411">
        <v>8290</v>
      </c>
      <c r="R25" s="412"/>
      <c r="S25" s="412"/>
      <c r="T25" s="412"/>
      <c r="U25" s="412"/>
      <c r="V25" s="413"/>
      <c r="W25" s="501"/>
      <c r="X25" s="438"/>
      <c r="Y25" s="439"/>
      <c r="Z25" s="414" t="s">
        <v>172</v>
      </c>
      <c r="AA25" s="415"/>
      <c r="AB25" s="415"/>
      <c r="AC25" s="415"/>
      <c r="AD25" s="415"/>
      <c r="AE25" s="415"/>
      <c r="AF25" s="415"/>
      <c r="AG25" s="416"/>
      <c r="AH25" s="411" t="s">
        <v>173</v>
      </c>
      <c r="AI25" s="412"/>
      <c r="AJ25" s="412"/>
      <c r="AK25" s="412"/>
      <c r="AL25" s="413"/>
      <c r="AM25" s="411" t="s">
        <v>173</v>
      </c>
      <c r="AN25" s="412"/>
      <c r="AO25" s="412"/>
      <c r="AP25" s="412"/>
      <c r="AQ25" s="412"/>
      <c r="AR25" s="413"/>
      <c r="AS25" s="411" t="s">
        <v>173</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7153375</v>
      </c>
      <c r="BO25" s="488"/>
      <c r="BP25" s="488"/>
      <c r="BQ25" s="488"/>
      <c r="BR25" s="488"/>
      <c r="BS25" s="488"/>
      <c r="BT25" s="488"/>
      <c r="BU25" s="489"/>
      <c r="BV25" s="487">
        <v>6270439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175</v>
      </c>
      <c r="F26" s="415"/>
      <c r="G26" s="415"/>
      <c r="H26" s="415"/>
      <c r="I26" s="415"/>
      <c r="J26" s="415"/>
      <c r="K26" s="416"/>
      <c r="L26" s="411">
        <v>1</v>
      </c>
      <c r="M26" s="412"/>
      <c r="N26" s="412"/>
      <c r="O26" s="412"/>
      <c r="P26" s="413"/>
      <c r="Q26" s="411">
        <v>7610</v>
      </c>
      <c r="R26" s="412"/>
      <c r="S26" s="412"/>
      <c r="T26" s="412"/>
      <c r="U26" s="412"/>
      <c r="V26" s="413"/>
      <c r="W26" s="501"/>
      <c r="X26" s="438"/>
      <c r="Y26" s="439"/>
      <c r="Z26" s="414" t="s">
        <v>176</v>
      </c>
      <c r="AA26" s="469"/>
      <c r="AB26" s="469"/>
      <c r="AC26" s="469"/>
      <c r="AD26" s="469"/>
      <c r="AE26" s="469"/>
      <c r="AF26" s="469"/>
      <c r="AG26" s="470"/>
      <c r="AH26" s="411">
        <v>26</v>
      </c>
      <c r="AI26" s="412"/>
      <c r="AJ26" s="412"/>
      <c r="AK26" s="412"/>
      <c r="AL26" s="413"/>
      <c r="AM26" s="411">
        <v>86944</v>
      </c>
      <c r="AN26" s="412"/>
      <c r="AO26" s="412"/>
      <c r="AP26" s="412"/>
      <c r="AQ26" s="412"/>
      <c r="AR26" s="413"/>
      <c r="AS26" s="411">
        <v>3344</v>
      </c>
      <c r="AT26" s="412"/>
      <c r="AU26" s="412"/>
      <c r="AV26" s="412"/>
      <c r="AW26" s="412"/>
      <c r="AX26" s="471"/>
      <c r="AY26" s="498" t="s">
        <v>177</v>
      </c>
      <c r="AZ26" s="418"/>
      <c r="BA26" s="418"/>
      <c r="BB26" s="418"/>
      <c r="BC26" s="418"/>
      <c r="BD26" s="418"/>
      <c r="BE26" s="418"/>
      <c r="BF26" s="418"/>
      <c r="BG26" s="418"/>
      <c r="BH26" s="418"/>
      <c r="BI26" s="418"/>
      <c r="BJ26" s="418"/>
      <c r="BK26" s="418"/>
      <c r="BL26" s="418"/>
      <c r="BM26" s="499"/>
      <c r="BN26" s="458" t="s">
        <v>173</v>
      </c>
      <c r="BO26" s="459"/>
      <c r="BP26" s="459"/>
      <c r="BQ26" s="459"/>
      <c r="BR26" s="459"/>
      <c r="BS26" s="459"/>
      <c r="BT26" s="459"/>
      <c r="BU26" s="460"/>
      <c r="BV26" s="458" t="s">
        <v>128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178</v>
      </c>
      <c r="F27" s="415"/>
      <c r="G27" s="415"/>
      <c r="H27" s="415"/>
      <c r="I27" s="415"/>
      <c r="J27" s="415"/>
      <c r="K27" s="416"/>
      <c r="L27" s="411">
        <v>1</v>
      </c>
      <c r="M27" s="412"/>
      <c r="N27" s="412"/>
      <c r="O27" s="412"/>
      <c r="P27" s="413"/>
      <c r="Q27" s="411">
        <v>5700</v>
      </c>
      <c r="R27" s="412"/>
      <c r="S27" s="412"/>
      <c r="T27" s="412"/>
      <c r="U27" s="412"/>
      <c r="V27" s="413"/>
      <c r="W27" s="501"/>
      <c r="X27" s="438"/>
      <c r="Y27" s="439"/>
      <c r="Z27" s="414" t="s">
        <v>179</v>
      </c>
      <c r="AA27" s="415"/>
      <c r="AB27" s="415"/>
      <c r="AC27" s="415"/>
      <c r="AD27" s="415"/>
      <c r="AE27" s="415"/>
      <c r="AF27" s="415"/>
      <c r="AG27" s="416"/>
      <c r="AH27" s="411">
        <v>2</v>
      </c>
      <c r="AI27" s="412"/>
      <c r="AJ27" s="412"/>
      <c r="AK27" s="412"/>
      <c r="AL27" s="413"/>
      <c r="AM27" s="411" t="s">
        <v>180</v>
      </c>
      <c r="AN27" s="412"/>
      <c r="AO27" s="412"/>
      <c r="AP27" s="412"/>
      <c r="AQ27" s="412"/>
      <c r="AR27" s="413"/>
      <c r="AS27" s="411" t="s">
        <v>180</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t="s">
        <v>173</v>
      </c>
      <c r="BO27" s="493"/>
      <c r="BP27" s="493"/>
      <c r="BQ27" s="493"/>
      <c r="BR27" s="493"/>
      <c r="BS27" s="493"/>
      <c r="BT27" s="493"/>
      <c r="BU27" s="494"/>
      <c r="BV27" s="492" t="s">
        <v>173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182</v>
      </c>
      <c r="F28" s="415"/>
      <c r="G28" s="415"/>
      <c r="H28" s="415"/>
      <c r="I28" s="415"/>
      <c r="J28" s="415"/>
      <c r="K28" s="416"/>
      <c r="L28" s="411">
        <v>1</v>
      </c>
      <c r="M28" s="412"/>
      <c r="N28" s="412"/>
      <c r="O28" s="412"/>
      <c r="P28" s="413"/>
      <c r="Q28" s="411">
        <v>5250</v>
      </c>
      <c r="R28" s="412"/>
      <c r="S28" s="412"/>
      <c r="T28" s="412"/>
      <c r="U28" s="412"/>
      <c r="V28" s="413"/>
      <c r="W28" s="501"/>
      <c r="X28" s="438"/>
      <c r="Y28" s="439"/>
      <c r="Z28" s="414" t="s">
        <v>183</v>
      </c>
      <c r="AA28" s="415"/>
      <c r="AB28" s="415"/>
      <c r="AC28" s="415"/>
      <c r="AD28" s="415"/>
      <c r="AE28" s="415"/>
      <c r="AF28" s="415"/>
      <c r="AG28" s="416"/>
      <c r="AH28" s="411" t="s">
        <v>173</v>
      </c>
      <c r="AI28" s="412"/>
      <c r="AJ28" s="412"/>
      <c r="AK28" s="412"/>
      <c r="AL28" s="413"/>
      <c r="AM28" s="411" t="s">
        <v>173</v>
      </c>
      <c r="AN28" s="412"/>
      <c r="AO28" s="412"/>
      <c r="AP28" s="412"/>
      <c r="AQ28" s="412"/>
      <c r="AR28" s="413"/>
      <c r="AS28" s="411" t="s">
        <v>173</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1184494</v>
      </c>
      <c r="BO28" s="488"/>
      <c r="BP28" s="488"/>
      <c r="BQ28" s="488"/>
      <c r="BR28" s="488"/>
      <c r="BS28" s="488"/>
      <c r="BT28" s="488"/>
      <c r="BU28" s="489"/>
      <c r="BV28" s="487">
        <v>1274889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185</v>
      </c>
      <c r="F29" s="415"/>
      <c r="G29" s="415"/>
      <c r="H29" s="415"/>
      <c r="I29" s="415"/>
      <c r="J29" s="415"/>
      <c r="K29" s="416"/>
      <c r="L29" s="411">
        <v>18</v>
      </c>
      <c r="M29" s="412"/>
      <c r="N29" s="412"/>
      <c r="O29" s="412"/>
      <c r="P29" s="413"/>
      <c r="Q29" s="411">
        <v>5000</v>
      </c>
      <c r="R29" s="412"/>
      <c r="S29" s="412"/>
      <c r="T29" s="412"/>
      <c r="U29" s="412"/>
      <c r="V29" s="413"/>
      <c r="W29" s="502"/>
      <c r="X29" s="503"/>
      <c r="Y29" s="504"/>
      <c r="Z29" s="414" t="s">
        <v>186</v>
      </c>
      <c r="AA29" s="415"/>
      <c r="AB29" s="415"/>
      <c r="AC29" s="415"/>
      <c r="AD29" s="415"/>
      <c r="AE29" s="415"/>
      <c r="AF29" s="415"/>
      <c r="AG29" s="416"/>
      <c r="AH29" s="411">
        <v>421</v>
      </c>
      <c r="AI29" s="412"/>
      <c r="AJ29" s="412"/>
      <c r="AK29" s="412"/>
      <c r="AL29" s="413"/>
      <c r="AM29" s="411">
        <v>1305289</v>
      </c>
      <c r="AN29" s="412"/>
      <c r="AO29" s="412"/>
      <c r="AP29" s="412"/>
      <c r="AQ29" s="412"/>
      <c r="AR29" s="413"/>
      <c r="AS29" s="411">
        <v>3100</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489325</v>
      </c>
      <c r="BO29" s="459"/>
      <c r="BP29" s="459"/>
      <c r="BQ29" s="459"/>
      <c r="BR29" s="459"/>
      <c r="BS29" s="459"/>
      <c r="BT29" s="459"/>
      <c r="BU29" s="460"/>
      <c r="BV29" s="458">
        <v>609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101.1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1900295</v>
      </c>
      <c r="BO30" s="493"/>
      <c r="BP30" s="493"/>
      <c r="BQ30" s="493"/>
      <c r="BR30" s="493"/>
      <c r="BS30" s="493"/>
      <c r="BT30" s="493"/>
      <c r="BU30" s="494"/>
      <c r="BV30" s="492">
        <v>2218470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197</v>
      </c>
      <c r="X33" s="409"/>
      <c r="Y33" s="409"/>
      <c r="Z33" s="409"/>
      <c r="AA33" s="409"/>
      <c r="AB33" s="409"/>
      <c r="AC33" s="409"/>
      <c r="AD33" s="409"/>
      <c r="AE33" s="409"/>
      <c r="AF33" s="409"/>
      <c r="AG33" s="409"/>
      <c r="AH33" s="409"/>
      <c r="AI33" s="409"/>
      <c r="AJ33" s="409"/>
      <c r="AK33" s="409"/>
      <c r="AL33" s="203"/>
      <c r="AM33" s="410" t="s">
        <v>195</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195</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柳泉園組合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清瀬都市開発株式会社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〇</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東京都市町村職員退職手当組合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清瀬市土地開発公社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〇</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東京都市町村議会議員公務災害補償等組合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駐車場事業特別会計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東京たま広域資源循環組合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東京市町村総合事務組合（一般会計）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多摩六都科学館組合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昭和病院企業団</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14</v>
      </c>
      <c r="BX41" s="406"/>
      <c r="BY41" s="407" t="str">
        <f>IF('各会計、関係団体の財政状況及び健全化判断比率'!B75="","",'各会計、関係団体の財政状況及び健全化判断比率'!B75)</f>
        <v>東京都後期高齢者医療広域連合（一般会計）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15</v>
      </c>
      <c r="BX42" s="406"/>
      <c r="BY42" s="407" t="str">
        <f>IF('各会計、関係団体の財政状況及び健全化判断比率'!B76="","",'各会計、関係団体の財政状況及び健全化判断比率'!B76)</f>
        <v>東京都後期高齢者医療広域連合（後期高齢者医療特別会計）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16</v>
      </c>
      <c r="BX43" s="406"/>
      <c r="BY43" s="407" t="str">
        <f>IF('各会計、関係団体の財政状況及び健全化判断比率'!B77="","",'各会計、関係団体の財政状況及び健全化判断比率'!B77)</f>
        <v>東京市町村総合事務組合（交通災害共済事業特別会計）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598</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5" t="s">
        <v>564</v>
      </c>
      <c r="D34" s="1215"/>
      <c r="E34" s="1216"/>
      <c r="F34" s="32">
        <v>7.26</v>
      </c>
      <c r="G34" s="33">
        <v>5.54</v>
      </c>
      <c r="H34" s="33">
        <v>4.4400000000000004</v>
      </c>
      <c r="I34" s="33">
        <v>7.43</v>
      </c>
      <c r="J34" s="34">
        <v>12.8</v>
      </c>
      <c r="K34" s="22"/>
      <c r="L34" s="22"/>
      <c r="M34" s="22"/>
      <c r="N34" s="22"/>
      <c r="O34" s="22"/>
      <c r="P34" s="22"/>
    </row>
    <row r="35" spans="1:16" ht="39" customHeight="1" x14ac:dyDescent="0.2">
      <c r="A35" s="22"/>
      <c r="B35" s="35"/>
      <c r="C35" s="1209" t="s">
        <v>565</v>
      </c>
      <c r="D35" s="1210"/>
      <c r="E35" s="1211"/>
      <c r="F35" s="36">
        <v>2.33</v>
      </c>
      <c r="G35" s="37">
        <v>2.0699999999999998</v>
      </c>
      <c r="H35" s="37">
        <v>1.22</v>
      </c>
      <c r="I35" s="37">
        <v>2.06</v>
      </c>
      <c r="J35" s="38">
        <v>2.42</v>
      </c>
      <c r="K35" s="22"/>
      <c r="L35" s="22"/>
      <c r="M35" s="22"/>
      <c r="N35" s="22"/>
      <c r="O35" s="22"/>
      <c r="P35" s="22"/>
    </row>
    <row r="36" spans="1:16" ht="39" customHeight="1" x14ac:dyDescent="0.2">
      <c r="A36" s="22"/>
      <c r="B36" s="35"/>
      <c r="C36" s="1209" t="s">
        <v>566</v>
      </c>
      <c r="D36" s="1210"/>
      <c r="E36" s="1211"/>
      <c r="F36" s="36" t="s">
        <v>516</v>
      </c>
      <c r="G36" s="37">
        <v>0.61</v>
      </c>
      <c r="H36" s="37">
        <v>1</v>
      </c>
      <c r="I36" s="37">
        <v>1.5</v>
      </c>
      <c r="J36" s="38">
        <v>2.15</v>
      </c>
      <c r="K36" s="22"/>
      <c r="L36" s="22"/>
      <c r="M36" s="22"/>
      <c r="N36" s="22"/>
      <c r="O36" s="22"/>
      <c r="P36" s="22"/>
    </row>
    <row r="37" spans="1:16" ht="39" customHeight="1" x14ac:dyDescent="0.2">
      <c r="A37" s="22"/>
      <c r="B37" s="35"/>
      <c r="C37" s="1209" t="s">
        <v>567</v>
      </c>
      <c r="D37" s="1210"/>
      <c r="E37" s="1211"/>
      <c r="F37" s="36">
        <v>1.31</v>
      </c>
      <c r="G37" s="37">
        <v>0.56999999999999995</v>
      </c>
      <c r="H37" s="37">
        <v>0.67</v>
      </c>
      <c r="I37" s="37">
        <v>2.09</v>
      </c>
      <c r="J37" s="38">
        <v>0.66</v>
      </c>
      <c r="K37" s="22"/>
      <c r="L37" s="22"/>
      <c r="M37" s="22"/>
      <c r="N37" s="22"/>
      <c r="O37" s="22"/>
      <c r="P37" s="22"/>
    </row>
    <row r="38" spans="1:16" ht="39" customHeight="1" x14ac:dyDescent="0.2">
      <c r="A38" s="22"/>
      <c r="B38" s="35"/>
      <c r="C38" s="1209" t="s">
        <v>568</v>
      </c>
      <c r="D38" s="1210"/>
      <c r="E38" s="1211"/>
      <c r="F38" s="36">
        <v>0.03</v>
      </c>
      <c r="G38" s="37">
        <v>7.0000000000000007E-2</v>
      </c>
      <c r="H38" s="37">
        <v>0.06</v>
      </c>
      <c r="I38" s="37">
        <v>0.16</v>
      </c>
      <c r="J38" s="38">
        <v>0.09</v>
      </c>
      <c r="K38" s="22"/>
      <c r="L38" s="22"/>
      <c r="M38" s="22"/>
      <c r="N38" s="22"/>
      <c r="O38" s="22"/>
      <c r="P38" s="22"/>
    </row>
    <row r="39" spans="1:16" ht="39" customHeight="1" x14ac:dyDescent="0.2">
      <c r="A39" s="22"/>
      <c r="B39" s="35"/>
      <c r="C39" s="1209" t="s">
        <v>569</v>
      </c>
      <c r="D39" s="1210"/>
      <c r="E39" s="1211"/>
      <c r="F39" s="36">
        <v>0.04</v>
      </c>
      <c r="G39" s="37">
        <v>0.03</v>
      </c>
      <c r="H39" s="37">
        <v>0.02</v>
      </c>
      <c r="I39" s="37">
        <v>0.02</v>
      </c>
      <c r="J39" s="38">
        <v>7.0000000000000007E-2</v>
      </c>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570</v>
      </c>
      <c r="D42" s="1210"/>
      <c r="E42" s="1211"/>
      <c r="F42" s="36" t="s">
        <v>516</v>
      </c>
      <c r="G42" s="37" t="s">
        <v>516</v>
      </c>
      <c r="H42" s="37" t="s">
        <v>516</v>
      </c>
      <c r="I42" s="37" t="s">
        <v>516</v>
      </c>
      <c r="J42" s="38" t="s">
        <v>516</v>
      </c>
      <c r="K42" s="22"/>
      <c r="L42" s="22"/>
      <c r="M42" s="22"/>
      <c r="N42" s="22"/>
      <c r="O42" s="22"/>
      <c r="P42" s="22"/>
    </row>
    <row r="43" spans="1:16" ht="39" customHeight="1" thickBot="1" x14ac:dyDescent="0.25">
      <c r="A43" s="22"/>
      <c r="B43" s="40"/>
      <c r="C43" s="1212" t="s">
        <v>571</v>
      </c>
      <c r="D43" s="1213"/>
      <c r="E43" s="1214"/>
      <c r="F43" s="41">
        <v>1.22</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dH5yZHewqtvITQ0IYf2il5fhgXWeORtaejhGR0R/QR3P1CVqe06kDMnkaGIIsn0wg7Xb9/drEworiqfJNNxoQ==" saltValue="IChajKP3eMa0h7ItEu+5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1899</v>
      </c>
      <c r="L45" s="60">
        <v>1875</v>
      </c>
      <c r="M45" s="60">
        <v>1877</v>
      </c>
      <c r="N45" s="60">
        <v>1913</v>
      </c>
      <c r="O45" s="61">
        <v>1946</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516</v>
      </c>
      <c r="L46" s="64" t="s">
        <v>516</v>
      </c>
      <c r="M46" s="64" t="s">
        <v>516</v>
      </c>
      <c r="N46" s="64" t="s">
        <v>516</v>
      </c>
      <c r="O46" s="65" t="s">
        <v>516</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516</v>
      </c>
      <c r="L47" s="64" t="s">
        <v>516</v>
      </c>
      <c r="M47" s="64" t="s">
        <v>516</v>
      </c>
      <c r="N47" s="64" t="s">
        <v>516</v>
      </c>
      <c r="O47" s="65" t="s">
        <v>516</v>
      </c>
      <c r="P47" s="48"/>
      <c r="Q47" s="48"/>
      <c r="R47" s="48"/>
      <c r="S47" s="48"/>
      <c r="T47" s="48"/>
      <c r="U47" s="48"/>
    </row>
    <row r="48" spans="1:21" ht="30.75" customHeight="1" x14ac:dyDescent="0.2">
      <c r="A48" s="48"/>
      <c r="B48" s="1237"/>
      <c r="C48" s="1238"/>
      <c r="D48" s="62"/>
      <c r="E48" s="1219" t="s">
        <v>15</v>
      </c>
      <c r="F48" s="1219"/>
      <c r="G48" s="1219"/>
      <c r="H48" s="1219"/>
      <c r="I48" s="1219"/>
      <c r="J48" s="1220"/>
      <c r="K48" s="63">
        <v>56</v>
      </c>
      <c r="L48" s="64">
        <v>22</v>
      </c>
      <c r="M48" s="64">
        <v>48</v>
      </c>
      <c r="N48" s="64">
        <v>38</v>
      </c>
      <c r="O48" s="65">
        <v>33</v>
      </c>
      <c r="P48" s="48"/>
      <c r="Q48" s="48"/>
      <c r="R48" s="48"/>
      <c r="S48" s="48"/>
      <c r="T48" s="48"/>
      <c r="U48" s="48"/>
    </row>
    <row r="49" spans="1:21" ht="30.75" customHeight="1" x14ac:dyDescent="0.2">
      <c r="A49" s="48"/>
      <c r="B49" s="1237"/>
      <c r="C49" s="1238"/>
      <c r="D49" s="62"/>
      <c r="E49" s="1219" t="s">
        <v>16</v>
      </c>
      <c r="F49" s="1219"/>
      <c r="G49" s="1219"/>
      <c r="H49" s="1219"/>
      <c r="I49" s="1219"/>
      <c r="J49" s="1220"/>
      <c r="K49" s="63">
        <v>70</v>
      </c>
      <c r="L49" s="64">
        <v>64</v>
      </c>
      <c r="M49" s="64">
        <v>60</v>
      </c>
      <c r="N49" s="64">
        <v>42</v>
      </c>
      <c r="O49" s="65">
        <v>22</v>
      </c>
      <c r="P49" s="48"/>
      <c r="Q49" s="48"/>
      <c r="R49" s="48"/>
      <c r="S49" s="48"/>
      <c r="T49" s="48"/>
      <c r="U49" s="48"/>
    </row>
    <row r="50" spans="1:21" ht="30.75" customHeight="1" x14ac:dyDescent="0.2">
      <c r="A50" s="48"/>
      <c r="B50" s="1237"/>
      <c r="C50" s="1238"/>
      <c r="D50" s="62"/>
      <c r="E50" s="1219" t="s">
        <v>17</v>
      </c>
      <c r="F50" s="1219"/>
      <c r="G50" s="1219"/>
      <c r="H50" s="1219"/>
      <c r="I50" s="1219"/>
      <c r="J50" s="1220"/>
      <c r="K50" s="63">
        <v>11</v>
      </c>
      <c r="L50" s="64">
        <v>7</v>
      </c>
      <c r="M50" s="64">
        <v>3</v>
      </c>
      <c r="N50" s="64">
        <v>4</v>
      </c>
      <c r="O50" s="65">
        <v>3</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t="s">
        <v>516</v>
      </c>
      <c r="M51" s="64" t="s">
        <v>516</v>
      </c>
      <c r="N51" s="64">
        <v>1</v>
      </c>
      <c r="O51" s="65">
        <v>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1529</v>
      </c>
      <c r="L52" s="64">
        <v>1503</v>
      </c>
      <c r="M52" s="64">
        <v>1483</v>
      </c>
      <c r="N52" s="64">
        <v>1372</v>
      </c>
      <c r="O52" s="65">
        <v>1408</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507</v>
      </c>
      <c r="L53" s="69">
        <v>465</v>
      </c>
      <c r="M53" s="69">
        <v>505</v>
      </c>
      <c r="N53" s="69">
        <v>626</v>
      </c>
      <c r="O53" s="70">
        <v>596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JWrs3vTmCejAnWDhyhhajs93ncOnTr8F0ErkvwmuuoJ6uw4Ri7PBjMGF1ugPZwP9TMDIrps7RrC23yvKRoyg==" saltValue="nH3eemdy+pDlVoJSo2Ue5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55" t="s">
        <v>30</v>
      </c>
      <c r="C41" s="1256"/>
      <c r="D41" s="102"/>
      <c r="E41" s="1257" t="s">
        <v>31</v>
      </c>
      <c r="F41" s="1257"/>
      <c r="G41" s="1257"/>
      <c r="H41" s="1258"/>
      <c r="I41" s="351">
        <v>19039</v>
      </c>
      <c r="J41" s="352">
        <v>19522</v>
      </c>
      <c r="K41" s="352">
        <v>19886</v>
      </c>
      <c r="L41" s="352">
        <v>21336</v>
      </c>
      <c r="M41" s="353">
        <v>21463</v>
      </c>
    </row>
    <row r="42" spans="2:13" ht="27.75" customHeight="1" x14ac:dyDescent="0.2">
      <c r="B42" s="1245"/>
      <c r="C42" s="1246"/>
      <c r="D42" s="103"/>
      <c r="E42" s="1249" t="s">
        <v>32</v>
      </c>
      <c r="F42" s="1249"/>
      <c r="G42" s="1249"/>
      <c r="H42" s="1250"/>
      <c r="I42" s="354">
        <v>528</v>
      </c>
      <c r="J42" s="355">
        <v>793</v>
      </c>
      <c r="K42" s="355">
        <v>880</v>
      </c>
      <c r="L42" s="355">
        <v>1561</v>
      </c>
      <c r="M42" s="356">
        <v>2139</v>
      </c>
    </row>
    <row r="43" spans="2:13" ht="27.75" customHeight="1" x14ac:dyDescent="0.2">
      <c r="B43" s="1245"/>
      <c r="C43" s="1246"/>
      <c r="D43" s="103"/>
      <c r="E43" s="1249" t="s">
        <v>33</v>
      </c>
      <c r="F43" s="1249"/>
      <c r="G43" s="1249"/>
      <c r="H43" s="1250"/>
      <c r="I43" s="354">
        <v>454</v>
      </c>
      <c r="J43" s="355">
        <v>356</v>
      </c>
      <c r="K43" s="355">
        <v>336</v>
      </c>
      <c r="L43" s="355">
        <v>295</v>
      </c>
      <c r="M43" s="356">
        <v>350</v>
      </c>
    </row>
    <row r="44" spans="2:13" ht="27.75" customHeight="1" x14ac:dyDescent="0.2">
      <c r="B44" s="1245"/>
      <c r="C44" s="1246"/>
      <c r="D44" s="103"/>
      <c r="E44" s="1249" t="s">
        <v>34</v>
      </c>
      <c r="F44" s="1249"/>
      <c r="G44" s="1249"/>
      <c r="H44" s="1250"/>
      <c r="I44" s="354">
        <v>307</v>
      </c>
      <c r="J44" s="355">
        <v>247</v>
      </c>
      <c r="K44" s="355">
        <v>188</v>
      </c>
      <c r="L44" s="355">
        <v>148</v>
      </c>
      <c r="M44" s="356">
        <v>119</v>
      </c>
    </row>
    <row r="45" spans="2:13" ht="27.75" customHeight="1" x14ac:dyDescent="0.2">
      <c r="B45" s="1245"/>
      <c r="C45" s="1246"/>
      <c r="D45" s="103"/>
      <c r="E45" s="1249" t="s">
        <v>35</v>
      </c>
      <c r="F45" s="1249"/>
      <c r="G45" s="1249"/>
      <c r="H45" s="1250"/>
      <c r="I45" s="354">
        <v>4659</v>
      </c>
      <c r="J45" s="355">
        <v>4492</v>
      </c>
      <c r="K45" s="355">
        <v>4400</v>
      </c>
      <c r="L45" s="355">
        <v>4328</v>
      </c>
      <c r="M45" s="356">
        <v>4259</v>
      </c>
    </row>
    <row r="46" spans="2:13" ht="27.75" customHeight="1" x14ac:dyDescent="0.2">
      <c r="B46" s="1245"/>
      <c r="C46" s="1246"/>
      <c r="D46" s="104"/>
      <c r="E46" s="1249" t="s">
        <v>36</v>
      </c>
      <c r="F46" s="1249"/>
      <c r="G46" s="1249"/>
      <c r="H46" s="1250"/>
      <c r="I46" s="354">
        <v>50</v>
      </c>
      <c r="J46" s="355">
        <v>46</v>
      </c>
      <c r="K46" s="355">
        <v>42</v>
      </c>
      <c r="L46" s="355">
        <v>199</v>
      </c>
      <c r="M46" s="356">
        <v>30</v>
      </c>
    </row>
    <row r="47" spans="2:13" ht="27.75" customHeight="1" x14ac:dyDescent="0.2">
      <c r="B47" s="1245"/>
      <c r="C47" s="1246"/>
      <c r="D47" s="105"/>
      <c r="E47" s="1259" t="s">
        <v>37</v>
      </c>
      <c r="F47" s="1260"/>
      <c r="G47" s="1260"/>
      <c r="H47" s="1261"/>
      <c r="I47" s="354" t="s">
        <v>516</v>
      </c>
      <c r="J47" s="355" t="s">
        <v>516</v>
      </c>
      <c r="K47" s="355" t="s">
        <v>516</v>
      </c>
      <c r="L47" s="355" t="s">
        <v>516</v>
      </c>
      <c r="M47" s="356" t="s">
        <v>516</v>
      </c>
    </row>
    <row r="48" spans="2:13" ht="27.75" customHeight="1" x14ac:dyDescent="0.2">
      <c r="B48" s="1245"/>
      <c r="C48" s="1246"/>
      <c r="D48" s="103"/>
      <c r="E48" s="1249" t="s">
        <v>38</v>
      </c>
      <c r="F48" s="1249"/>
      <c r="G48" s="1249"/>
      <c r="H48" s="1250"/>
      <c r="I48" s="354" t="s">
        <v>516</v>
      </c>
      <c r="J48" s="355" t="s">
        <v>516</v>
      </c>
      <c r="K48" s="355" t="s">
        <v>516</v>
      </c>
      <c r="L48" s="355" t="s">
        <v>516</v>
      </c>
      <c r="M48" s="356" t="s">
        <v>516</v>
      </c>
    </row>
    <row r="49" spans="2:13" ht="27.75" customHeight="1" x14ac:dyDescent="0.2">
      <c r="B49" s="1247"/>
      <c r="C49" s="1248"/>
      <c r="D49" s="103"/>
      <c r="E49" s="1249" t="s">
        <v>39</v>
      </c>
      <c r="F49" s="1249"/>
      <c r="G49" s="1249"/>
      <c r="H49" s="1250"/>
      <c r="I49" s="354" t="s">
        <v>516</v>
      </c>
      <c r="J49" s="355" t="s">
        <v>516</v>
      </c>
      <c r="K49" s="355" t="s">
        <v>516</v>
      </c>
      <c r="L49" s="355" t="s">
        <v>516</v>
      </c>
      <c r="M49" s="356" t="s">
        <v>516</v>
      </c>
    </row>
    <row r="50" spans="2:13" ht="27.75" customHeight="1" x14ac:dyDescent="0.2">
      <c r="B50" s="1243" t="s">
        <v>40</v>
      </c>
      <c r="C50" s="1244"/>
      <c r="D50" s="106"/>
      <c r="E50" s="1249" t="s">
        <v>41</v>
      </c>
      <c r="F50" s="1249"/>
      <c r="G50" s="1249"/>
      <c r="H50" s="1250"/>
      <c r="I50" s="354">
        <v>4572</v>
      </c>
      <c r="J50" s="355">
        <v>5040</v>
      </c>
      <c r="K50" s="355">
        <v>5109</v>
      </c>
      <c r="L50" s="355">
        <v>3964</v>
      </c>
      <c r="M50" s="356">
        <v>4160</v>
      </c>
    </row>
    <row r="51" spans="2:13" ht="27.75" customHeight="1" x14ac:dyDescent="0.2">
      <c r="B51" s="1245"/>
      <c r="C51" s="1246"/>
      <c r="D51" s="103"/>
      <c r="E51" s="1249" t="s">
        <v>42</v>
      </c>
      <c r="F51" s="1249"/>
      <c r="G51" s="1249"/>
      <c r="H51" s="1250"/>
      <c r="I51" s="354">
        <v>1206</v>
      </c>
      <c r="J51" s="355">
        <v>1305</v>
      </c>
      <c r="K51" s="355">
        <v>1274</v>
      </c>
      <c r="L51" s="355">
        <v>1315</v>
      </c>
      <c r="M51" s="356">
        <v>1968</v>
      </c>
    </row>
    <row r="52" spans="2:13" ht="27.75" customHeight="1" x14ac:dyDescent="0.2">
      <c r="B52" s="1247"/>
      <c r="C52" s="1248"/>
      <c r="D52" s="103"/>
      <c r="E52" s="1249" t="s">
        <v>43</v>
      </c>
      <c r="F52" s="1249"/>
      <c r="G52" s="1249"/>
      <c r="H52" s="1250"/>
      <c r="I52" s="354">
        <v>15992</v>
      </c>
      <c r="J52" s="355">
        <v>16046</v>
      </c>
      <c r="K52" s="355">
        <v>15996</v>
      </c>
      <c r="L52" s="355">
        <v>16566</v>
      </c>
      <c r="M52" s="356">
        <v>16557</v>
      </c>
    </row>
    <row r="53" spans="2:13" ht="27.75" customHeight="1" thickBot="1" x14ac:dyDescent="0.25">
      <c r="B53" s="1251" t="s">
        <v>44</v>
      </c>
      <c r="C53" s="1252"/>
      <c r="D53" s="107"/>
      <c r="E53" s="1253" t="s">
        <v>45</v>
      </c>
      <c r="F53" s="1253"/>
      <c r="G53" s="1253"/>
      <c r="H53" s="1254"/>
      <c r="I53" s="357">
        <v>3268</v>
      </c>
      <c r="J53" s="358">
        <v>3065</v>
      </c>
      <c r="K53" s="358">
        <v>3353</v>
      </c>
      <c r="L53" s="358">
        <v>6021</v>
      </c>
      <c r="M53" s="359">
        <v>5676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owB37wbzbbetMzvQ0Gbu9lMosUPjDaVBerjbLycR0gp8i/rbiggUcBNPVbrUtnJSfGIIksdnpyALG78Dr9KQ1g==" saltValue="cvoCfT15wtlbdXm82xpa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70" t="s">
        <v>48</v>
      </c>
      <c r="D55" s="1270"/>
      <c r="E55" s="1271"/>
      <c r="F55" s="119">
        <v>1490</v>
      </c>
      <c r="G55" s="119">
        <v>1275</v>
      </c>
      <c r="H55" s="120">
        <v>1184</v>
      </c>
    </row>
    <row r="56" spans="2:8" ht="52.5" customHeight="1" x14ac:dyDescent="0.2">
      <c r="B56" s="121"/>
      <c r="C56" s="1272" t="s">
        <v>49</v>
      </c>
      <c r="D56" s="1272"/>
      <c r="E56" s="1273"/>
      <c r="F56" s="122">
        <v>1</v>
      </c>
      <c r="G56" s="122">
        <v>1</v>
      </c>
      <c r="H56" s="123">
        <v>489</v>
      </c>
    </row>
    <row r="57" spans="2:8" ht="53.25" customHeight="1" x14ac:dyDescent="0.2">
      <c r="B57" s="121"/>
      <c r="C57" s="1274" t="s">
        <v>50</v>
      </c>
      <c r="D57" s="1274"/>
      <c r="E57" s="1275"/>
      <c r="F57" s="124">
        <v>3052</v>
      </c>
      <c r="G57" s="124">
        <v>2218</v>
      </c>
      <c r="H57" s="125">
        <v>1900</v>
      </c>
    </row>
    <row r="58" spans="2:8" ht="45.75" customHeight="1" x14ac:dyDescent="0.2">
      <c r="B58" s="126"/>
      <c r="C58" s="1262" t="s">
        <v>592</v>
      </c>
      <c r="D58" s="1263"/>
      <c r="E58" s="1264"/>
      <c r="F58" s="127">
        <v>2676</v>
      </c>
      <c r="G58" s="127">
        <v>1724</v>
      </c>
      <c r="H58" s="128">
        <v>1573</v>
      </c>
    </row>
    <row r="59" spans="2:8" ht="45.75" customHeight="1" x14ac:dyDescent="0.2">
      <c r="B59" s="126"/>
      <c r="C59" s="1262" t="s">
        <v>593</v>
      </c>
      <c r="D59" s="1263"/>
      <c r="E59" s="1264"/>
      <c r="F59" s="127">
        <v>234</v>
      </c>
      <c r="G59" s="127">
        <v>219</v>
      </c>
      <c r="H59" s="128">
        <v>190</v>
      </c>
    </row>
    <row r="60" spans="2:8" ht="45.75" customHeight="1" x14ac:dyDescent="0.2">
      <c r="B60" s="126"/>
      <c r="C60" s="1262" t="s">
        <v>594</v>
      </c>
      <c r="D60" s="1263"/>
      <c r="E60" s="1264"/>
      <c r="F60" s="127">
        <v>130</v>
      </c>
      <c r="G60" s="127">
        <v>128</v>
      </c>
      <c r="H60" s="128">
        <v>119</v>
      </c>
    </row>
    <row r="61" spans="2:8" ht="45.75" customHeight="1" x14ac:dyDescent="0.2">
      <c r="B61" s="126"/>
      <c r="C61" s="1262" t="s">
        <v>595</v>
      </c>
      <c r="D61" s="1263"/>
      <c r="E61" s="1264"/>
      <c r="F61" s="127">
        <v>12</v>
      </c>
      <c r="G61" s="127">
        <v>15</v>
      </c>
      <c r="H61" s="128">
        <v>19</v>
      </c>
    </row>
    <row r="62" spans="2:8" ht="45.75" customHeight="1" thickBot="1" x14ac:dyDescent="0.25">
      <c r="B62" s="129"/>
      <c r="C62" s="1265" t="s">
        <v>596</v>
      </c>
      <c r="D62" s="1266"/>
      <c r="E62" s="1267"/>
      <c r="F62" s="130" t="s">
        <v>597</v>
      </c>
      <c r="G62" s="130">
        <v>132</v>
      </c>
      <c r="H62" s="131" t="s">
        <v>597</v>
      </c>
    </row>
    <row r="63" spans="2:8" ht="52.5" customHeight="1" thickBot="1" x14ac:dyDescent="0.25">
      <c r="B63" s="132"/>
      <c r="C63" s="1268" t="s">
        <v>51</v>
      </c>
      <c r="D63" s="1268"/>
      <c r="E63" s="1269"/>
      <c r="F63" s="133">
        <v>4543</v>
      </c>
      <c r="G63" s="133">
        <v>3494</v>
      </c>
      <c r="H63" s="134">
        <v>3574</v>
      </c>
    </row>
    <row r="64" spans="2:8" ht="13.2" x14ac:dyDescent="0.2"/>
  </sheetData>
  <sheetProtection algorithmName="SHA-512" hashValue="zhh99f51cQabeITF1JxWxUtv9I8k93vNL6aJDoK8SJY0zCueQM2meyoctagwuZWPoV7tO8VobFCgppsj0Q9RtA==" saltValue="9HWHhmJiNpUKsOBTAvSA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602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603</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557</v>
      </c>
      <c r="BQ50" s="1289"/>
      <c r="BR50" s="1289"/>
      <c r="BS50" s="1289"/>
      <c r="BT50" s="1289"/>
      <c r="BU50" s="1289"/>
      <c r="BV50" s="1289"/>
      <c r="BW50" s="1289"/>
      <c r="BX50" s="1289" t="s">
        <v>558</v>
      </c>
      <c r="BY50" s="1289"/>
      <c r="BZ50" s="1289"/>
      <c r="CA50" s="1289"/>
      <c r="CB50" s="1289"/>
      <c r="CC50" s="1289"/>
      <c r="CD50" s="1289"/>
      <c r="CE50" s="1289"/>
      <c r="CF50" s="1289" t="s">
        <v>559</v>
      </c>
      <c r="CG50" s="1289"/>
      <c r="CH50" s="1289"/>
      <c r="CI50" s="1289"/>
      <c r="CJ50" s="1289"/>
      <c r="CK50" s="1289"/>
      <c r="CL50" s="1289"/>
      <c r="CM50" s="1289"/>
      <c r="CN50" s="1289" t="s">
        <v>560</v>
      </c>
      <c r="CO50" s="1289"/>
      <c r="CP50" s="1289"/>
      <c r="CQ50" s="1289"/>
      <c r="CR50" s="1289"/>
      <c r="CS50" s="1289"/>
      <c r="CT50" s="1289"/>
      <c r="CU50" s="1289"/>
      <c r="CV50" s="1289" t="s">
        <v>561</v>
      </c>
      <c r="CW50" s="1289"/>
      <c r="CX50" s="1289"/>
      <c r="CY50" s="1289"/>
      <c r="CZ50" s="1289"/>
      <c r="DA50" s="1289"/>
      <c r="DB50" s="1289"/>
      <c r="DC50" s="1289"/>
    </row>
    <row r="51" spans="1:109" ht="13.5" customHeight="1" x14ac:dyDescent="0.2">
      <c r="B51" s="375"/>
      <c r="G51" s="1296"/>
      <c r="H51" s="1296"/>
      <c r="I51" s="1294"/>
      <c r="J51" s="1294"/>
      <c r="K51" s="1292"/>
      <c r="L51" s="1292"/>
      <c r="M51" s="1292"/>
      <c r="N51" s="1292"/>
      <c r="AM51" s="384"/>
      <c r="AN51" s="1293" t="s">
        <v>604</v>
      </c>
      <c r="AO51" s="1293"/>
      <c r="AP51" s="1293"/>
      <c r="AQ51" s="1293"/>
      <c r="AR51" s="1293"/>
      <c r="AS51" s="1293"/>
      <c r="AT51" s="1293"/>
      <c r="AU51" s="1293"/>
      <c r="AV51" s="1293"/>
      <c r="AW51" s="1293"/>
      <c r="AX51" s="1293"/>
      <c r="AY51" s="1293"/>
      <c r="AZ51" s="1293"/>
      <c r="BA51" s="1293"/>
      <c r="BB51" s="1293" t="s">
        <v>605</v>
      </c>
      <c r="BC51" s="1293"/>
      <c r="BD51" s="1293"/>
      <c r="BE51" s="1293"/>
      <c r="BF51" s="1293"/>
      <c r="BG51" s="1293"/>
      <c r="BH51" s="1293"/>
      <c r="BI51" s="1293"/>
      <c r="BJ51" s="1293"/>
      <c r="BK51" s="1293"/>
      <c r="BL51" s="1293"/>
      <c r="BM51" s="1293"/>
      <c r="BN51" s="1293"/>
      <c r="BO51" s="1293"/>
      <c r="BP51" s="1291">
        <v>23.4</v>
      </c>
      <c r="BQ51" s="1291"/>
      <c r="BR51" s="1291"/>
      <c r="BS51" s="1291"/>
      <c r="BT51" s="1291"/>
      <c r="BU51" s="1291"/>
      <c r="BV51" s="1291"/>
      <c r="BW51" s="1291"/>
      <c r="BX51" s="1291">
        <v>21.9</v>
      </c>
      <c r="BY51" s="1291"/>
      <c r="BZ51" s="1291"/>
      <c r="CA51" s="1291"/>
      <c r="CB51" s="1291"/>
      <c r="CC51" s="1291"/>
      <c r="CD51" s="1291"/>
      <c r="CE51" s="1291"/>
      <c r="CF51" s="1291">
        <v>23.8</v>
      </c>
      <c r="CG51" s="1291"/>
      <c r="CH51" s="1291"/>
      <c r="CI51" s="1291"/>
      <c r="CJ51" s="1291"/>
      <c r="CK51" s="1291"/>
      <c r="CL51" s="1291"/>
      <c r="CM51" s="1291"/>
      <c r="CN51" s="1291">
        <v>41.9</v>
      </c>
      <c r="CO51" s="1291"/>
      <c r="CP51" s="1291"/>
      <c r="CQ51" s="1291"/>
      <c r="CR51" s="1291"/>
      <c r="CS51" s="1291"/>
      <c r="CT51" s="1291"/>
      <c r="CU51" s="1291"/>
      <c r="CV51" s="1290"/>
      <c r="CW51" s="1291"/>
      <c r="CX51" s="1291"/>
      <c r="CY51" s="1291"/>
      <c r="CZ51" s="1291"/>
      <c r="DA51" s="1291"/>
      <c r="DB51" s="1291"/>
      <c r="DC51" s="1291"/>
    </row>
    <row r="52" spans="1:109" ht="13.2" x14ac:dyDescent="0.2">
      <c r="B52" s="375"/>
      <c r="G52" s="1296"/>
      <c r="H52" s="1296"/>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3"/>
      <c r="B53" s="375"/>
      <c r="G53" s="1296"/>
      <c r="H53" s="1296"/>
      <c r="I53" s="1285"/>
      <c r="J53" s="1285"/>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606</v>
      </c>
      <c r="BC53" s="1293"/>
      <c r="BD53" s="1293"/>
      <c r="BE53" s="1293"/>
      <c r="BF53" s="1293"/>
      <c r="BG53" s="1293"/>
      <c r="BH53" s="1293"/>
      <c r="BI53" s="1293"/>
      <c r="BJ53" s="1293"/>
      <c r="BK53" s="1293"/>
      <c r="BL53" s="1293"/>
      <c r="BM53" s="1293"/>
      <c r="BN53" s="1293"/>
      <c r="BO53" s="1293"/>
      <c r="BP53" s="1291">
        <v>52</v>
      </c>
      <c r="BQ53" s="1291"/>
      <c r="BR53" s="1291"/>
      <c r="BS53" s="1291"/>
      <c r="BT53" s="1291"/>
      <c r="BU53" s="1291"/>
      <c r="BV53" s="1291"/>
      <c r="BW53" s="1291"/>
      <c r="BX53" s="1291">
        <v>52.8</v>
      </c>
      <c r="BY53" s="1291"/>
      <c r="BZ53" s="1291"/>
      <c r="CA53" s="1291"/>
      <c r="CB53" s="1291"/>
      <c r="CC53" s="1291"/>
      <c r="CD53" s="1291"/>
      <c r="CE53" s="1291"/>
      <c r="CF53" s="1291">
        <v>54.2</v>
      </c>
      <c r="CG53" s="1291"/>
      <c r="CH53" s="1291"/>
      <c r="CI53" s="1291"/>
      <c r="CJ53" s="1291"/>
      <c r="CK53" s="1291"/>
      <c r="CL53" s="1291"/>
      <c r="CM53" s="1291"/>
      <c r="CN53" s="1291">
        <v>53.1</v>
      </c>
      <c r="CO53" s="1291"/>
      <c r="CP53" s="1291"/>
      <c r="CQ53" s="1291"/>
      <c r="CR53" s="1291"/>
      <c r="CS53" s="1291"/>
      <c r="CT53" s="1291"/>
      <c r="CU53" s="1291"/>
      <c r="CV53" s="1290"/>
      <c r="CW53" s="1291"/>
      <c r="CX53" s="1291"/>
      <c r="CY53" s="1291"/>
      <c r="CZ53" s="1291"/>
      <c r="DA53" s="1291"/>
      <c r="DB53" s="1291"/>
      <c r="DC53" s="1291"/>
    </row>
    <row r="54" spans="1:109" ht="13.2" x14ac:dyDescent="0.2">
      <c r="A54" s="383"/>
      <c r="B54" s="375"/>
      <c r="G54" s="1296"/>
      <c r="H54" s="1296"/>
      <c r="I54" s="1285"/>
      <c r="J54" s="1285"/>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3"/>
      <c r="B55" s="375"/>
      <c r="G55" s="1285"/>
      <c r="H55" s="1285"/>
      <c r="I55" s="1285"/>
      <c r="J55" s="1285"/>
      <c r="K55" s="1292"/>
      <c r="L55" s="1292"/>
      <c r="M55" s="1292"/>
      <c r="N55" s="1292"/>
      <c r="AN55" s="1289" t="s">
        <v>607</v>
      </c>
      <c r="AO55" s="1289"/>
      <c r="AP55" s="1289"/>
      <c r="AQ55" s="1289"/>
      <c r="AR55" s="1289"/>
      <c r="AS55" s="1289"/>
      <c r="AT55" s="1289"/>
      <c r="AU55" s="1289"/>
      <c r="AV55" s="1289"/>
      <c r="AW55" s="1289"/>
      <c r="AX55" s="1289"/>
      <c r="AY55" s="1289"/>
      <c r="AZ55" s="1289"/>
      <c r="BA55" s="1289"/>
      <c r="BB55" s="1293" t="s">
        <v>605</v>
      </c>
      <c r="BC55" s="1293"/>
      <c r="BD55" s="1293"/>
      <c r="BE55" s="1293"/>
      <c r="BF55" s="1293"/>
      <c r="BG55" s="1293"/>
      <c r="BH55" s="1293"/>
      <c r="BI55" s="1293"/>
      <c r="BJ55" s="1293"/>
      <c r="BK55" s="1293"/>
      <c r="BL55" s="1293"/>
      <c r="BM55" s="1293"/>
      <c r="BN55" s="1293"/>
      <c r="BO55" s="1293"/>
      <c r="BP55" s="1291">
        <v>31.9</v>
      </c>
      <c r="BQ55" s="1291"/>
      <c r="BR55" s="1291"/>
      <c r="BS55" s="1291"/>
      <c r="BT55" s="1291"/>
      <c r="BU55" s="1291"/>
      <c r="BV55" s="1291"/>
      <c r="BW55" s="1291"/>
      <c r="BX55" s="1291">
        <v>24.2</v>
      </c>
      <c r="BY55" s="1291"/>
      <c r="BZ55" s="1291"/>
      <c r="CA55" s="1291"/>
      <c r="CB55" s="1291"/>
      <c r="CC55" s="1291"/>
      <c r="CD55" s="1291"/>
      <c r="CE55" s="1291"/>
      <c r="CF55" s="1291">
        <v>22.1</v>
      </c>
      <c r="CG55" s="1291"/>
      <c r="CH55" s="1291"/>
      <c r="CI55" s="1291"/>
      <c r="CJ55" s="1291"/>
      <c r="CK55" s="1291"/>
      <c r="CL55" s="1291"/>
      <c r="CM55" s="1291"/>
      <c r="CN55" s="1291">
        <v>20.399999999999999</v>
      </c>
      <c r="CO55" s="1291"/>
      <c r="CP55" s="1291"/>
      <c r="CQ55" s="1291"/>
      <c r="CR55" s="1291"/>
      <c r="CS55" s="1291"/>
      <c r="CT55" s="1291"/>
      <c r="CU55" s="1291"/>
      <c r="CV55" s="1290"/>
      <c r="CW55" s="1291"/>
      <c r="CX55" s="1291"/>
      <c r="CY55" s="1291"/>
      <c r="CZ55" s="1291"/>
      <c r="DA55" s="1291"/>
      <c r="DB55" s="1291"/>
      <c r="DC55" s="1291"/>
    </row>
    <row r="56" spans="1:109" ht="13.2" x14ac:dyDescent="0.2">
      <c r="A56" s="383"/>
      <c r="B56" s="375"/>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3" customFormat="1" ht="13.2" x14ac:dyDescent="0.2">
      <c r="B57" s="387"/>
      <c r="G57" s="1285"/>
      <c r="H57" s="1285"/>
      <c r="I57" s="1295"/>
      <c r="J57" s="1295"/>
      <c r="K57" s="1292"/>
      <c r="L57" s="1292"/>
      <c r="M57" s="1292"/>
      <c r="N57" s="1292"/>
      <c r="AM57" s="369"/>
      <c r="AN57" s="1289"/>
      <c r="AO57" s="1289"/>
      <c r="AP57" s="1289"/>
      <c r="AQ57" s="1289"/>
      <c r="AR57" s="1289"/>
      <c r="AS57" s="1289"/>
      <c r="AT57" s="1289"/>
      <c r="AU57" s="1289"/>
      <c r="AV57" s="1289"/>
      <c r="AW57" s="1289"/>
      <c r="AX57" s="1289"/>
      <c r="AY57" s="1289"/>
      <c r="AZ57" s="1289"/>
      <c r="BA57" s="1289"/>
      <c r="BB57" s="1293" t="s">
        <v>606</v>
      </c>
      <c r="BC57" s="1293"/>
      <c r="BD57" s="1293"/>
      <c r="BE57" s="1293"/>
      <c r="BF57" s="1293"/>
      <c r="BG57" s="1293"/>
      <c r="BH57" s="1293"/>
      <c r="BI57" s="1293"/>
      <c r="BJ57" s="1293"/>
      <c r="BK57" s="1293"/>
      <c r="BL57" s="1293"/>
      <c r="BM57" s="1293"/>
      <c r="BN57" s="1293"/>
      <c r="BO57" s="1293"/>
      <c r="BP57" s="1291">
        <v>59.4</v>
      </c>
      <c r="BQ57" s="1291"/>
      <c r="BR57" s="1291"/>
      <c r="BS57" s="1291"/>
      <c r="BT57" s="1291"/>
      <c r="BU57" s="1291"/>
      <c r="BV57" s="1291"/>
      <c r="BW57" s="1291"/>
      <c r="BX57" s="1291">
        <v>60.1</v>
      </c>
      <c r="BY57" s="1291"/>
      <c r="BZ57" s="1291"/>
      <c r="CA57" s="1291"/>
      <c r="CB57" s="1291"/>
      <c r="CC57" s="1291"/>
      <c r="CD57" s="1291"/>
      <c r="CE57" s="1291"/>
      <c r="CF57" s="1291">
        <v>61.5</v>
      </c>
      <c r="CG57" s="1291"/>
      <c r="CH57" s="1291"/>
      <c r="CI57" s="1291"/>
      <c r="CJ57" s="1291"/>
      <c r="CK57" s="1291"/>
      <c r="CL57" s="1291"/>
      <c r="CM57" s="1291"/>
      <c r="CN57" s="1291">
        <v>63.1</v>
      </c>
      <c r="CO57" s="1291"/>
      <c r="CP57" s="1291"/>
      <c r="CQ57" s="1291"/>
      <c r="CR57" s="1291"/>
      <c r="CS57" s="1291"/>
      <c r="CT57" s="1291"/>
      <c r="CU57" s="1291"/>
      <c r="CV57" s="1290"/>
      <c r="CW57" s="1291"/>
      <c r="CX57" s="1291"/>
      <c r="CY57" s="1291"/>
      <c r="CZ57" s="1291"/>
      <c r="DA57" s="1291"/>
      <c r="DB57" s="1291"/>
      <c r="DC57" s="1291"/>
      <c r="DD57" s="388"/>
      <c r="DE57" s="387"/>
    </row>
    <row r="58" spans="1:109" s="383" customFormat="1" ht="13.2" x14ac:dyDescent="0.2">
      <c r="A58" s="369"/>
      <c r="B58" s="387"/>
      <c r="G58" s="1285"/>
      <c r="H58" s="1285"/>
      <c r="I58" s="1295"/>
      <c r="J58" s="1295"/>
      <c r="K58" s="1292"/>
      <c r="L58" s="1292"/>
      <c r="M58" s="1292"/>
      <c r="N58" s="1292"/>
      <c r="AM58" s="369"/>
      <c r="AN58" s="1289"/>
      <c r="AO58" s="1289"/>
      <c r="AP58" s="1289"/>
      <c r="AQ58" s="1289"/>
      <c r="AR58" s="1289"/>
      <c r="AS58" s="1289"/>
      <c r="AT58" s="1289"/>
      <c r="AU58" s="1289"/>
      <c r="AV58" s="1289"/>
      <c r="AW58" s="1289"/>
      <c r="AX58" s="1289"/>
      <c r="AY58" s="1289"/>
      <c r="AZ58" s="1289"/>
      <c r="BA58" s="1289"/>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608</v>
      </c>
    </row>
    <row r="64" spans="1:109" ht="13.2" x14ac:dyDescent="0.2">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610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603</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557</v>
      </c>
      <c r="BQ72" s="1289"/>
      <c r="BR72" s="1289"/>
      <c r="BS72" s="1289"/>
      <c r="BT72" s="1289"/>
      <c r="BU72" s="1289"/>
      <c r="BV72" s="1289"/>
      <c r="BW72" s="1289"/>
      <c r="BX72" s="1289" t="s">
        <v>558</v>
      </c>
      <c r="BY72" s="1289"/>
      <c r="BZ72" s="1289"/>
      <c r="CA72" s="1289"/>
      <c r="CB72" s="1289"/>
      <c r="CC72" s="1289"/>
      <c r="CD72" s="1289"/>
      <c r="CE72" s="1289"/>
      <c r="CF72" s="1289" t="s">
        <v>559</v>
      </c>
      <c r="CG72" s="1289"/>
      <c r="CH72" s="1289"/>
      <c r="CI72" s="1289"/>
      <c r="CJ72" s="1289"/>
      <c r="CK72" s="1289"/>
      <c r="CL72" s="1289"/>
      <c r="CM72" s="1289"/>
      <c r="CN72" s="1289" t="s">
        <v>560</v>
      </c>
      <c r="CO72" s="1289"/>
      <c r="CP72" s="1289"/>
      <c r="CQ72" s="1289"/>
      <c r="CR72" s="1289"/>
      <c r="CS72" s="1289"/>
      <c r="CT72" s="1289"/>
      <c r="CU72" s="1289"/>
      <c r="CV72" s="1289" t="s">
        <v>561</v>
      </c>
      <c r="CW72" s="1289"/>
      <c r="CX72" s="1289"/>
      <c r="CY72" s="1289"/>
      <c r="CZ72" s="1289"/>
      <c r="DA72" s="1289"/>
      <c r="DB72" s="1289"/>
      <c r="DC72" s="1289"/>
    </row>
    <row r="73" spans="2:107" ht="13.2" x14ac:dyDescent="0.2">
      <c r="B73" s="375"/>
      <c r="G73" s="1296"/>
      <c r="H73" s="1296"/>
      <c r="I73" s="1296"/>
      <c r="J73" s="1296"/>
      <c r="K73" s="1297"/>
      <c r="L73" s="1297"/>
      <c r="M73" s="1297"/>
      <c r="N73" s="1297"/>
      <c r="AM73" s="384"/>
      <c r="AN73" s="1293" t="s">
        <v>604</v>
      </c>
      <c r="AO73" s="1293"/>
      <c r="AP73" s="1293"/>
      <c r="AQ73" s="1293"/>
      <c r="AR73" s="1293"/>
      <c r="AS73" s="1293"/>
      <c r="AT73" s="1293"/>
      <c r="AU73" s="1293"/>
      <c r="AV73" s="1293"/>
      <c r="AW73" s="1293"/>
      <c r="AX73" s="1293"/>
      <c r="AY73" s="1293"/>
      <c r="AZ73" s="1293"/>
      <c r="BA73" s="1293"/>
      <c r="BB73" s="1293" t="s">
        <v>605</v>
      </c>
      <c r="BC73" s="1293"/>
      <c r="BD73" s="1293"/>
      <c r="BE73" s="1293"/>
      <c r="BF73" s="1293"/>
      <c r="BG73" s="1293"/>
      <c r="BH73" s="1293"/>
      <c r="BI73" s="1293"/>
      <c r="BJ73" s="1293"/>
      <c r="BK73" s="1293"/>
      <c r="BL73" s="1293"/>
      <c r="BM73" s="1293"/>
      <c r="BN73" s="1293"/>
      <c r="BO73" s="1293"/>
      <c r="BP73" s="1291">
        <v>23.4</v>
      </c>
      <c r="BQ73" s="1291"/>
      <c r="BR73" s="1291"/>
      <c r="BS73" s="1291"/>
      <c r="BT73" s="1291"/>
      <c r="BU73" s="1291"/>
      <c r="BV73" s="1291"/>
      <c r="BW73" s="1291"/>
      <c r="BX73" s="1291">
        <v>21.9</v>
      </c>
      <c r="BY73" s="1291"/>
      <c r="BZ73" s="1291"/>
      <c r="CA73" s="1291"/>
      <c r="CB73" s="1291"/>
      <c r="CC73" s="1291"/>
      <c r="CD73" s="1291"/>
      <c r="CE73" s="1291"/>
      <c r="CF73" s="1291">
        <v>23.8</v>
      </c>
      <c r="CG73" s="1291"/>
      <c r="CH73" s="1291"/>
      <c r="CI73" s="1291"/>
      <c r="CJ73" s="1291"/>
      <c r="CK73" s="1291"/>
      <c r="CL73" s="1291"/>
      <c r="CM73" s="1291"/>
      <c r="CN73" s="1291">
        <v>41.9</v>
      </c>
      <c r="CO73" s="1291"/>
      <c r="CP73" s="1291"/>
      <c r="CQ73" s="1291"/>
      <c r="CR73" s="1291"/>
      <c r="CS73" s="1291"/>
      <c r="CT73" s="1291"/>
      <c r="CU73" s="1291"/>
      <c r="CV73" s="1291">
        <v>37.200000000000003</v>
      </c>
      <c r="CW73" s="1291"/>
      <c r="CX73" s="1291"/>
      <c r="CY73" s="1291"/>
      <c r="CZ73" s="1291"/>
      <c r="DA73" s="1291"/>
      <c r="DB73" s="1291"/>
      <c r="DC73" s="1291"/>
    </row>
    <row r="74" spans="2:107" ht="13.2" x14ac:dyDescent="0.2">
      <c r="B74" s="375"/>
      <c r="G74" s="1296"/>
      <c r="H74" s="1296"/>
      <c r="I74" s="1296"/>
      <c r="J74" s="1296"/>
      <c r="K74" s="1297"/>
      <c r="L74" s="1297"/>
      <c r="M74" s="1297"/>
      <c r="N74" s="1297"/>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5"/>
      <c r="G75" s="1296"/>
      <c r="H75" s="1296"/>
      <c r="I75" s="1285"/>
      <c r="J75" s="1285"/>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609</v>
      </c>
      <c r="BC75" s="1293"/>
      <c r="BD75" s="1293"/>
      <c r="BE75" s="1293"/>
      <c r="BF75" s="1293"/>
      <c r="BG75" s="1293"/>
      <c r="BH75" s="1293"/>
      <c r="BI75" s="1293"/>
      <c r="BJ75" s="1293"/>
      <c r="BK75" s="1293"/>
      <c r="BL75" s="1293"/>
      <c r="BM75" s="1293"/>
      <c r="BN75" s="1293"/>
      <c r="BO75" s="1293"/>
      <c r="BP75" s="1291">
        <v>4.0999999999999996</v>
      </c>
      <c r="BQ75" s="1291"/>
      <c r="BR75" s="1291"/>
      <c r="BS75" s="1291"/>
      <c r="BT75" s="1291"/>
      <c r="BU75" s="1291"/>
      <c r="BV75" s="1291"/>
      <c r="BW75" s="1291"/>
      <c r="BX75" s="1291">
        <v>3.6</v>
      </c>
      <c r="BY75" s="1291"/>
      <c r="BZ75" s="1291"/>
      <c r="CA75" s="1291"/>
      <c r="CB75" s="1291"/>
      <c r="CC75" s="1291"/>
      <c r="CD75" s="1291"/>
      <c r="CE75" s="1291"/>
      <c r="CF75" s="1291">
        <v>3.5</v>
      </c>
      <c r="CG75" s="1291"/>
      <c r="CH75" s="1291"/>
      <c r="CI75" s="1291"/>
      <c r="CJ75" s="1291"/>
      <c r="CK75" s="1291"/>
      <c r="CL75" s="1291"/>
      <c r="CM75" s="1291"/>
      <c r="CN75" s="1291">
        <v>3.7</v>
      </c>
      <c r="CO75" s="1291"/>
      <c r="CP75" s="1291"/>
      <c r="CQ75" s="1291"/>
      <c r="CR75" s="1291"/>
      <c r="CS75" s="1291"/>
      <c r="CT75" s="1291"/>
      <c r="CU75" s="1291"/>
      <c r="CV75" s="1291">
        <v>3.9</v>
      </c>
      <c r="CW75" s="1291"/>
      <c r="CX75" s="1291"/>
      <c r="CY75" s="1291"/>
      <c r="CZ75" s="1291"/>
      <c r="DA75" s="1291"/>
      <c r="DB75" s="1291"/>
      <c r="DC75" s="1291"/>
    </row>
    <row r="76" spans="2:107" ht="13.2" x14ac:dyDescent="0.2">
      <c r="B76" s="375"/>
      <c r="G76" s="1296"/>
      <c r="H76" s="1296"/>
      <c r="I76" s="1285"/>
      <c r="J76" s="1285"/>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5"/>
      <c r="G77" s="1285"/>
      <c r="H77" s="1285"/>
      <c r="I77" s="1285"/>
      <c r="J77" s="1285"/>
      <c r="K77" s="1297"/>
      <c r="L77" s="1297"/>
      <c r="M77" s="1297"/>
      <c r="N77" s="1297"/>
      <c r="AN77" s="1289" t="s">
        <v>607</v>
      </c>
      <c r="AO77" s="1289"/>
      <c r="AP77" s="1289"/>
      <c r="AQ77" s="1289"/>
      <c r="AR77" s="1289"/>
      <c r="AS77" s="1289"/>
      <c r="AT77" s="1289"/>
      <c r="AU77" s="1289"/>
      <c r="AV77" s="1289"/>
      <c r="AW77" s="1289"/>
      <c r="AX77" s="1289"/>
      <c r="AY77" s="1289"/>
      <c r="AZ77" s="1289"/>
      <c r="BA77" s="1289"/>
      <c r="BB77" s="1293" t="s">
        <v>605</v>
      </c>
      <c r="BC77" s="1293"/>
      <c r="BD77" s="1293"/>
      <c r="BE77" s="1293"/>
      <c r="BF77" s="1293"/>
      <c r="BG77" s="1293"/>
      <c r="BH77" s="1293"/>
      <c r="BI77" s="1293"/>
      <c r="BJ77" s="1293"/>
      <c r="BK77" s="1293"/>
      <c r="BL77" s="1293"/>
      <c r="BM77" s="1293"/>
      <c r="BN77" s="1293"/>
      <c r="BO77" s="1293"/>
      <c r="BP77" s="1291">
        <v>31.9</v>
      </c>
      <c r="BQ77" s="1291"/>
      <c r="BR77" s="1291"/>
      <c r="BS77" s="1291"/>
      <c r="BT77" s="1291"/>
      <c r="BU77" s="1291"/>
      <c r="BV77" s="1291"/>
      <c r="BW77" s="1291"/>
      <c r="BX77" s="1291">
        <v>24.2</v>
      </c>
      <c r="BY77" s="1291"/>
      <c r="BZ77" s="1291"/>
      <c r="CA77" s="1291"/>
      <c r="CB77" s="1291"/>
      <c r="CC77" s="1291"/>
      <c r="CD77" s="1291"/>
      <c r="CE77" s="1291"/>
      <c r="CF77" s="1291">
        <v>22.1</v>
      </c>
      <c r="CG77" s="1291"/>
      <c r="CH77" s="1291"/>
      <c r="CI77" s="1291"/>
      <c r="CJ77" s="1291"/>
      <c r="CK77" s="1291"/>
      <c r="CL77" s="1291"/>
      <c r="CM77" s="1291"/>
      <c r="CN77" s="1291">
        <v>20.399999999999999</v>
      </c>
      <c r="CO77" s="1291"/>
      <c r="CP77" s="1291"/>
      <c r="CQ77" s="1291"/>
      <c r="CR77" s="1291"/>
      <c r="CS77" s="1291"/>
      <c r="CT77" s="1291"/>
      <c r="CU77" s="1291"/>
      <c r="CV77" s="1291">
        <v>11.2</v>
      </c>
      <c r="CW77" s="1291"/>
      <c r="CX77" s="1291"/>
      <c r="CY77" s="1291"/>
      <c r="CZ77" s="1291"/>
      <c r="DA77" s="1291"/>
      <c r="DB77" s="1291"/>
      <c r="DC77" s="1291"/>
    </row>
    <row r="78" spans="2:107" ht="13.2" x14ac:dyDescent="0.2">
      <c r="B78" s="375"/>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5"/>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3" t="s">
        <v>609</v>
      </c>
      <c r="BC79" s="1293"/>
      <c r="BD79" s="1293"/>
      <c r="BE79" s="1293"/>
      <c r="BF79" s="1293"/>
      <c r="BG79" s="1293"/>
      <c r="BH79" s="1293"/>
      <c r="BI79" s="1293"/>
      <c r="BJ79" s="1293"/>
      <c r="BK79" s="1293"/>
      <c r="BL79" s="1293"/>
      <c r="BM79" s="1293"/>
      <c r="BN79" s="1293"/>
      <c r="BO79" s="1293"/>
      <c r="BP79" s="1291">
        <v>6.6</v>
      </c>
      <c r="BQ79" s="1291"/>
      <c r="BR79" s="1291"/>
      <c r="BS79" s="1291"/>
      <c r="BT79" s="1291"/>
      <c r="BU79" s="1291"/>
      <c r="BV79" s="1291"/>
      <c r="BW79" s="1291"/>
      <c r="BX79" s="1291">
        <v>6.4</v>
      </c>
      <c r="BY79" s="1291"/>
      <c r="BZ79" s="1291"/>
      <c r="CA79" s="1291"/>
      <c r="CB79" s="1291"/>
      <c r="CC79" s="1291"/>
      <c r="CD79" s="1291"/>
      <c r="CE79" s="1291"/>
      <c r="CF79" s="1291">
        <v>6.3</v>
      </c>
      <c r="CG79" s="1291"/>
      <c r="CH79" s="1291"/>
      <c r="CI79" s="1291"/>
      <c r="CJ79" s="1291"/>
      <c r="CK79" s="1291"/>
      <c r="CL79" s="1291"/>
      <c r="CM79" s="1291"/>
      <c r="CN79" s="1291">
        <v>6.2</v>
      </c>
      <c r="CO79" s="1291"/>
      <c r="CP79" s="1291"/>
      <c r="CQ79" s="1291"/>
      <c r="CR79" s="1291"/>
      <c r="CS79" s="1291"/>
      <c r="CT79" s="1291"/>
      <c r="CU79" s="1291"/>
      <c r="CV79" s="1291">
        <v>5.7</v>
      </c>
      <c r="CW79" s="1291"/>
      <c r="CX79" s="1291"/>
      <c r="CY79" s="1291"/>
      <c r="CZ79" s="1291"/>
      <c r="DA79" s="1291"/>
      <c r="DB79" s="1291"/>
      <c r="DC79" s="1291"/>
    </row>
    <row r="80" spans="2:107" ht="13.2" x14ac:dyDescent="0.2">
      <c r="B80" s="375"/>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5KLfEYFr0bAoEbSUpdHi8WtpNOkVAq6ZDJzMA2iHz97RZpaz45pB5egtDdG1VqZKkt+Y0jvgNPtItReGK2i+oQ==" saltValue="HMYCWvM2FWKZ9WmZMHSw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G1xOVTqX5odgabPKBtj3r5g9yM3bKdhzIeEEm4GCYjtjs6uNU4ThsMgcRk5B9YE7El4IPkLV3kPqYN0RPnKkEA==" saltValue="hDFkOrjBd2gC5JPq4iXhg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mq0uoG5QAxXBJRWSn5SSAKSmSLOtcFn7BJOeEy+Y9D2sujFuyXBHThFwTcW1iP2w4UyhdXHQkkrZts5mq5p7Ig==" saltValue="hHEb8sSxAd73Z+xlfyoSD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32227</v>
      </c>
      <c r="E3" s="153"/>
      <c r="F3" s="154">
        <v>47820</v>
      </c>
      <c r="G3" s="155"/>
      <c r="H3" s="156"/>
    </row>
    <row r="4" spans="1:8" x14ac:dyDescent="0.2">
      <c r="A4" s="157"/>
      <c r="B4" s="158"/>
      <c r="C4" s="159"/>
      <c r="D4" s="160">
        <v>22186</v>
      </c>
      <c r="E4" s="161"/>
      <c r="F4" s="162">
        <v>25855</v>
      </c>
      <c r="G4" s="163"/>
      <c r="H4" s="164"/>
    </row>
    <row r="5" spans="1:8" x14ac:dyDescent="0.2">
      <c r="A5" s="145" t="s">
        <v>549</v>
      </c>
      <c r="B5" s="150"/>
      <c r="C5" s="151"/>
      <c r="D5" s="152">
        <v>32046</v>
      </c>
      <c r="E5" s="153"/>
      <c r="F5" s="154">
        <v>41934</v>
      </c>
      <c r="G5" s="155"/>
      <c r="H5" s="156"/>
    </row>
    <row r="6" spans="1:8" x14ac:dyDescent="0.2">
      <c r="A6" s="157"/>
      <c r="B6" s="158"/>
      <c r="C6" s="159"/>
      <c r="D6" s="160">
        <v>20976</v>
      </c>
      <c r="E6" s="161"/>
      <c r="F6" s="162">
        <v>23352</v>
      </c>
      <c r="G6" s="163"/>
      <c r="H6" s="164"/>
    </row>
    <row r="7" spans="1:8" x14ac:dyDescent="0.2">
      <c r="A7" s="145" t="s">
        <v>550</v>
      </c>
      <c r="B7" s="150"/>
      <c r="C7" s="151"/>
      <c r="D7" s="152">
        <v>37691</v>
      </c>
      <c r="E7" s="153"/>
      <c r="F7" s="154">
        <v>45588</v>
      </c>
      <c r="G7" s="155"/>
      <c r="H7" s="156"/>
    </row>
    <row r="8" spans="1:8" x14ac:dyDescent="0.2">
      <c r="A8" s="157"/>
      <c r="B8" s="158"/>
      <c r="C8" s="159"/>
      <c r="D8" s="160">
        <v>32994</v>
      </c>
      <c r="E8" s="161"/>
      <c r="F8" s="162">
        <v>24150</v>
      </c>
      <c r="G8" s="163"/>
      <c r="H8" s="164"/>
    </row>
    <row r="9" spans="1:8" x14ac:dyDescent="0.2">
      <c r="A9" s="145" t="s">
        <v>551</v>
      </c>
      <c r="B9" s="150"/>
      <c r="C9" s="151"/>
      <c r="D9" s="152">
        <v>71997</v>
      </c>
      <c r="E9" s="153"/>
      <c r="F9" s="154">
        <v>45483</v>
      </c>
      <c r="G9" s="155"/>
      <c r="H9" s="156"/>
    </row>
    <row r="10" spans="1:8" x14ac:dyDescent="0.2">
      <c r="A10" s="157"/>
      <c r="B10" s="158"/>
      <c r="C10" s="159"/>
      <c r="D10" s="160">
        <v>64507</v>
      </c>
      <c r="E10" s="161"/>
      <c r="F10" s="162">
        <v>24241</v>
      </c>
      <c r="G10" s="163"/>
      <c r="H10" s="164"/>
    </row>
    <row r="11" spans="1:8" x14ac:dyDescent="0.2">
      <c r="A11" s="145" t="s">
        <v>552</v>
      </c>
      <c r="B11" s="150"/>
      <c r="C11" s="151"/>
      <c r="D11" s="152">
        <v>34603</v>
      </c>
      <c r="E11" s="153"/>
      <c r="F11" s="154">
        <v>45945</v>
      </c>
      <c r="G11" s="155"/>
      <c r="H11" s="156"/>
    </row>
    <row r="12" spans="1:8" x14ac:dyDescent="0.2">
      <c r="A12" s="157"/>
      <c r="B12" s="158"/>
      <c r="C12" s="165"/>
      <c r="D12" s="160">
        <v>27401</v>
      </c>
      <c r="E12" s="161"/>
      <c r="F12" s="162">
        <v>25180</v>
      </c>
      <c r="G12" s="163"/>
      <c r="H12" s="164"/>
    </row>
    <row r="13" spans="1:8" x14ac:dyDescent="0.2">
      <c r="A13" s="145"/>
      <c r="B13" s="150"/>
      <c r="C13" s="166"/>
      <c r="D13" s="167">
        <v>41713</v>
      </c>
      <c r="E13" s="168"/>
      <c r="F13" s="169">
        <v>45354</v>
      </c>
      <c r="G13" s="170"/>
      <c r="H13" s="156"/>
    </row>
    <row r="14" spans="1:8" x14ac:dyDescent="0.2">
      <c r="A14" s="157"/>
      <c r="B14" s="158"/>
      <c r="C14" s="159"/>
      <c r="D14" s="160">
        <v>33613</v>
      </c>
      <c r="E14" s="161"/>
      <c r="F14" s="162">
        <v>24556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7.26</v>
      </c>
      <c r="C19" s="171">
        <f>ROUND(VALUE(SUBSTITUTE(実質収支比率等に係る経年分析!G$48,"▲","-")),2)</f>
        <v>5.55</v>
      </c>
      <c r="D19" s="171">
        <f>ROUND(VALUE(SUBSTITUTE(実質収支比率等に係る経年分析!H$48,"▲","-")),2)</f>
        <v>4.45</v>
      </c>
      <c r="E19" s="171">
        <f>ROUND(VALUE(SUBSTITUTE(実質収支比率等に係る経年分析!I$48,"▲","-")),2)</f>
        <v>7.44</v>
      </c>
      <c r="F19" s="171">
        <f>ROUND(VALUE(SUBSTITUTE(実質収支比率等に係る経年分析!J$48,"▲","-")),2)</f>
        <v>12.81</v>
      </c>
    </row>
    <row r="20" spans="1:11" x14ac:dyDescent="0.2">
      <c r="A20" s="171" t="s">
        <v>55</v>
      </c>
      <c r="B20" s="171">
        <f>ROUND(VALUE(SUBSTITUTE(実質収支比率等に係る経年分析!F$47,"▲","-")),2)</f>
        <v>8.8000000000000007</v>
      </c>
      <c r="C20" s="171">
        <f>ROUND(VALUE(SUBSTITUTE(実質収支比率等に係る経年分析!G$47,"▲","-")),2)</f>
        <v>9.8000000000000007</v>
      </c>
      <c r="D20" s="171">
        <f>ROUND(VALUE(SUBSTITUTE(実質収支比率等に係る経年分析!H$47,"▲","-")),2)</f>
        <v>9.6999999999999993</v>
      </c>
      <c r="E20" s="171">
        <f>ROUND(VALUE(SUBSTITUTE(実質収支比率等に係る経年分析!I$47,"▲","-")),2)</f>
        <v>8.14</v>
      </c>
      <c r="F20" s="171">
        <f>ROUND(VALUE(SUBSTITUTE(実質収支比率等に係る経年分析!J$47,"▲","-")),2)</f>
        <v>7.16</v>
      </c>
    </row>
    <row r="21" spans="1:11" x14ac:dyDescent="0.2">
      <c r="A21" s="171" t="s">
        <v>56</v>
      </c>
      <c r="B21" s="171">
        <f>IF(ISNUMBER(VALUE(SUBSTITUTE(実質収支比率等に係る経年分析!F$49,"▲","-"))),ROUND(VALUE(SUBSTITUTE(実質収支比率等に係る経年分析!F$49,"▲","-")),2),NA())</f>
        <v>0.72</v>
      </c>
      <c r="C21" s="171">
        <f>IF(ISNUMBER(VALUE(SUBSTITUTE(実質収支比率等に係る経年分析!G$49,"▲","-"))),ROUND(VALUE(SUBSTITUTE(実質収支比率等に係る経年分析!G$49,"▲","-")),2),NA())</f>
        <v>-0.65</v>
      </c>
      <c r="D21" s="171">
        <f>IF(ISNUMBER(VALUE(SUBSTITUTE(実質収支比率等に係る経年分析!H$49,"▲","-"))),ROUND(VALUE(SUBSTITUTE(実質収支比率等に係る経年分析!H$49,"▲","-")),2),NA())</f>
        <v>-1.18</v>
      </c>
      <c r="E21" s="171">
        <f>IF(ISNUMBER(VALUE(SUBSTITUTE(実質収支比率等に係る経年分析!I$49,"▲","-"))),ROUND(VALUE(SUBSTITUTE(実質収支比率等に係る経年分析!I$49,"▲","-")),2),NA())</f>
        <v>1.46</v>
      </c>
      <c r="F21" s="171">
        <f>IF(ISNUMBER(VALUE(SUBSTITUTE(実質収支比率等に係る経年分析!J$49,"▲","-"))),ROUND(VALUE(SUBSTITUTE(実質収支比率等に係る経年分析!J$49,"▲","-")),2),NA())</f>
        <v>4.91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1.22</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駐車場事業特別会計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0.56999999999999995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0.66</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2.15</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2.0699999999999998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4.4400000000000004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1529</v>
      </c>
      <c r="E42" s="173"/>
      <c r="F42" s="173"/>
      <c r="G42" s="173">
        <f>'実質公債費比率（分子）の構造'!L$52</f>
        <v>1503</v>
      </c>
      <c r="H42" s="173"/>
      <c r="I42" s="173"/>
      <c r="J42" s="173">
        <f>'実質公債費比率（分子）の構造'!M$52</f>
        <v>1483</v>
      </c>
      <c r="K42" s="173"/>
      <c r="L42" s="173"/>
      <c r="M42" s="173">
        <f>'実質公債費比率（分子）の構造'!N$52</f>
        <v>1372</v>
      </c>
      <c r="N42" s="173"/>
      <c r="O42" s="173"/>
      <c r="P42" s="173">
        <f>'実質公債費比率（分子）の構造'!O$52</f>
        <v>1408</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1</v>
      </c>
      <c r="L43" s="173"/>
      <c r="M43" s="173"/>
      <c r="N43" s="173">
        <f>'実質公債費比率（分子）の構造'!O$51</f>
        <v>0</v>
      </c>
      <c r="O43" s="173"/>
      <c r="P43" s="173"/>
    </row>
    <row r="44" spans="1:16" x14ac:dyDescent="0.2">
      <c r="A44" s="173" t="s">
        <v>65</v>
      </c>
      <c r="B44" s="173">
        <f>'実質公債費比率（分子）の構造'!K$50</f>
        <v>11</v>
      </c>
      <c r="C44" s="173"/>
      <c r="D44" s="173"/>
      <c r="E44" s="173">
        <f>'実質公債費比率（分子）の構造'!L$50</f>
        <v>7</v>
      </c>
      <c r="F44" s="173"/>
      <c r="G44" s="173"/>
      <c r="H44" s="173">
        <f>'実質公債費比率（分子）の構造'!M$50</f>
        <v>3</v>
      </c>
      <c r="I44" s="173"/>
      <c r="J44" s="173"/>
      <c r="K44" s="173">
        <f>'実質公債費比率（分子）の構造'!N$50</f>
        <v>4</v>
      </c>
      <c r="L44" s="173"/>
      <c r="M44" s="173"/>
      <c r="N44" s="173">
        <f>'実質公債費比率（分子）の構造'!O$50</f>
        <v>3</v>
      </c>
      <c r="O44" s="173"/>
      <c r="P44" s="173"/>
    </row>
    <row r="45" spans="1:16" x14ac:dyDescent="0.2">
      <c r="A45" s="173" t="s">
        <v>66</v>
      </c>
      <c r="B45" s="173">
        <f>'実質公債費比率（分子）の構造'!K$49</f>
        <v>70</v>
      </c>
      <c r="C45" s="173"/>
      <c r="D45" s="173"/>
      <c r="E45" s="173">
        <f>'実質公債費比率（分子）の構造'!L$49</f>
        <v>64</v>
      </c>
      <c r="F45" s="173"/>
      <c r="G45" s="173"/>
      <c r="H45" s="173">
        <f>'実質公債費比率（分子）の構造'!M$49</f>
        <v>60</v>
      </c>
      <c r="I45" s="173"/>
      <c r="J45" s="173"/>
      <c r="K45" s="173">
        <f>'実質公債費比率（分子）の構造'!N$49</f>
        <v>42</v>
      </c>
      <c r="L45" s="173"/>
      <c r="M45" s="173"/>
      <c r="N45" s="173">
        <f>'実質公債費比率（分子）の構造'!O$49</f>
        <v>22</v>
      </c>
      <c r="O45" s="173"/>
      <c r="P45" s="173"/>
    </row>
    <row r="46" spans="1:16" x14ac:dyDescent="0.2">
      <c r="A46" s="173" t="s">
        <v>67</v>
      </c>
      <c r="B46" s="173">
        <f>'実質公債費比率（分子）の構造'!K$48</f>
        <v>56</v>
      </c>
      <c r="C46" s="173"/>
      <c r="D46" s="173"/>
      <c r="E46" s="173">
        <f>'実質公債費比率（分子）の構造'!L$48</f>
        <v>22</v>
      </c>
      <c r="F46" s="173"/>
      <c r="G46" s="173"/>
      <c r="H46" s="173">
        <f>'実質公債費比率（分子）の構造'!M$48</f>
        <v>48</v>
      </c>
      <c r="I46" s="173"/>
      <c r="J46" s="173"/>
      <c r="K46" s="173">
        <f>'実質公債費比率（分子）の構造'!N$48</f>
        <v>38</v>
      </c>
      <c r="L46" s="173"/>
      <c r="M46" s="173"/>
      <c r="N46" s="173">
        <f>'実質公債費比率（分子）の構造'!O$48</f>
        <v>33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1899</v>
      </c>
      <c r="C49" s="173"/>
      <c r="D49" s="173"/>
      <c r="E49" s="173">
        <f>'実質公債費比率（分子）の構造'!L$45</f>
        <v>1875</v>
      </c>
      <c r="F49" s="173"/>
      <c r="G49" s="173"/>
      <c r="H49" s="173">
        <f>'実質公債費比率（分子）の構造'!M$45</f>
        <v>1877</v>
      </c>
      <c r="I49" s="173"/>
      <c r="J49" s="173"/>
      <c r="K49" s="173">
        <f>'実質公債費比率（分子）の構造'!N$45</f>
        <v>1913</v>
      </c>
      <c r="L49" s="173"/>
      <c r="M49" s="173"/>
      <c r="N49" s="173">
        <f>'実質公債費比率（分子）の構造'!O$45</f>
        <v>1946</v>
      </c>
      <c r="O49" s="173"/>
      <c r="P49" s="173"/>
    </row>
    <row r="50" spans="1:16" x14ac:dyDescent="0.2">
      <c r="A50" s="173" t="s">
        <v>71</v>
      </c>
      <c r="B50" s="173" t="e">
        <f>NA()</f>
        <v>#N/A</v>
      </c>
      <c r="C50" s="173">
        <f>IF(ISNUMBER('実質公債費比率（分子）の構造'!K$53),'実質公債費比率（分子）の構造'!K$53,NA())</f>
        <v>507</v>
      </c>
      <c r="D50" s="173" t="e">
        <f>NA()</f>
        <v>#N/A</v>
      </c>
      <c r="E50" s="173" t="e">
        <f>NA()</f>
        <v>#N/A</v>
      </c>
      <c r="F50" s="173">
        <f>IF(ISNUMBER('実質公債費比率（分子）の構造'!L$53),'実質公債費比率（分子）の構造'!L$53,NA())</f>
        <v>465</v>
      </c>
      <c r="G50" s="173" t="e">
        <f>NA()</f>
        <v>#N/A</v>
      </c>
      <c r="H50" s="173" t="e">
        <f>NA()</f>
        <v>#N/A</v>
      </c>
      <c r="I50" s="173">
        <f>IF(ISNUMBER('実質公債費比率（分子）の構造'!M$53),'実質公債費比率（分子）の構造'!M$53,NA())</f>
        <v>505</v>
      </c>
      <c r="J50" s="173" t="e">
        <f>NA()</f>
        <v>#N/A</v>
      </c>
      <c r="K50" s="173" t="e">
        <f>NA()</f>
        <v>#N/A</v>
      </c>
      <c r="L50" s="173">
        <f>IF(ISNUMBER('実質公債費比率（分子）の構造'!N$53),'実質公債費比率（分子）の構造'!N$53,NA())</f>
        <v>626</v>
      </c>
      <c r="M50" s="173" t="e">
        <f>NA()</f>
        <v>#N/A</v>
      </c>
      <c r="N50" s="173" t="e">
        <f>NA()</f>
        <v>#N/A</v>
      </c>
      <c r="O50" s="173">
        <f>IF(ISNUMBER('実質公債費比率（分子）の構造'!O$53),'実質公債費比率（分子）の構造'!O$53,NA())</f>
        <v>596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15992</v>
      </c>
      <c r="E56" s="172"/>
      <c r="F56" s="172"/>
      <c r="G56" s="172">
        <f>'将来負担比率（分子）の構造'!J$52</f>
        <v>16046</v>
      </c>
      <c r="H56" s="172"/>
      <c r="I56" s="172"/>
      <c r="J56" s="172">
        <f>'将来負担比率（分子）の構造'!K$52</f>
        <v>15996</v>
      </c>
      <c r="K56" s="172"/>
      <c r="L56" s="172"/>
      <c r="M56" s="172">
        <f>'将来負担比率（分子）の構造'!L$52</f>
        <v>16566</v>
      </c>
      <c r="N56" s="172"/>
      <c r="O56" s="172"/>
      <c r="P56" s="172">
        <f>'将来負担比率（分子）の構造'!M$52</f>
        <v>16557</v>
      </c>
    </row>
    <row r="57" spans="1:16" x14ac:dyDescent="0.2">
      <c r="A57" s="172" t="s">
        <v>42</v>
      </c>
      <c r="B57" s="172"/>
      <c r="C57" s="172"/>
      <c r="D57" s="172">
        <f>'将来負担比率（分子）の構造'!I$51</f>
        <v>1206</v>
      </c>
      <c r="E57" s="172"/>
      <c r="F57" s="172"/>
      <c r="G57" s="172">
        <f>'将来負担比率（分子）の構造'!J$51</f>
        <v>1305</v>
      </c>
      <c r="H57" s="172"/>
      <c r="I57" s="172"/>
      <c r="J57" s="172">
        <f>'将来負担比率（分子）の構造'!K$51</f>
        <v>1274</v>
      </c>
      <c r="K57" s="172"/>
      <c r="L57" s="172"/>
      <c r="M57" s="172">
        <f>'将来負担比率（分子）の構造'!L$51</f>
        <v>1315</v>
      </c>
      <c r="N57" s="172"/>
      <c r="O57" s="172"/>
      <c r="P57" s="172">
        <f>'将来負担比率（分子）の構造'!M$51</f>
        <v>1968</v>
      </c>
    </row>
    <row r="58" spans="1:16" x14ac:dyDescent="0.2">
      <c r="A58" s="172" t="s">
        <v>41</v>
      </c>
      <c r="B58" s="172"/>
      <c r="C58" s="172"/>
      <c r="D58" s="172">
        <f>'将来負担比率（分子）の構造'!I$50</f>
        <v>4572</v>
      </c>
      <c r="E58" s="172"/>
      <c r="F58" s="172"/>
      <c r="G58" s="172">
        <f>'将来負担比率（分子）の構造'!J$50</f>
        <v>5040</v>
      </c>
      <c r="H58" s="172"/>
      <c r="I58" s="172"/>
      <c r="J58" s="172">
        <f>'将来負担比率（分子）の構造'!K$50</f>
        <v>5109</v>
      </c>
      <c r="K58" s="172"/>
      <c r="L58" s="172"/>
      <c r="M58" s="172">
        <f>'将来負担比率（分子）の構造'!L$50</f>
        <v>3964</v>
      </c>
      <c r="N58" s="172"/>
      <c r="O58" s="172"/>
      <c r="P58" s="172">
        <f>'将来負担比率（分子）の構造'!M$50</f>
        <v>4160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50</v>
      </c>
      <c r="C61" s="172"/>
      <c r="D61" s="172"/>
      <c r="E61" s="172">
        <f>'将来負担比率（分子）の構造'!J$46</f>
        <v>46</v>
      </c>
      <c r="F61" s="172"/>
      <c r="G61" s="172"/>
      <c r="H61" s="172">
        <f>'将来負担比率（分子）の構造'!K$46</f>
        <v>42</v>
      </c>
      <c r="I61" s="172"/>
      <c r="J61" s="172"/>
      <c r="K61" s="172">
        <f>'将来負担比率（分子）の構造'!L$46</f>
        <v>199</v>
      </c>
      <c r="L61" s="172"/>
      <c r="M61" s="172"/>
      <c r="N61" s="172">
        <f>'将来負担比率（分子）の構造'!M$46</f>
        <v>30</v>
      </c>
      <c r="O61" s="172"/>
      <c r="P61" s="172"/>
    </row>
    <row r="62" spans="1:16" x14ac:dyDescent="0.2">
      <c r="A62" s="172" t="s">
        <v>35</v>
      </c>
      <c r="B62" s="172">
        <f>'将来負担比率（分子）の構造'!I$45</f>
        <v>4659</v>
      </c>
      <c r="C62" s="172"/>
      <c r="D62" s="172"/>
      <c r="E62" s="172">
        <f>'将来負担比率（分子）の構造'!J$45</f>
        <v>4492</v>
      </c>
      <c r="F62" s="172"/>
      <c r="G62" s="172"/>
      <c r="H62" s="172">
        <f>'将来負担比率（分子）の構造'!K$45</f>
        <v>4400</v>
      </c>
      <c r="I62" s="172"/>
      <c r="J62" s="172"/>
      <c r="K62" s="172">
        <f>'将来負担比率（分子）の構造'!L$45</f>
        <v>4328</v>
      </c>
      <c r="L62" s="172"/>
      <c r="M62" s="172"/>
      <c r="N62" s="172">
        <f>'将来負担比率（分子）の構造'!M$45</f>
        <v>4259</v>
      </c>
      <c r="O62" s="172"/>
      <c r="P62" s="172"/>
    </row>
    <row r="63" spans="1:16" x14ac:dyDescent="0.2">
      <c r="A63" s="172" t="s">
        <v>34</v>
      </c>
      <c r="B63" s="172">
        <f>'将来負担比率（分子）の構造'!I$44</f>
        <v>307</v>
      </c>
      <c r="C63" s="172"/>
      <c r="D63" s="172"/>
      <c r="E63" s="172">
        <f>'将来負担比率（分子）の構造'!J$44</f>
        <v>247</v>
      </c>
      <c r="F63" s="172"/>
      <c r="G63" s="172"/>
      <c r="H63" s="172">
        <f>'将来負担比率（分子）の構造'!K$44</f>
        <v>188</v>
      </c>
      <c r="I63" s="172"/>
      <c r="J63" s="172"/>
      <c r="K63" s="172">
        <f>'将来負担比率（分子）の構造'!L$44</f>
        <v>148</v>
      </c>
      <c r="L63" s="172"/>
      <c r="M63" s="172"/>
      <c r="N63" s="172">
        <f>'将来負担比率（分子）の構造'!M$44</f>
        <v>119</v>
      </c>
      <c r="O63" s="172"/>
      <c r="P63" s="172"/>
    </row>
    <row r="64" spans="1:16" x14ac:dyDescent="0.2">
      <c r="A64" s="172" t="s">
        <v>33</v>
      </c>
      <c r="B64" s="172">
        <f>'将来負担比率（分子）の構造'!I$43</f>
        <v>454</v>
      </c>
      <c r="C64" s="172"/>
      <c r="D64" s="172"/>
      <c r="E64" s="172">
        <f>'将来負担比率（分子）の構造'!J$43</f>
        <v>356</v>
      </c>
      <c r="F64" s="172"/>
      <c r="G64" s="172"/>
      <c r="H64" s="172">
        <f>'将来負担比率（分子）の構造'!K$43</f>
        <v>336</v>
      </c>
      <c r="I64" s="172"/>
      <c r="J64" s="172"/>
      <c r="K64" s="172">
        <f>'将来負担比率（分子）の構造'!L$43</f>
        <v>295</v>
      </c>
      <c r="L64" s="172"/>
      <c r="M64" s="172"/>
      <c r="N64" s="172">
        <f>'将来負担比率（分子）の構造'!M$43</f>
        <v>350</v>
      </c>
      <c r="O64" s="172"/>
      <c r="P64" s="172"/>
    </row>
    <row r="65" spans="1:16" x14ac:dyDescent="0.2">
      <c r="A65" s="172" t="s">
        <v>32</v>
      </c>
      <c r="B65" s="172">
        <f>'将来負担比率（分子）の構造'!I$42</f>
        <v>528</v>
      </c>
      <c r="C65" s="172"/>
      <c r="D65" s="172"/>
      <c r="E65" s="172">
        <f>'将来負担比率（分子）の構造'!J$42</f>
        <v>793</v>
      </c>
      <c r="F65" s="172"/>
      <c r="G65" s="172"/>
      <c r="H65" s="172">
        <f>'将来負担比率（分子）の構造'!K$42</f>
        <v>880</v>
      </c>
      <c r="I65" s="172"/>
      <c r="J65" s="172"/>
      <c r="K65" s="172">
        <f>'将来負担比率（分子）の構造'!L$42</f>
        <v>1561</v>
      </c>
      <c r="L65" s="172"/>
      <c r="M65" s="172"/>
      <c r="N65" s="172">
        <f>'将来負担比率（分子）の構造'!M$42</f>
        <v>2139</v>
      </c>
      <c r="O65" s="172"/>
      <c r="P65" s="172"/>
    </row>
    <row r="66" spans="1:16" x14ac:dyDescent="0.2">
      <c r="A66" s="172" t="s">
        <v>31</v>
      </c>
      <c r="B66" s="172">
        <f>'将来負担比率（分子）の構造'!I$41</f>
        <v>19039</v>
      </c>
      <c r="C66" s="172"/>
      <c r="D66" s="172"/>
      <c r="E66" s="172">
        <f>'将来負担比率（分子）の構造'!J$41</f>
        <v>19522</v>
      </c>
      <c r="F66" s="172"/>
      <c r="G66" s="172"/>
      <c r="H66" s="172">
        <f>'将来負担比率（分子）の構造'!K$41</f>
        <v>19886</v>
      </c>
      <c r="I66" s="172"/>
      <c r="J66" s="172"/>
      <c r="K66" s="172">
        <f>'将来負担比率（分子）の構造'!L$41</f>
        <v>21336</v>
      </c>
      <c r="L66" s="172"/>
      <c r="M66" s="172"/>
      <c r="N66" s="172">
        <f>'将来負担比率（分子）の構造'!M$41</f>
        <v>21463</v>
      </c>
      <c r="O66" s="172"/>
      <c r="P66" s="172"/>
    </row>
    <row r="67" spans="1:16" x14ac:dyDescent="0.2">
      <c r="A67" s="172" t="s">
        <v>75</v>
      </c>
      <c r="B67" s="172" t="e">
        <f>NA()</f>
        <v>#N/A</v>
      </c>
      <c r="C67" s="172">
        <f>IF(ISNUMBER('将来負担比率（分子）の構造'!I$53), IF('将来負担比率（分子）の構造'!I$53 &lt; 0, 0, '将来負担比率（分子）の構造'!I$53), NA())</f>
        <v>3268</v>
      </c>
      <c r="D67" s="172" t="e">
        <f>NA()</f>
        <v>#N/A</v>
      </c>
      <c r="E67" s="172" t="e">
        <f>NA()</f>
        <v>#N/A</v>
      </c>
      <c r="F67" s="172">
        <f>IF(ISNUMBER('将来負担比率（分子）の構造'!J$53), IF('将来負担比率（分子）の構造'!J$53 &lt; 0, 0, '将来負担比率（分子）の構造'!J$53), NA())</f>
        <v>3065</v>
      </c>
      <c r="G67" s="172" t="e">
        <f>NA()</f>
        <v>#N/A</v>
      </c>
      <c r="H67" s="172" t="e">
        <f>NA()</f>
        <v>#N/A</v>
      </c>
      <c r="I67" s="172">
        <f>IF(ISNUMBER('将来負担比率（分子）の構造'!K$53), IF('将来負担比率（分子）の構造'!K$53 &lt; 0, 0, '将来負担比率（分子）の構造'!K$53), NA())</f>
        <v>3353</v>
      </c>
      <c r="J67" s="172" t="e">
        <f>NA()</f>
        <v>#N/A</v>
      </c>
      <c r="K67" s="172" t="e">
        <f>NA()</f>
        <v>#N/A</v>
      </c>
      <c r="L67" s="172">
        <f>IF(ISNUMBER('将来負担比率（分子）の構造'!L$53), IF('将来負担比率（分子）の構造'!L$53 &lt; 0, 0, '将来負担比率（分子）の構造'!L$53), NA())</f>
        <v>6021</v>
      </c>
      <c r="M67" s="172" t="e">
        <f>NA()</f>
        <v>#N/A</v>
      </c>
      <c r="N67" s="172" t="e">
        <f>NA()</f>
        <v>#N/A</v>
      </c>
      <c r="O67" s="172">
        <f>IF(ISNUMBER('将来負担比率（分子）の構造'!M$53), IF('将来負担比率（分子）の構造'!M$53 &lt; 0, 0, '将来負担比率（分子）の構造'!M$53), NA())</f>
        <v>5676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1490</v>
      </c>
      <c r="C72" s="176">
        <f>基金残高に係る経年分析!G55</f>
        <v>1275</v>
      </c>
      <c r="D72" s="176">
        <f>基金残高に係る経年分析!H55</f>
        <v>1184</v>
      </c>
    </row>
    <row r="73" spans="1:16" x14ac:dyDescent="0.2">
      <c r="A73" s="175" t="s">
        <v>78</v>
      </c>
      <c r="B73" s="176">
        <f>基金残高に係る経年分析!F56</f>
        <v>1</v>
      </c>
      <c r="C73" s="176">
        <f>基金残高に係る経年分析!G56</f>
        <v>1</v>
      </c>
      <c r="D73" s="176">
        <f>基金残高に係る経年分析!H56</f>
        <v>489</v>
      </c>
    </row>
    <row r="74" spans="1:16" x14ac:dyDescent="0.2">
      <c r="A74" s="175" t="s">
        <v>79</v>
      </c>
      <c r="B74" s="176">
        <f>基金残高に係る経年分析!F57</f>
        <v>3052</v>
      </c>
      <c r="C74" s="176">
        <f>基金残高に係る経年分析!G57</f>
        <v>2218</v>
      </c>
      <c r="D74" s="176">
        <f>基金残高に係る経年分析!H57</f>
        <v>1900</v>
      </c>
    </row>
  </sheetData>
  <sheetProtection algorithmName="SHA-512" hashValue="lQ8SIQo6FN8jKMWyfvvjjDSUnisXHPJbj21/f6teblgmtHPEJnj173wIFeo9jyGnqz4rNuz1p1fi+eKuMFVqig==" saltValue="jd5nCX+MqspQBdMhhzmT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0" t="s">
        <v>225</v>
      </c>
      <c r="C5" s="731"/>
      <c r="D5" s="731"/>
      <c r="E5" s="731"/>
      <c r="F5" s="731"/>
      <c r="G5" s="731"/>
      <c r="H5" s="731"/>
      <c r="I5" s="731"/>
      <c r="J5" s="731"/>
      <c r="K5" s="731"/>
      <c r="L5" s="731"/>
      <c r="M5" s="731"/>
      <c r="N5" s="731"/>
      <c r="O5" s="731"/>
      <c r="P5" s="731"/>
      <c r="Q5" s="732"/>
      <c r="R5" s="717">
        <v>9683428</v>
      </c>
      <c r="S5" s="718"/>
      <c r="T5" s="718"/>
      <c r="U5" s="718"/>
      <c r="V5" s="718"/>
      <c r="W5" s="718"/>
      <c r="X5" s="718"/>
      <c r="Y5" s="761"/>
      <c r="Z5" s="779">
        <v>25.4</v>
      </c>
      <c r="AA5" s="779"/>
      <c r="AB5" s="779"/>
      <c r="AC5" s="779"/>
      <c r="AD5" s="780">
        <v>8947190</v>
      </c>
      <c r="AE5" s="780"/>
      <c r="AF5" s="780"/>
      <c r="AG5" s="780"/>
      <c r="AH5" s="780"/>
      <c r="AI5" s="780"/>
      <c r="AJ5" s="780"/>
      <c r="AK5" s="780"/>
      <c r="AL5" s="762">
        <v>56.4</v>
      </c>
      <c r="AM5" s="735"/>
      <c r="AN5" s="735"/>
      <c r="AO5" s="763"/>
      <c r="AP5" s="730" t="s">
        <v>226</v>
      </c>
      <c r="AQ5" s="731"/>
      <c r="AR5" s="731"/>
      <c r="AS5" s="731"/>
      <c r="AT5" s="731"/>
      <c r="AU5" s="731"/>
      <c r="AV5" s="731"/>
      <c r="AW5" s="731"/>
      <c r="AX5" s="731"/>
      <c r="AY5" s="731"/>
      <c r="AZ5" s="731"/>
      <c r="BA5" s="731"/>
      <c r="BB5" s="731"/>
      <c r="BC5" s="731"/>
      <c r="BD5" s="731"/>
      <c r="BE5" s="731"/>
      <c r="BF5" s="732"/>
      <c r="BG5" s="664">
        <v>8947190</v>
      </c>
      <c r="BH5" s="665"/>
      <c r="BI5" s="665"/>
      <c r="BJ5" s="665"/>
      <c r="BK5" s="665"/>
      <c r="BL5" s="665"/>
      <c r="BM5" s="665"/>
      <c r="BN5" s="666"/>
      <c r="BO5" s="691">
        <v>92.4</v>
      </c>
      <c r="BP5" s="691"/>
      <c r="BQ5" s="691"/>
      <c r="BR5" s="691"/>
      <c r="BS5" s="692">
        <v>18763</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61" t="s">
        <v>230</v>
      </c>
      <c r="C6" s="662"/>
      <c r="D6" s="662"/>
      <c r="E6" s="662"/>
      <c r="F6" s="662"/>
      <c r="G6" s="662"/>
      <c r="H6" s="662"/>
      <c r="I6" s="662"/>
      <c r="J6" s="662"/>
      <c r="K6" s="662"/>
      <c r="L6" s="662"/>
      <c r="M6" s="662"/>
      <c r="N6" s="662"/>
      <c r="O6" s="662"/>
      <c r="P6" s="662"/>
      <c r="Q6" s="663"/>
      <c r="R6" s="664">
        <v>121686</v>
      </c>
      <c r="S6" s="665"/>
      <c r="T6" s="665"/>
      <c r="U6" s="665"/>
      <c r="V6" s="665"/>
      <c r="W6" s="665"/>
      <c r="X6" s="665"/>
      <c r="Y6" s="666"/>
      <c r="Z6" s="691">
        <v>0.3</v>
      </c>
      <c r="AA6" s="691"/>
      <c r="AB6" s="691"/>
      <c r="AC6" s="691"/>
      <c r="AD6" s="692">
        <v>121686</v>
      </c>
      <c r="AE6" s="692"/>
      <c r="AF6" s="692"/>
      <c r="AG6" s="692"/>
      <c r="AH6" s="692"/>
      <c r="AI6" s="692"/>
      <c r="AJ6" s="692"/>
      <c r="AK6" s="692"/>
      <c r="AL6" s="667">
        <v>0.8</v>
      </c>
      <c r="AM6" s="668"/>
      <c r="AN6" s="668"/>
      <c r="AO6" s="693"/>
      <c r="AP6" s="661" t="s">
        <v>231</v>
      </c>
      <c r="AQ6" s="662"/>
      <c r="AR6" s="662"/>
      <c r="AS6" s="662"/>
      <c r="AT6" s="662"/>
      <c r="AU6" s="662"/>
      <c r="AV6" s="662"/>
      <c r="AW6" s="662"/>
      <c r="AX6" s="662"/>
      <c r="AY6" s="662"/>
      <c r="AZ6" s="662"/>
      <c r="BA6" s="662"/>
      <c r="BB6" s="662"/>
      <c r="BC6" s="662"/>
      <c r="BD6" s="662"/>
      <c r="BE6" s="662"/>
      <c r="BF6" s="663"/>
      <c r="BG6" s="664">
        <v>8947190</v>
      </c>
      <c r="BH6" s="665"/>
      <c r="BI6" s="665"/>
      <c r="BJ6" s="665"/>
      <c r="BK6" s="665"/>
      <c r="BL6" s="665"/>
      <c r="BM6" s="665"/>
      <c r="BN6" s="666"/>
      <c r="BO6" s="691">
        <v>92.4</v>
      </c>
      <c r="BP6" s="691"/>
      <c r="BQ6" s="691"/>
      <c r="BR6" s="691"/>
      <c r="BS6" s="692">
        <v>18763</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287408</v>
      </c>
      <c r="CS6" s="665"/>
      <c r="CT6" s="665"/>
      <c r="CU6" s="665"/>
      <c r="CV6" s="665"/>
      <c r="CW6" s="665"/>
      <c r="CX6" s="665"/>
      <c r="CY6" s="666"/>
      <c r="CZ6" s="762">
        <v>0.8</v>
      </c>
      <c r="DA6" s="735"/>
      <c r="DB6" s="735"/>
      <c r="DC6" s="765"/>
      <c r="DD6" s="670" t="s">
        <v>128</v>
      </c>
      <c r="DE6" s="665"/>
      <c r="DF6" s="665"/>
      <c r="DG6" s="665"/>
      <c r="DH6" s="665"/>
      <c r="DI6" s="665"/>
      <c r="DJ6" s="665"/>
      <c r="DK6" s="665"/>
      <c r="DL6" s="665"/>
      <c r="DM6" s="665"/>
      <c r="DN6" s="665"/>
      <c r="DO6" s="665"/>
      <c r="DP6" s="666"/>
      <c r="DQ6" s="670">
        <v>287328</v>
      </c>
      <c r="DR6" s="665"/>
      <c r="DS6" s="665"/>
      <c r="DT6" s="665"/>
      <c r="DU6" s="665"/>
      <c r="DV6" s="665"/>
      <c r="DW6" s="665"/>
      <c r="DX6" s="665"/>
      <c r="DY6" s="665"/>
      <c r="DZ6" s="665"/>
      <c r="EA6" s="665"/>
      <c r="EB6" s="665"/>
      <c r="EC6" s="705"/>
    </row>
    <row r="7" spans="2:143" ht="11.25" customHeight="1" x14ac:dyDescent="0.2">
      <c r="B7" s="661" t="s">
        <v>233</v>
      </c>
      <c r="C7" s="662"/>
      <c r="D7" s="662"/>
      <c r="E7" s="662"/>
      <c r="F7" s="662"/>
      <c r="G7" s="662"/>
      <c r="H7" s="662"/>
      <c r="I7" s="662"/>
      <c r="J7" s="662"/>
      <c r="K7" s="662"/>
      <c r="L7" s="662"/>
      <c r="M7" s="662"/>
      <c r="N7" s="662"/>
      <c r="O7" s="662"/>
      <c r="P7" s="662"/>
      <c r="Q7" s="663"/>
      <c r="R7" s="664">
        <v>12891</v>
      </c>
      <c r="S7" s="665"/>
      <c r="T7" s="665"/>
      <c r="U7" s="665"/>
      <c r="V7" s="665"/>
      <c r="W7" s="665"/>
      <c r="X7" s="665"/>
      <c r="Y7" s="666"/>
      <c r="Z7" s="691">
        <v>0</v>
      </c>
      <c r="AA7" s="691"/>
      <c r="AB7" s="691"/>
      <c r="AC7" s="691"/>
      <c r="AD7" s="692">
        <v>12891</v>
      </c>
      <c r="AE7" s="692"/>
      <c r="AF7" s="692"/>
      <c r="AG7" s="692"/>
      <c r="AH7" s="692"/>
      <c r="AI7" s="692"/>
      <c r="AJ7" s="692"/>
      <c r="AK7" s="692"/>
      <c r="AL7" s="667">
        <v>0.1</v>
      </c>
      <c r="AM7" s="668"/>
      <c r="AN7" s="668"/>
      <c r="AO7" s="693"/>
      <c r="AP7" s="661" t="s">
        <v>234</v>
      </c>
      <c r="AQ7" s="662"/>
      <c r="AR7" s="662"/>
      <c r="AS7" s="662"/>
      <c r="AT7" s="662"/>
      <c r="AU7" s="662"/>
      <c r="AV7" s="662"/>
      <c r="AW7" s="662"/>
      <c r="AX7" s="662"/>
      <c r="AY7" s="662"/>
      <c r="AZ7" s="662"/>
      <c r="BA7" s="662"/>
      <c r="BB7" s="662"/>
      <c r="BC7" s="662"/>
      <c r="BD7" s="662"/>
      <c r="BE7" s="662"/>
      <c r="BF7" s="663"/>
      <c r="BG7" s="664">
        <v>4812699</v>
      </c>
      <c r="BH7" s="665"/>
      <c r="BI7" s="665"/>
      <c r="BJ7" s="665"/>
      <c r="BK7" s="665"/>
      <c r="BL7" s="665"/>
      <c r="BM7" s="665"/>
      <c r="BN7" s="666"/>
      <c r="BO7" s="691">
        <v>49.7</v>
      </c>
      <c r="BP7" s="691"/>
      <c r="BQ7" s="691"/>
      <c r="BR7" s="691"/>
      <c r="BS7" s="692">
        <v>18763</v>
      </c>
      <c r="BT7" s="692"/>
      <c r="BU7" s="692"/>
      <c r="BV7" s="692"/>
      <c r="BW7" s="692"/>
      <c r="BX7" s="692"/>
      <c r="BY7" s="692"/>
      <c r="BZ7" s="692"/>
      <c r="CA7" s="692"/>
      <c r="CB7" s="750"/>
      <c r="CD7" s="706" t="s">
        <v>235</v>
      </c>
      <c r="CE7" s="703"/>
      <c r="CF7" s="703"/>
      <c r="CG7" s="703"/>
      <c r="CH7" s="703"/>
      <c r="CI7" s="703"/>
      <c r="CJ7" s="703"/>
      <c r="CK7" s="703"/>
      <c r="CL7" s="703"/>
      <c r="CM7" s="703"/>
      <c r="CN7" s="703"/>
      <c r="CO7" s="703"/>
      <c r="CP7" s="703"/>
      <c r="CQ7" s="704"/>
      <c r="CR7" s="664">
        <v>5381942</v>
      </c>
      <c r="CS7" s="665"/>
      <c r="CT7" s="665"/>
      <c r="CU7" s="665"/>
      <c r="CV7" s="665"/>
      <c r="CW7" s="665"/>
      <c r="CX7" s="665"/>
      <c r="CY7" s="666"/>
      <c r="CZ7" s="691">
        <v>15.1</v>
      </c>
      <c r="DA7" s="691"/>
      <c r="DB7" s="691"/>
      <c r="DC7" s="691"/>
      <c r="DD7" s="670">
        <v>766150</v>
      </c>
      <c r="DE7" s="665"/>
      <c r="DF7" s="665"/>
      <c r="DG7" s="665"/>
      <c r="DH7" s="665"/>
      <c r="DI7" s="665"/>
      <c r="DJ7" s="665"/>
      <c r="DK7" s="665"/>
      <c r="DL7" s="665"/>
      <c r="DM7" s="665"/>
      <c r="DN7" s="665"/>
      <c r="DO7" s="665"/>
      <c r="DP7" s="666"/>
      <c r="DQ7" s="670">
        <v>4036941</v>
      </c>
      <c r="DR7" s="665"/>
      <c r="DS7" s="665"/>
      <c r="DT7" s="665"/>
      <c r="DU7" s="665"/>
      <c r="DV7" s="665"/>
      <c r="DW7" s="665"/>
      <c r="DX7" s="665"/>
      <c r="DY7" s="665"/>
      <c r="DZ7" s="665"/>
      <c r="EA7" s="665"/>
      <c r="EB7" s="665"/>
      <c r="EC7" s="705"/>
    </row>
    <row r="8" spans="2:143" ht="11.25" customHeight="1" x14ac:dyDescent="0.2">
      <c r="B8" s="661" t="s">
        <v>236</v>
      </c>
      <c r="C8" s="662"/>
      <c r="D8" s="662"/>
      <c r="E8" s="662"/>
      <c r="F8" s="662"/>
      <c r="G8" s="662"/>
      <c r="H8" s="662"/>
      <c r="I8" s="662"/>
      <c r="J8" s="662"/>
      <c r="K8" s="662"/>
      <c r="L8" s="662"/>
      <c r="M8" s="662"/>
      <c r="N8" s="662"/>
      <c r="O8" s="662"/>
      <c r="P8" s="662"/>
      <c r="Q8" s="663"/>
      <c r="R8" s="664">
        <v>92561</v>
      </c>
      <c r="S8" s="665"/>
      <c r="T8" s="665"/>
      <c r="U8" s="665"/>
      <c r="V8" s="665"/>
      <c r="W8" s="665"/>
      <c r="X8" s="665"/>
      <c r="Y8" s="666"/>
      <c r="Z8" s="691">
        <v>0.2</v>
      </c>
      <c r="AA8" s="691"/>
      <c r="AB8" s="691"/>
      <c r="AC8" s="691"/>
      <c r="AD8" s="692">
        <v>92561</v>
      </c>
      <c r="AE8" s="692"/>
      <c r="AF8" s="692"/>
      <c r="AG8" s="692"/>
      <c r="AH8" s="692"/>
      <c r="AI8" s="692"/>
      <c r="AJ8" s="692"/>
      <c r="AK8" s="692"/>
      <c r="AL8" s="667">
        <v>0.6</v>
      </c>
      <c r="AM8" s="668"/>
      <c r="AN8" s="668"/>
      <c r="AO8" s="693"/>
      <c r="AP8" s="661" t="s">
        <v>237</v>
      </c>
      <c r="AQ8" s="662"/>
      <c r="AR8" s="662"/>
      <c r="AS8" s="662"/>
      <c r="AT8" s="662"/>
      <c r="AU8" s="662"/>
      <c r="AV8" s="662"/>
      <c r="AW8" s="662"/>
      <c r="AX8" s="662"/>
      <c r="AY8" s="662"/>
      <c r="AZ8" s="662"/>
      <c r="BA8" s="662"/>
      <c r="BB8" s="662"/>
      <c r="BC8" s="662"/>
      <c r="BD8" s="662"/>
      <c r="BE8" s="662"/>
      <c r="BF8" s="663"/>
      <c r="BG8" s="664">
        <v>129939</v>
      </c>
      <c r="BH8" s="665"/>
      <c r="BI8" s="665"/>
      <c r="BJ8" s="665"/>
      <c r="BK8" s="665"/>
      <c r="BL8" s="665"/>
      <c r="BM8" s="665"/>
      <c r="BN8" s="666"/>
      <c r="BO8" s="691">
        <v>1.3</v>
      </c>
      <c r="BP8" s="691"/>
      <c r="BQ8" s="691"/>
      <c r="BR8" s="691"/>
      <c r="BS8" s="692" t="s">
        <v>128</v>
      </c>
      <c r="BT8" s="692"/>
      <c r="BU8" s="692"/>
      <c r="BV8" s="692"/>
      <c r="BW8" s="692"/>
      <c r="BX8" s="692"/>
      <c r="BY8" s="692"/>
      <c r="BZ8" s="692"/>
      <c r="CA8" s="692"/>
      <c r="CB8" s="750"/>
      <c r="CD8" s="706" t="s">
        <v>238</v>
      </c>
      <c r="CE8" s="703"/>
      <c r="CF8" s="703"/>
      <c r="CG8" s="703"/>
      <c r="CH8" s="703"/>
      <c r="CI8" s="703"/>
      <c r="CJ8" s="703"/>
      <c r="CK8" s="703"/>
      <c r="CL8" s="703"/>
      <c r="CM8" s="703"/>
      <c r="CN8" s="703"/>
      <c r="CO8" s="703"/>
      <c r="CP8" s="703"/>
      <c r="CQ8" s="704"/>
      <c r="CR8" s="664">
        <v>19039097</v>
      </c>
      <c r="CS8" s="665"/>
      <c r="CT8" s="665"/>
      <c r="CU8" s="665"/>
      <c r="CV8" s="665"/>
      <c r="CW8" s="665"/>
      <c r="CX8" s="665"/>
      <c r="CY8" s="666"/>
      <c r="CZ8" s="691">
        <v>53.3</v>
      </c>
      <c r="DA8" s="691"/>
      <c r="DB8" s="691"/>
      <c r="DC8" s="691"/>
      <c r="DD8" s="670">
        <v>330241</v>
      </c>
      <c r="DE8" s="665"/>
      <c r="DF8" s="665"/>
      <c r="DG8" s="665"/>
      <c r="DH8" s="665"/>
      <c r="DI8" s="665"/>
      <c r="DJ8" s="665"/>
      <c r="DK8" s="665"/>
      <c r="DL8" s="665"/>
      <c r="DM8" s="665"/>
      <c r="DN8" s="665"/>
      <c r="DO8" s="665"/>
      <c r="DP8" s="666"/>
      <c r="DQ8" s="670">
        <v>7597264</v>
      </c>
      <c r="DR8" s="665"/>
      <c r="DS8" s="665"/>
      <c r="DT8" s="665"/>
      <c r="DU8" s="665"/>
      <c r="DV8" s="665"/>
      <c r="DW8" s="665"/>
      <c r="DX8" s="665"/>
      <c r="DY8" s="665"/>
      <c r="DZ8" s="665"/>
      <c r="EA8" s="665"/>
      <c r="EB8" s="665"/>
      <c r="EC8" s="705"/>
    </row>
    <row r="9" spans="2:143" ht="11.25" customHeight="1" x14ac:dyDescent="0.2">
      <c r="B9" s="661" t="s">
        <v>239</v>
      </c>
      <c r="C9" s="662"/>
      <c r="D9" s="662"/>
      <c r="E9" s="662"/>
      <c r="F9" s="662"/>
      <c r="G9" s="662"/>
      <c r="H9" s="662"/>
      <c r="I9" s="662"/>
      <c r="J9" s="662"/>
      <c r="K9" s="662"/>
      <c r="L9" s="662"/>
      <c r="M9" s="662"/>
      <c r="N9" s="662"/>
      <c r="O9" s="662"/>
      <c r="P9" s="662"/>
      <c r="Q9" s="663"/>
      <c r="R9" s="664">
        <v>113107</v>
      </c>
      <c r="S9" s="665"/>
      <c r="T9" s="665"/>
      <c r="U9" s="665"/>
      <c r="V9" s="665"/>
      <c r="W9" s="665"/>
      <c r="X9" s="665"/>
      <c r="Y9" s="666"/>
      <c r="Z9" s="691">
        <v>0.3</v>
      </c>
      <c r="AA9" s="691"/>
      <c r="AB9" s="691"/>
      <c r="AC9" s="691"/>
      <c r="AD9" s="692">
        <v>113107</v>
      </c>
      <c r="AE9" s="692"/>
      <c r="AF9" s="692"/>
      <c r="AG9" s="692"/>
      <c r="AH9" s="692"/>
      <c r="AI9" s="692"/>
      <c r="AJ9" s="692"/>
      <c r="AK9" s="692"/>
      <c r="AL9" s="667">
        <v>0.7</v>
      </c>
      <c r="AM9" s="668"/>
      <c r="AN9" s="668"/>
      <c r="AO9" s="693"/>
      <c r="AP9" s="661" t="s">
        <v>240</v>
      </c>
      <c r="AQ9" s="662"/>
      <c r="AR9" s="662"/>
      <c r="AS9" s="662"/>
      <c r="AT9" s="662"/>
      <c r="AU9" s="662"/>
      <c r="AV9" s="662"/>
      <c r="AW9" s="662"/>
      <c r="AX9" s="662"/>
      <c r="AY9" s="662"/>
      <c r="AZ9" s="662"/>
      <c r="BA9" s="662"/>
      <c r="BB9" s="662"/>
      <c r="BC9" s="662"/>
      <c r="BD9" s="662"/>
      <c r="BE9" s="662"/>
      <c r="BF9" s="663"/>
      <c r="BG9" s="664">
        <v>4438872</v>
      </c>
      <c r="BH9" s="665"/>
      <c r="BI9" s="665"/>
      <c r="BJ9" s="665"/>
      <c r="BK9" s="665"/>
      <c r="BL9" s="665"/>
      <c r="BM9" s="665"/>
      <c r="BN9" s="666"/>
      <c r="BO9" s="691">
        <v>45.8</v>
      </c>
      <c r="BP9" s="691"/>
      <c r="BQ9" s="691"/>
      <c r="BR9" s="691"/>
      <c r="BS9" s="692" t="s">
        <v>128</v>
      </c>
      <c r="BT9" s="692"/>
      <c r="BU9" s="692"/>
      <c r="BV9" s="692"/>
      <c r="BW9" s="692"/>
      <c r="BX9" s="692"/>
      <c r="BY9" s="692"/>
      <c r="BZ9" s="692"/>
      <c r="CA9" s="692"/>
      <c r="CB9" s="750"/>
      <c r="CD9" s="706" t="s">
        <v>241</v>
      </c>
      <c r="CE9" s="703"/>
      <c r="CF9" s="703"/>
      <c r="CG9" s="703"/>
      <c r="CH9" s="703"/>
      <c r="CI9" s="703"/>
      <c r="CJ9" s="703"/>
      <c r="CK9" s="703"/>
      <c r="CL9" s="703"/>
      <c r="CM9" s="703"/>
      <c r="CN9" s="703"/>
      <c r="CO9" s="703"/>
      <c r="CP9" s="703"/>
      <c r="CQ9" s="704"/>
      <c r="CR9" s="664">
        <v>2848239</v>
      </c>
      <c r="CS9" s="665"/>
      <c r="CT9" s="665"/>
      <c r="CU9" s="665"/>
      <c r="CV9" s="665"/>
      <c r="CW9" s="665"/>
      <c r="CX9" s="665"/>
      <c r="CY9" s="666"/>
      <c r="CZ9" s="691">
        <v>8</v>
      </c>
      <c r="DA9" s="691"/>
      <c r="DB9" s="691"/>
      <c r="DC9" s="691"/>
      <c r="DD9" s="670">
        <v>24288</v>
      </c>
      <c r="DE9" s="665"/>
      <c r="DF9" s="665"/>
      <c r="DG9" s="665"/>
      <c r="DH9" s="665"/>
      <c r="DI9" s="665"/>
      <c r="DJ9" s="665"/>
      <c r="DK9" s="665"/>
      <c r="DL9" s="665"/>
      <c r="DM9" s="665"/>
      <c r="DN9" s="665"/>
      <c r="DO9" s="665"/>
      <c r="DP9" s="666"/>
      <c r="DQ9" s="670">
        <v>1477326</v>
      </c>
      <c r="DR9" s="665"/>
      <c r="DS9" s="665"/>
      <c r="DT9" s="665"/>
      <c r="DU9" s="665"/>
      <c r="DV9" s="665"/>
      <c r="DW9" s="665"/>
      <c r="DX9" s="665"/>
      <c r="DY9" s="665"/>
      <c r="DZ9" s="665"/>
      <c r="EA9" s="665"/>
      <c r="EB9" s="665"/>
      <c r="EC9" s="705"/>
    </row>
    <row r="10" spans="2:143" ht="11.25" customHeight="1" x14ac:dyDescent="0.2">
      <c r="B10" s="661" t="s">
        <v>242</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116824</v>
      </c>
      <c r="BH10" s="665"/>
      <c r="BI10" s="665"/>
      <c r="BJ10" s="665"/>
      <c r="BK10" s="665"/>
      <c r="BL10" s="665"/>
      <c r="BM10" s="665"/>
      <c r="BN10" s="666"/>
      <c r="BO10" s="691">
        <v>1.2</v>
      </c>
      <c r="BP10" s="691"/>
      <c r="BQ10" s="691"/>
      <c r="BR10" s="691"/>
      <c r="BS10" s="692" t="s">
        <v>128</v>
      </c>
      <c r="BT10" s="692"/>
      <c r="BU10" s="692"/>
      <c r="BV10" s="692"/>
      <c r="BW10" s="692"/>
      <c r="BX10" s="692"/>
      <c r="BY10" s="692"/>
      <c r="BZ10" s="692"/>
      <c r="CA10" s="692"/>
      <c r="CB10" s="750"/>
      <c r="CD10" s="706" t="s">
        <v>244</v>
      </c>
      <c r="CE10" s="703"/>
      <c r="CF10" s="703"/>
      <c r="CG10" s="703"/>
      <c r="CH10" s="703"/>
      <c r="CI10" s="703"/>
      <c r="CJ10" s="703"/>
      <c r="CK10" s="703"/>
      <c r="CL10" s="703"/>
      <c r="CM10" s="703"/>
      <c r="CN10" s="703"/>
      <c r="CO10" s="703"/>
      <c r="CP10" s="703"/>
      <c r="CQ10" s="704"/>
      <c r="CR10" s="664">
        <v>119477</v>
      </c>
      <c r="CS10" s="665"/>
      <c r="CT10" s="665"/>
      <c r="CU10" s="665"/>
      <c r="CV10" s="665"/>
      <c r="CW10" s="665"/>
      <c r="CX10" s="665"/>
      <c r="CY10" s="666"/>
      <c r="CZ10" s="691">
        <v>0.3</v>
      </c>
      <c r="DA10" s="691"/>
      <c r="DB10" s="691"/>
      <c r="DC10" s="691"/>
      <c r="DD10" s="670" t="s">
        <v>128</v>
      </c>
      <c r="DE10" s="665"/>
      <c r="DF10" s="665"/>
      <c r="DG10" s="665"/>
      <c r="DH10" s="665"/>
      <c r="DI10" s="665"/>
      <c r="DJ10" s="665"/>
      <c r="DK10" s="665"/>
      <c r="DL10" s="665"/>
      <c r="DM10" s="665"/>
      <c r="DN10" s="665"/>
      <c r="DO10" s="665"/>
      <c r="DP10" s="666"/>
      <c r="DQ10" s="670">
        <v>95131</v>
      </c>
      <c r="DR10" s="665"/>
      <c r="DS10" s="665"/>
      <c r="DT10" s="665"/>
      <c r="DU10" s="665"/>
      <c r="DV10" s="665"/>
      <c r="DW10" s="665"/>
      <c r="DX10" s="665"/>
      <c r="DY10" s="665"/>
      <c r="DZ10" s="665"/>
      <c r="EA10" s="665"/>
      <c r="EB10" s="665"/>
      <c r="EC10" s="705"/>
    </row>
    <row r="11" spans="2:143" ht="11.25" customHeight="1" x14ac:dyDescent="0.2">
      <c r="B11" s="661" t="s">
        <v>245</v>
      </c>
      <c r="C11" s="662"/>
      <c r="D11" s="662"/>
      <c r="E11" s="662"/>
      <c r="F11" s="662"/>
      <c r="G11" s="662"/>
      <c r="H11" s="662"/>
      <c r="I11" s="662"/>
      <c r="J11" s="662"/>
      <c r="K11" s="662"/>
      <c r="L11" s="662"/>
      <c r="M11" s="662"/>
      <c r="N11" s="662"/>
      <c r="O11" s="662"/>
      <c r="P11" s="662"/>
      <c r="Q11" s="663"/>
      <c r="R11" s="664">
        <v>1670144</v>
      </c>
      <c r="S11" s="665"/>
      <c r="T11" s="665"/>
      <c r="U11" s="665"/>
      <c r="V11" s="665"/>
      <c r="W11" s="665"/>
      <c r="X11" s="665"/>
      <c r="Y11" s="666"/>
      <c r="Z11" s="667">
        <v>4.4000000000000004</v>
      </c>
      <c r="AA11" s="668"/>
      <c r="AB11" s="668"/>
      <c r="AC11" s="669"/>
      <c r="AD11" s="670">
        <v>1670144</v>
      </c>
      <c r="AE11" s="665"/>
      <c r="AF11" s="665"/>
      <c r="AG11" s="665"/>
      <c r="AH11" s="665"/>
      <c r="AI11" s="665"/>
      <c r="AJ11" s="665"/>
      <c r="AK11" s="666"/>
      <c r="AL11" s="667">
        <v>10.5</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127064</v>
      </c>
      <c r="BH11" s="665"/>
      <c r="BI11" s="665"/>
      <c r="BJ11" s="665"/>
      <c r="BK11" s="665"/>
      <c r="BL11" s="665"/>
      <c r="BM11" s="665"/>
      <c r="BN11" s="666"/>
      <c r="BO11" s="691">
        <v>1.3</v>
      </c>
      <c r="BP11" s="691"/>
      <c r="BQ11" s="691"/>
      <c r="BR11" s="691"/>
      <c r="BS11" s="692">
        <v>18763</v>
      </c>
      <c r="BT11" s="692"/>
      <c r="BU11" s="692"/>
      <c r="BV11" s="692"/>
      <c r="BW11" s="692"/>
      <c r="BX11" s="692"/>
      <c r="BY11" s="692"/>
      <c r="BZ11" s="692"/>
      <c r="CA11" s="692"/>
      <c r="CB11" s="750"/>
      <c r="CD11" s="706" t="s">
        <v>247</v>
      </c>
      <c r="CE11" s="703"/>
      <c r="CF11" s="703"/>
      <c r="CG11" s="703"/>
      <c r="CH11" s="703"/>
      <c r="CI11" s="703"/>
      <c r="CJ11" s="703"/>
      <c r="CK11" s="703"/>
      <c r="CL11" s="703"/>
      <c r="CM11" s="703"/>
      <c r="CN11" s="703"/>
      <c r="CO11" s="703"/>
      <c r="CP11" s="703"/>
      <c r="CQ11" s="704"/>
      <c r="CR11" s="664">
        <v>111553</v>
      </c>
      <c r="CS11" s="665"/>
      <c r="CT11" s="665"/>
      <c r="CU11" s="665"/>
      <c r="CV11" s="665"/>
      <c r="CW11" s="665"/>
      <c r="CX11" s="665"/>
      <c r="CY11" s="666"/>
      <c r="CZ11" s="691">
        <v>0.3</v>
      </c>
      <c r="DA11" s="691"/>
      <c r="DB11" s="691"/>
      <c r="DC11" s="691"/>
      <c r="DD11" s="670">
        <v>49991</v>
      </c>
      <c r="DE11" s="665"/>
      <c r="DF11" s="665"/>
      <c r="DG11" s="665"/>
      <c r="DH11" s="665"/>
      <c r="DI11" s="665"/>
      <c r="DJ11" s="665"/>
      <c r="DK11" s="665"/>
      <c r="DL11" s="665"/>
      <c r="DM11" s="665"/>
      <c r="DN11" s="665"/>
      <c r="DO11" s="665"/>
      <c r="DP11" s="666"/>
      <c r="DQ11" s="670">
        <v>67613</v>
      </c>
      <c r="DR11" s="665"/>
      <c r="DS11" s="665"/>
      <c r="DT11" s="665"/>
      <c r="DU11" s="665"/>
      <c r="DV11" s="665"/>
      <c r="DW11" s="665"/>
      <c r="DX11" s="665"/>
      <c r="DY11" s="665"/>
      <c r="DZ11" s="665"/>
      <c r="EA11" s="665"/>
      <c r="EB11" s="665"/>
      <c r="EC11" s="705"/>
    </row>
    <row r="12" spans="2:143" ht="11.25" customHeight="1" x14ac:dyDescent="0.2">
      <c r="B12" s="661" t="s">
        <v>248</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128</v>
      </c>
      <c r="AE12" s="692"/>
      <c r="AF12" s="692"/>
      <c r="AG12" s="692"/>
      <c r="AH12" s="692"/>
      <c r="AI12" s="692"/>
      <c r="AJ12" s="692"/>
      <c r="AK12" s="692"/>
      <c r="AL12" s="667" t="s">
        <v>128</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3674805</v>
      </c>
      <c r="BH12" s="665"/>
      <c r="BI12" s="665"/>
      <c r="BJ12" s="665"/>
      <c r="BK12" s="665"/>
      <c r="BL12" s="665"/>
      <c r="BM12" s="665"/>
      <c r="BN12" s="666"/>
      <c r="BO12" s="691">
        <v>37.9</v>
      </c>
      <c r="BP12" s="691"/>
      <c r="BQ12" s="691"/>
      <c r="BR12" s="691"/>
      <c r="BS12" s="692" t="s">
        <v>128</v>
      </c>
      <c r="BT12" s="692"/>
      <c r="BU12" s="692"/>
      <c r="BV12" s="692"/>
      <c r="BW12" s="692"/>
      <c r="BX12" s="692"/>
      <c r="BY12" s="692"/>
      <c r="BZ12" s="692"/>
      <c r="CA12" s="692"/>
      <c r="CB12" s="750"/>
      <c r="CD12" s="706" t="s">
        <v>250</v>
      </c>
      <c r="CE12" s="703"/>
      <c r="CF12" s="703"/>
      <c r="CG12" s="703"/>
      <c r="CH12" s="703"/>
      <c r="CI12" s="703"/>
      <c r="CJ12" s="703"/>
      <c r="CK12" s="703"/>
      <c r="CL12" s="703"/>
      <c r="CM12" s="703"/>
      <c r="CN12" s="703"/>
      <c r="CO12" s="703"/>
      <c r="CP12" s="703"/>
      <c r="CQ12" s="704"/>
      <c r="CR12" s="664">
        <v>345746</v>
      </c>
      <c r="CS12" s="665"/>
      <c r="CT12" s="665"/>
      <c r="CU12" s="665"/>
      <c r="CV12" s="665"/>
      <c r="CW12" s="665"/>
      <c r="CX12" s="665"/>
      <c r="CY12" s="666"/>
      <c r="CZ12" s="691">
        <v>1</v>
      </c>
      <c r="DA12" s="691"/>
      <c r="DB12" s="691"/>
      <c r="DC12" s="691"/>
      <c r="DD12" s="670">
        <v>3427</v>
      </c>
      <c r="DE12" s="665"/>
      <c r="DF12" s="665"/>
      <c r="DG12" s="665"/>
      <c r="DH12" s="665"/>
      <c r="DI12" s="665"/>
      <c r="DJ12" s="665"/>
      <c r="DK12" s="665"/>
      <c r="DL12" s="665"/>
      <c r="DM12" s="665"/>
      <c r="DN12" s="665"/>
      <c r="DO12" s="665"/>
      <c r="DP12" s="666"/>
      <c r="DQ12" s="670">
        <v>275975</v>
      </c>
      <c r="DR12" s="665"/>
      <c r="DS12" s="665"/>
      <c r="DT12" s="665"/>
      <c r="DU12" s="665"/>
      <c r="DV12" s="665"/>
      <c r="DW12" s="665"/>
      <c r="DX12" s="665"/>
      <c r="DY12" s="665"/>
      <c r="DZ12" s="665"/>
      <c r="EA12" s="665"/>
      <c r="EB12" s="665"/>
      <c r="EC12" s="705"/>
    </row>
    <row r="13" spans="2:143" ht="11.25" customHeight="1" x14ac:dyDescent="0.2">
      <c r="B13" s="661" t="s">
        <v>251</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3430204</v>
      </c>
      <c r="BH13" s="665"/>
      <c r="BI13" s="665"/>
      <c r="BJ13" s="665"/>
      <c r="BK13" s="665"/>
      <c r="BL13" s="665"/>
      <c r="BM13" s="665"/>
      <c r="BN13" s="666"/>
      <c r="BO13" s="691">
        <v>35.4</v>
      </c>
      <c r="BP13" s="691"/>
      <c r="BQ13" s="691"/>
      <c r="BR13" s="691"/>
      <c r="BS13" s="692" t="s">
        <v>128</v>
      </c>
      <c r="BT13" s="692"/>
      <c r="BU13" s="692"/>
      <c r="BV13" s="692"/>
      <c r="BW13" s="692"/>
      <c r="BX13" s="692"/>
      <c r="BY13" s="692"/>
      <c r="BZ13" s="692"/>
      <c r="CA13" s="692"/>
      <c r="CB13" s="750"/>
      <c r="CD13" s="706" t="s">
        <v>253</v>
      </c>
      <c r="CE13" s="703"/>
      <c r="CF13" s="703"/>
      <c r="CG13" s="703"/>
      <c r="CH13" s="703"/>
      <c r="CI13" s="703"/>
      <c r="CJ13" s="703"/>
      <c r="CK13" s="703"/>
      <c r="CL13" s="703"/>
      <c r="CM13" s="703"/>
      <c r="CN13" s="703"/>
      <c r="CO13" s="703"/>
      <c r="CP13" s="703"/>
      <c r="CQ13" s="704"/>
      <c r="CR13" s="664">
        <v>1190223</v>
      </c>
      <c r="CS13" s="665"/>
      <c r="CT13" s="665"/>
      <c r="CU13" s="665"/>
      <c r="CV13" s="665"/>
      <c r="CW13" s="665"/>
      <c r="CX13" s="665"/>
      <c r="CY13" s="666"/>
      <c r="CZ13" s="691">
        <v>3.3</v>
      </c>
      <c r="DA13" s="691"/>
      <c r="DB13" s="691"/>
      <c r="DC13" s="691"/>
      <c r="DD13" s="670">
        <v>703008</v>
      </c>
      <c r="DE13" s="665"/>
      <c r="DF13" s="665"/>
      <c r="DG13" s="665"/>
      <c r="DH13" s="665"/>
      <c r="DI13" s="665"/>
      <c r="DJ13" s="665"/>
      <c r="DK13" s="665"/>
      <c r="DL13" s="665"/>
      <c r="DM13" s="665"/>
      <c r="DN13" s="665"/>
      <c r="DO13" s="665"/>
      <c r="DP13" s="666"/>
      <c r="DQ13" s="670">
        <v>485318</v>
      </c>
      <c r="DR13" s="665"/>
      <c r="DS13" s="665"/>
      <c r="DT13" s="665"/>
      <c r="DU13" s="665"/>
      <c r="DV13" s="665"/>
      <c r="DW13" s="665"/>
      <c r="DX13" s="665"/>
      <c r="DY13" s="665"/>
      <c r="DZ13" s="665"/>
      <c r="EA13" s="665"/>
      <c r="EB13" s="665"/>
      <c r="EC13" s="705"/>
    </row>
    <row r="14" spans="2:143" ht="11.25" customHeight="1" x14ac:dyDescent="0.2">
      <c r="B14" s="661" t="s">
        <v>254</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81007</v>
      </c>
      <c r="BH14" s="665"/>
      <c r="BI14" s="665"/>
      <c r="BJ14" s="665"/>
      <c r="BK14" s="665"/>
      <c r="BL14" s="665"/>
      <c r="BM14" s="665"/>
      <c r="BN14" s="666"/>
      <c r="BO14" s="691">
        <v>0.8</v>
      </c>
      <c r="BP14" s="691"/>
      <c r="BQ14" s="691"/>
      <c r="BR14" s="691"/>
      <c r="BS14" s="692" t="s">
        <v>128</v>
      </c>
      <c r="BT14" s="692"/>
      <c r="BU14" s="692"/>
      <c r="BV14" s="692"/>
      <c r="BW14" s="692"/>
      <c r="BX14" s="692"/>
      <c r="BY14" s="692"/>
      <c r="BZ14" s="692"/>
      <c r="CA14" s="692"/>
      <c r="CB14" s="750"/>
      <c r="CD14" s="706" t="s">
        <v>256</v>
      </c>
      <c r="CE14" s="703"/>
      <c r="CF14" s="703"/>
      <c r="CG14" s="703"/>
      <c r="CH14" s="703"/>
      <c r="CI14" s="703"/>
      <c r="CJ14" s="703"/>
      <c r="CK14" s="703"/>
      <c r="CL14" s="703"/>
      <c r="CM14" s="703"/>
      <c r="CN14" s="703"/>
      <c r="CO14" s="703"/>
      <c r="CP14" s="703"/>
      <c r="CQ14" s="704"/>
      <c r="CR14" s="664">
        <v>1146593</v>
      </c>
      <c r="CS14" s="665"/>
      <c r="CT14" s="665"/>
      <c r="CU14" s="665"/>
      <c r="CV14" s="665"/>
      <c r="CW14" s="665"/>
      <c r="CX14" s="665"/>
      <c r="CY14" s="666"/>
      <c r="CZ14" s="691">
        <v>3.2</v>
      </c>
      <c r="DA14" s="691"/>
      <c r="DB14" s="691"/>
      <c r="DC14" s="691"/>
      <c r="DD14" s="670">
        <v>96473</v>
      </c>
      <c r="DE14" s="665"/>
      <c r="DF14" s="665"/>
      <c r="DG14" s="665"/>
      <c r="DH14" s="665"/>
      <c r="DI14" s="665"/>
      <c r="DJ14" s="665"/>
      <c r="DK14" s="665"/>
      <c r="DL14" s="665"/>
      <c r="DM14" s="665"/>
      <c r="DN14" s="665"/>
      <c r="DO14" s="665"/>
      <c r="DP14" s="666"/>
      <c r="DQ14" s="670">
        <v>571929</v>
      </c>
      <c r="DR14" s="665"/>
      <c r="DS14" s="665"/>
      <c r="DT14" s="665"/>
      <c r="DU14" s="665"/>
      <c r="DV14" s="665"/>
      <c r="DW14" s="665"/>
      <c r="DX14" s="665"/>
      <c r="DY14" s="665"/>
      <c r="DZ14" s="665"/>
      <c r="EA14" s="665"/>
      <c r="EB14" s="665"/>
      <c r="EC14" s="705"/>
    </row>
    <row r="15" spans="2:143" ht="11.25" customHeight="1" x14ac:dyDescent="0.2">
      <c r="B15" s="661" t="s">
        <v>257</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378679</v>
      </c>
      <c r="BH15" s="665"/>
      <c r="BI15" s="665"/>
      <c r="BJ15" s="665"/>
      <c r="BK15" s="665"/>
      <c r="BL15" s="665"/>
      <c r="BM15" s="665"/>
      <c r="BN15" s="666"/>
      <c r="BO15" s="691">
        <v>3.9</v>
      </c>
      <c r="BP15" s="691"/>
      <c r="BQ15" s="691"/>
      <c r="BR15" s="691"/>
      <c r="BS15" s="692" t="s">
        <v>128</v>
      </c>
      <c r="BT15" s="692"/>
      <c r="BU15" s="692"/>
      <c r="BV15" s="692"/>
      <c r="BW15" s="692"/>
      <c r="BX15" s="692"/>
      <c r="BY15" s="692"/>
      <c r="BZ15" s="692"/>
      <c r="CA15" s="692"/>
      <c r="CB15" s="750"/>
      <c r="CD15" s="706" t="s">
        <v>259</v>
      </c>
      <c r="CE15" s="703"/>
      <c r="CF15" s="703"/>
      <c r="CG15" s="703"/>
      <c r="CH15" s="703"/>
      <c r="CI15" s="703"/>
      <c r="CJ15" s="703"/>
      <c r="CK15" s="703"/>
      <c r="CL15" s="703"/>
      <c r="CM15" s="703"/>
      <c r="CN15" s="703"/>
      <c r="CO15" s="703"/>
      <c r="CP15" s="703"/>
      <c r="CQ15" s="704"/>
      <c r="CR15" s="664">
        <v>3287654</v>
      </c>
      <c r="CS15" s="665"/>
      <c r="CT15" s="665"/>
      <c r="CU15" s="665"/>
      <c r="CV15" s="665"/>
      <c r="CW15" s="665"/>
      <c r="CX15" s="665"/>
      <c r="CY15" s="666"/>
      <c r="CZ15" s="691">
        <v>9.1999999999999993</v>
      </c>
      <c r="DA15" s="691"/>
      <c r="DB15" s="691"/>
      <c r="DC15" s="691"/>
      <c r="DD15" s="670">
        <v>619872</v>
      </c>
      <c r="DE15" s="665"/>
      <c r="DF15" s="665"/>
      <c r="DG15" s="665"/>
      <c r="DH15" s="665"/>
      <c r="DI15" s="665"/>
      <c r="DJ15" s="665"/>
      <c r="DK15" s="665"/>
      <c r="DL15" s="665"/>
      <c r="DM15" s="665"/>
      <c r="DN15" s="665"/>
      <c r="DO15" s="665"/>
      <c r="DP15" s="666"/>
      <c r="DQ15" s="670">
        <v>2215902</v>
      </c>
      <c r="DR15" s="665"/>
      <c r="DS15" s="665"/>
      <c r="DT15" s="665"/>
      <c r="DU15" s="665"/>
      <c r="DV15" s="665"/>
      <c r="DW15" s="665"/>
      <c r="DX15" s="665"/>
      <c r="DY15" s="665"/>
      <c r="DZ15" s="665"/>
      <c r="EA15" s="665"/>
      <c r="EB15" s="665"/>
      <c r="EC15" s="705"/>
    </row>
    <row r="16" spans="2:143" ht="11.25" customHeight="1" x14ac:dyDescent="0.2">
      <c r="B16" s="661" t="s">
        <v>260</v>
      </c>
      <c r="C16" s="662"/>
      <c r="D16" s="662"/>
      <c r="E16" s="662"/>
      <c r="F16" s="662"/>
      <c r="G16" s="662"/>
      <c r="H16" s="662"/>
      <c r="I16" s="662"/>
      <c r="J16" s="662"/>
      <c r="K16" s="662"/>
      <c r="L16" s="662"/>
      <c r="M16" s="662"/>
      <c r="N16" s="662"/>
      <c r="O16" s="662"/>
      <c r="P16" s="662"/>
      <c r="Q16" s="663"/>
      <c r="R16" s="664">
        <v>26944</v>
      </c>
      <c r="S16" s="665"/>
      <c r="T16" s="665"/>
      <c r="U16" s="665"/>
      <c r="V16" s="665"/>
      <c r="W16" s="665"/>
      <c r="X16" s="665"/>
      <c r="Y16" s="666"/>
      <c r="Z16" s="691">
        <v>0.1</v>
      </c>
      <c r="AA16" s="691"/>
      <c r="AB16" s="691"/>
      <c r="AC16" s="691"/>
      <c r="AD16" s="692">
        <v>26944</v>
      </c>
      <c r="AE16" s="692"/>
      <c r="AF16" s="692"/>
      <c r="AG16" s="692"/>
      <c r="AH16" s="692"/>
      <c r="AI16" s="692"/>
      <c r="AJ16" s="692"/>
      <c r="AK16" s="692"/>
      <c r="AL16" s="667">
        <v>0.2</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262</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128</v>
      </c>
      <c r="DA16" s="691"/>
      <c r="DB16" s="691"/>
      <c r="DC16" s="691"/>
      <c r="DD16" s="670" t="s">
        <v>128</v>
      </c>
      <c r="DE16" s="665"/>
      <c r="DF16" s="665"/>
      <c r="DG16" s="665"/>
      <c r="DH16" s="665"/>
      <c r="DI16" s="665"/>
      <c r="DJ16" s="665"/>
      <c r="DK16" s="665"/>
      <c r="DL16" s="665"/>
      <c r="DM16" s="665"/>
      <c r="DN16" s="665"/>
      <c r="DO16" s="665"/>
      <c r="DP16" s="666"/>
      <c r="DQ16" s="670" t="s">
        <v>128</v>
      </c>
      <c r="DR16" s="665"/>
      <c r="DS16" s="665"/>
      <c r="DT16" s="665"/>
      <c r="DU16" s="665"/>
      <c r="DV16" s="665"/>
      <c r="DW16" s="665"/>
      <c r="DX16" s="665"/>
      <c r="DY16" s="665"/>
      <c r="DZ16" s="665"/>
      <c r="EA16" s="665"/>
      <c r="EB16" s="665"/>
      <c r="EC16" s="705"/>
    </row>
    <row r="17" spans="2:133" ht="11.25" customHeight="1" x14ac:dyDescent="0.2">
      <c r="B17" s="661" t="s">
        <v>263</v>
      </c>
      <c r="C17" s="662"/>
      <c r="D17" s="662"/>
      <c r="E17" s="662"/>
      <c r="F17" s="662"/>
      <c r="G17" s="662"/>
      <c r="H17" s="662"/>
      <c r="I17" s="662"/>
      <c r="J17" s="662"/>
      <c r="K17" s="662"/>
      <c r="L17" s="662"/>
      <c r="M17" s="662"/>
      <c r="N17" s="662"/>
      <c r="O17" s="662"/>
      <c r="P17" s="662"/>
      <c r="Q17" s="663"/>
      <c r="R17" s="664">
        <v>86755</v>
      </c>
      <c r="S17" s="665"/>
      <c r="T17" s="665"/>
      <c r="U17" s="665"/>
      <c r="V17" s="665"/>
      <c r="W17" s="665"/>
      <c r="X17" s="665"/>
      <c r="Y17" s="666"/>
      <c r="Z17" s="691">
        <v>0.2</v>
      </c>
      <c r="AA17" s="691"/>
      <c r="AB17" s="691"/>
      <c r="AC17" s="691"/>
      <c r="AD17" s="692">
        <v>86755</v>
      </c>
      <c r="AE17" s="692"/>
      <c r="AF17" s="692"/>
      <c r="AG17" s="692"/>
      <c r="AH17" s="692"/>
      <c r="AI17" s="692"/>
      <c r="AJ17" s="692"/>
      <c r="AK17" s="692"/>
      <c r="AL17" s="667">
        <v>0.5</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265</v>
      </c>
      <c r="CE17" s="703"/>
      <c r="CF17" s="703"/>
      <c r="CG17" s="703"/>
      <c r="CH17" s="703"/>
      <c r="CI17" s="703"/>
      <c r="CJ17" s="703"/>
      <c r="CK17" s="703"/>
      <c r="CL17" s="703"/>
      <c r="CM17" s="703"/>
      <c r="CN17" s="703"/>
      <c r="CO17" s="703"/>
      <c r="CP17" s="703"/>
      <c r="CQ17" s="704"/>
      <c r="CR17" s="664">
        <v>1945592</v>
      </c>
      <c r="CS17" s="665"/>
      <c r="CT17" s="665"/>
      <c r="CU17" s="665"/>
      <c r="CV17" s="665"/>
      <c r="CW17" s="665"/>
      <c r="CX17" s="665"/>
      <c r="CY17" s="666"/>
      <c r="CZ17" s="691">
        <v>5.4</v>
      </c>
      <c r="DA17" s="691"/>
      <c r="DB17" s="691"/>
      <c r="DC17" s="691"/>
      <c r="DD17" s="670" t="s">
        <v>128</v>
      </c>
      <c r="DE17" s="665"/>
      <c r="DF17" s="665"/>
      <c r="DG17" s="665"/>
      <c r="DH17" s="665"/>
      <c r="DI17" s="665"/>
      <c r="DJ17" s="665"/>
      <c r="DK17" s="665"/>
      <c r="DL17" s="665"/>
      <c r="DM17" s="665"/>
      <c r="DN17" s="665"/>
      <c r="DO17" s="665"/>
      <c r="DP17" s="666"/>
      <c r="DQ17" s="670">
        <v>1930243</v>
      </c>
      <c r="DR17" s="665"/>
      <c r="DS17" s="665"/>
      <c r="DT17" s="665"/>
      <c r="DU17" s="665"/>
      <c r="DV17" s="665"/>
      <c r="DW17" s="665"/>
      <c r="DX17" s="665"/>
      <c r="DY17" s="665"/>
      <c r="DZ17" s="665"/>
      <c r="EA17" s="665"/>
      <c r="EB17" s="665"/>
      <c r="EC17" s="705"/>
    </row>
    <row r="18" spans="2:133" ht="11.25" customHeight="1" x14ac:dyDescent="0.2">
      <c r="B18" s="661" t="s">
        <v>266</v>
      </c>
      <c r="C18" s="662"/>
      <c r="D18" s="662"/>
      <c r="E18" s="662"/>
      <c r="F18" s="662"/>
      <c r="G18" s="662"/>
      <c r="H18" s="662"/>
      <c r="I18" s="662"/>
      <c r="J18" s="662"/>
      <c r="K18" s="662"/>
      <c r="L18" s="662"/>
      <c r="M18" s="662"/>
      <c r="N18" s="662"/>
      <c r="O18" s="662"/>
      <c r="P18" s="662"/>
      <c r="Q18" s="663"/>
      <c r="R18" s="664">
        <v>115726</v>
      </c>
      <c r="S18" s="665"/>
      <c r="T18" s="665"/>
      <c r="U18" s="665"/>
      <c r="V18" s="665"/>
      <c r="W18" s="665"/>
      <c r="X18" s="665"/>
      <c r="Y18" s="666"/>
      <c r="Z18" s="691">
        <v>0.3</v>
      </c>
      <c r="AA18" s="691"/>
      <c r="AB18" s="691"/>
      <c r="AC18" s="691"/>
      <c r="AD18" s="692">
        <v>113739</v>
      </c>
      <c r="AE18" s="692"/>
      <c r="AF18" s="692"/>
      <c r="AG18" s="692"/>
      <c r="AH18" s="692"/>
      <c r="AI18" s="692"/>
      <c r="AJ18" s="692"/>
      <c r="AK18" s="692"/>
      <c r="AL18" s="667">
        <v>0.69999998807907104</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268</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2">
      <c r="B19" s="661" t="s">
        <v>269</v>
      </c>
      <c r="C19" s="662"/>
      <c r="D19" s="662"/>
      <c r="E19" s="662"/>
      <c r="F19" s="662"/>
      <c r="G19" s="662"/>
      <c r="H19" s="662"/>
      <c r="I19" s="662"/>
      <c r="J19" s="662"/>
      <c r="K19" s="662"/>
      <c r="L19" s="662"/>
      <c r="M19" s="662"/>
      <c r="N19" s="662"/>
      <c r="O19" s="662"/>
      <c r="P19" s="662"/>
      <c r="Q19" s="663"/>
      <c r="R19" s="664">
        <v>81695</v>
      </c>
      <c r="S19" s="665"/>
      <c r="T19" s="665"/>
      <c r="U19" s="665"/>
      <c r="V19" s="665"/>
      <c r="W19" s="665"/>
      <c r="X19" s="665"/>
      <c r="Y19" s="666"/>
      <c r="Z19" s="691">
        <v>0.2</v>
      </c>
      <c r="AA19" s="691"/>
      <c r="AB19" s="691"/>
      <c r="AC19" s="691"/>
      <c r="AD19" s="692">
        <v>81695</v>
      </c>
      <c r="AE19" s="692"/>
      <c r="AF19" s="692"/>
      <c r="AG19" s="692"/>
      <c r="AH19" s="692"/>
      <c r="AI19" s="692"/>
      <c r="AJ19" s="692"/>
      <c r="AK19" s="692"/>
      <c r="AL19" s="667">
        <v>0.5</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v>736238</v>
      </c>
      <c r="BH19" s="665"/>
      <c r="BI19" s="665"/>
      <c r="BJ19" s="665"/>
      <c r="BK19" s="665"/>
      <c r="BL19" s="665"/>
      <c r="BM19" s="665"/>
      <c r="BN19" s="666"/>
      <c r="BO19" s="691">
        <v>7.6</v>
      </c>
      <c r="BP19" s="691"/>
      <c r="BQ19" s="691"/>
      <c r="BR19" s="691"/>
      <c r="BS19" s="692" t="s">
        <v>128</v>
      </c>
      <c r="BT19" s="692"/>
      <c r="BU19" s="692"/>
      <c r="BV19" s="692"/>
      <c r="BW19" s="692"/>
      <c r="BX19" s="692"/>
      <c r="BY19" s="692"/>
      <c r="BZ19" s="692"/>
      <c r="CA19" s="692"/>
      <c r="CB19" s="750"/>
      <c r="CD19" s="706" t="s">
        <v>271</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2">
      <c r="B20" s="661" t="s">
        <v>272</v>
      </c>
      <c r="C20" s="662"/>
      <c r="D20" s="662"/>
      <c r="E20" s="662"/>
      <c r="F20" s="662"/>
      <c r="G20" s="662"/>
      <c r="H20" s="662"/>
      <c r="I20" s="662"/>
      <c r="J20" s="662"/>
      <c r="K20" s="662"/>
      <c r="L20" s="662"/>
      <c r="M20" s="662"/>
      <c r="N20" s="662"/>
      <c r="O20" s="662"/>
      <c r="P20" s="662"/>
      <c r="Q20" s="663"/>
      <c r="R20" s="664">
        <v>7606</v>
      </c>
      <c r="S20" s="665"/>
      <c r="T20" s="665"/>
      <c r="U20" s="665"/>
      <c r="V20" s="665"/>
      <c r="W20" s="665"/>
      <c r="X20" s="665"/>
      <c r="Y20" s="666"/>
      <c r="Z20" s="691">
        <v>0</v>
      </c>
      <c r="AA20" s="691"/>
      <c r="AB20" s="691"/>
      <c r="AC20" s="691"/>
      <c r="AD20" s="692">
        <v>7606</v>
      </c>
      <c r="AE20" s="692"/>
      <c r="AF20" s="692"/>
      <c r="AG20" s="692"/>
      <c r="AH20" s="692"/>
      <c r="AI20" s="692"/>
      <c r="AJ20" s="692"/>
      <c r="AK20" s="692"/>
      <c r="AL20" s="667">
        <v>0</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v>736238</v>
      </c>
      <c r="BH20" s="665"/>
      <c r="BI20" s="665"/>
      <c r="BJ20" s="665"/>
      <c r="BK20" s="665"/>
      <c r="BL20" s="665"/>
      <c r="BM20" s="665"/>
      <c r="BN20" s="666"/>
      <c r="BO20" s="691">
        <v>7.6</v>
      </c>
      <c r="BP20" s="691"/>
      <c r="BQ20" s="691"/>
      <c r="BR20" s="691"/>
      <c r="BS20" s="692" t="s">
        <v>128</v>
      </c>
      <c r="BT20" s="692"/>
      <c r="BU20" s="692"/>
      <c r="BV20" s="692"/>
      <c r="BW20" s="692"/>
      <c r="BX20" s="692"/>
      <c r="BY20" s="692"/>
      <c r="BZ20" s="692"/>
      <c r="CA20" s="692"/>
      <c r="CB20" s="750"/>
      <c r="CD20" s="706" t="s">
        <v>274</v>
      </c>
      <c r="CE20" s="703"/>
      <c r="CF20" s="703"/>
      <c r="CG20" s="703"/>
      <c r="CH20" s="703"/>
      <c r="CI20" s="703"/>
      <c r="CJ20" s="703"/>
      <c r="CK20" s="703"/>
      <c r="CL20" s="703"/>
      <c r="CM20" s="703"/>
      <c r="CN20" s="703"/>
      <c r="CO20" s="703"/>
      <c r="CP20" s="703"/>
      <c r="CQ20" s="704"/>
      <c r="CR20" s="664">
        <v>35703524</v>
      </c>
      <c r="CS20" s="665"/>
      <c r="CT20" s="665"/>
      <c r="CU20" s="665"/>
      <c r="CV20" s="665"/>
      <c r="CW20" s="665"/>
      <c r="CX20" s="665"/>
      <c r="CY20" s="666"/>
      <c r="CZ20" s="691">
        <v>100</v>
      </c>
      <c r="DA20" s="691"/>
      <c r="DB20" s="691"/>
      <c r="DC20" s="691"/>
      <c r="DD20" s="670">
        <v>2593450</v>
      </c>
      <c r="DE20" s="665"/>
      <c r="DF20" s="665"/>
      <c r="DG20" s="665"/>
      <c r="DH20" s="665"/>
      <c r="DI20" s="665"/>
      <c r="DJ20" s="665"/>
      <c r="DK20" s="665"/>
      <c r="DL20" s="665"/>
      <c r="DM20" s="665"/>
      <c r="DN20" s="665"/>
      <c r="DO20" s="665"/>
      <c r="DP20" s="666"/>
      <c r="DQ20" s="670">
        <v>19040970</v>
      </c>
      <c r="DR20" s="665"/>
      <c r="DS20" s="665"/>
      <c r="DT20" s="665"/>
      <c r="DU20" s="665"/>
      <c r="DV20" s="665"/>
      <c r="DW20" s="665"/>
      <c r="DX20" s="665"/>
      <c r="DY20" s="665"/>
      <c r="DZ20" s="665"/>
      <c r="EA20" s="665"/>
      <c r="EB20" s="665"/>
      <c r="EC20" s="705"/>
    </row>
    <row r="21" spans="2:133" ht="11.25" customHeight="1" x14ac:dyDescent="0.2">
      <c r="B21" s="661" t="s">
        <v>275</v>
      </c>
      <c r="C21" s="662"/>
      <c r="D21" s="662"/>
      <c r="E21" s="662"/>
      <c r="F21" s="662"/>
      <c r="G21" s="662"/>
      <c r="H21" s="662"/>
      <c r="I21" s="662"/>
      <c r="J21" s="662"/>
      <c r="K21" s="662"/>
      <c r="L21" s="662"/>
      <c r="M21" s="662"/>
      <c r="N21" s="662"/>
      <c r="O21" s="662"/>
      <c r="P21" s="662"/>
      <c r="Q21" s="663"/>
      <c r="R21" s="664">
        <v>2193</v>
      </c>
      <c r="S21" s="665"/>
      <c r="T21" s="665"/>
      <c r="U21" s="665"/>
      <c r="V21" s="665"/>
      <c r="W21" s="665"/>
      <c r="X21" s="665"/>
      <c r="Y21" s="666"/>
      <c r="Z21" s="691">
        <v>0</v>
      </c>
      <c r="AA21" s="691"/>
      <c r="AB21" s="691"/>
      <c r="AC21" s="691"/>
      <c r="AD21" s="692">
        <v>2193</v>
      </c>
      <c r="AE21" s="692"/>
      <c r="AF21" s="692"/>
      <c r="AG21" s="692"/>
      <c r="AH21" s="692"/>
      <c r="AI21" s="692"/>
      <c r="AJ21" s="692"/>
      <c r="AK21" s="692"/>
      <c r="AL21" s="667">
        <v>0</v>
      </c>
      <c r="AM21" s="668"/>
      <c r="AN21" s="668"/>
      <c r="AO21" s="693"/>
      <c r="AP21" s="757" t="s">
        <v>276</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277</v>
      </c>
      <c r="C22" s="728"/>
      <c r="D22" s="728"/>
      <c r="E22" s="728"/>
      <c r="F22" s="728"/>
      <c r="G22" s="728"/>
      <c r="H22" s="728"/>
      <c r="I22" s="728"/>
      <c r="J22" s="728"/>
      <c r="K22" s="728"/>
      <c r="L22" s="728"/>
      <c r="M22" s="728"/>
      <c r="N22" s="728"/>
      <c r="O22" s="728"/>
      <c r="P22" s="728"/>
      <c r="Q22" s="729"/>
      <c r="R22" s="664">
        <v>24232</v>
      </c>
      <c r="S22" s="665"/>
      <c r="T22" s="665"/>
      <c r="U22" s="665"/>
      <c r="V22" s="665"/>
      <c r="W22" s="665"/>
      <c r="X22" s="665"/>
      <c r="Y22" s="666"/>
      <c r="Z22" s="691">
        <v>0.1</v>
      </c>
      <c r="AA22" s="691"/>
      <c r="AB22" s="691"/>
      <c r="AC22" s="691"/>
      <c r="AD22" s="692">
        <v>22245</v>
      </c>
      <c r="AE22" s="692"/>
      <c r="AF22" s="692"/>
      <c r="AG22" s="692"/>
      <c r="AH22" s="692"/>
      <c r="AI22" s="692"/>
      <c r="AJ22" s="692"/>
      <c r="AK22" s="692"/>
      <c r="AL22" s="667">
        <v>0.10000000149011612</v>
      </c>
      <c r="AM22" s="668"/>
      <c r="AN22" s="668"/>
      <c r="AO22" s="693"/>
      <c r="AP22" s="757" t="s">
        <v>278</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280</v>
      </c>
      <c r="C23" s="662"/>
      <c r="D23" s="662"/>
      <c r="E23" s="662"/>
      <c r="F23" s="662"/>
      <c r="G23" s="662"/>
      <c r="H23" s="662"/>
      <c r="I23" s="662"/>
      <c r="J23" s="662"/>
      <c r="K23" s="662"/>
      <c r="L23" s="662"/>
      <c r="M23" s="662"/>
      <c r="N23" s="662"/>
      <c r="O23" s="662"/>
      <c r="P23" s="662"/>
      <c r="Q23" s="663"/>
      <c r="R23" s="664">
        <v>4722691</v>
      </c>
      <c r="S23" s="665"/>
      <c r="T23" s="665"/>
      <c r="U23" s="665"/>
      <c r="V23" s="665"/>
      <c r="W23" s="665"/>
      <c r="X23" s="665"/>
      <c r="Y23" s="666"/>
      <c r="Z23" s="691">
        <v>12.4</v>
      </c>
      <c r="AA23" s="691"/>
      <c r="AB23" s="691"/>
      <c r="AC23" s="691"/>
      <c r="AD23" s="692">
        <v>4584797</v>
      </c>
      <c r="AE23" s="692"/>
      <c r="AF23" s="692"/>
      <c r="AG23" s="692"/>
      <c r="AH23" s="692"/>
      <c r="AI23" s="692"/>
      <c r="AJ23" s="692"/>
      <c r="AK23" s="692"/>
      <c r="AL23" s="667">
        <v>28.9</v>
      </c>
      <c r="AM23" s="668"/>
      <c r="AN23" s="668"/>
      <c r="AO23" s="693"/>
      <c r="AP23" s="757" t="s">
        <v>281</v>
      </c>
      <c r="AQ23" s="764"/>
      <c r="AR23" s="764"/>
      <c r="AS23" s="764"/>
      <c r="AT23" s="764"/>
      <c r="AU23" s="764"/>
      <c r="AV23" s="764"/>
      <c r="AW23" s="764"/>
      <c r="AX23" s="764"/>
      <c r="AY23" s="764"/>
      <c r="AZ23" s="764"/>
      <c r="BA23" s="764"/>
      <c r="BB23" s="764"/>
      <c r="BC23" s="764"/>
      <c r="BD23" s="764"/>
      <c r="BE23" s="764"/>
      <c r="BF23" s="759"/>
      <c r="BG23" s="664">
        <v>736238</v>
      </c>
      <c r="BH23" s="665"/>
      <c r="BI23" s="665"/>
      <c r="BJ23" s="665"/>
      <c r="BK23" s="665"/>
      <c r="BL23" s="665"/>
      <c r="BM23" s="665"/>
      <c r="BN23" s="666"/>
      <c r="BO23" s="691">
        <v>7.6</v>
      </c>
      <c r="BP23" s="691"/>
      <c r="BQ23" s="691"/>
      <c r="BR23" s="691"/>
      <c r="BS23" s="692" t="s">
        <v>128</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x14ac:dyDescent="0.2">
      <c r="B24" s="661" t="s">
        <v>287</v>
      </c>
      <c r="C24" s="662"/>
      <c r="D24" s="662"/>
      <c r="E24" s="662"/>
      <c r="F24" s="662"/>
      <c r="G24" s="662"/>
      <c r="H24" s="662"/>
      <c r="I24" s="662"/>
      <c r="J24" s="662"/>
      <c r="K24" s="662"/>
      <c r="L24" s="662"/>
      <c r="M24" s="662"/>
      <c r="N24" s="662"/>
      <c r="O24" s="662"/>
      <c r="P24" s="662"/>
      <c r="Q24" s="663"/>
      <c r="R24" s="664">
        <v>4584797</v>
      </c>
      <c r="S24" s="665"/>
      <c r="T24" s="665"/>
      <c r="U24" s="665"/>
      <c r="V24" s="665"/>
      <c r="W24" s="665"/>
      <c r="X24" s="665"/>
      <c r="Y24" s="666"/>
      <c r="Z24" s="691">
        <v>12</v>
      </c>
      <c r="AA24" s="691"/>
      <c r="AB24" s="691"/>
      <c r="AC24" s="691"/>
      <c r="AD24" s="692">
        <v>4584797</v>
      </c>
      <c r="AE24" s="692"/>
      <c r="AF24" s="692"/>
      <c r="AG24" s="692"/>
      <c r="AH24" s="692"/>
      <c r="AI24" s="692"/>
      <c r="AJ24" s="692"/>
      <c r="AK24" s="692"/>
      <c r="AL24" s="667">
        <v>28.9</v>
      </c>
      <c r="AM24" s="668"/>
      <c r="AN24" s="668"/>
      <c r="AO24" s="693"/>
      <c r="AP24" s="757" t="s">
        <v>288</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289</v>
      </c>
      <c r="CE24" s="721"/>
      <c r="CF24" s="721"/>
      <c r="CG24" s="721"/>
      <c r="CH24" s="721"/>
      <c r="CI24" s="721"/>
      <c r="CJ24" s="721"/>
      <c r="CK24" s="721"/>
      <c r="CL24" s="721"/>
      <c r="CM24" s="721"/>
      <c r="CN24" s="721"/>
      <c r="CO24" s="721"/>
      <c r="CP24" s="721"/>
      <c r="CQ24" s="722"/>
      <c r="CR24" s="717">
        <v>19544180</v>
      </c>
      <c r="CS24" s="718"/>
      <c r="CT24" s="718"/>
      <c r="CU24" s="718"/>
      <c r="CV24" s="718"/>
      <c r="CW24" s="718"/>
      <c r="CX24" s="718"/>
      <c r="CY24" s="761"/>
      <c r="CZ24" s="762">
        <v>54.7</v>
      </c>
      <c r="DA24" s="735"/>
      <c r="DB24" s="735"/>
      <c r="DC24" s="765"/>
      <c r="DD24" s="760">
        <v>9098165</v>
      </c>
      <c r="DE24" s="718"/>
      <c r="DF24" s="718"/>
      <c r="DG24" s="718"/>
      <c r="DH24" s="718"/>
      <c r="DI24" s="718"/>
      <c r="DJ24" s="718"/>
      <c r="DK24" s="761"/>
      <c r="DL24" s="760">
        <v>8849831</v>
      </c>
      <c r="DM24" s="718"/>
      <c r="DN24" s="718"/>
      <c r="DO24" s="718"/>
      <c r="DP24" s="718"/>
      <c r="DQ24" s="718"/>
      <c r="DR24" s="718"/>
      <c r="DS24" s="718"/>
      <c r="DT24" s="718"/>
      <c r="DU24" s="718"/>
      <c r="DV24" s="761"/>
      <c r="DW24" s="762">
        <v>51.8</v>
      </c>
      <c r="DX24" s="735"/>
      <c r="DY24" s="735"/>
      <c r="DZ24" s="735"/>
      <c r="EA24" s="735"/>
      <c r="EB24" s="735"/>
      <c r="EC24" s="763"/>
    </row>
    <row r="25" spans="2:133" ht="11.25" customHeight="1" x14ac:dyDescent="0.2">
      <c r="B25" s="661" t="s">
        <v>290</v>
      </c>
      <c r="C25" s="662"/>
      <c r="D25" s="662"/>
      <c r="E25" s="662"/>
      <c r="F25" s="662"/>
      <c r="G25" s="662"/>
      <c r="H25" s="662"/>
      <c r="I25" s="662"/>
      <c r="J25" s="662"/>
      <c r="K25" s="662"/>
      <c r="L25" s="662"/>
      <c r="M25" s="662"/>
      <c r="N25" s="662"/>
      <c r="O25" s="662"/>
      <c r="P25" s="662"/>
      <c r="Q25" s="663"/>
      <c r="R25" s="664">
        <v>137894</v>
      </c>
      <c r="S25" s="665"/>
      <c r="T25" s="665"/>
      <c r="U25" s="665"/>
      <c r="V25" s="665"/>
      <c r="W25" s="665"/>
      <c r="X25" s="665"/>
      <c r="Y25" s="666"/>
      <c r="Z25" s="691">
        <v>0.4</v>
      </c>
      <c r="AA25" s="691"/>
      <c r="AB25" s="691"/>
      <c r="AC25" s="691"/>
      <c r="AD25" s="692" t="s">
        <v>128</v>
      </c>
      <c r="AE25" s="692"/>
      <c r="AF25" s="692"/>
      <c r="AG25" s="692"/>
      <c r="AH25" s="692"/>
      <c r="AI25" s="692"/>
      <c r="AJ25" s="692"/>
      <c r="AK25" s="692"/>
      <c r="AL25" s="667" t="s">
        <v>128</v>
      </c>
      <c r="AM25" s="668"/>
      <c r="AN25" s="668"/>
      <c r="AO25" s="693"/>
      <c r="AP25" s="757" t="s">
        <v>291</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292</v>
      </c>
      <c r="CE25" s="703"/>
      <c r="CF25" s="703"/>
      <c r="CG25" s="703"/>
      <c r="CH25" s="703"/>
      <c r="CI25" s="703"/>
      <c r="CJ25" s="703"/>
      <c r="CK25" s="703"/>
      <c r="CL25" s="703"/>
      <c r="CM25" s="703"/>
      <c r="CN25" s="703"/>
      <c r="CO25" s="703"/>
      <c r="CP25" s="703"/>
      <c r="CQ25" s="704"/>
      <c r="CR25" s="664">
        <v>4889723</v>
      </c>
      <c r="CS25" s="675"/>
      <c r="CT25" s="675"/>
      <c r="CU25" s="675"/>
      <c r="CV25" s="675"/>
      <c r="CW25" s="675"/>
      <c r="CX25" s="675"/>
      <c r="CY25" s="676"/>
      <c r="CZ25" s="667">
        <v>13.7</v>
      </c>
      <c r="DA25" s="677"/>
      <c r="DB25" s="677"/>
      <c r="DC25" s="678"/>
      <c r="DD25" s="670">
        <v>4383952</v>
      </c>
      <c r="DE25" s="675"/>
      <c r="DF25" s="675"/>
      <c r="DG25" s="675"/>
      <c r="DH25" s="675"/>
      <c r="DI25" s="675"/>
      <c r="DJ25" s="675"/>
      <c r="DK25" s="676"/>
      <c r="DL25" s="670">
        <v>4194388</v>
      </c>
      <c r="DM25" s="675"/>
      <c r="DN25" s="675"/>
      <c r="DO25" s="675"/>
      <c r="DP25" s="675"/>
      <c r="DQ25" s="675"/>
      <c r="DR25" s="675"/>
      <c r="DS25" s="675"/>
      <c r="DT25" s="675"/>
      <c r="DU25" s="675"/>
      <c r="DV25" s="676"/>
      <c r="DW25" s="667">
        <v>24.6</v>
      </c>
      <c r="DX25" s="677"/>
      <c r="DY25" s="677"/>
      <c r="DZ25" s="677"/>
      <c r="EA25" s="677"/>
      <c r="EB25" s="677"/>
      <c r="EC25" s="698"/>
    </row>
    <row r="26" spans="2:133" ht="11.25" customHeight="1" x14ac:dyDescent="0.2">
      <c r="B26" s="661" t="s">
        <v>293</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294</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295</v>
      </c>
      <c r="CE26" s="703"/>
      <c r="CF26" s="703"/>
      <c r="CG26" s="703"/>
      <c r="CH26" s="703"/>
      <c r="CI26" s="703"/>
      <c r="CJ26" s="703"/>
      <c r="CK26" s="703"/>
      <c r="CL26" s="703"/>
      <c r="CM26" s="703"/>
      <c r="CN26" s="703"/>
      <c r="CO26" s="703"/>
      <c r="CP26" s="703"/>
      <c r="CQ26" s="704"/>
      <c r="CR26" s="664">
        <v>2676473</v>
      </c>
      <c r="CS26" s="665"/>
      <c r="CT26" s="665"/>
      <c r="CU26" s="665"/>
      <c r="CV26" s="665"/>
      <c r="CW26" s="665"/>
      <c r="CX26" s="665"/>
      <c r="CY26" s="666"/>
      <c r="CZ26" s="667">
        <v>7.5</v>
      </c>
      <c r="DA26" s="677"/>
      <c r="DB26" s="677"/>
      <c r="DC26" s="678"/>
      <c r="DD26" s="670">
        <v>2391812</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2">
      <c r="B27" s="661" t="s">
        <v>296</v>
      </c>
      <c r="C27" s="662"/>
      <c r="D27" s="662"/>
      <c r="E27" s="662"/>
      <c r="F27" s="662"/>
      <c r="G27" s="662"/>
      <c r="H27" s="662"/>
      <c r="I27" s="662"/>
      <c r="J27" s="662"/>
      <c r="K27" s="662"/>
      <c r="L27" s="662"/>
      <c r="M27" s="662"/>
      <c r="N27" s="662"/>
      <c r="O27" s="662"/>
      <c r="P27" s="662"/>
      <c r="Q27" s="663"/>
      <c r="R27" s="664">
        <v>16645933</v>
      </c>
      <c r="S27" s="665"/>
      <c r="T27" s="665"/>
      <c r="U27" s="665"/>
      <c r="V27" s="665"/>
      <c r="W27" s="665"/>
      <c r="X27" s="665"/>
      <c r="Y27" s="666"/>
      <c r="Z27" s="691">
        <v>43.7</v>
      </c>
      <c r="AA27" s="691"/>
      <c r="AB27" s="691"/>
      <c r="AC27" s="691"/>
      <c r="AD27" s="692">
        <v>15769814</v>
      </c>
      <c r="AE27" s="692"/>
      <c r="AF27" s="692"/>
      <c r="AG27" s="692"/>
      <c r="AH27" s="692"/>
      <c r="AI27" s="692"/>
      <c r="AJ27" s="692"/>
      <c r="AK27" s="692"/>
      <c r="AL27" s="667">
        <v>99.400001525878906</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9683428</v>
      </c>
      <c r="BH27" s="665"/>
      <c r="BI27" s="665"/>
      <c r="BJ27" s="665"/>
      <c r="BK27" s="665"/>
      <c r="BL27" s="665"/>
      <c r="BM27" s="665"/>
      <c r="BN27" s="666"/>
      <c r="BO27" s="691">
        <v>100</v>
      </c>
      <c r="BP27" s="691"/>
      <c r="BQ27" s="691"/>
      <c r="BR27" s="691"/>
      <c r="BS27" s="692">
        <v>18763</v>
      </c>
      <c r="BT27" s="692"/>
      <c r="BU27" s="692"/>
      <c r="BV27" s="692"/>
      <c r="BW27" s="692"/>
      <c r="BX27" s="692"/>
      <c r="BY27" s="692"/>
      <c r="BZ27" s="692"/>
      <c r="CA27" s="692"/>
      <c r="CB27" s="750"/>
      <c r="CD27" s="706" t="s">
        <v>298</v>
      </c>
      <c r="CE27" s="703"/>
      <c r="CF27" s="703"/>
      <c r="CG27" s="703"/>
      <c r="CH27" s="703"/>
      <c r="CI27" s="703"/>
      <c r="CJ27" s="703"/>
      <c r="CK27" s="703"/>
      <c r="CL27" s="703"/>
      <c r="CM27" s="703"/>
      <c r="CN27" s="703"/>
      <c r="CO27" s="703"/>
      <c r="CP27" s="703"/>
      <c r="CQ27" s="704"/>
      <c r="CR27" s="664">
        <v>12708865</v>
      </c>
      <c r="CS27" s="675"/>
      <c r="CT27" s="675"/>
      <c r="CU27" s="675"/>
      <c r="CV27" s="675"/>
      <c r="CW27" s="675"/>
      <c r="CX27" s="675"/>
      <c r="CY27" s="676"/>
      <c r="CZ27" s="667">
        <v>35.6</v>
      </c>
      <c r="DA27" s="677"/>
      <c r="DB27" s="677"/>
      <c r="DC27" s="678"/>
      <c r="DD27" s="670">
        <v>2783970</v>
      </c>
      <c r="DE27" s="675"/>
      <c r="DF27" s="675"/>
      <c r="DG27" s="675"/>
      <c r="DH27" s="675"/>
      <c r="DI27" s="675"/>
      <c r="DJ27" s="675"/>
      <c r="DK27" s="676"/>
      <c r="DL27" s="670">
        <v>2725200</v>
      </c>
      <c r="DM27" s="675"/>
      <c r="DN27" s="675"/>
      <c r="DO27" s="675"/>
      <c r="DP27" s="675"/>
      <c r="DQ27" s="675"/>
      <c r="DR27" s="675"/>
      <c r="DS27" s="675"/>
      <c r="DT27" s="675"/>
      <c r="DU27" s="675"/>
      <c r="DV27" s="676"/>
      <c r="DW27" s="667">
        <v>16</v>
      </c>
      <c r="DX27" s="677"/>
      <c r="DY27" s="677"/>
      <c r="DZ27" s="677"/>
      <c r="EA27" s="677"/>
      <c r="EB27" s="677"/>
      <c r="EC27" s="698"/>
    </row>
    <row r="28" spans="2:133" ht="11.25" customHeight="1" x14ac:dyDescent="0.2">
      <c r="B28" s="661" t="s">
        <v>299</v>
      </c>
      <c r="C28" s="662"/>
      <c r="D28" s="662"/>
      <c r="E28" s="662"/>
      <c r="F28" s="662"/>
      <c r="G28" s="662"/>
      <c r="H28" s="662"/>
      <c r="I28" s="662"/>
      <c r="J28" s="662"/>
      <c r="K28" s="662"/>
      <c r="L28" s="662"/>
      <c r="M28" s="662"/>
      <c r="N28" s="662"/>
      <c r="O28" s="662"/>
      <c r="P28" s="662"/>
      <c r="Q28" s="663"/>
      <c r="R28" s="664">
        <v>6484</v>
      </c>
      <c r="S28" s="665"/>
      <c r="T28" s="665"/>
      <c r="U28" s="665"/>
      <c r="V28" s="665"/>
      <c r="W28" s="665"/>
      <c r="X28" s="665"/>
      <c r="Y28" s="666"/>
      <c r="Z28" s="691">
        <v>0</v>
      </c>
      <c r="AA28" s="691"/>
      <c r="AB28" s="691"/>
      <c r="AC28" s="691"/>
      <c r="AD28" s="692">
        <v>6484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1945592</v>
      </c>
      <c r="CS28" s="665"/>
      <c r="CT28" s="665"/>
      <c r="CU28" s="665"/>
      <c r="CV28" s="665"/>
      <c r="CW28" s="665"/>
      <c r="CX28" s="665"/>
      <c r="CY28" s="666"/>
      <c r="CZ28" s="667">
        <v>5.4</v>
      </c>
      <c r="DA28" s="677"/>
      <c r="DB28" s="677"/>
      <c r="DC28" s="678"/>
      <c r="DD28" s="670">
        <v>1930243</v>
      </c>
      <c r="DE28" s="665"/>
      <c r="DF28" s="665"/>
      <c r="DG28" s="665"/>
      <c r="DH28" s="665"/>
      <c r="DI28" s="665"/>
      <c r="DJ28" s="665"/>
      <c r="DK28" s="666"/>
      <c r="DL28" s="670">
        <v>1930243</v>
      </c>
      <c r="DM28" s="665"/>
      <c r="DN28" s="665"/>
      <c r="DO28" s="665"/>
      <c r="DP28" s="665"/>
      <c r="DQ28" s="665"/>
      <c r="DR28" s="665"/>
      <c r="DS28" s="665"/>
      <c r="DT28" s="665"/>
      <c r="DU28" s="665"/>
      <c r="DV28" s="666"/>
      <c r="DW28" s="667">
        <v>11.3</v>
      </c>
      <c r="DX28" s="677"/>
      <c r="DY28" s="677"/>
      <c r="DZ28" s="677"/>
      <c r="EA28" s="677"/>
      <c r="EB28" s="677"/>
      <c r="EC28" s="698"/>
    </row>
    <row r="29" spans="2:133" ht="11.25" customHeight="1" x14ac:dyDescent="0.2">
      <c r="B29" s="661" t="s">
        <v>301</v>
      </c>
      <c r="C29" s="662"/>
      <c r="D29" s="662"/>
      <c r="E29" s="662"/>
      <c r="F29" s="662"/>
      <c r="G29" s="662"/>
      <c r="H29" s="662"/>
      <c r="I29" s="662"/>
      <c r="J29" s="662"/>
      <c r="K29" s="662"/>
      <c r="L29" s="662"/>
      <c r="M29" s="662"/>
      <c r="N29" s="662"/>
      <c r="O29" s="662"/>
      <c r="P29" s="662"/>
      <c r="Q29" s="663"/>
      <c r="R29" s="664">
        <v>122023</v>
      </c>
      <c r="S29" s="665"/>
      <c r="T29" s="665"/>
      <c r="U29" s="665"/>
      <c r="V29" s="665"/>
      <c r="W29" s="665"/>
      <c r="X29" s="665"/>
      <c r="Y29" s="666"/>
      <c r="Z29" s="691">
        <v>0.3</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302</v>
      </c>
      <c r="CE29" s="752"/>
      <c r="CF29" s="706" t="s">
        <v>70</v>
      </c>
      <c r="CG29" s="703"/>
      <c r="CH29" s="703"/>
      <c r="CI29" s="703"/>
      <c r="CJ29" s="703"/>
      <c r="CK29" s="703"/>
      <c r="CL29" s="703"/>
      <c r="CM29" s="703"/>
      <c r="CN29" s="703"/>
      <c r="CO29" s="703"/>
      <c r="CP29" s="703"/>
      <c r="CQ29" s="704"/>
      <c r="CR29" s="664">
        <v>1945567</v>
      </c>
      <c r="CS29" s="675"/>
      <c r="CT29" s="675"/>
      <c r="CU29" s="675"/>
      <c r="CV29" s="675"/>
      <c r="CW29" s="675"/>
      <c r="CX29" s="675"/>
      <c r="CY29" s="676"/>
      <c r="CZ29" s="667">
        <v>5.4</v>
      </c>
      <c r="DA29" s="677"/>
      <c r="DB29" s="677"/>
      <c r="DC29" s="678"/>
      <c r="DD29" s="670">
        <v>1930218</v>
      </c>
      <c r="DE29" s="675"/>
      <c r="DF29" s="675"/>
      <c r="DG29" s="675"/>
      <c r="DH29" s="675"/>
      <c r="DI29" s="675"/>
      <c r="DJ29" s="675"/>
      <c r="DK29" s="676"/>
      <c r="DL29" s="670">
        <v>1930218</v>
      </c>
      <c r="DM29" s="675"/>
      <c r="DN29" s="675"/>
      <c r="DO29" s="675"/>
      <c r="DP29" s="675"/>
      <c r="DQ29" s="675"/>
      <c r="DR29" s="675"/>
      <c r="DS29" s="675"/>
      <c r="DT29" s="675"/>
      <c r="DU29" s="675"/>
      <c r="DV29" s="676"/>
      <c r="DW29" s="667">
        <v>11.3</v>
      </c>
      <c r="DX29" s="677"/>
      <c r="DY29" s="677"/>
      <c r="DZ29" s="677"/>
      <c r="EA29" s="677"/>
      <c r="EB29" s="677"/>
      <c r="EC29" s="698"/>
    </row>
    <row r="30" spans="2:133" ht="11.25" customHeight="1" x14ac:dyDescent="0.2">
      <c r="B30" s="661" t="s">
        <v>303</v>
      </c>
      <c r="C30" s="662"/>
      <c r="D30" s="662"/>
      <c r="E30" s="662"/>
      <c r="F30" s="662"/>
      <c r="G30" s="662"/>
      <c r="H30" s="662"/>
      <c r="I30" s="662"/>
      <c r="J30" s="662"/>
      <c r="K30" s="662"/>
      <c r="L30" s="662"/>
      <c r="M30" s="662"/>
      <c r="N30" s="662"/>
      <c r="O30" s="662"/>
      <c r="P30" s="662"/>
      <c r="Q30" s="663"/>
      <c r="R30" s="664">
        <v>164495</v>
      </c>
      <c r="S30" s="665"/>
      <c r="T30" s="665"/>
      <c r="U30" s="665"/>
      <c r="V30" s="665"/>
      <c r="W30" s="665"/>
      <c r="X30" s="665"/>
      <c r="Y30" s="666"/>
      <c r="Z30" s="691">
        <v>0.4</v>
      </c>
      <c r="AA30" s="691"/>
      <c r="AB30" s="691"/>
      <c r="AC30" s="691"/>
      <c r="AD30" s="692">
        <v>55319</v>
      </c>
      <c r="AE30" s="692"/>
      <c r="AF30" s="692"/>
      <c r="AG30" s="692"/>
      <c r="AH30" s="692"/>
      <c r="AI30" s="692"/>
      <c r="AJ30" s="692"/>
      <c r="AK30" s="692"/>
      <c r="AL30" s="667">
        <v>0.3</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706" t="s">
        <v>306</v>
      </c>
      <c r="CG30" s="703"/>
      <c r="CH30" s="703"/>
      <c r="CI30" s="703"/>
      <c r="CJ30" s="703"/>
      <c r="CK30" s="703"/>
      <c r="CL30" s="703"/>
      <c r="CM30" s="703"/>
      <c r="CN30" s="703"/>
      <c r="CO30" s="703"/>
      <c r="CP30" s="703"/>
      <c r="CQ30" s="704"/>
      <c r="CR30" s="664">
        <v>1864784</v>
      </c>
      <c r="CS30" s="665"/>
      <c r="CT30" s="665"/>
      <c r="CU30" s="665"/>
      <c r="CV30" s="665"/>
      <c r="CW30" s="665"/>
      <c r="CX30" s="665"/>
      <c r="CY30" s="666"/>
      <c r="CZ30" s="667">
        <v>5.2</v>
      </c>
      <c r="DA30" s="677"/>
      <c r="DB30" s="677"/>
      <c r="DC30" s="678"/>
      <c r="DD30" s="670">
        <v>1850122</v>
      </c>
      <c r="DE30" s="665"/>
      <c r="DF30" s="665"/>
      <c r="DG30" s="665"/>
      <c r="DH30" s="665"/>
      <c r="DI30" s="665"/>
      <c r="DJ30" s="665"/>
      <c r="DK30" s="666"/>
      <c r="DL30" s="670">
        <v>1850122</v>
      </c>
      <c r="DM30" s="665"/>
      <c r="DN30" s="665"/>
      <c r="DO30" s="665"/>
      <c r="DP30" s="665"/>
      <c r="DQ30" s="665"/>
      <c r="DR30" s="665"/>
      <c r="DS30" s="665"/>
      <c r="DT30" s="665"/>
      <c r="DU30" s="665"/>
      <c r="DV30" s="666"/>
      <c r="DW30" s="667">
        <v>10.8</v>
      </c>
      <c r="DX30" s="677"/>
      <c r="DY30" s="677"/>
      <c r="DZ30" s="677"/>
      <c r="EA30" s="677"/>
      <c r="EB30" s="677"/>
      <c r="EC30" s="698"/>
    </row>
    <row r="31" spans="2:133" ht="11.25" customHeight="1" x14ac:dyDescent="0.2">
      <c r="B31" s="661" t="s">
        <v>307</v>
      </c>
      <c r="C31" s="662"/>
      <c r="D31" s="662"/>
      <c r="E31" s="662"/>
      <c r="F31" s="662"/>
      <c r="G31" s="662"/>
      <c r="H31" s="662"/>
      <c r="I31" s="662"/>
      <c r="J31" s="662"/>
      <c r="K31" s="662"/>
      <c r="L31" s="662"/>
      <c r="M31" s="662"/>
      <c r="N31" s="662"/>
      <c r="O31" s="662"/>
      <c r="P31" s="662"/>
      <c r="Q31" s="663"/>
      <c r="R31" s="664">
        <v>225083</v>
      </c>
      <c r="S31" s="665"/>
      <c r="T31" s="665"/>
      <c r="U31" s="665"/>
      <c r="V31" s="665"/>
      <c r="W31" s="665"/>
      <c r="X31" s="665"/>
      <c r="Y31" s="666"/>
      <c r="Z31" s="691">
        <v>0.6</v>
      </c>
      <c r="AA31" s="691"/>
      <c r="AB31" s="691"/>
      <c r="AC31" s="691"/>
      <c r="AD31" s="692" t="s">
        <v>128</v>
      </c>
      <c r="AE31" s="692"/>
      <c r="AF31" s="692"/>
      <c r="AG31" s="692"/>
      <c r="AH31" s="692"/>
      <c r="AI31" s="692"/>
      <c r="AJ31" s="692"/>
      <c r="AK31" s="692"/>
      <c r="AL31" s="667" t="s">
        <v>128</v>
      </c>
      <c r="AM31" s="668"/>
      <c r="AN31" s="668"/>
      <c r="AO31" s="693"/>
      <c r="AP31" s="737" t="s">
        <v>308</v>
      </c>
      <c r="AQ31" s="738"/>
      <c r="AR31" s="738"/>
      <c r="AS31" s="738"/>
      <c r="AT31" s="743" t="s">
        <v>309</v>
      </c>
      <c r="AU31" s="366"/>
      <c r="AV31" s="366"/>
      <c r="AW31" s="366"/>
      <c r="AX31" s="730" t="s">
        <v>186</v>
      </c>
      <c r="AY31" s="731"/>
      <c r="AZ31" s="731"/>
      <c r="BA31" s="731"/>
      <c r="BB31" s="731"/>
      <c r="BC31" s="731"/>
      <c r="BD31" s="731"/>
      <c r="BE31" s="731"/>
      <c r="BF31" s="732"/>
      <c r="BG31" s="733">
        <v>99.5</v>
      </c>
      <c r="BH31" s="734"/>
      <c r="BI31" s="734"/>
      <c r="BJ31" s="734"/>
      <c r="BK31" s="734"/>
      <c r="BL31" s="734"/>
      <c r="BM31" s="735">
        <v>98.7</v>
      </c>
      <c r="BN31" s="734"/>
      <c r="BO31" s="734"/>
      <c r="BP31" s="734"/>
      <c r="BQ31" s="736"/>
      <c r="BR31" s="733">
        <v>99.3</v>
      </c>
      <c r="BS31" s="734"/>
      <c r="BT31" s="734"/>
      <c r="BU31" s="734"/>
      <c r="BV31" s="734"/>
      <c r="BW31" s="734"/>
      <c r="BX31" s="735">
        <v>98.4</v>
      </c>
      <c r="BY31" s="734"/>
      <c r="BZ31" s="734"/>
      <c r="CA31" s="734"/>
      <c r="CB31" s="736"/>
      <c r="CD31" s="753"/>
      <c r="CE31" s="754"/>
      <c r="CF31" s="706" t="s">
        <v>310</v>
      </c>
      <c r="CG31" s="703"/>
      <c r="CH31" s="703"/>
      <c r="CI31" s="703"/>
      <c r="CJ31" s="703"/>
      <c r="CK31" s="703"/>
      <c r="CL31" s="703"/>
      <c r="CM31" s="703"/>
      <c r="CN31" s="703"/>
      <c r="CO31" s="703"/>
      <c r="CP31" s="703"/>
      <c r="CQ31" s="704"/>
      <c r="CR31" s="664">
        <v>80783</v>
      </c>
      <c r="CS31" s="675"/>
      <c r="CT31" s="675"/>
      <c r="CU31" s="675"/>
      <c r="CV31" s="675"/>
      <c r="CW31" s="675"/>
      <c r="CX31" s="675"/>
      <c r="CY31" s="676"/>
      <c r="CZ31" s="667">
        <v>0.2</v>
      </c>
      <c r="DA31" s="677"/>
      <c r="DB31" s="677"/>
      <c r="DC31" s="678"/>
      <c r="DD31" s="670">
        <v>80096</v>
      </c>
      <c r="DE31" s="675"/>
      <c r="DF31" s="675"/>
      <c r="DG31" s="675"/>
      <c r="DH31" s="675"/>
      <c r="DI31" s="675"/>
      <c r="DJ31" s="675"/>
      <c r="DK31" s="676"/>
      <c r="DL31" s="670">
        <v>80096</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311</v>
      </c>
      <c r="C32" s="662"/>
      <c r="D32" s="662"/>
      <c r="E32" s="662"/>
      <c r="F32" s="662"/>
      <c r="G32" s="662"/>
      <c r="H32" s="662"/>
      <c r="I32" s="662"/>
      <c r="J32" s="662"/>
      <c r="K32" s="662"/>
      <c r="L32" s="662"/>
      <c r="M32" s="662"/>
      <c r="N32" s="662"/>
      <c r="O32" s="662"/>
      <c r="P32" s="662"/>
      <c r="Q32" s="663"/>
      <c r="R32" s="664">
        <v>10430545</v>
      </c>
      <c r="S32" s="665"/>
      <c r="T32" s="665"/>
      <c r="U32" s="665"/>
      <c r="V32" s="665"/>
      <c r="W32" s="665"/>
      <c r="X32" s="665"/>
      <c r="Y32" s="666"/>
      <c r="Z32" s="691">
        <v>27.4</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362" t="s">
        <v>312</v>
      </c>
      <c r="AV32" s="362"/>
      <c r="AW32" s="362"/>
      <c r="AX32" s="661" t="s">
        <v>313</v>
      </c>
      <c r="AY32" s="662"/>
      <c r="AZ32" s="662"/>
      <c r="BA32" s="662"/>
      <c r="BB32" s="662"/>
      <c r="BC32" s="662"/>
      <c r="BD32" s="662"/>
      <c r="BE32" s="662"/>
      <c r="BF32" s="663"/>
      <c r="BG32" s="746">
        <v>99.3</v>
      </c>
      <c r="BH32" s="675"/>
      <c r="BI32" s="675"/>
      <c r="BJ32" s="675"/>
      <c r="BK32" s="675"/>
      <c r="BL32" s="675"/>
      <c r="BM32" s="668">
        <v>98.1</v>
      </c>
      <c r="BN32" s="747"/>
      <c r="BO32" s="747"/>
      <c r="BP32" s="747"/>
      <c r="BQ32" s="702"/>
      <c r="BR32" s="746">
        <v>99.1</v>
      </c>
      <c r="BS32" s="675"/>
      <c r="BT32" s="675"/>
      <c r="BU32" s="675"/>
      <c r="BV32" s="675"/>
      <c r="BW32" s="675"/>
      <c r="BX32" s="668">
        <v>97.7</v>
      </c>
      <c r="BY32" s="747"/>
      <c r="BZ32" s="747"/>
      <c r="CA32" s="747"/>
      <c r="CB32" s="702"/>
      <c r="CD32" s="755"/>
      <c r="CE32" s="756"/>
      <c r="CF32" s="706" t="s">
        <v>314</v>
      </c>
      <c r="CG32" s="703"/>
      <c r="CH32" s="703"/>
      <c r="CI32" s="703"/>
      <c r="CJ32" s="703"/>
      <c r="CK32" s="703"/>
      <c r="CL32" s="703"/>
      <c r="CM32" s="703"/>
      <c r="CN32" s="703"/>
      <c r="CO32" s="703"/>
      <c r="CP32" s="703"/>
      <c r="CQ32" s="704"/>
      <c r="CR32" s="664">
        <v>25</v>
      </c>
      <c r="CS32" s="665"/>
      <c r="CT32" s="665"/>
      <c r="CU32" s="665"/>
      <c r="CV32" s="665"/>
      <c r="CW32" s="665"/>
      <c r="CX32" s="665"/>
      <c r="CY32" s="666"/>
      <c r="CZ32" s="667">
        <v>0</v>
      </c>
      <c r="DA32" s="677"/>
      <c r="DB32" s="677"/>
      <c r="DC32" s="678"/>
      <c r="DD32" s="670">
        <v>25</v>
      </c>
      <c r="DE32" s="665"/>
      <c r="DF32" s="665"/>
      <c r="DG32" s="665"/>
      <c r="DH32" s="665"/>
      <c r="DI32" s="665"/>
      <c r="DJ32" s="665"/>
      <c r="DK32" s="666"/>
      <c r="DL32" s="670">
        <v>25</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315</v>
      </c>
      <c r="C33" s="728"/>
      <c r="D33" s="728"/>
      <c r="E33" s="728"/>
      <c r="F33" s="728"/>
      <c r="G33" s="728"/>
      <c r="H33" s="728"/>
      <c r="I33" s="728"/>
      <c r="J33" s="728"/>
      <c r="K33" s="728"/>
      <c r="L33" s="728"/>
      <c r="M33" s="728"/>
      <c r="N33" s="728"/>
      <c r="O33" s="728"/>
      <c r="P33" s="728"/>
      <c r="Q33" s="729"/>
      <c r="R33" s="664">
        <v>40099</v>
      </c>
      <c r="S33" s="665"/>
      <c r="T33" s="665"/>
      <c r="U33" s="665"/>
      <c r="V33" s="665"/>
      <c r="W33" s="665"/>
      <c r="X33" s="665"/>
      <c r="Y33" s="666"/>
      <c r="Z33" s="691">
        <v>0.1</v>
      </c>
      <c r="AA33" s="691"/>
      <c r="AB33" s="691"/>
      <c r="AC33" s="691"/>
      <c r="AD33" s="692">
        <v>40099</v>
      </c>
      <c r="AE33" s="692"/>
      <c r="AF33" s="692"/>
      <c r="AG33" s="692"/>
      <c r="AH33" s="692"/>
      <c r="AI33" s="692"/>
      <c r="AJ33" s="692"/>
      <c r="AK33" s="692"/>
      <c r="AL33" s="667">
        <v>0.3</v>
      </c>
      <c r="AM33" s="668"/>
      <c r="AN33" s="668"/>
      <c r="AO33" s="693"/>
      <c r="AP33" s="741"/>
      <c r="AQ33" s="742"/>
      <c r="AR33" s="742"/>
      <c r="AS33" s="742"/>
      <c r="AT33" s="745"/>
      <c r="AU33" s="360"/>
      <c r="AV33" s="360"/>
      <c r="AW33" s="360"/>
      <c r="AX33" s="641" t="s">
        <v>316</v>
      </c>
      <c r="AY33" s="642"/>
      <c r="AZ33" s="642"/>
      <c r="BA33" s="642"/>
      <c r="BB33" s="642"/>
      <c r="BC33" s="642"/>
      <c r="BD33" s="642"/>
      <c r="BE33" s="642"/>
      <c r="BF33" s="643"/>
      <c r="BG33" s="726">
        <v>99.7</v>
      </c>
      <c r="BH33" s="645"/>
      <c r="BI33" s="645"/>
      <c r="BJ33" s="645"/>
      <c r="BK33" s="645"/>
      <c r="BL33" s="645"/>
      <c r="BM33" s="683">
        <v>99.4</v>
      </c>
      <c r="BN33" s="645"/>
      <c r="BO33" s="645"/>
      <c r="BP33" s="645"/>
      <c r="BQ33" s="694"/>
      <c r="BR33" s="726">
        <v>99.4</v>
      </c>
      <c r="BS33" s="645"/>
      <c r="BT33" s="645"/>
      <c r="BU33" s="645"/>
      <c r="BV33" s="645"/>
      <c r="BW33" s="645"/>
      <c r="BX33" s="683">
        <v>99</v>
      </c>
      <c r="BY33" s="645"/>
      <c r="BZ33" s="645"/>
      <c r="CA33" s="645"/>
      <c r="CB33" s="694"/>
      <c r="CD33" s="706" t="s">
        <v>317</v>
      </c>
      <c r="CE33" s="703"/>
      <c r="CF33" s="703"/>
      <c r="CG33" s="703"/>
      <c r="CH33" s="703"/>
      <c r="CI33" s="703"/>
      <c r="CJ33" s="703"/>
      <c r="CK33" s="703"/>
      <c r="CL33" s="703"/>
      <c r="CM33" s="703"/>
      <c r="CN33" s="703"/>
      <c r="CO33" s="703"/>
      <c r="CP33" s="703"/>
      <c r="CQ33" s="704"/>
      <c r="CR33" s="664">
        <v>13565894</v>
      </c>
      <c r="CS33" s="675"/>
      <c r="CT33" s="675"/>
      <c r="CU33" s="675"/>
      <c r="CV33" s="675"/>
      <c r="CW33" s="675"/>
      <c r="CX33" s="675"/>
      <c r="CY33" s="676"/>
      <c r="CZ33" s="667">
        <v>38</v>
      </c>
      <c r="DA33" s="677"/>
      <c r="DB33" s="677"/>
      <c r="DC33" s="678"/>
      <c r="DD33" s="670">
        <v>9617833</v>
      </c>
      <c r="DE33" s="675"/>
      <c r="DF33" s="675"/>
      <c r="DG33" s="675"/>
      <c r="DH33" s="675"/>
      <c r="DI33" s="675"/>
      <c r="DJ33" s="675"/>
      <c r="DK33" s="676"/>
      <c r="DL33" s="670">
        <v>6267137</v>
      </c>
      <c r="DM33" s="675"/>
      <c r="DN33" s="675"/>
      <c r="DO33" s="675"/>
      <c r="DP33" s="675"/>
      <c r="DQ33" s="675"/>
      <c r="DR33" s="675"/>
      <c r="DS33" s="675"/>
      <c r="DT33" s="675"/>
      <c r="DU33" s="675"/>
      <c r="DV33" s="676"/>
      <c r="DW33" s="667">
        <v>36.700000000000003</v>
      </c>
      <c r="DX33" s="677"/>
      <c r="DY33" s="677"/>
      <c r="DZ33" s="677"/>
      <c r="EA33" s="677"/>
      <c r="EB33" s="677"/>
      <c r="EC33" s="698"/>
    </row>
    <row r="34" spans="2:133" ht="11.25" customHeight="1" x14ac:dyDescent="0.2">
      <c r="B34" s="661" t="s">
        <v>318</v>
      </c>
      <c r="C34" s="662"/>
      <c r="D34" s="662"/>
      <c r="E34" s="662"/>
      <c r="F34" s="662"/>
      <c r="G34" s="662"/>
      <c r="H34" s="662"/>
      <c r="I34" s="662"/>
      <c r="J34" s="662"/>
      <c r="K34" s="662"/>
      <c r="L34" s="662"/>
      <c r="M34" s="662"/>
      <c r="N34" s="662"/>
      <c r="O34" s="662"/>
      <c r="P34" s="662"/>
      <c r="Q34" s="663"/>
      <c r="R34" s="664">
        <v>5359131</v>
      </c>
      <c r="S34" s="665"/>
      <c r="T34" s="665"/>
      <c r="U34" s="665"/>
      <c r="V34" s="665"/>
      <c r="W34" s="665"/>
      <c r="X34" s="665"/>
      <c r="Y34" s="666"/>
      <c r="Z34" s="691">
        <v>14.1</v>
      </c>
      <c r="AA34" s="691"/>
      <c r="AB34" s="691"/>
      <c r="AC34" s="691"/>
      <c r="AD34" s="692" t="s">
        <v>128</v>
      </c>
      <c r="AE34" s="692"/>
      <c r="AF34" s="692"/>
      <c r="AG34" s="692"/>
      <c r="AH34" s="692"/>
      <c r="AI34" s="692"/>
      <c r="AJ34" s="692"/>
      <c r="AK34" s="692"/>
      <c r="AL34" s="667" t="s">
        <v>128</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319</v>
      </c>
      <c r="CE34" s="703"/>
      <c r="CF34" s="703"/>
      <c r="CG34" s="703"/>
      <c r="CH34" s="703"/>
      <c r="CI34" s="703"/>
      <c r="CJ34" s="703"/>
      <c r="CK34" s="703"/>
      <c r="CL34" s="703"/>
      <c r="CM34" s="703"/>
      <c r="CN34" s="703"/>
      <c r="CO34" s="703"/>
      <c r="CP34" s="703"/>
      <c r="CQ34" s="704"/>
      <c r="CR34" s="664">
        <v>5050228</v>
      </c>
      <c r="CS34" s="665"/>
      <c r="CT34" s="665"/>
      <c r="CU34" s="665"/>
      <c r="CV34" s="665"/>
      <c r="CW34" s="665"/>
      <c r="CX34" s="665"/>
      <c r="CY34" s="666"/>
      <c r="CZ34" s="667">
        <v>14.1</v>
      </c>
      <c r="DA34" s="677"/>
      <c r="DB34" s="677"/>
      <c r="DC34" s="678"/>
      <c r="DD34" s="670">
        <v>2945533</v>
      </c>
      <c r="DE34" s="665"/>
      <c r="DF34" s="665"/>
      <c r="DG34" s="665"/>
      <c r="DH34" s="665"/>
      <c r="DI34" s="665"/>
      <c r="DJ34" s="665"/>
      <c r="DK34" s="666"/>
      <c r="DL34" s="670">
        <v>2601894</v>
      </c>
      <c r="DM34" s="665"/>
      <c r="DN34" s="665"/>
      <c r="DO34" s="665"/>
      <c r="DP34" s="665"/>
      <c r="DQ34" s="665"/>
      <c r="DR34" s="665"/>
      <c r="DS34" s="665"/>
      <c r="DT34" s="665"/>
      <c r="DU34" s="665"/>
      <c r="DV34" s="666"/>
      <c r="DW34" s="667">
        <v>15.2</v>
      </c>
      <c r="DX34" s="677"/>
      <c r="DY34" s="677"/>
      <c r="DZ34" s="677"/>
      <c r="EA34" s="677"/>
      <c r="EB34" s="677"/>
      <c r="EC34" s="698"/>
    </row>
    <row r="35" spans="2:133" ht="11.25" customHeight="1" x14ac:dyDescent="0.2">
      <c r="B35" s="661" t="s">
        <v>320</v>
      </c>
      <c r="C35" s="662"/>
      <c r="D35" s="662"/>
      <c r="E35" s="662"/>
      <c r="F35" s="662"/>
      <c r="G35" s="662"/>
      <c r="H35" s="662"/>
      <c r="I35" s="662"/>
      <c r="J35" s="662"/>
      <c r="K35" s="662"/>
      <c r="L35" s="662"/>
      <c r="M35" s="662"/>
      <c r="N35" s="662"/>
      <c r="O35" s="662"/>
      <c r="P35" s="662"/>
      <c r="Q35" s="663"/>
      <c r="R35" s="664">
        <v>8373</v>
      </c>
      <c r="S35" s="665"/>
      <c r="T35" s="665"/>
      <c r="U35" s="665"/>
      <c r="V35" s="665"/>
      <c r="W35" s="665"/>
      <c r="X35" s="665"/>
      <c r="Y35" s="666"/>
      <c r="Z35" s="691">
        <v>0</v>
      </c>
      <c r="AA35" s="691"/>
      <c r="AB35" s="691"/>
      <c r="AC35" s="691"/>
      <c r="AD35" s="692" t="s">
        <v>128</v>
      </c>
      <c r="AE35" s="692"/>
      <c r="AF35" s="692"/>
      <c r="AG35" s="692"/>
      <c r="AH35" s="692"/>
      <c r="AI35" s="692"/>
      <c r="AJ35" s="692"/>
      <c r="AK35" s="692"/>
      <c r="AL35" s="667" t="s">
        <v>128</v>
      </c>
      <c r="AM35" s="668"/>
      <c r="AN35" s="668"/>
      <c r="AO35" s="693"/>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46142</v>
      </c>
      <c r="CS35" s="675"/>
      <c r="CT35" s="675"/>
      <c r="CU35" s="675"/>
      <c r="CV35" s="675"/>
      <c r="CW35" s="675"/>
      <c r="CX35" s="675"/>
      <c r="CY35" s="676"/>
      <c r="CZ35" s="667">
        <v>0.1</v>
      </c>
      <c r="DA35" s="677"/>
      <c r="DB35" s="677"/>
      <c r="DC35" s="678"/>
      <c r="DD35" s="670">
        <v>42804</v>
      </c>
      <c r="DE35" s="675"/>
      <c r="DF35" s="675"/>
      <c r="DG35" s="675"/>
      <c r="DH35" s="675"/>
      <c r="DI35" s="675"/>
      <c r="DJ35" s="675"/>
      <c r="DK35" s="676"/>
      <c r="DL35" s="670">
        <v>42804</v>
      </c>
      <c r="DM35" s="675"/>
      <c r="DN35" s="675"/>
      <c r="DO35" s="675"/>
      <c r="DP35" s="675"/>
      <c r="DQ35" s="675"/>
      <c r="DR35" s="675"/>
      <c r="DS35" s="675"/>
      <c r="DT35" s="675"/>
      <c r="DU35" s="675"/>
      <c r="DV35" s="676"/>
      <c r="DW35" s="667">
        <v>0.3</v>
      </c>
      <c r="DX35" s="677"/>
      <c r="DY35" s="677"/>
      <c r="DZ35" s="677"/>
      <c r="EA35" s="677"/>
      <c r="EB35" s="677"/>
      <c r="EC35" s="698"/>
    </row>
    <row r="36" spans="2:133" ht="11.25" customHeight="1" x14ac:dyDescent="0.2">
      <c r="B36" s="661" t="s">
        <v>324</v>
      </c>
      <c r="C36" s="662"/>
      <c r="D36" s="662"/>
      <c r="E36" s="662"/>
      <c r="F36" s="662"/>
      <c r="G36" s="662"/>
      <c r="H36" s="662"/>
      <c r="I36" s="662"/>
      <c r="J36" s="662"/>
      <c r="K36" s="662"/>
      <c r="L36" s="662"/>
      <c r="M36" s="662"/>
      <c r="N36" s="662"/>
      <c r="O36" s="662"/>
      <c r="P36" s="662"/>
      <c r="Q36" s="663"/>
      <c r="R36" s="664">
        <v>31479</v>
      </c>
      <c r="S36" s="665"/>
      <c r="T36" s="665"/>
      <c r="U36" s="665"/>
      <c r="V36" s="665"/>
      <c r="W36" s="665"/>
      <c r="X36" s="665"/>
      <c r="Y36" s="666"/>
      <c r="Z36" s="691">
        <v>0.1</v>
      </c>
      <c r="AA36" s="691"/>
      <c r="AB36" s="691"/>
      <c r="AC36" s="691"/>
      <c r="AD36" s="692" t="s">
        <v>128</v>
      </c>
      <c r="AE36" s="692"/>
      <c r="AF36" s="692"/>
      <c r="AG36" s="692"/>
      <c r="AH36" s="692"/>
      <c r="AI36" s="692"/>
      <c r="AJ36" s="692"/>
      <c r="AK36" s="692"/>
      <c r="AL36" s="667" t="s">
        <v>128</v>
      </c>
      <c r="AM36" s="668"/>
      <c r="AN36" s="668"/>
      <c r="AO36" s="693"/>
      <c r="AP36" s="218"/>
      <c r="AQ36" s="714" t="s">
        <v>325</v>
      </c>
      <c r="AR36" s="715"/>
      <c r="AS36" s="715"/>
      <c r="AT36" s="715"/>
      <c r="AU36" s="715"/>
      <c r="AV36" s="715"/>
      <c r="AW36" s="715"/>
      <c r="AX36" s="715"/>
      <c r="AY36" s="716"/>
      <c r="AZ36" s="717">
        <v>3467499</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110484</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3615546</v>
      </c>
      <c r="CS36" s="665"/>
      <c r="CT36" s="665"/>
      <c r="CU36" s="665"/>
      <c r="CV36" s="665"/>
      <c r="CW36" s="665"/>
      <c r="CX36" s="665"/>
      <c r="CY36" s="666"/>
      <c r="CZ36" s="667">
        <v>10.1</v>
      </c>
      <c r="DA36" s="677"/>
      <c r="DB36" s="677"/>
      <c r="DC36" s="678"/>
      <c r="DD36" s="670">
        <v>2236826</v>
      </c>
      <c r="DE36" s="665"/>
      <c r="DF36" s="665"/>
      <c r="DG36" s="665"/>
      <c r="DH36" s="665"/>
      <c r="DI36" s="665"/>
      <c r="DJ36" s="665"/>
      <c r="DK36" s="666"/>
      <c r="DL36" s="670">
        <v>1425373</v>
      </c>
      <c r="DM36" s="665"/>
      <c r="DN36" s="665"/>
      <c r="DO36" s="665"/>
      <c r="DP36" s="665"/>
      <c r="DQ36" s="665"/>
      <c r="DR36" s="665"/>
      <c r="DS36" s="665"/>
      <c r="DT36" s="665"/>
      <c r="DU36" s="665"/>
      <c r="DV36" s="666"/>
      <c r="DW36" s="667">
        <v>8.3000000000000007</v>
      </c>
      <c r="DX36" s="677"/>
      <c r="DY36" s="677"/>
      <c r="DZ36" s="677"/>
      <c r="EA36" s="677"/>
      <c r="EB36" s="677"/>
      <c r="EC36" s="698"/>
    </row>
    <row r="37" spans="2:133" ht="11.25" customHeight="1" x14ac:dyDescent="0.2">
      <c r="B37" s="661" t="s">
        <v>328</v>
      </c>
      <c r="C37" s="662"/>
      <c r="D37" s="662"/>
      <c r="E37" s="662"/>
      <c r="F37" s="662"/>
      <c r="G37" s="662"/>
      <c r="H37" s="662"/>
      <c r="I37" s="662"/>
      <c r="J37" s="662"/>
      <c r="K37" s="662"/>
      <c r="L37" s="662"/>
      <c r="M37" s="662"/>
      <c r="N37" s="662"/>
      <c r="O37" s="662"/>
      <c r="P37" s="662"/>
      <c r="Q37" s="663"/>
      <c r="R37" s="664">
        <v>1625776</v>
      </c>
      <c r="S37" s="665"/>
      <c r="T37" s="665"/>
      <c r="U37" s="665"/>
      <c r="V37" s="665"/>
      <c r="W37" s="665"/>
      <c r="X37" s="665"/>
      <c r="Y37" s="666"/>
      <c r="Z37" s="691">
        <v>4.3</v>
      </c>
      <c r="AA37" s="691"/>
      <c r="AB37" s="691"/>
      <c r="AC37" s="691"/>
      <c r="AD37" s="692" t="s">
        <v>128</v>
      </c>
      <c r="AE37" s="692"/>
      <c r="AF37" s="692"/>
      <c r="AG37" s="692"/>
      <c r="AH37" s="692"/>
      <c r="AI37" s="692"/>
      <c r="AJ37" s="692"/>
      <c r="AK37" s="692"/>
      <c r="AL37" s="667" t="s">
        <v>128</v>
      </c>
      <c r="AM37" s="668"/>
      <c r="AN37" s="668"/>
      <c r="AO37" s="693"/>
      <c r="AQ37" s="699" t="s">
        <v>329</v>
      </c>
      <c r="AR37" s="700"/>
      <c r="AS37" s="700"/>
      <c r="AT37" s="700"/>
      <c r="AU37" s="700"/>
      <c r="AV37" s="700"/>
      <c r="AW37" s="700"/>
      <c r="AX37" s="700"/>
      <c r="AY37" s="701"/>
      <c r="AZ37" s="664">
        <v>89911</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-491138</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474296</v>
      </c>
      <c r="CS37" s="675"/>
      <c r="CT37" s="675"/>
      <c r="CU37" s="675"/>
      <c r="CV37" s="675"/>
      <c r="CW37" s="675"/>
      <c r="CX37" s="675"/>
      <c r="CY37" s="676"/>
      <c r="CZ37" s="667">
        <v>1.3</v>
      </c>
      <c r="DA37" s="677"/>
      <c r="DB37" s="677"/>
      <c r="DC37" s="678"/>
      <c r="DD37" s="670">
        <v>469642</v>
      </c>
      <c r="DE37" s="675"/>
      <c r="DF37" s="675"/>
      <c r="DG37" s="675"/>
      <c r="DH37" s="675"/>
      <c r="DI37" s="675"/>
      <c r="DJ37" s="675"/>
      <c r="DK37" s="676"/>
      <c r="DL37" s="670">
        <v>412409</v>
      </c>
      <c r="DM37" s="675"/>
      <c r="DN37" s="675"/>
      <c r="DO37" s="675"/>
      <c r="DP37" s="675"/>
      <c r="DQ37" s="675"/>
      <c r="DR37" s="675"/>
      <c r="DS37" s="675"/>
      <c r="DT37" s="675"/>
      <c r="DU37" s="675"/>
      <c r="DV37" s="676"/>
      <c r="DW37" s="667">
        <v>2.4</v>
      </c>
      <c r="DX37" s="677"/>
      <c r="DY37" s="677"/>
      <c r="DZ37" s="677"/>
      <c r="EA37" s="677"/>
      <c r="EB37" s="677"/>
      <c r="EC37" s="698"/>
    </row>
    <row r="38" spans="2:133" ht="11.25" customHeight="1" x14ac:dyDescent="0.2">
      <c r="B38" s="661" t="s">
        <v>332</v>
      </c>
      <c r="C38" s="662"/>
      <c r="D38" s="662"/>
      <c r="E38" s="662"/>
      <c r="F38" s="662"/>
      <c r="G38" s="662"/>
      <c r="H38" s="662"/>
      <c r="I38" s="662"/>
      <c r="J38" s="662"/>
      <c r="K38" s="662"/>
      <c r="L38" s="662"/>
      <c r="M38" s="662"/>
      <c r="N38" s="662"/>
      <c r="O38" s="662"/>
      <c r="P38" s="662"/>
      <c r="Q38" s="663"/>
      <c r="R38" s="664">
        <v>1236598</v>
      </c>
      <c r="S38" s="665"/>
      <c r="T38" s="665"/>
      <c r="U38" s="665"/>
      <c r="V38" s="665"/>
      <c r="W38" s="665"/>
      <c r="X38" s="665"/>
      <c r="Y38" s="666"/>
      <c r="Z38" s="691">
        <v>3.2</v>
      </c>
      <c r="AA38" s="691"/>
      <c r="AB38" s="691"/>
      <c r="AC38" s="691"/>
      <c r="AD38" s="692" t="s">
        <v>128</v>
      </c>
      <c r="AE38" s="692"/>
      <c r="AF38" s="692"/>
      <c r="AG38" s="692"/>
      <c r="AH38" s="692"/>
      <c r="AI38" s="692"/>
      <c r="AJ38" s="692"/>
      <c r="AK38" s="692"/>
      <c r="AL38" s="667" t="s">
        <v>128</v>
      </c>
      <c r="AM38" s="668"/>
      <c r="AN38" s="668"/>
      <c r="AO38" s="693"/>
      <c r="AQ38" s="699" t="s">
        <v>333</v>
      </c>
      <c r="AR38" s="700"/>
      <c r="AS38" s="700"/>
      <c r="AT38" s="700"/>
      <c r="AU38" s="700"/>
      <c r="AV38" s="700"/>
      <c r="AW38" s="700"/>
      <c r="AX38" s="700"/>
      <c r="AY38" s="701"/>
      <c r="AZ38" s="664">
        <v>74065</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10429</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3303523</v>
      </c>
      <c r="CS38" s="665"/>
      <c r="CT38" s="665"/>
      <c r="CU38" s="665"/>
      <c r="CV38" s="665"/>
      <c r="CW38" s="665"/>
      <c r="CX38" s="665"/>
      <c r="CY38" s="666"/>
      <c r="CZ38" s="667">
        <v>9.3000000000000007</v>
      </c>
      <c r="DA38" s="677"/>
      <c r="DB38" s="677"/>
      <c r="DC38" s="678"/>
      <c r="DD38" s="670">
        <v>2876816</v>
      </c>
      <c r="DE38" s="665"/>
      <c r="DF38" s="665"/>
      <c r="DG38" s="665"/>
      <c r="DH38" s="665"/>
      <c r="DI38" s="665"/>
      <c r="DJ38" s="665"/>
      <c r="DK38" s="666"/>
      <c r="DL38" s="670">
        <v>2185305</v>
      </c>
      <c r="DM38" s="665"/>
      <c r="DN38" s="665"/>
      <c r="DO38" s="665"/>
      <c r="DP38" s="665"/>
      <c r="DQ38" s="665"/>
      <c r="DR38" s="665"/>
      <c r="DS38" s="665"/>
      <c r="DT38" s="665"/>
      <c r="DU38" s="665"/>
      <c r="DV38" s="666"/>
      <c r="DW38" s="667">
        <v>12.8</v>
      </c>
      <c r="DX38" s="677"/>
      <c r="DY38" s="677"/>
      <c r="DZ38" s="677"/>
      <c r="EA38" s="677"/>
      <c r="EB38" s="677"/>
      <c r="EC38" s="698"/>
    </row>
    <row r="39" spans="2:133" ht="11.25" customHeight="1" x14ac:dyDescent="0.2">
      <c r="B39" s="661" t="s">
        <v>336</v>
      </c>
      <c r="C39" s="662"/>
      <c r="D39" s="662"/>
      <c r="E39" s="662"/>
      <c r="F39" s="662"/>
      <c r="G39" s="662"/>
      <c r="H39" s="662"/>
      <c r="I39" s="662"/>
      <c r="J39" s="662"/>
      <c r="K39" s="662"/>
      <c r="L39" s="662"/>
      <c r="M39" s="662"/>
      <c r="N39" s="662"/>
      <c r="O39" s="662"/>
      <c r="P39" s="662"/>
      <c r="Q39" s="663"/>
      <c r="R39" s="664">
        <v>217863</v>
      </c>
      <c r="S39" s="665"/>
      <c r="T39" s="665"/>
      <c r="U39" s="665"/>
      <c r="V39" s="665"/>
      <c r="W39" s="665"/>
      <c r="X39" s="665"/>
      <c r="Y39" s="666"/>
      <c r="Z39" s="691">
        <v>0.6</v>
      </c>
      <c r="AA39" s="691"/>
      <c r="AB39" s="691"/>
      <c r="AC39" s="691"/>
      <c r="AD39" s="692" t="s">
        <v>128</v>
      </c>
      <c r="AE39" s="692"/>
      <c r="AF39" s="692"/>
      <c r="AG39" s="692"/>
      <c r="AH39" s="692"/>
      <c r="AI39" s="692"/>
      <c r="AJ39" s="692"/>
      <c r="AK39" s="692"/>
      <c r="AL39" s="667" t="s">
        <v>128</v>
      </c>
      <c r="AM39" s="668"/>
      <c r="AN39" s="668"/>
      <c r="AO39" s="693"/>
      <c r="AQ39" s="699" t="s">
        <v>337</v>
      </c>
      <c r="AR39" s="700"/>
      <c r="AS39" s="700"/>
      <c r="AT39" s="700"/>
      <c r="AU39" s="700"/>
      <c r="AV39" s="700"/>
      <c r="AW39" s="700"/>
      <c r="AX39" s="700"/>
      <c r="AY39" s="701"/>
      <c r="AZ39" s="664">
        <v>21680</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15724</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1495728</v>
      </c>
      <c r="CS39" s="675"/>
      <c r="CT39" s="675"/>
      <c r="CU39" s="675"/>
      <c r="CV39" s="675"/>
      <c r="CW39" s="675"/>
      <c r="CX39" s="675"/>
      <c r="CY39" s="676"/>
      <c r="CZ39" s="667">
        <v>4.2</v>
      </c>
      <c r="DA39" s="677"/>
      <c r="DB39" s="677"/>
      <c r="DC39" s="678"/>
      <c r="DD39" s="670">
        <v>1468937</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2">
      <c r="B40" s="661" t="s">
        <v>340</v>
      </c>
      <c r="C40" s="662"/>
      <c r="D40" s="662"/>
      <c r="E40" s="662"/>
      <c r="F40" s="662"/>
      <c r="G40" s="662"/>
      <c r="H40" s="662"/>
      <c r="I40" s="662"/>
      <c r="J40" s="662"/>
      <c r="K40" s="662"/>
      <c r="L40" s="662"/>
      <c r="M40" s="662"/>
      <c r="N40" s="662"/>
      <c r="O40" s="662"/>
      <c r="P40" s="662"/>
      <c r="Q40" s="663"/>
      <c r="R40" s="664">
        <v>1992000</v>
      </c>
      <c r="S40" s="665"/>
      <c r="T40" s="665"/>
      <c r="U40" s="665"/>
      <c r="V40" s="665"/>
      <c r="W40" s="665"/>
      <c r="X40" s="665"/>
      <c r="Y40" s="666"/>
      <c r="Z40" s="691">
        <v>5.2</v>
      </c>
      <c r="AA40" s="691"/>
      <c r="AB40" s="691"/>
      <c r="AC40" s="691"/>
      <c r="AD40" s="692" t="s">
        <v>128</v>
      </c>
      <c r="AE40" s="692"/>
      <c r="AF40" s="692"/>
      <c r="AG40" s="692"/>
      <c r="AH40" s="692"/>
      <c r="AI40" s="692"/>
      <c r="AJ40" s="692"/>
      <c r="AK40" s="692"/>
      <c r="AL40" s="667" t="s">
        <v>128</v>
      </c>
      <c r="AM40" s="668"/>
      <c r="AN40" s="668"/>
      <c r="AO40" s="693"/>
      <c r="AQ40" s="699" t="s">
        <v>341</v>
      </c>
      <c r="AR40" s="700"/>
      <c r="AS40" s="700"/>
      <c r="AT40" s="700"/>
      <c r="AU40" s="700"/>
      <c r="AV40" s="700"/>
      <c r="AW40" s="700"/>
      <c r="AX40" s="700"/>
      <c r="AY40" s="701"/>
      <c r="AZ40" s="664" t="s">
        <v>128</v>
      </c>
      <c r="BA40" s="665"/>
      <c r="BB40" s="665"/>
      <c r="BC40" s="665"/>
      <c r="BD40" s="675"/>
      <c r="BE40" s="675"/>
      <c r="BF40" s="702"/>
      <c r="BG40" s="707" t="s">
        <v>342</v>
      </c>
      <c r="BH40" s="708"/>
      <c r="BI40" s="708"/>
      <c r="BJ40" s="708"/>
      <c r="BK40" s="708"/>
      <c r="BL40" s="364"/>
      <c r="BM40" s="703" t="s">
        <v>343</v>
      </c>
      <c r="BN40" s="703"/>
      <c r="BO40" s="703"/>
      <c r="BP40" s="703"/>
      <c r="BQ40" s="703"/>
      <c r="BR40" s="703"/>
      <c r="BS40" s="703"/>
      <c r="BT40" s="703"/>
      <c r="BU40" s="704"/>
      <c r="BV40" s="664">
        <v>90</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54727</v>
      </c>
      <c r="CS40" s="665"/>
      <c r="CT40" s="665"/>
      <c r="CU40" s="665"/>
      <c r="CV40" s="665"/>
      <c r="CW40" s="665"/>
      <c r="CX40" s="665"/>
      <c r="CY40" s="666"/>
      <c r="CZ40" s="667">
        <v>0.2</v>
      </c>
      <c r="DA40" s="677"/>
      <c r="DB40" s="677"/>
      <c r="DC40" s="678"/>
      <c r="DD40" s="670">
        <v>46917</v>
      </c>
      <c r="DE40" s="665"/>
      <c r="DF40" s="665"/>
      <c r="DG40" s="665"/>
      <c r="DH40" s="665"/>
      <c r="DI40" s="665"/>
      <c r="DJ40" s="665"/>
      <c r="DK40" s="666"/>
      <c r="DL40" s="670">
        <v>11761</v>
      </c>
      <c r="DM40" s="665"/>
      <c r="DN40" s="665"/>
      <c r="DO40" s="665"/>
      <c r="DP40" s="665"/>
      <c r="DQ40" s="665"/>
      <c r="DR40" s="665"/>
      <c r="DS40" s="665"/>
      <c r="DT40" s="665"/>
      <c r="DU40" s="665"/>
      <c r="DV40" s="666"/>
      <c r="DW40" s="667">
        <v>0.1</v>
      </c>
      <c r="DX40" s="677"/>
      <c r="DY40" s="677"/>
      <c r="DZ40" s="677"/>
      <c r="EA40" s="677"/>
      <c r="EB40" s="677"/>
      <c r="EC40" s="698"/>
    </row>
    <row r="41" spans="2:133" ht="11.25" customHeight="1" x14ac:dyDescent="0.2">
      <c r="B41" s="661" t="s">
        <v>345</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346</v>
      </c>
      <c r="AR41" s="700"/>
      <c r="AS41" s="700"/>
      <c r="AT41" s="700"/>
      <c r="AU41" s="700"/>
      <c r="AV41" s="700"/>
      <c r="AW41" s="700"/>
      <c r="AX41" s="700"/>
      <c r="AY41" s="701"/>
      <c r="AZ41" s="664">
        <v>1066405</v>
      </c>
      <c r="BA41" s="665"/>
      <c r="BB41" s="665"/>
      <c r="BC41" s="665"/>
      <c r="BD41" s="675"/>
      <c r="BE41" s="675"/>
      <c r="BF41" s="702"/>
      <c r="BG41" s="707"/>
      <c r="BH41" s="708"/>
      <c r="BI41" s="708"/>
      <c r="BJ41" s="708"/>
      <c r="BK41" s="708"/>
      <c r="BL41" s="364"/>
      <c r="BM41" s="703" t="s">
        <v>347</v>
      </c>
      <c r="BN41" s="703"/>
      <c r="BO41" s="703"/>
      <c r="BP41" s="703"/>
      <c r="BQ41" s="703"/>
      <c r="BR41" s="703"/>
      <c r="BS41" s="703"/>
      <c r="BT41" s="703"/>
      <c r="BU41" s="704"/>
      <c r="BV41" s="664" t="s">
        <v>128</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349</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350</v>
      </c>
      <c r="AR42" s="712"/>
      <c r="AS42" s="712"/>
      <c r="AT42" s="712"/>
      <c r="AU42" s="712"/>
      <c r="AV42" s="712"/>
      <c r="AW42" s="712"/>
      <c r="AX42" s="712"/>
      <c r="AY42" s="713"/>
      <c r="AZ42" s="644">
        <v>2215438</v>
      </c>
      <c r="BA42" s="679"/>
      <c r="BB42" s="679"/>
      <c r="BC42" s="679"/>
      <c r="BD42" s="645"/>
      <c r="BE42" s="645"/>
      <c r="BF42" s="694"/>
      <c r="BG42" s="709"/>
      <c r="BH42" s="710"/>
      <c r="BI42" s="710"/>
      <c r="BJ42" s="710"/>
      <c r="BK42" s="710"/>
      <c r="BL42" s="365"/>
      <c r="BM42" s="695" t="s">
        <v>351</v>
      </c>
      <c r="BN42" s="695"/>
      <c r="BO42" s="695"/>
      <c r="BP42" s="695"/>
      <c r="BQ42" s="695"/>
      <c r="BR42" s="695"/>
      <c r="BS42" s="695"/>
      <c r="BT42" s="695"/>
      <c r="BU42" s="696"/>
      <c r="BV42" s="644">
        <v>331</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2593450</v>
      </c>
      <c r="CS42" s="675"/>
      <c r="CT42" s="675"/>
      <c r="CU42" s="675"/>
      <c r="CV42" s="675"/>
      <c r="CW42" s="675"/>
      <c r="CX42" s="675"/>
      <c r="CY42" s="676"/>
      <c r="CZ42" s="667">
        <v>7.3</v>
      </c>
      <c r="DA42" s="677"/>
      <c r="DB42" s="677"/>
      <c r="DC42" s="678"/>
      <c r="DD42" s="670">
        <v>324972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353</v>
      </c>
      <c r="C43" s="662"/>
      <c r="D43" s="662"/>
      <c r="E43" s="662"/>
      <c r="F43" s="662"/>
      <c r="G43" s="662"/>
      <c r="H43" s="662"/>
      <c r="I43" s="662"/>
      <c r="J43" s="662"/>
      <c r="K43" s="662"/>
      <c r="L43" s="662"/>
      <c r="M43" s="662"/>
      <c r="N43" s="662"/>
      <c r="O43" s="662"/>
      <c r="P43" s="662"/>
      <c r="Q43" s="663"/>
      <c r="R43" s="664">
        <v>1210000</v>
      </c>
      <c r="S43" s="665"/>
      <c r="T43" s="665"/>
      <c r="U43" s="665"/>
      <c r="V43" s="665"/>
      <c r="W43" s="665"/>
      <c r="X43" s="665"/>
      <c r="Y43" s="666"/>
      <c r="Z43" s="691">
        <v>3.2</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354</v>
      </c>
      <c r="CE43" s="662"/>
      <c r="CF43" s="662"/>
      <c r="CG43" s="662"/>
      <c r="CH43" s="662"/>
      <c r="CI43" s="662"/>
      <c r="CJ43" s="662"/>
      <c r="CK43" s="662"/>
      <c r="CL43" s="662"/>
      <c r="CM43" s="662"/>
      <c r="CN43" s="662"/>
      <c r="CO43" s="662"/>
      <c r="CP43" s="662"/>
      <c r="CQ43" s="663"/>
      <c r="CR43" s="664">
        <v>74019</v>
      </c>
      <c r="CS43" s="675"/>
      <c r="CT43" s="675"/>
      <c r="CU43" s="675"/>
      <c r="CV43" s="675"/>
      <c r="CW43" s="675"/>
      <c r="CX43" s="675"/>
      <c r="CY43" s="676"/>
      <c r="CZ43" s="667">
        <v>0.2</v>
      </c>
      <c r="DA43" s="677"/>
      <c r="DB43" s="677"/>
      <c r="DC43" s="678"/>
      <c r="DD43" s="670">
        <v>74019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355</v>
      </c>
      <c r="C44" s="642"/>
      <c r="D44" s="642"/>
      <c r="E44" s="642"/>
      <c r="F44" s="642"/>
      <c r="G44" s="642"/>
      <c r="H44" s="642"/>
      <c r="I44" s="642"/>
      <c r="J44" s="642"/>
      <c r="K44" s="642"/>
      <c r="L44" s="642"/>
      <c r="M44" s="642"/>
      <c r="N44" s="642"/>
      <c r="O44" s="642"/>
      <c r="P44" s="642"/>
      <c r="Q44" s="643"/>
      <c r="R44" s="644">
        <v>38105882</v>
      </c>
      <c r="S44" s="679"/>
      <c r="T44" s="679"/>
      <c r="U44" s="679"/>
      <c r="V44" s="679"/>
      <c r="W44" s="679"/>
      <c r="X44" s="679"/>
      <c r="Y44" s="680"/>
      <c r="Z44" s="681">
        <v>100</v>
      </c>
      <c r="AA44" s="681"/>
      <c r="AB44" s="681"/>
      <c r="AC44" s="681"/>
      <c r="AD44" s="682">
        <v>15871716</v>
      </c>
      <c r="AE44" s="682"/>
      <c r="AF44" s="682"/>
      <c r="AG44" s="682"/>
      <c r="AH44" s="682"/>
      <c r="AI44" s="682"/>
      <c r="AJ44" s="682"/>
      <c r="AK44" s="682"/>
      <c r="AL44" s="647">
        <v>100</v>
      </c>
      <c r="AM44" s="683"/>
      <c r="AN44" s="683"/>
      <c r="AO44" s="684"/>
      <c r="CD44" s="685" t="s">
        <v>302</v>
      </c>
      <c r="CE44" s="686"/>
      <c r="CF44" s="661" t="s">
        <v>356</v>
      </c>
      <c r="CG44" s="662"/>
      <c r="CH44" s="662"/>
      <c r="CI44" s="662"/>
      <c r="CJ44" s="662"/>
      <c r="CK44" s="662"/>
      <c r="CL44" s="662"/>
      <c r="CM44" s="662"/>
      <c r="CN44" s="662"/>
      <c r="CO44" s="662"/>
      <c r="CP44" s="662"/>
      <c r="CQ44" s="663"/>
      <c r="CR44" s="664">
        <v>2593450</v>
      </c>
      <c r="CS44" s="665"/>
      <c r="CT44" s="665"/>
      <c r="CU44" s="665"/>
      <c r="CV44" s="665"/>
      <c r="CW44" s="665"/>
      <c r="CX44" s="665"/>
      <c r="CY44" s="666"/>
      <c r="CZ44" s="667">
        <v>7.3</v>
      </c>
      <c r="DA44" s="668"/>
      <c r="DB44" s="668"/>
      <c r="DC44" s="669"/>
      <c r="DD44" s="670">
        <v>324972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357</v>
      </c>
      <c r="CG45" s="662"/>
      <c r="CH45" s="662"/>
      <c r="CI45" s="662"/>
      <c r="CJ45" s="662"/>
      <c r="CK45" s="662"/>
      <c r="CL45" s="662"/>
      <c r="CM45" s="662"/>
      <c r="CN45" s="662"/>
      <c r="CO45" s="662"/>
      <c r="CP45" s="662"/>
      <c r="CQ45" s="663"/>
      <c r="CR45" s="664">
        <v>539814</v>
      </c>
      <c r="CS45" s="675"/>
      <c r="CT45" s="675"/>
      <c r="CU45" s="675"/>
      <c r="CV45" s="675"/>
      <c r="CW45" s="675"/>
      <c r="CX45" s="675"/>
      <c r="CY45" s="676"/>
      <c r="CZ45" s="667">
        <v>1.5</v>
      </c>
      <c r="DA45" s="677"/>
      <c r="DB45" s="677"/>
      <c r="DC45" s="678"/>
      <c r="DD45" s="670">
        <v>13831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359</v>
      </c>
      <c r="CG46" s="662"/>
      <c r="CH46" s="662"/>
      <c r="CI46" s="662"/>
      <c r="CJ46" s="662"/>
      <c r="CK46" s="662"/>
      <c r="CL46" s="662"/>
      <c r="CM46" s="662"/>
      <c r="CN46" s="662"/>
      <c r="CO46" s="662"/>
      <c r="CP46" s="662"/>
      <c r="CQ46" s="663"/>
      <c r="CR46" s="664">
        <v>2053636</v>
      </c>
      <c r="CS46" s="665"/>
      <c r="CT46" s="665"/>
      <c r="CU46" s="665"/>
      <c r="CV46" s="665"/>
      <c r="CW46" s="665"/>
      <c r="CX46" s="665"/>
      <c r="CY46" s="666"/>
      <c r="CZ46" s="667">
        <v>5.8</v>
      </c>
      <c r="DA46" s="668"/>
      <c r="DB46" s="668"/>
      <c r="DC46" s="669"/>
      <c r="DD46" s="670">
        <v>311141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t="s">
        <v>128</v>
      </c>
      <c r="CS47" s="675"/>
      <c r="CT47" s="675"/>
      <c r="CU47" s="675"/>
      <c r="CV47" s="675"/>
      <c r="CW47" s="675"/>
      <c r="CX47" s="675"/>
      <c r="CY47" s="676"/>
      <c r="CZ47" s="667" t="s">
        <v>128</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364</v>
      </c>
      <c r="CE49" s="642"/>
      <c r="CF49" s="642"/>
      <c r="CG49" s="642"/>
      <c r="CH49" s="642"/>
      <c r="CI49" s="642"/>
      <c r="CJ49" s="642"/>
      <c r="CK49" s="642"/>
      <c r="CL49" s="642"/>
      <c r="CM49" s="642"/>
      <c r="CN49" s="642"/>
      <c r="CO49" s="642"/>
      <c r="CP49" s="642"/>
      <c r="CQ49" s="643"/>
      <c r="CR49" s="644">
        <v>35703524</v>
      </c>
      <c r="CS49" s="645"/>
      <c r="CT49" s="645"/>
      <c r="CU49" s="645"/>
      <c r="CV49" s="645"/>
      <c r="CW49" s="645"/>
      <c r="CX49" s="645"/>
      <c r="CY49" s="646"/>
      <c r="CZ49" s="647">
        <v>100</v>
      </c>
      <c r="DA49" s="648"/>
      <c r="DB49" s="648"/>
      <c r="DC49" s="649"/>
      <c r="DD49" s="650">
        <v>19040970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JMZslcCXkZOFnfQU60lSOdLkQNXtS93v1mK9BbqUSgNpEc3lkqbblar3ec/jXIDKE0AbEXar81txX0THFeCJw==" saltValue="tcjOtY1Sh56Q3u64ogApv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63" t="s">
        <v>365</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63"/>
      <c r="AF2" s="1163"/>
      <c r="AG2" s="1163"/>
      <c r="AH2" s="1163"/>
      <c r="AI2" s="1163"/>
      <c r="AJ2" s="1163"/>
      <c r="AK2" s="1163"/>
      <c r="AL2" s="1163"/>
      <c r="AM2" s="1163"/>
      <c r="AN2" s="1163"/>
      <c r="AO2" s="1163"/>
      <c r="AP2" s="1163"/>
      <c r="AQ2" s="1163"/>
      <c r="AR2" s="1163"/>
      <c r="AS2" s="1163"/>
      <c r="AT2" s="1163"/>
      <c r="AU2" s="1163"/>
      <c r="AV2" s="1163"/>
      <c r="AW2" s="1163"/>
      <c r="AX2" s="1163"/>
      <c r="AY2" s="1163"/>
      <c r="AZ2" s="1163"/>
      <c r="BA2" s="1163"/>
      <c r="BB2" s="1163"/>
      <c r="BC2" s="1163"/>
      <c r="BD2" s="1163"/>
      <c r="BE2" s="1163"/>
      <c r="BF2" s="1163"/>
      <c r="BG2" s="1163"/>
      <c r="BH2" s="1163"/>
      <c r="BI2" s="116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4" t="s">
        <v>366</v>
      </c>
      <c r="DK2" s="1165"/>
      <c r="DL2" s="1165"/>
      <c r="DM2" s="1165"/>
      <c r="DN2" s="1165"/>
      <c r="DO2" s="1166"/>
      <c r="DP2" s="224"/>
      <c r="DQ2" s="1164" t="s">
        <v>367</v>
      </c>
      <c r="DR2" s="1165"/>
      <c r="DS2" s="1165"/>
      <c r="DT2" s="1165"/>
      <c r="DU2" s="1165"/>
      <c r="DV2" s="1165"/>
      <c r="DW2" s="1165"/>
      <c r="DX2" s="1165"/>
      <c r="DY2" s="1165"/>
      <c r="DZ2" s="1166"/>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67"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28"/>
      <c r="BA5" s="228"/>
      <c r="BB5" s="228"/>
      <c r="BC5" s="228"/>
      <c r="BD5" s="228"/>
      <c r="BE5" s="229"/>
      <c r="BF5" s="229"/>
      <c r="BG5" s="229"/>
      <c r="BH5" s="229"/>
      <c r="BI5" s="229"/>
      <c r="BJ5" s="229"/>
      <c r="BK5" s="229"/>
      <c r="BL5" s="229"/>
      <c r="BM5" s="229"/>
      <c r="BN5" s="229"/>
      <c r="BO5" s="229"/>
      <c r="BP5" s="229"/>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57" t="s">
        <v>384</v>
      </c>
      <c r="DH5" s="1158"/>
      <c r="DI5" s="1158"/>
      <c r="DJ5" s="1158"/>
      <c r="DK5" s="1159"/>
      <c r="DL5" s="1157" t="s">
        <v>385</v>
      </c>
      <c r="DM5" s="1158"/>
      <c r="DN5" s="1158"/>
      <c r="DO5" s="1158"/>
      <c r="DP5" s="1159"/>
      <c r="DQ5" s="1065" t="s">
        <v>386</v>
      </c>
      <c r="DR5" s="1066"/>
      <c r="DS5" s="1066"/>
      <c r="DT5" s="1066"/>
      <c r="DU5" s="1067"/>
      <c r="DV5" s="1065" t="s">
        <v>377</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68"/>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60"/>
      <c r="DH6" s="1161"/>
      <c r="DI6" s="1161"/>
      <c r="DJ6" s="1161"/>
      <c r="DK6" s="1162"/>
      <c r="DL6" s="1160"/>
      <c r="DM6" s="1161"/>
      <c r="DN6" s="1161"/>
      <c r="DO6" s="1161"/>
      <c r="DP6" s="1162"/>
      <c r="DQ6" s="1068"/>
      <c r="DR6" s="1069"/>
      <c r="DS6" s="1069"/>
      <c r="DT6" s="1069"/>
      <c r="DU6" s="1070"/>
      <c r="DV6" s="1068"/>
      <c r="DW6" s="1069"/>
      <c r="DX6" s="1069"/>
      <c r="DY6" s="1069"/>
      <c r="DZ6" s="1080"/>
      <c r="EA6" s="230"/>
    </row>
    <row r="7" spans="1:131" s="231" customFormat="1" ht="26.25" customHeight="1" thickTop="1" x14ac:dyDescent="0.2">
      <c r="A7" s="232">
        <v>1</v>
      </c>
      <c r="B7" s="1111" t="s">
        <v>387</v>
      </c>
      <c r="C7" s="1112"/>
      <c r="D7" s="1112"/>
      <c r="E7" s="1112"/>
      <c r="F7" s="1112"/>
      <c r="G7" s="1112"/>
      <c r="H7" s="1112"/>
      <c r="I7" s="1112"/>
      <c r="J7" s="1112"/>
      <c r="K7" s="1112"/>
      <c r="L7" s="1112"/>
      <c r="M7" s="1112"/>
      <c r="N7" s="1112"/>
      <c r="O7" s="1112"/>
      <c r="P7" s="1113"/>
      <c r="Q7" s="1176">
        <v>38106</v>
      </c>
      <c r="R7" s="1148"/>
      <c r="S7" s="1148"/>
      <c r="T7" s="1148"/>
      <c r="U7" s="1148"/>
      <c r="V7" s="1148">
        <v>35704</v>
      </c>
      <c r="W7" s="1148"/>
      <c r="X7" s="1148"/>
      <c r="Y7" s="1148"/>
      <c r="Z7" s="1148"/>
      <c r="AA7" s="1148">
        <v>2402</v>
      </c>
      <c r="AB7" s="1148"/>
      <c r="AC7" s="1148"/>
      <c r="AD7" s="1148"/>
      <c r="AE7" s="1149"/>
      <c r="AF7" s="1150">
        <v>2120</v>
      </c>
      <c r="AG7" s="1151"/>
      <c r="AH7" s="1151"/>
      <c r="AI7" s="1151"/>
      <c r="AJ7" s="1152"/>
      <c r="AK7" s="1153">
        <v>1626</v>
      </c>
      <c r="AL7" s="1154"/>
      <c r="AM7" s="1154"/>
      <c r="AN7" s="1154"/>
      <c r="AO7" s="1154"/>
      <c r="AP7" s="1154">
        <v>21463</v>
      </c>
      <c r="AQ7" s="1154"/>
      <c r="AR7" s="1154"/>
      <c r="AS7" s="1154"/>
      <c r="AT7" s="1154"/>
      <c r="AU7" s="1155"/>
      <c r="AV7" s="1155"/>
      <c r="AW7" s="1155"/>
      <c r="AX7" s="1155"/>
      <c r="AY7" s="1156"/>
      <c r="AZ7" s="228"/>
      <c r="BA7" s="228"/>
      <c r="BB7" s="228"/>
      <c r="BC7" s="228"/>
      <c r="BD7" s="228"/>
      <c r="BE7" s="229"/>
      <c r="BF7" s="229"/>
      <c r="BG7" s="229"/>
      <c r="BH7" s="229"/>
      <c r="BI7" s="229"/>
      <c r="BJ7" s="229"/>
      <c r="BK7" s="229"/>
      <c r="BL7" s="229"/>
      <c r="BM7" s="229"/>
      <c r="BN7" s="229"/>
      <c r="BO7" s="229"/>
      <c r="BP7" s="229"/>
      <c r="BQ7" s="232">
        <v>1</v>
      </c>
      <c r="BR7" s="233" t="s">
        <v>591</v>
      </c>
      <c r="BS7" s="1169" t="s">
        <v>589</v>
      </c>
      <c r="BT7" s="1170"/>
      <c r="BU7" s="1170"/>
      <c r="BV7" s="1170"/>
      <c r="BW7" s="1170"/>
      <c r="BX7" s="1170"/>
      <c r="BY7" s="1170"/>
      <c r="BZ7" s="1170"/>
      <c r="CA7" s="1170"/>
      <c r="CB7" s="1170"/>
      <c r="CC7" s="1170"/>
      <c r="CD7" s="1170"/>
      <c r="CE7" s="1170"/>
      <c r="CF7" s="1170"/>
      <c r="CG7" s="1171"/>
      <c r="CH7" s="1172">
        <v>63</v>
      </c>
      <c r="CI7" s="1173"/>
      <c r="CJ7" s="1173"/>
      <c r="CK7" s="1173"/>
      <c r="CL7" s="1174"/>
      <c r="CM7" s="1172">
        <v>2545</v>
      </c>
      <c r="CN7" s="1173"/>
      <c r="CO7" s="1173"/>
      <c r="CP7" s="1173"/>
      <c r="CQ7" s="1174"/>
      <c r="CR7" s="1172">
        <v>1800</v>
      </c>
      <c r="CS7" s="1173"/>
      <c r="CT7" s="1173"/>
      <c r="CU7" s="1173"/>
      <c r="CV7" s="1174"/>
      <c r="CW7" s="1172" t="s">
        <v>578</v>
      </c>
      <c r="CX7" s="1173"/>
      <c r="CY7" s="1173"/>
      <c r="CZ7" s="1173"/>
      <c r="DA7" s="1174"/>
      <c r="DB7" s="1172" t="s">
        <v>578</v>
      </c>
      <c r="DC7" s="1173"/>
      <c r="DD7" s="1173"/>
      <c r="DE7" s="1173"/>
      <c r="DF7" s="1174"/>
      <c r="DG7" s="1172" t="s">
        <v>578</v>
      </c>
      <c r="DH7" s="1173"/>
      <c r="DI7" s="1173"/>
      <c r="DJ7" s="1173"/>
      <c r="DK7" s="1174"/>
      <c r="DL7" s="1172">
        <v>297</v>
      </c>
      <c r="DM7" s="1173"/>
      <c r="DN7" s="1173"/>
      <c r="DO7" s="1173"/>
      <c r="DP7" s="1174"/>
      <c r="DQ7" s="1172">
        <v>30</v>
      </c>
      <c r="DR7" s="1173"/>
      <c r="DS7" s="1173"/>
      <c r="DT7" s="1173"/>
      <c r="DU7" s="1174"/>
      <c r="DV7" s="1169"/>
      <c r="DW7" s="1170"/>
      <c r="DX7" s="1170"/>
      <c r="DY7" s="1170"/>
      <c r="DZ7" s="1175"/>
      <c r="EA7" s="230"/>
    </row>
    <row r="8" spans="1:131" s="231" customFormat="1" ht="26.25" customHeight="1" x14ac:dyDescent="0.2">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t="s">
        <v>591</v>
      </c>
      <c r="BS8" s="1056" t="s">
        <v>590</v>
      </c>
      <c r="BT8" s="1057"/>
      <c r="BU8" s="1057"/>
      <c r="BV8" s="1057"/>
      <c r="BW8" s="1057"/>
      <c r="BX8" s="1057"/>
      <c r="BY8" s="1057"/>
      <c r="BZ8" s="1057"/>
      <c r="CA8" s="1057"/>
      <c r="CB8" s="1057"/>
      <c r="CC8" s="1057"/>
      <c r="CD8" s="1057"/>
      <c r="CE8" s="1057"/>
      <c r="CF8" s="1057"/>
      <c r="CG8" s="1078"/>
      <c r="CH8" s="1053">
        <v>0</v>
      </c>
      <c r="CI8" s="1054"/>
      <c r="CJ8" s="1054"/>
      <c r="CK8" s="1054"/>
      <c r="CL8" s="1055"/>
      <c r="CM8" s="1053">
        <v>10</v>
      </c>
      <c r="CN8" s="1054"/>
      <c r="CO8" s="1054"/>
      <c r="CP8" s="1054"/>
      <c r="CQ8" s="1055"/>
      <c r="CR8" s="1053">
        <v>5</v>
      </c>
      <c r="CS8" s="1054"/>
      <c r="CT8" s="1054"/>
      <c r="CU8" s="1054"/>
      <c r="CV8" s="1055"/>
      <c r="CW8" s="1053" t="s">
        <v>578</v>
      </c>
      <c r="CX8" s="1054"/>
      <c r="CY8" s="1054"/>
      <c r="CZ8" s="1054"/>
      <c r="DA8" s="1055"/>
      <c r="DB8" s="1053" t="s">
        <v>578</v>
      </c>
      <c r="DC8" s="1054"/>
      <c r="DD8" s="1054"/>
      <c r="DE8" s="1054"/>
      <c r="DF8" s="1055"/>
      <c r="DG8" s="1053" t="s">
        <v>578</v>
      </c>
      <c r="DH8" s="1054"/>
      <c r="DI8" s="1054"/>
      <c r="DJ8" s="1054"/>
      <c r="DK8" s="1055"/>
      <c r="DL8" s="1053" t="s">
        <v>578</v>
      </c>
      <c r="DM8" s="1054"/>
      <c r="DN8" s="1054"/>
      <c r="DO8" s="1054"/>
      <c r="DP8" s="1055"/>
      <c r="DQ8" s="1053" t="s">
        <v>578</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388</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389</v>
      </c>
      <c r="B23" s="1001" t="s">
        <v>390</v>
      </c>
      <c r="C23" s="1002"/>
      <c r="D23" s="1002"/>
      <c r="E23" s="1002"/>
      <c r="F23" s="1002"/>
      <c r="G23" s="1002"/>
      <c r="H23" s="1002"/>
      <c r="I23" s="1002"/>
      <c r="J23" s="1002"/>
      <c r="K23" s="1002"/>
      <c r="L23" s="1002"/>
      <c r="M23" s="1002"/>
      <c r="N23" s="1002"/>
      <c r="O23" s="1002"/>
      <c r="P23" s="1012"/>
      <c r="Q23" s="1131">
        <v>38106</v>
      </c>
      <c r="R23" s="1125"/>
      <c r="S23" s="1125"/>
      <c r="T23" s="1125"/>
      <c r="U23" s="1125"/>
      <c r="V23" s="1125">
        <v>35704</v>
      </c>
      <c r="W23" s="1125"/>
      <c r="X23" s="1125"/>
      <c r="Y23" s="1125"/>
      <c r="Z23" s="1125"/>
      <c r="AA23" s="1125">
        <v>2402</v>
      </c>
      <c r="AB23" s="1125"/>
      <c r="AC23" s="1125"/>
      <c r="AD23" s="1125"/>
      <c r="AE23" s="1132"/>
      <c r="AF23" s="1133">
        <v>2120</v>
      </c>
      <c r="AG23" s="1125"/>
      <c r="AH23" s="1125"/>
      <c r="AI23" s="1125"/>
      <c r="AJ23" s="1134"/>
      <c r="AK23" s="1135"/>
      <c r="AL23" s="1136"/>
      <c r="AM23" s="1136"/>
      <c r="AN23" s="1136"/>
      <c r="AO23" s="1136"/>
      <c r="AP23" s="1125">
        <v>21463</v>
      </c>
      <c r="AQ23" s="1125"/>
      <c r="AR23" s="1125"/>
      <c r="AS23" s="1125"/>
      <c r="AT23" s="1125"/>
      <c r="AU23" s="1126"/>
      <c r="AV23" s="1126"/>
      <c r="AW23" s="1126"/>
      <c r="AX23" s="1126"/>
      <c r="AY23" s="1127"/>
      <c r="AZ23" s="1128" t="s">
        <v>391</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370</v>
      </c>
      <c r="B26" s="1060"/>
      <c r="C26" s="1060"/>
      <c r="D26" s="1060"/>
      <c r="E26" s="1060"/>
      <c r="F26" s="1060"/>
      <c r="G26" s="1060"/>
      <c r="H26" s="1060"/>
      <c r="I26" s="1060"/>
      <c r="J26" s="1060"/>
      <c r="K26" s="1060"/>
      <c r="L26" s="1060"/>
      <c r="M26" s="1060"/>
      <c r="N26" s="1060"/>
      <c r="O26" s="1060"/>
      <c r="P26" s="1061"/>
      <c r="Q26" s="1065" t="s">
        <v>394</v>
      </c>
      <c r="R26" s="1066"/>
      <c r="S26" s="1066"/>
      <c r="T26" s="1066"/>
      <c r="U26" s="1067"/>
      <c r="V26" s="1065" t="s">
        <v>395</v>
      </c>
      <c r="W26" s="1066"/>
      <c r="X26" s="1066"/>
      <c r="Y26" s="1066"/>
      <c r="Z26" s="1067"/>
      <c r="AA26" s="1065" t="s">
        <v>396</v>
      </c>
      <c r="AB26" s="1066"/>
      <c r="AC26" s="1066"/>
      <c r="AD26" s="1066"/>
      <c r="AE26" s="1066"/>
      <c r="AF26" s="1119" t="s">
        <v>397</v>
      </c>
      <c r="AG26" s="1072"/>
      <c r="AH26" s="1072"/>
      <c r="AI26" s="1072"/>
      <c r="AJ26" s="1120"/>
      <c r="AK26" s="1066" t="s">
        <v>398</v>
      </c>
      <c r="AL26" s="1066"/>
      <c r="AM26" s="1066"/>
      <c r="AN26" s="1066"/>
      <c r="AO26" s="1067"/>
      <c r="AP26" s="1065" t="s">
        <v>399</v>
      </c>
      <c r="AQ26" s="1066"/>
      <c r="AR26" s="1066"/>
      <c r="AS26" s="1066"/>
      <c r="AT26" s="1067"/>
      <c r="AU26" s="1065" t="s">
        <v>400</v>
      </c>
      <c r="AV26" s="1066"/>
      <c r="AW26" s="1066"/>
      <c r="AX26" s="1066"/>
      <c r="AY26" s="1067"/>
      <c r="AZ26" s="1065" t="s">
        <v>401</v>
      </c>
      <c r="BA26" s="1066"/>
      <c r="BB26" s="1066"/>
      <c r="BC26" s="1066"/>
      <c r="BD26" s="1067"/>
      <c r="BE26" s="1065" t="s">
        <v>377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402</v>
      </c>
      <c r="C28" s="1112"/>
      <c r="D28" s="1112"/>
      <c r="E28" s="1112"/>
      <c r="F28" s="1112"/>
      <c r="G28" s="1112"/>
      <c r="H28" s="1112"/>
      <c r="I28" s="1112"/>
      <c r="J28" s="1112"/>
      <c r="K28" s="1112"/>
      <c r="L28" s="1112"/>
      <c r="M28" s="1112"/>
      <c r="N28" s="1112"/>
      <c r="O28" s="1112"/>
      <c r="P28" s="1113"/>
      <c r="Q28" s="1114">
        <v>8245</v>
      </c>
      <c r="R28" s="1115"/>
      <c r="S28" s="1115"/>
      <c r="T28" s="1115"/>
      <c r="U28" s="1115"/>
      <c r="V28" s="1115">
        <v>8135</v>
      </c>
      <c r="W28" s="1115"/>
      <c r="X28" s="1115"/>
      <c r="Y28" s="1115"/>
      <c r="Z28" s="1115"/>
      <c r="AA28" s="1115">
        <v>110</v>
      </c>
      <c r="AB28" s="1115"/>
      <c r="AC28" s="1115"/>
      <c r="AD28" s="1115"/>
      <c r="AE28" s="1116"/>
      <c r="AF28" s="1117">
        <v>110</v>
      </c>
      <c r="AG28" s="1115"/>
      <c r="AH28" s="1115"/>
      <c r="AI28" s="1115"/>
      <c r="AJ28" s="1118"/>
      <c r="AK28" s="1106">
        <v>1066</v>
      </c>
      <c r="AL28" s="1107"/>
      <c r="AM28" s="1107"/>
      <c r="AN28" s="1107"/>
      <c r="AO28" s="1107"/>
      <c r="AP28" s="1107" t="s">
        <v>578</v>
      </c>
      <c r="AQ28" s="1107"/>
      <c r="AR28" s="1107"/>
      <c r="AS28" s="1107"/>
      <c r="AT28" s="1107"/>
      <c r="AU28" s="1107" t="s">
        <v>578</v>
      </c>
      <c r="AV28" s="1107"/>
      <c r="AW28" s="1107"/>
      <c r="AX28" s="1107"/>
      <c r="AY28" s="1107"/>
      <c r="AZ28" s="1108" t="s">
        <v>578</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403</v>
      </c>
      <c r="C29" s="1095"/>
      <c r="D29" s="1095"/>
      <c r="E29" s="1095"/>
      <c r="F29" s="1095"/>
      <c r="G29" s="1095"/>
      <c r="H29" s="1095"/>
      <c r="I29" s="1095"/>
      <c r="J29" s="1095"/>
      <c r="K29" s="1095"/>
      <c r="L29" s="1095"/>
      <c r="M29" s="1095"/>
      <c r="N29" s="1095"/>
      <c r="O29" s="1095"/>
      <c r="P29" s="1096"/>
      <c r="Q29" s="1102">
        <v>7570</v>
      </c>
      <c r="R29" s="1103"/>
      <c r="S29" s="1103"/>
      <c r="T29" s="1103"/>
      <c r="U29" s="1103"/>
      <c r="V29" s="1103">
        <v>7169</v>
      </c>
      <c r="W29" s="1103"/>
      <c r="X29" s="1103"/>
      <c r="Y29" s="1103"/>
      <c r="Z29" s="1103"/>
      <c r="AA29" s="1103">
        <v>401</v>
      </c>
      <c r="AB29" s="1103"/>
      <c r="AC29" s="1103"/>
      <c r="AD29" s="1103"/>
      <c r="AE29" s="1104"/>
      <c r="AF29" s="1099">
        <v>401</v>
      </c>
      <c r="AG29" s="1100"/>
      <c r="AH29" s="1100"/>
      <c r="AI29" s="1100"/>
      <c r="AJ29" s="1101"/>
      <c r="AK29" s="1044">
        <v>1337</v>
      </c>
      <c r="AL29" s="1035"/>
      <c r="AM29" s="1035"/>
      <c r="AN29" s="1035"/>
      <c r="AO29" s="1035"/>
      <c r="AP29" s="1035" t="s">
        <v>578</v>
      </c>
      <c r="AQ29" s="1035"/>
      <c r="AR29" s="1035"/>
      <c r="AS29" s="1035"/>
      <c r="AT29" s="1035"/>
      <c r="AU29" s="1035" t="s">
        <v>578</v>
      </c>
      <c r="AV29" s="1035"/>
      <c r="AW29" s="1035"/>
      <c r="AX29" s="1035"/>
      <c r="AY29" s="1035"/>
      <c r="AZ29" s="1105" t="s">
        <v>578</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404</v>
      </c>
      <c r="C30" s="1095"/>
      <c r="D30" s="1095"/>
      <c r="E30" s="1095"/>
      <c r="F30" s="1095"/>
      <c r="G30" s="1095"/>
      <c r="H30" s="1095"/>
      <c r="I30" s="1095"/>
      <c r="J30" s="1095"/>
      <c r="K30" s="1095"/>
      <c r="L30" s="1095"/>
      <c r="M30" s="1095"/>
      <c r="N30" s="1095"/>
      <c r="O30" s="1095"/>
      <c r="P30" s="1096"/>
      <c r="Q30" s="1102">
        <v>2018</v>
      </c>
      <c r="R30" s="1103"/>
      <c r="S30" s="1103"/>
      <c r="T30" s="1103"/>
      <c r="U30" s="1103"/>
      <c r="V30" s="1103">
        <v>2002</v>
      </c>
      <c r="W30" s="1103"/>
      <c r="X30" s="1103"/>
      <c r="Y30" s="1103"/>
      <c r="Z30" s="1103"/>
      <c r="AA30" s="1103">
        <v>16</v>
      </c>
      <c r="AB30" s="1103"/>
      <c r="AC30" s="1103"/>
      <c r="AD30" s="1103"/>
      <c r="AE30" s="1104"/>
      <c r="AF30" s="1099">
        <v>16</v>
      </c>
      <c r="AG30" s="1100"/>
      <c r="AH30" s="1100"/>
      <c r="AI30" s="1100"/>
      <c r="AJ30" s="1101"/>
      <c r="AK30" s="1044">
        <v>79</v>
      </c>
      <c r="AL30" s="1035"/>
      <c r="AM30" s="1035"/>
      <c r="AN30" s="1035"/>
      <c r="AO30" s="1035"/>
      <c r="AP30" s="1035" t="s">
        <v>578</v>
      </c>
      <c r="AQ30" s="1035"/>
      <c r="AR30" s="1035"/>
      <c r="AS30" s="1035"/>
      <c r="AT30" s="1035"/>
      <c r="AU30" s="1035" t="s">
        <v>578</v>
      </c>
      <c r="AV30" s="1035"/>
      <c r="AW30" s="1035"/>
      <c r="AX30" s="1035"/>
      <c r="AY30" s="1035"/>
      <c r="AZ30" s="1105" t="s">
        <v>578</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405</v>
      </c>
      <c r="C31" s="1095"/>
      <c r="D31" s="1095"/>
      <c r="E31" s="1095"/>
      <c r="F31" s="1095"/>
      <c r="G31" s="1095"/>
      <c r="H31" s="1095"/>
      <c r="I31" s="1095"/>
      <c r="J31" s="1095"/>
      <c r="K31" s="1095"/>
      <c r="L31" s="1095"/>
      <c r="M31" s="1095"/>
      <c r="N31" s="1095"/>
      <c r="O31" s="1095"/>
      <c r="P31" s="1096"/>
      <c r="Q31" s="1102">
        <v>104</v>
      </c>
      <c r="R31" s="1103"/>
      <c r="S31" s="1103"/>
      <c r="T31" s="1103"/>
      <c r="U31" s="1103"/>
      <c r="V31" s="1103">
        <v>92</v>
      </c>
      <c r="W31" s="1103"/>
      <c r="X31" s="1103"/>
      <c r="Y31" s="1103"/>
      <c r="Z31" s="1103"/>
      <c r="AA31" s="1103">
        <v>12</v>
      </c>
      <c r="AB31" s="1103"/>
      <c r="AC31" s="1103"/>
      <c r="AD31" s="1103"/>
      <c r="AE31" s="1104"/>
      <c r="AF31" s="1099">
        <v>12</v>
      </c>
      <c r="AG31" s="1100"/>
      <c r="AH31" s="1100"/>
      <c r="AI31" s="1100"/>
      <c r="AJ31" s="1101"/>
      <c r="AK31" s="1044">
        <v>22</v>
      </c>
      <c r="AL31" s="1035"/>
      <c r="AM31" s="1035"/>
      <c r="AN31" s="1035"/>
      <c r="AO31" s="1035"/>
      <c r="AP31" s="1035" t="s">
        <v>578</v>
      </c>
      <c r="AQ31" s="1035"/>
      <c r="AR31" s="1035"/>
      <c r="AS31" s="1035"/>
      <c r="AT31" s="1035"/>
      <c r="AU31" s="1035" t="s">
        <v>578</v>
      </c>
      <c r="AV31" s="1035"/>
      <c r="AW31" s="1035"/>
      <c r="AX31" s="1035"/>
      <c r="AY31" s="1035"/>
      <c r="AZ31" s="1105" t="s">
        <v>578</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406</v>
      </c>
      <c r="C32" s="1095"/>
      <c r="D32" s="1095"/>
      <c r="E32" s="1095"/>
      <c r="F32" s="1095"/>
      <c r="G32" s="1095"/>
      <c r="H32" s="1095"/>
      <c r="I32" s="1095"/>
      <c r="J32" s="1095"/>
      <c r="K32" s="1095"/>
      <c r="L32" s="1095"/>
      <c r="M32" s="1095"/>
      <c r="N32" s="1095"/>
      <c r="O32" s="1095"/>
      <c r="P32" s="1096"/>
      <c r="Q32" s="1102">
        <v>1129</v>
      </c>
      <c r="R32" s="1103"/>
      <c r="S32" s="1103"/>
      <c r="T32" s="1103"/>
      <c r="U32" s="1103"/>
      <c r="V32" s="1103">
        <v>1034</v>
      </c>
      <c r="W32" s="1103"/>
      <c r="X32" s="1103"/>
      <c r="Y32" s="1103"/>
      <c r="Z32" s="1103"/>
      <c r="AA32" s="1103">
        <v>95</v>
      </c>
      <c r="AB32" s="1103"/>
      <c r="AC32" s="1103"/>
      <c r="AD32" s="1103"/>
      <c r="AE32" s="1104"/>
      <c r="AF32" s="1099">
        <v>357</v>
      </c>
      <c r="AG32" s="1100"/>
      <c r="AH32" s="1100"/>
      <c r="AI32" s="1100"/>
      <c r="AJ32" s="1101"/>
      <c r="AK32" s="1044">
        <v>74</v>
      </c>
      <c r="AL32" s="1035"/>
      <c r="AM32" s="1035"/>
      <c r="AN32" s="1035"/>
      <c r="AO32" s="1035"/>
      <c r="AP32" s="1035">
        <v>3185</v>
      </c>
      <c r="AQ32" s="1035"/>
      <c r="AR32" s="1035"/>
      <c r="AS32" s="1035"/>
      <c r="AT32" s="1035"/>
      <c r="AU32" s="1035">
        <v>350</v>
      </c>
      <c r="AV32" s="1035"/>
      <c r="AW32" s="1035"/>
      <c r="AX32" s="1035"/>
      <c r="AY32" s="1035"/>
      <c r="AZ32" s="1105" t="s">
        <v>578</v>
      </c>
      <c r="BA32" s="1105"/>
      <c r="BB32" s="1105"/>
      <c r="BC32" s="1105"/>
      <c r="BD32" s="1105"/>
      <c r="BE32" s="1036" t="s">
        <v>407</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389</v>
      </c>
      <c r="B63" s="1001" t="s">
        <v>409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896</v>
      </c>
      <c r="AG63" s="1023"/>
      <c r="AH63" s="1023"/>
      <c r="AI63" s="1023"/>
      <c r="AJ63" s="1086"/>
      <c r="AK63" s="1087"/>
      <c r="AL63" s="1027"/>
      <c r="AM63" s="1027"/>
      <c r="AN63" s="1027"/>
      <c r="AO63" s="1027"/>
      <c r="AP63" s="1023">
        <v>3185</v>
      </c>
      <c r="AQ63" s="1023"/>
      <c r="AR63" s="1023"/>
      <c r="AS63" s="1023"/>
      <c r="AT63" s="1023"/>
      <c r="AU63" s="1023">
        <v>350</v>
      </c>
      <c r="AV63" s="1023"/>
      <c r="AW63" s="1023"/>
      <c r="AX63" s="1023"/>
      <c r="AY63" s="1023"/>
      <c r="AZ63" s="1081"/>
      <c r="BA63" s="1081"/>
      <c r="BB63" s="1081"/>
      <c r="BC63" s="1081"/>
      <c r="BD63" s="1081"/>
      <c r="BE63" s="1024"/>
      <c r="BF63" s="1024"/>
      <c r="BG63" s="1024"/>
      <c r="BH63" s="1024"/>
      <c r="BI63" s="1025"/>
      <c r="BJ63" s="1082" t="s">
        <v>410</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412</v>
      </c>
      <c r="B66" s="1060"/>
      <c r="C66" s="1060"/>
      <c r="D66" s="1060"/>
      <c r="E66" s="1060"/>
      <c r="F66" s="1060"/>
      <c r="G66" s="1060"/>
      <c r="H66" s="1060"/>
      <c r="I66" s="1060"/>
      <c r="J66" s="1060"/>
      <c r="K66" s="1060"/>
      <c r="L66" s="1060"/>
      <c r="M66" s="1060"/>
      <c r="N66" s="1060"/>
      <c r="O66" s="1060"/>
      <c r="P66" s="1061"/>
      <c r="Q66" s="1065" t="s">
        <v>413</v>
      </c>
      <c r="R66" s="1066"/>
      <c r="S66" s="1066"/>
      <c r="T66" s="1066"/>
      <c r="U66" s="1067"/>
      <c r="V66" s="1065" t="s">
        <v>414</v>
      </c>
      <c r="W66" s="1066"/>
      <c r="X66" s="1066"/>
      <c r="Y66" s="1066"/>
      <c r="Z66" s="1067"/>
      <c r="AA66" s="1065" t="s">
        <v>415</v>
      </c>
      <c r="AB66" s="1066"/>
      <c r="AC66" s="1066"/>
      <c r="AD66" s="1066"/>
      <c r="AE66" s="1067"/>
      <c r="AF66" s="1071" t="s">
        <v>416</v>
      </c>
      <c r="AG66" s="1072"/>
      <c r="AH66" s="1072"/>
      <c r="AI66" s="1072"/>
      <c r="AJ66" s="1073"/>
      <c r="AK66" s="1065" t="s">
        <v>417</v>
      </c>
      <c r="AL66" s="1060"/>
      <c r="AM66" s="1060"/>
      <c r="AN66" s="1060"/>
      <c r="AO66" s="1061"/>
      <c r="AP66" s="1065" t="s">
        <v>399</v>
      </c>
      <c r="AQ66" s="1066"/>
      <c r="AR66" s="1066"/>
      <c r="AS66" s="1066"/>
      <c r="AT66" s="1067"/>
      <c r="AU66" s="1065" t="s">
        <v>418</v>
      </c>
      <c r="AV66" s="1066"/>
      <c r="AW66" s="1066"/>
      <c r="AX66" s="1066"/>
      <c r="AY66" s="1067"/>
      <c r="AZ66" s="1065" t="s">
        <v>377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579</v>
      </c>
      <c r="C68" s="1050"/>
      <c r="D68" s="1050"/>
      <c r="E68" s="1050"/>
      <c r="F68" s="1050"/>
      <c r="G68" s="1050"/>
      <c r="H68" s="1050"/>
      <c r="I68" s="1050"/>
      <c r="J68" s="1050"/>
      <c r="K68" s="1050"/>
      <c r="L68" s="1050"/>
      <c r="M68" s="1050"/>
      <c r="N68" s="1050"/>
      <c r="O68" s="1050"/>
      <c r="P68" s="1051"/>
      <c r="Q68" s="1052">
        <v>2727</v>
      </c>
      <c r="R68" s="1046"/>
      <c r="S68" s="1046"/>
      <c r="T68" s="1046"/>
      <c r="U68" s="1046"/>
      <c r="V68" s="1046">
        <v>2367</v>
      </c>
      <c r="W68" s="1046"/>
      <c r="X68" s="1046"/>
      <c r="Y68" s="1046"/>
      <c r="Z68" s="1046"/>
      <c r="AA68" s="1046">
        <v>360</v>
      </c>
      <c r="AB68" s="1046"/>
      <c r="AC68" s="1046"/>
      <c r="AD68" s="1046"/>
      <c r="AE68" s="1046"/>
      <c r="AF68" s="1046">
        <v>360</v>
      </c>
      <c r="AG68" s="1046"/>
      <c r="AH68" s="1046"/>
      <c r="AI68" s="1046"/>
      <c r="AJ68" s="1046"/>
      <c r="AK68" s="1046">
        <v>71</v>
      </c>
      <c r="AL68" s="1046"/>
      <c r="AM68" s="1046"/>
      <c r="AN68" s="1046"/>
      <c r="AO68" s="1046"/>
      <c r="AP68" s="1046">
        <v>16</v>
      </c>
      <c r="AQ68" s="1046"/>
      <c r="AR68" s="1046"/>
      <c r="AS68" s="1046"/>
      <c r="AT68" s="1046"/>
      <c r="AU68" s="1046">
        <v>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580</v>
      </c>
      <c r="C69" s="1039"/>
      <c r="D69" s="1039"/>
      <c r="E69" s="1039"/>
      <c r="F69" s="1039"/>
      <c r="G69" s="1039"/>
      <c r="H69" s="1039"/>
      <c r="I69" s="1039"/>
      <c r="J69" s="1039"/>
      <c r="K69" s="1039"/>
      <c r="L69" s="1039"/>
      <c r="M69" s="1039"/>
      <c r="N69" s="1039"/>
      <c r="O69" s="1039"/>
      <c r="P69" s="1040"/>
      <c r="Q69" s="1041">
        <v>5106</v>
      </c>
      <c r="R69" s="1035"/>
      <c r="S69" s="1035"/>
      <c r="T69" s="1035"/>
      <c r="U69" s="1035"/>
      <c r="V69" s="1035">
        <v>4706</v>
      </c>
      <c r="W69" s="1035"/>
      <c r="X69" s="1035"/>
      <c r="Y69" s="1035"/>
      <c r="Z69" s="1035"/>
      <c r="AA69" s="1035">
        <v>400</v>
      </c>
      <c r="AB69" s="1035"/>
      <c r="AC69" s="1035"/>
      <c r="AD69" s="1035"/>
      <c r="AE69" s="1035"/>
      <c r="AF69" s="1035">
        <v>400</v>
      </c>
      <c r="AG69" s="1035"/>
      <c r="AH69" s="1035"/>
      <c r="AI69" s="1035"/>
      <c r="AJ69" s="1035"/>
      <c r="AK69" s="1035">
        <v>250</v>
      </c>
      <c r="AL69" s="1035"/>
      <c r="AM69" s="1035"/>
      <c r="AN69" s="1035"/>
      <c r="AO69" s="1035"/>
      <c r="AP69" s="1035" t="s">
        <v>578</v>
      </c>
      <c r="AQ69" s="1035"/>
      <c r="AR69" s="1035"/>
      <c r="AS69" s="1035"/>
      <c r="AT69" s="1035"/>
      <c r="AU69" s="1035" t="s">
        <v>578</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581</v>
      </c>
      <c r="C70" s="1039"/>
      <c r="D70" s="1039"/>
      <c r="E70" s="1039"/>
      <c r="F70" s="1039"/>
      <c r="G70" s="1039"/>
      <c r="H70" s="1039"/>
      <c r="I70" s="1039"/>
      <c r="J70" s="1039"/>
      <c r="K70" s="1039"/>
      <c r="L70" s="1039"/>
      <c r="M70" s="1039"/>
      <c r="N70" s="1039"/>
      <c r="O70" s="1039"/>
      <c r="P70" s="1040"/>
      <c r="Q70" s="1041">
        <v>4</v>
      </c>
      <c r="R70" s="1035"/>
      <c r="S70" s="1035"/>
      <c r="T70" s="1035"/>
      <c r="U70" s="1035"/>
      <c r="V70" s="1035">
        <v>3</v>
      </c>
      <c r="W70" s="1035"/>
      <c r="X70" s="1035"/>
      <c r="Y70" s="1035"/>
      <c r="Z70" s="1035"/>
      <c r="AA70" s="1035">
        <v>1</v>
      </c>
      <c r="AB70" s="1035"/>
      <c r="AC70" s="1035"/>
      <c r="AD70" s="1035"/>
      <c r="AE70" s="1035"/>
      <c r="AF70" s="1035">
        <v>1</v>
      </c>
      <c r="AG70" s="1035"/>
      <c r="AH70" s="1035"/>
      <c r="AI70" s="1035"/>
      <c r="AJ70" s="1035"/>
      <c r="AK70" s="1035" t="s">
        <v>578</v>
      </c>
      <c r="AL70" s="1035"/>
      <c r="AM70" s="1035"/>
      <c r="AN70" s="1035"/>
      <c r="AO70" s="1035"/>
      <c r="AP70" s="1035" t="s">
        <v>578</v>
      </c>
      <c r="AQ70" s="1035"/>
      <c r="AR70" s="1035"/>
      <c r="AS70" s="1035"/>
      <c r="AT70" s="1035"/>
      <c r="AU70" s="1035" t="s">
        <v>578</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582</v>
      </c>
      <c r="C71" s="1039"/>
      <c r="D71" s="1039"/>
      <c r="E71" s="1039"/>
      <c r="F71" s="1039"/>
      <c r="G71" s="1039"/>
      <c r="H71" s="1039"/>
      <c r="I71" s="1039"/>
      <c r="J71" s="1039"/>
      <c r="K71" s="1039"/>
      <c r="L71" s="1039"/>
      <c r="M71" s="1039"/>
      <c r="N71" s="1039"/>
      <c r="O71" s="1039"/>
      <c r="P71" s="1040"/>
      <c r="Q71" s="1041">
        <v>9272</v>
      </c>
      <c r="R71" s="1035"/>
      <c r="S71" s="1035"/>
      <c r="T71" s="1035"/>
      <c r="U71" s="1035"/>
      <c r="V71" s="1035">
        <v>8780</v>
      </c>
      <c r="W71" s="1035"/>
      <c r="X71" s="1035"/>
      <c r="Y71" s="1035"/>
      <c r="Z71" s="1035"/>
      <c r="AA71" s="1035">
        <v>492</v>
      </c>
      <c r="AB71" s="1035"/>
      <c r="AC71" s="1035"/>
      <c r="AD71" s="1035"/>
      <c r="AE71" s="1035"/>
      <c r="AF71" s="1035">
        <v>492</v>
      </c>
      <c r="AG71" s="1035"/>
      <c r="AH71" s="1035"/>
      <c r="AI71" s="1035"/>
      <c r="AJ71" s="1035"/>
      <c r="AK71" s="1035" t="s">
        <v>578</v>
      </c>
      <c r="AL71" s="1035"/>
      <c r="AM71" s="1035"/>
      <c r="AN71" s="1035"/>
      <c r="AO71" s="1035"/>
      <c r="AP71" s="1035">
        <v>222</v>
      </c>
      <c r="AQ71" s="1035"/>
      <c r="AR71" s="1035"/>
      <c r="AS71" s="1035"/>
      <c r="AT71" s="1035"/>
      <c r="AU71" s="1035">
        <v>5</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583</v>
      </c>
      <c r="C72" s="1039"/>
      <c r="D72" s="1039"/>
      <c r="E72" s="1039"/>
      <c r="F72" s="1039"/>
      <c r="G72" s="1039"/>
      <c r="H72" s="1039"/>
      <c r="I72" s="1039"/>
      <c r="J72" s="1039"/>
      <c r="K72" s="1039"/>
      <c r="L72" s="1039"/>
      <c r="M72" s="1039"/>
      <c r="N72" s="1039"/>
      <c r="O72" s="1039"/>
      <c r="P72" s="1040"/>
      <c r="Q72" s="1041">
        <v>978</v>
      </c>
      <c r="R72" s="1035"/>
      <c r="S72" s="1035"/>
      <c r="T72" s="1035"/>
      <c r="U72" s="1035"/>
      <c r="V72" s="1035">
        <v>948</v>
      </c>
      <c r="W72" s="1035"/>
      <c r="X72" s="1035"/>
      <c r="Y72" s="1035"/>
      <c r="Z72" s="1035"/>
      <c r="AA72" s="1035">
        <v>30</v>
      </c>
      <c r="AB72" s="1035"/>
      <c r="AC72" s="1035"/>
      <c r="AD72" s="1035"/>
      <c r="AE72" s="1035"/>
      <c r="AF72" s="1035">
        <v>30</v>
      </c>
      <c r="AG72" s="1035"/>
      <c r="AH72" s="1035"/>
      <c r="AI72" s="1035"/>
      <c r="AJ72" s="1035"/>
      <c r="AK72" s="1035">
        <v>66</v>
      </c>
      <c r="AL72" s="1035"/>
      <c r="AM72" s="1035"/>
      <c r="AN72" s="1035"/>
      <c r="AO72" s="1035"/>
      <c r="AP72" s="1035" t="s">
        <v>578</v>
      </c>
      <c r="AQ72" s="1035"/>
      <c r="AR72" s="1035"/>
      <c r="AS72" s="1035"/>
      <c r="AT72" s="1035"/>
      <c r="AU72" s="1035" t="s">
        <v>578</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584</v>
      </c>
      <c r="C73" s="1039"/>
      <c r="D73" s="1039"/>
      <c r="E73" s="1039"/>
      <c r="F73" s="1039"/>
      <c r="G73" s="1039"/>
      <c r="H73" s="1039"/>
      <c r="I73" s="1039"/>
      <c r="J73" s="1039"/>
      <c r="K73" s="1039"/>
      <c r="L73" s="1039"/>
      <c r="M73" s="1039"/>
      <c r="N73" s="1039"/>
      <c r="O73" s="1039"/>
      <c r="P73" s="1040"/>
      <c r="Q73" s="1041">
        <v>454</v>
      </c>
      <c r="R73" s="1035"/>
      <c r="S73" s="1035"/>
      <c r="T73" s="1035"/>
      <c r="U73" s="1035"/>
      <c r="V73" s="1035">
        <v>443</v>
      </c>
      <c r="W73" s="1035"/>
      <c r="X73" s="1035"/>
      <c r="Y73" s="1035"/>
      <c r="Z73" s="1035"/>
      <c r="AA73" s="1035">
        <v>11</v>
      </c>
      <c r="AB73" s="1035"/>
      <c r="AC73" s="1035"/>
      <c r="AD73" s="1035"/>
      <c r="AE73" s="1035"/>
      <c r="AF73" s="1035">
        <v>11</v>
      </c>
      <c r="AG73" s="1035"/>
      <c r="AH73" s="1035"/>
      <c r="AI73" s="1035"/>
      <c r="AJ73" s="1035"/>
      <c r="AK73" s="1035">
        <v>27</v>
      </c>
      <c r="AL73" s="1035"/>
      <c r="AM73" s="1035"/>
      <c r="AN73" s="1035"/>
      <c r="AO73" s="1035"/>
      <c r="AP73" s="1035">
        <v>366</v>
      </c>
      <c r="AQ73" s="1035"/>
      <c r="AR73" s="1035"/>
      <c r="AS73" s="1035"/>
      <c r="AT73" s="1035"/>
      <c r="AU73" s="1035">
        <v>47</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585</v>
      </c>
      <c r="C74" s="1039"/>
      <c r="D74" s="1039"/>
      <c r="E74" s="1039"/>
      <c r="F74" s="1039"/>
      <c r="G74" s="1039"/>
      <c r="H74" s="1039"/>
      <c r="I74" s="1039"/>
      <c r="J74" s="1039"/>
      <c r="K74" s="1039"/>
      <c r="L74" s="1039"/>
      <c r="M74" s="1039"/>
      <c r="N74" s="1039"/>
      <c r="O74" s="1039"/>
      <c r="P74" s="1040"/>
      <c r="Q74" s="1041">
        <v>21261</v>
      </c>
      <c r="R74" s="1035"/>
      <c r="S74" s="1035"/>
      <c r="T74" s="1035"/>
      <c r="U74" s="1035"/>
      <c r="V74" s="1035">
        <v>19759</v>
      </c>
      <c r="W74" s="1035"/>
      <c r="X74" s="1035"/>
      <c r="Y74" s="1035"/>
      <c r="Z74" s="1035"/>
      <c r="AA74" s="1035">
        <v>1502</v>
      </c>
      <c r="AB74" s="1035"/>
      <c r="AC74" s="1035"/>
      <c r="AD74" s="1035"/>
      <c r="AE74" s="1035"/>
      <c r="AF74" s="1035">
        <v>9244</v>
      </c>
      <c r="AG74" s="1035"/>
      <c r="AH74" s="1035"/>
      <c r="AI74" s="1035"/>
      <c r="AJ74" s="1035"/>
      <c r="AK74" s="1035" t="s">
        <v>578</v>
      </c>
      <c r="AL74" s="1035"/>
      <c r="AM74" s="1035"/>
      <c r="AN74" s="1035"/>
      <c r="AO74" s="1035"/>
      <c r="AP74" s="1035">
        <v>7008</v>
      </c>
      <c r="AQ74" s="1035"/>
      <c r="AR74" s="1035"/>
      <c r="AS74" s="1035"/>
      <c r="AT74" s="1035"/>
      <c r="AU74" s="1035">
        <v>63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586</v>
      </c>
      <c r="C75" s="1039"/>
      <c r="D75" s="1039"/>
      <c r="E75" s="1039"/>
      <c r="F75" s="1039"/>
      <c r="G75" s="1039"/>
      <c r="H75" s="1039"/>
      <c r="I75" s="1039"/>
      <c r="J75" s="1039"/>
      <c r="K75" s="1039"/>
      <c r="L75" s="1039"/>
      <c r="M75" s="1039"/>
      <c r="N75" s="1039"/>
      <c r="O75" s="1039"/>
      <c r="P75" s="1040"/>
      <c r="Q75" s="1042">
        <v>6282</v>
      </c>
      <c r="R75" s="1043">
        <v>6933</v>
      </c>
      <c r="S75" s="1043">
        <v>6933</v>
      </c>
      <c r="T75" s="1043">
        <v>6933</v>
      </c>
      <c r="U75" s="1044">
        <v>6933</v>
      </c>
      <c r="V75" s="1045">
        <v>6206</v>
      </c>
      <c r="W75" s="1043">
        <v>6850</v>
      </c>
      <c r="X75" s="1043">
        <v>6850</v>
      </c>
      <c r="Y75" s="1043">
        <v>6850</v>
      </c>
      <c r="Z75" s="1044">
        <v>6850</v>
      </c>
      <c r="AA75" s="1045">
        <v>76</v>
      </c>
      <c r="AB75" s="1043">
        <v>82</v>
      </c>
      <c r="AC75" s="1043">
        <v>82</v>
      </c>
      <c r="AD75" s="1043">
        <v>82</v>
      </c>
      <c r="AE75" s="1044">
        <v>82</v>
      </c>
      <c r="AF75" s="1045">
        <v>76</v>
      </c>
      <c r="AG75" s="1043">
        <v>82</v>
      </c>
      <c r="AH75" s="1043">
        <v>82</v>
      </c>
      <c r="AI75" s="1043">
        <v>82</v>
      </c>
      <c r="AJ75" s="1044">
        <v>82</v>
      </c>
      <c r="AK75" s="1045">
        <v>1908</v>
      </c>
      <c r="AL75" s="1043">
        <v>2485</v>
      </c>
      <c r="AM75" s="1043">
        <v>2485</v>
      </c>
      <c r="AN75" s="1043">
        <v>2485</v>
      </c>
      <c r="AO75" s="1044">
        <v>2485</v>
      </c>
      <c r="AP75" s="1045" t="s">
        <v>516</v>
      </c>
      <c r="AQ75" s="1043"/>
      <c r="AR75" s="1043"/>
      <c r="AS75" s="1043"/>
      <c r="AT75" s="1044"/>
      <c r="AU75" s="1045" t="s">
        <v>516</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587</v>
      </c>
      <c r="C76" s="1039"/>
      <c r="D76" s="1039"/>
      <c r="E76" s="1039"/>
      <c r="F76" s="1039"/>
      <c r="G76" s="1039"/>
      <c r="H76" s="1039"/>
      <c r="I76" s="1039"/>
      <c r="J76" s="1039"/>
      <c r="K76" s="1039"/>
      <c r="L76" s="1039"/>
      <c r="M76" s="1039"/>
      <c r="N76" s="1039"/>
      <c r="O76" s="1039"/>
      <c r="P76" s="1040"/>
      <c r="Q76" s="1042">
        <v>1478091</v>
      </c>
      <c r="R76" s="1043">
        <v>1385861</v>
      </c>
      <c r="S76" s="1043">
        <v>1385861</v>
      </c>
      <c r="T76" s="1043">
        <v>1385861</v>
      </c>
      <c r="U76" s="1044">
        <v>1385861</v>
      </c>
      <c r="V76" s="1045">
        <v>1440066</v>
      </c>
      <c r="W76" s="1043">
        <v>1346246</v>
      </c>
      <c r="X76" s="1043">
        <v>1346246</v>
      </c>
      <c r="Y76" s="1043">
        <v>1346246</v>
      </c>
      <c r="Z76" s="1044">
        <v>1346246</v>
      </c>
      <c r="AA76" s="1045">
        <v>38025</v>
      </c>
      <c r="AB76" s="1043">
        <v>39615</v>
      </c>
      <c r="AC76" s="1043">
        <v>39615</v>
      </c>
      <c r="AD76" s="1043">
        <v>39615</v>
      </c>
      <c r="AE76" s="1044">
        <v>39615</v>
      </c>
      <c r="AF76" s="1045">
        <v>38025</v>
      </c>
      <c r="AG76" s="1043">
        <v>39615</v>
      </c>
      <c r="AH76" s="1043">
        <v>39615</v>
      </c>
      <c r="AI76" s="1043">
        <v>39615</v>
      </c>
      <c r="AJ76" s="1044">
        <v>39615</v>
      </c>
      <c r="AK76" s="1045">
        <v>17867</v>
      </c>
      <c r="AL76" s="1043">
        <v>13582</v>
      </c>
      <c r="AM76" s="1043">
        <v>13582</v>
      </c>
      <c r="AN76" s="1043">
        <v>13582</v>
      </c>
      <c r="AO76" s="1044">
        <v>13582</v>
      </c>
      <c r="AP76" s="1045" t="s">
        <v>516</v>
      </c>
      <c r="AQ76" s="1043"/>
      <c r="AR76" s="1043"/>
      <c r="AS76" s="1043"/>
      <c r="AT76" s="1044"/>
      <c r="AU76" s="1045" t="s">
        <v>516</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588</v>
      </c>
      <c r="C77" s="1039"/>
      <c r="D77" s="1039"/>
      <c r="E77" s="1039"/>
      <c r="F77" s="1039"/>
      <c r="G77" s="1039"/>
      <c r="H77" s="1039"/>
      <c r="I77" s="1039"/>
      <c r="J77" s="1039"/>
      <c r="K77" s="1039"/>
      <c r="L77" s="1039"/>
      <c r="M77" s="1039"/>
      <c r="N77" s="1039"/>
      <c r="O77" s="1039"/>
      <c r="P77" s="1040"/>
      <c r="Q77" s="1042">
        <v>297</v>
      </c>
      <c r="R77" s="1043"/>
      <c r="S77" s="1043"/>
      <c r="T77" s="1043"/>
      <c r="U77" s="1044"/>
      <c r="V77" s="1045">
        <v>182</v>
      </c>
      <c r="W77" s="1043"/>
      <c r="X77" s="1043"/>
      <c r="Y77" s="1043"/>
      <c r="Z77" s="1044"/>
      <c r="AA77" s="1045">
        <v>115</v>
      </c>
      <c r="AB77" s="1043"/>
      <c r="AC77" s="1043"/>
      <c r="AD77" s="1043"/>
      <c r="AE77" s="1044"/>
      <c r="AF77" s="1045">
        <v>115</v>
      </c>
      <c r="AG77" s="1043"/>
      <c r="AH77" s="1043"/>
      <c r="AI77" s="1043"/>
      <c r="AJ77" s="1044"/>
      <c r="AK77" s="1045">
        <v>15</v>
      </c>
      <c r="AL77" s="1043"/>
      <c r="AM77" s="1043"/>
      <c r="AN77" s="1043"/>
      <c r="AO77" s="1044"/>
      <c r="AP77" s="1045" t="s">
        <v>578</v>
      </c>
      <c r="AQ77" s="1043"/>
      <c r="AR77" s="1043"/>
      <c r="AS77" s="1043"/>
      <c r="AT77" s="1044"/>
      <c r="AU77" s="1045" t="s">
        <v>578</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389</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48754</v>
      </c>
      <c r="AG88" s="1023"/>
      <c r="AH88" s="1023"/>
      <c r="AI88" s="1023"/>
      <c r="AJ88" s="1023"/>
      <c r="AK88" s="1027"/>
      <c r="AL88" s="1027"/>
      <c r="AM88" s="1027"/>
      <c r="AN88" s="1027"/>
      <c r="AO88" s="1027"/>
      <c r="AP88" s="1023">
        <v>7612</v>
      </c>
      <c r="AQ88" s="1023"/>
      <c r="AR88" s="1023"/>
      <c r="AS88" s="1023"/>
      <c r="AT88" s="1023"/>
      <c r="AU88" s="1023">
        <v>119</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1805</v>
      </c>
      <c r="CS102" s="1017"/>
      <c r="CT102" s="1017"/>
      <c r="CU102" s="1017"/>
      <c r="CV102" s="1018"/>
      <c r="CW102" s="1016" t="s">
        <v>599</v>
      </c>
      <c r="CX102" s="1017"/>
      <c r="CY102" s="1017"/>
      <c r="CZ102" s="1017"/>
      <c r="DA102" s="1018"/>
      <c r="DB102" s="1016" t="s">
        <v>599</v>
      </c>
      <c r="DC102" s="1017"/>
      <c r="DD102" s="1017"/>
      <c r="DE102" s="1017"/>
      <c r="DF102" s="1018"/>
      <c r="DG102" s="1016" t="s">
        <v>599</v>
      </c>
      <c r="DH102" s="1017"/>
      <c r="DI102" s="1017"/>
      <c r="DJ102" s="1017"/>
      <c r="DK102" s="1018"/>
      <c r="DL102" s="1016">
        <v>297</v>
      </c>
      <c r="DM102" s="1017"/>
      <c r="DN102" s="1017"/>
      <c r="DO102" s="1017"/>
      <c r="DP102" s="1018"/>
      <c r="DQ102" s="1016">
        <v>30</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304</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304</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304</v>
      </c>
      <c r="DR109" s="960"/>
      <c r="DS109" s="960"/>
      <c r="DT109" s="960"/>
      <c r="DU109" s="961"/>
      <c r="DV109" s="962" t="s">
        <v>430</v>
      </c>
      <c r="DW109" s="960"/>
      <c r="DX109" s="960"/>
      <c r="DY109" s="960"/>
      <c r="DZ109" s="993"/>
    </row>
    <row r="110" spans="1:131" s="226" customFormat="1" ht="26.25" customHeight="1" x14ac:dyDescent="0.2">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1876972</v>
      </c>
      <c r="AB110" s="953"/>
      <c r="AC110" s="953"/>
      <c r="AD110" s="953"/>
      <c r="AE110" s="954"/>
      <c r="AF110" s="955">
        <v>1912739</v>
      </c>
      <c r="AG110" s="953"/>
      <c r="AH110" s="953"/>
      <c r="AI110" s="953"/>
      <c r="AJ110" s="954"/>
      <c r="AK110" s="955">
        <v>1945567</v>
      </c>
      <c r="AL110" s="953"/>
      <c r="AM110" s="953"/>
      <c r="AN110" s="953"/>
      <c r="AO110" s="954"/>
      <c r="AP110" s="956">
        <v>12.8</v>
      </c>
      <c r="AQ110" s="957"/>
      <c r="AR110" s="957"/>
      <c r="AS110" s="957"/>
      <c r="AT110" s="958"/>
      <c r="AU110" s="994" t="s">
        <v>73</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19886029</v>
      </c>
      <c r="BR110" s="906"/>
      <c r="BS110" s="906"/>
      <c r="BT110" s="906"/>
      <c r="BU110" s="906"/>
      <c r="BV110" s="906">
        <v>21335703</v>
      </c>
      <c r="BW110" s="906"/>
      <c r="BX110" s="906"/>
      <c r="BY110" s="906"/>
      <c r="BZ110" s="906"/>
      <c r="CA110" s="906">
        <v>21462919</v>
      </c>
      <c r="CB110" s="906"/>
      <c r="CC110" s="906"/>
      <c r="CD110" s="906"/>
      <c r="CE110" s="906"/>
      <c r="CF110" s="930">
        <v>140.9</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391</v>
      </c>
      <c r="DH110" s="906"/>
      <c r="DI110" s="906"/>
      <c r="DJ110" s="906"/>
      <c r="DK110" s="906"/>
      <c r="DL110" s="906" t="s">
        <v>436</v>
      </c>
      <c r="DM110" s="906"/>
      <c r="DN110" s="906"/>
      <c r="DO110" s="906"/>
      <c r="DP110" s="906"/>
      <c r="DQ110" s="906" t="s">
        <v>391</v>
      </c>
      <c r="DR110" s="906"/>
      <c r="DS110" s="906"/>
      <c r="DT110" s="906"/>
      <c r="DU110" s="906"/>
      <c r="DV110" s="907" t="s">
        <v>437</v>
      </c>
      <c r="DW110" s="907"/>
      <c r="DX110" s="907"/>
      <c r="DY110" s="907"/>
      <c r="DZ110" s="908"/>
    </row>
    <row r="111" spans="1:131" s="226" customFormat="1" ht="26.25" customHeight="1" x14ac:dyDescent="0.2">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391</v>
      </c>
      <c r="AB111" s="983"/>
      <c r="AC111" s="983"/>
      <c r="AD111" s="983"/>
      <c r="AE111" s="984"/>
      <c r="AF111" s="985" t="s">
        <v>439</v>
      </c>
      <c r="AG111" s="983"/>
      <c r="AH111" s="983"/>
      <c r="AI111" s="983"/>
      <c r="AJ111" s="984"/>
      <c r="AK111" s="985" t="s">
        <v>391</v>
      </c>
      <c r="AL111" s="983"/>
      <c r="AM111" s="983"/>
      <c r="AN111" s="983"/>
      <c r="AO111" s="984"/>
      <c r="AP111" s="986" t="s">
        <v>128</v>
      </c>
      <c r="AQ111" s="987"/>
      <c r="AR111" s="987"/>
      <c r="AS111" s="987"/>
      <c r="AT111" s="988"/>
      <c r="AU111" s="996"/>
      <c r="AV111" s="997"/>
      <c r="AW111" s="997"/>
      <c r="AX111" s="997"/>
      <c r="AY111" s="997"/>
      <c r="AZ111" s="879" t="s">
        <v>440</v>
      </c>
      <c r="BA111" s="816"/>
      <c r="BB111" s="816"/>
      <c r="BC111" s="816"/>
      <c r="BD111" s="816"/>
      <c r="BE111" s="816"/>
      <c r="BF111" s="816"/>
      <c r="BG111" s="816"/>
      <c r="BH111" s="816"/>
      <c r="BI111" s="816"/>
      <c r="BJ111" s="816"/>
      <c r="BK111" s="816"/>
      <c r="BL111" s="816"/>
      <c r="BM111" s="816"/>
      <c r="BN111" s="816"/>
      <c r="BO111" s="816"/>
      <c r="BP111" s="817"/>
      <c r="BQ111" s="880">
        <v>879696</v>
      </c>
      <c r="BR111" s="881"/>
      <c r="BS111" s="881"/>
      <c r="BT111" s="881"/>
      <c r="BU111" s="881"/>
      <c r="BV111" s="881">
        <v>1561239</v>
      </c>
      <c r="BW111" s="881"/>
      <c r="BX111" s="881"/>
      <c r="BY111" s="881"/>
      <c r="BZ111" s="881"/>
      <c r="CA111" s="881">
        <v>2139119</v>
      </c>
      <c r="CB111" s="881"/>
      <c r="CC111" s="881"/>
      <c r="CD111" s="881"/>
      <c r="CE111" s="881"/>
      <c r="CF111" s="939">
        <v>14</v>
      </c>
      <c r="CG111" s="940"/>
      <c r="CH111" s="940"/>
      <c r="CI111" s="940"/>
      <c r="CJ111" s="940"/>
      <c r="CK111" s="991"/>
      <c r="CL111" s="885"/>
      <c r="CM111" s="879" t="s">
        <v>441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391</v>
      </c>
      <c r="DH111" s="881"/>
      <c r="DI111" s="881"/>
      <c r="DJ111" s="881"/>
      <c r="DK111" s="881"/>
      <c r="DL111" s="881" t="s">
        <v>391</v>
      </c>
      <c r="DM111" s="881"/>
      <c r="DN111" s="881"/>
      <c r="DO111" s="881"/>
      <c r="DP111" s="881"/>
      <c r="DQ111" s="881" t="s">
        <v>391</v>
      </c>
      <c r="DR111" s="881"/>
      <c r="DS111" s="881"/>
      <c r="DT111" s="881"/>
      <c r="DU111" s="881"/>
      <c r="DV111" s="858" t="s">
        <v>391</v>
      </c>
      <c r="DW111" s="858"/>
      <c r="DX111" s="858"/>
      <c r="DY111" s="858"/>
      <c r="DZ111" s="859"/>
    </row>
    <row r="112" spans="1:131" s="226" customFormat="1" ht="26.25" customHeight="1" x14ac:dyDescent="0.2">
      <c r="A112" s="976" t="s">
        <v>442</v>
      </c>
      <c r="B112" s="977"/>
      <c r="C112" s="816" t="s">
        <v>443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439</v>
      </c>
      <c r="AB112" s="844"/>
      <c r="AC112" s="844"/>
      <c r="AD112" s="844"/>
      <c r="AE112" s="845"/>
      <c r="AF112" s="846" t="s">
        <v>391</v>
      </c>
      <c r="AG112" s="844"/>
      <c r="AH112" s="844"/>
      <c r="AI112" s="844"/>
      <c r="AJ112" s="845"/>
      <c r="AK112" s="846" t="s">
        <v>391</v>
      </c>
      <c r="AL112" s="844"/>
      <c r="AM112" s="844"/>
      <c r="AN112" s="844"/>
      <c r="AO112" s="845"/>
      <c r="AP112" s="888" t="s">
        <v>444</v>
      </c>
      <c r="AQ112" s="889"/>
      <c r="AR112" s="889"/>
      <c r="AS112" s="889"/>
      <c r="AT112" s="890"/>
      <c r="AU112" s="996"/>
      <c r="AV112" s="997"/>
      <c r="AW112" s="997"/>
      <c r="AX112" s="997"/>
      <c r="AY112" s="997"/>
      <c r="AZ112" s="879" t="s">
        <v>445</v>
      </c>
      <c r="BA112" s="816"/>
      <c r="BB112" s="816"/>
      <c r="BC112" s="816"/>
      <c r="BD112" s="816"/>
      <c r="BE112" s="816"/>
      <c r="BF112" s="816"/>
      <c r="BG112" s="816"/>
      <c r="BH112" s="816"/>
      <c r="BI112" s="816"/>
      <c r="BJ112" s="816"/>
      <c r="BK112" s="816"/>
      <c r="BL112" s="816"/>
      <c r="BM112" s="816"/>
      <c r="BN112" s="816"/>
      <c r="BO112" s="816"/>
      <c r="BP112" s="817"/>
      <c r="BQ112" s="880">
        <v>336151</v>
      </c>
      <c r="BR112" s="881"/>
      <c r="BS112" s="881"/>
      <c r="BT112" s="881"/>
      <c r="BU112" s="881"/>
      <c r="BV112" s="881">
        <v>295021</v>
      </c>
      <c r="BW112" s="881"/>
      <c r="BX112" s="881"/>
      <c r="BY112" s="881"/>
      <c r="BZ112" s="881"/>
      <c r="CA112" s="881">
        <v>350384</v>
      </c>
      <c r="CB112" s="881"/>
      <c r="CC112" s="881"/>
      <c r="CD112" s="881"/>
      <c r="CE112" s="881"/>
      <c r="CF112" s="939">
        <v>2.2999999999999998</v>
      </c>
      <c r="CG112" s="940"/>
      <c r="CH112" s="940"/>
      <c r="CI112" s="940"/>
      <c r="CJ112" s="940"/>
      <c r="CK112" s="991"/>
      <c r="CL112" s="885"/>
      <c r="CM112" s="879" t="s">
        <v>446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391</v>
      </c>
      <c r="DH112" s="881"/>
      <c r="DI112" s="881"/>
      <c r="DJ112" s="881"/>
      <c r="DK112" s="881"/>
      <c r="DL112" s="881" t="s">
        <v>128</v>
      </c>
      <c r="DM112" s="881"/>
      <c r="DN112" s="881"/>
      <c r="DO112" s="881"/>
      <c r="DP112" s="881"/>
      <c r="DQ112" s="881" t="s">
        <v>447</v>
      </c>
      <c r="DR112" s="881"/>
      <c r="DS112" s="881"/>
      <c r="DT112" s="881"/>
      <c r="DU112" s="881"/>
      <c r="DV112" s="858" t="s">
        <v>439</v>
      </c>
      <c r="DW112" s="858"/>
      <c r="DX112" s="858"/>
      <c r="DY112" s="858"/>
      <c r="DZ112" s="859"/>
    </row>
    <row r="113" spans="1:130" s="226" customFormat="1" ht="26.25" customHeight="1" x14ac:dyDescent="0.2">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48039</v>
      </c>
      <c r="AB113" s="983"/>
      <c r="AC113" s="983"/>
      <c r="AD113" s="983"/>
      <c r="AE113" s="984"/>
      <c r="AF113" s="985">
        <v>37919</v>
      </c>
      <c r="AG113" s="983"/>
      <c r="AH113" s="983"/>
      <c r="AI113" s="983"/>
      <c r="AJ113" s="984"/>
      <c r="AK113" s="985">
        <v>33390</v>
      </c>
      <c r="AL113" s="983"/>
      <c r="AM113" s="983"/>
      <c r="AN113" s="983"/>
      <c r="AO113" s="984"/>
      <c r="AP113" s="986">
        <v>0.2</v>
      </c>
      <c r="AQ113" s="987"/>
      <c r="AR113" s="987"/>
      <c r="AS113" s="987"/>
      <c r="AT113" s="988"/>
      <c r="AU113" s="996"/>
      <c r="AV113" s="997"/>
      <c r="AW113" s="997"/>
      <c r="AX113" s="997"/>
      <c r="AY113" s="997"/>
      <c r="AZ113" s="879" t="s">
        <v>449</v>
      </c>
      <c r="BA113" s="816"/>
      <c r="BB113" s="816"/>
      <c r="BC113" s="816"/>
      <c r="BD113" s="816"/>
      <c r="BE113" s="816"/>
      <c r="BF113" s="816"/>
      <c r="BG113" s="816"/>
      <c r="BH113" s="816"/>
      <c r="BI113" s="816"/>
      <c r="BJ113" s="816"/>
      <c r="BK113" s="816"/>
      <c r="BL113" s="816"/>
      <c r="BM113" s="816"/>
      <c r="BN113" s="816"/>
      <c r="BO113" s="816"/>
      <c r="BP113" s="817"/>
      <c r="BQ113" s="880">
        <v>188489</v>
      </c>
      <c r="BR113" s="881"/>
      <c r="BS113" s="881"/>
      <c r="BT113" s="881"/>
      <c r="BU113" s="881"/>
      <c r="BV113" s="881">
        <v>147883</v>
      </c>
      <c r="BW113" s="881"/>
      <c r="BX113" s="881"/>
      <c r="BY113" s="881"/>
      <c r="BZ113" s="881"/>
      <c r="CA113" s="881">
        <v>119392</v>
      </c>
      <c r="CB113" s="881"/>
      <c r="CC113" s="881"/>
      <c r="CD113" s="881"/>
      <c r="CE113" s="881"/>
      <c r="CF113" s="939">
        <v>0.8</v>
      </c>
      <c r="CG113" s="940"/>
      <c r="CH113" s="940"/>
      <c r="CI113" s="940"/>
      <c r="CJ113" s="940"/>
      <c r="CK113" s="991"/>
      <c r="CL113" s="885"/>
      <c r="CM113" s="879" t="s">
        <v>450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391</v>
      </c>
      <c r="DH113" s="844"/>
      <c r="DI113" s="844"/>
      <c r="DJ113" s="844"/>
      <c r="DK113" s="845"/>
      <c r="DL113" s="846" t="s">
        <v>391</v>
      </c>
      <c r="DM113" s="844"/>
      <c r="DN113" s="844"/>
      <c r="DO113" s="844"/>
      <c r="DP113" s="845"/>
      <c r="DQ113" s="846" t="s">
        <v>391</v>
      </c>
      <c r="DR113" s="844"/>
      <c r="DS113" s="844"/>
      <c r="DT113" s="844"/>
      <c r="DU113" s="845"/>
      <c r="DV113" s="888" t="s">
        <v>391</v>
      </c>
      <c r="DW113" s="889"/>
      <c r="DX113" s="889"/>
      <c r="DY113" s="889"/>
      <c r="DZ113" s="890"/>
    </row>
    <row r="114" spans="1:130" s="226" customFormat="1" ht="26.25" customHeight="1" x14ac:dyDescent="0.2">
      <c r="A114" s="978"/>
      <c r="B114" s="979"/>
      <c r="C114" s="816" t="s">
        <v>451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60366</v>
      </c>
      <c r="AB114" s="844"/>
      <c r="AC114" s="844"/>
      <c r="AD114" s="844"/>
      <c r="AE114" s="845"/>
      <c r="AF114" s="846">
        <v>42163</v>
      </c>
      <c r="AG114" s="844"/>
      <c r="AH114" s="844"/>
      <c r="AI114" s="844"/>
      <c r="AJ114" s="845"/>
      <c r="AK114" s="846">
        <v>22397</v>
      </c>
      <c r="AL114" s="844"/>
      <c r="AM114" s="844"/>
      <c r="AN114" s="844"/>
      <c r="AO114" s="845"/>
      <c r="AP114" s="888">
        <v>0.1</v>
      </c>
      <c r="AQ114" s="889"/>
      <c r="AR114" s="889"/>
      <c r="AS114" s="889"/>
      <c r="AT114" s="890"/>
      <c r="AU114" s="996"/>
      <c r="AV114" s="997"/>
      <c r="AW114" s="997"/>
      <c r="AX114" s="997"/>
      <c r="AY114" s="997"/>
      <c r="AZ114" s="879" t="s">
        <v>452</v>
      </c>
      <c r="BA114" s="816"/>
      <c r="BB114" s="816"/>
      <c r="BC114" s="816"/>
      <c r="BD114" s="816"/>
      <c r="BE114" s="816"/>
      <c r="BF114" s="816"/>
      <c r="BG114" s="816"/>
      <c r="BH114" s="816"/>
      <c r="BI114" s="816"/>
      <c r="BJ114" s="816"/>
      <c r="BK114" s="816"/>
      <c r="BL114" s="816"/>
      <c r="BM114" s="816"/>
      <c r="BN114" s="816"/>
      <c r="BO114" s="816"/>
      <c r="BP114" s="817"/>
      <c r="BQ114" s="880">
        <v>4399532</v>
      </c>
      <c r="BR114" s="881"/>
      <c r="BS114" s="881"/>
      <c r="BT114" s="881"/>
      <c r="BU114" s="881"/>
      <c r="BV114" s="881">
        <v>4327677</v>
      </c>
      <c r="BW114" s="881"/>
      <c r="BX114" s="881"/>
      <c r="BY114" s="881"/>
      <c r="BZ114" s="881"/>
      <c r="CA114" s="881">
        <v>4259135</v>
      </c>
      <c r="CB114" s="881"/>
      <c r="CC114" s="881"/>
      <c r="CD114" s="881"/>
      <c r="CE114" s="881"/>
      <c r="CF114" s="939">
        <v>28</v>
      </c>
      <c r="CG114" s="940"/>
      <c r="CH114" s="940"/>
      <c r="CI114" s="940"/>
      <c r="CJ114" s="940"/>
      <c r="CK114" s="991"/>
      <c r="CL114" s="885"/>
      <c r="CM114" s="879" t="s">
        <v>453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391</v>
      </c>
      <c r="DH114" s="844"/>
      <c r="DI114" s="844"/>
      <c r="DJ114" s="844"/>
      <c r="DK114" s="845"/>
      <c r="DL114" s="846" t="s">
        <v>439</v>
      </c>
      <c r="DM114" s="844"/>
      <c r="DN114" s="844"/>
      <c r="DO114" s="844"/>
      <c r="DP114" s="845"/>
      <c r="DQ114" s="846" t="s">
        <v>391</v>
      </c>
      <c r="DR114" s="844"/>
      <c r="DS114" s="844"/>
      <c r="DT114" s="844"/>
      <c r="DU114" s="845"/>
      <c r="DV114" s="888" t="s">
        <v>437</v>
      </c>
      <c r="DW114" s="889"/>
      <c r="DX114" s="889"/>
      <c r="DY114" s="889"/>
      <c r="DZ114" s="890"/>
    </row>
    <row r="115" spans="1:130" s="226" customFormat="1" ht="26.25" customHeight="1" x14ac:dyDescent="0.2">
      <c r="A115" s="978"/>
      <c r="B115" s="979"/>
      <c r="C115" s="816" t="s">
        <v>454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2631</v>
      </c>
      <c r="AB115" s="983"/>
      <c r="AC115" s="983"/>
      <c r="AD115" s="983"/>
      <c r="AE115" s="984"/>
      <c r="AF115" s="985">
        <v>3692</v>
      </c>
      <c r="AG115" s="983"/>
      <c r="AH115" s="983"/>
      <c r="AI115" s="983"/>
      <c r="AJ115" s="984"/>
      <c r="AK115" s="985">
        <v>2641</v>
      </c>
      <c r="AL115" s="983"/>
      <c r="AM115" s="983"/>
      <c r="AN115" s="983"/>
      <c r="AO115" s="984"/>
      <c r="AP115" s="986">
        <v>0</v>
      </c>
      <c r="AQ115" s="987"/>
      <c r="AR115" s="987"/>
      <c r="AS115" s="987"/>
      <c r="AT115" s="988"/>
      <c r="AU115" s="996"/>
      <c r="AV115" s="997"/>
      <c r="AW115" s="997"/>
      <c r="AX115" s="997"/>
      <c r="AY115" s="997"/>
      <c r="AZ115" s="879" t="s">
        <v>455</v>
      </c>
      <c r="BA115" s="816"/>
      <c r="BB115" s="816"/>
      <c r="BC115" s="816"/>
      <c r="BD115" s="816"/>
      <c r="BE115" s="816"/>
      <c r="BF115" s="816"/>
      <c r="BG115" s="816"/>
      <c r="BH115" s="816"/>
      <c r="BI115" s="816"/>
      <c r="BJ115" s="816"/>
      <c r="BK115" s="816"/>
      <c r="BL115" s="816"/>
      <c r="BM115" s="816"/>
      <c r="BN115" s="816"/>
      <c r="BO115" s="816"/>
      <c r="BP115" s="817"/>
      <c r="BQ115" s="880">
        <v>42010</v>
      </c>
      <c r="BR115" s="881"/>
      <c r="BS115" s="881"/>
      <c r="BT115" s="881"/>
      <c r="BU115" s="881"/>
      <c r="BV115" s="881">
        <v>198736</v>
      </c>
      <c r="BW115" s="881"/>
      <c r="BX115" s="881"/>
      <c r="BY115" s="881"/>
      <c r="BZ115" s="881"/>
      <c r="CA115" s="881">
        <v>29749</v>
      </c>
      <c r="CB115" s="881"/>
      <c r="CC115" s="881"/>
      <c r="CD115" s="881"/>
      <c r="CE115" s="881"/>
      <c r="CF115" s="939">
        <v>0.2</v>
      </c>
      <c r="CG115" s="940"/>
      <c r="CH115" s="940"/>
      <c r="CI115" s="940"/>
      <c r="CJ115" s="940"/>
      <c r="CK115" s="991"/>
      <c r="CL115" s="885"/>
      <c r="CM115" s="879" t="s">
        <v>456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845341</v>
      </c>
      <c r="DH115" s="844"/>
      <c r="DI115" s="844"/>
      <c r="DJ115" s="844"/>
      <c r="DK115" s="845"/>
      <c r="DL115" s="846">
        <v>1538739</v>
      </c>
      <c r="DM115" s="844"/>
      <c r="DN115" s="844"/>
      <c r="DO115" s="844"/>
      <c r="DP115" s="845"/>
      <c r="DQ115" s="846">
        <v>2126619</v>
      </c>
      <c r="DR115" s="844"/>
      <c r="DS115" s="844"/>
      <c r="DT115" s="844"/>
      <c r="DU115" s="845"/>
      <c r="DV115" s="888">
        <v>14</v>
      </c>
      <c r="DW115" s="889"/>
      <c r="DX115" s="889"/>
      <c r="DY115" s="889"/>
      <c r="DZ115" s="890"/>
    </row>
    <row r="116" spans="1:130" s="226" customFormat="1" ht="26.25" customHeight="1" x14ac:dyDescent="0.2">
      <c r="A116" s="980"/>
      <c r="B116" s="981"/>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458</v>
      </c>
      <c r="AB116" s="844"/>
      <c r="AC116" s="844"/>
      <c r="AD116" s="844"/>
      <c r="AE116" s="845"/>
      <c r="AF116" s="846">
        <v>768</v>
      </c>
      <c r="AG116" s="844"/>
      <c r="AH116" s="844"/>
      <c r="AI116" s="844"/>
      <c r="AJ116" s="845"/>
      <c r="AK116" s="846">
        <v>25</v>
      </c>
      <c r="AL116" s="844"/>
      <c r="AM116" s="844"/>
      <c r="AN116" s="844"/>
      <c r="AO116" s="845"/>
      <c r="AP116" s="888">
        <v>0</v>
      </c>
      <c r="AQ116" s="889"/>
      <c r="AR116" s="889"/>
      <c r="AS116" s="889"/>
      <c r="AT116" s="890"/>
      <c r="AU116" s="996"/>
      <c r="AV116" s="997"/>
      <c r="AW116" s="997"/>
      <c r="AX116" s="997"/>
      <c r="AY116" s="997"/>
      <c r="AZ116" s="973" t="s">
        <v>459</v>
      </c>
      <c r="BA116" s="974"/>
      <c r="BB116" s="974"/>
      <c r="BC116" s="974"/>
      <c r="BD116" s="974"/>
      <c r="BE116" s="974"/>
      <c r="BF116" s="974"/>
      <c r="BG116" s="974"/>
      <c r="BH116" s="974"/>
      <c r="BI116" s="974"/>
      <c r="BJ116" s="974"/>
      <c r="BK116" s="974"/>
      <c r="BL116" s="974"/>
      <c r="BM116" s="974"/>
      <c r="BN116" s="974"/>
      <c r="BO116" s="974"/>
      <c r="BP116" s="975"/>
      <c r="BQ116" s="880" t="s">
        <v>128</v>
      </c>
      <c r="BR116" s="881"/>
      <c r="BS116" s="881"/>
      <c r="BT116" s="881"/>
      <c r="BU116" s="881"/>
      <c r="BV116" s="881" t="s">
        <v>391</v>
      </c>
      <c r="BW116" s="881"/>
      <c r="BX116" s="881"/>
      <c r="BY116" s="881"/>
      <c r="BZ116" s="881"/>
      <c r="CA116" s="881" t="s">
        <v>391</v>
      </c>
      <c r="CB116" s="881"/>
      <c r="CC116" s="881"/>
      <c r="CD116" s="881"/>
      <c r="CE116" s="881"/>
      <c r="CF116" s="939" t="s">
        <v>391</v>
      </c>
      <c r="CG116" s="940"/>
      <c r="CH116" s="940"/>
      <c r="CI116" s="940"/>
      <c r="CJ116" s="940"/>
      <c r="CK116" s="991"/>
      <c r="CL116" s="885"/>
      <c r="CM116" s="879" t="s">
        <v>460</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34355</v>
      </c>
      <c r="DH116" s="844"/>
      <c r="DI116" s="844"/>
      <c r="DJ116" s="844"/>
      <c r="DK116" s="845"/>
      <c r="DL116" s="846">
        <v>22500</v>
      </c>
      <c r="DM116" s="844"/>
      <c r="DN116" s="844"/>
      <c r="DO116" s="844"/>
      <c r="DP116" s="845"/>
      <c r="DQ116" s="846">
        <v>12500</v>
      </c>
      <c r="DR116" s="844"/>
      <c r="DS116" s="844"/>
      <c r="DT116" s="844"/>
      <c r="DU116" s="845"/>
      <c r="DV116" s="888">
        <v>0.1</v>
      </c>
      <c r="DW116" s="889"/>
      <c r="DX116" s="889"/>
      <c r="DY116" s="889"/>
      <c r="DZ116" s="890"/>
    </row>
    <row r="117" spans="1:130" s="226" customFormat="1" ht="26.25" customHeight="1" x14ac:dyDescent="0.2">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461</v>
      </c>
      <c r="Z117" s="961"/>
      <c r="AA117" s="966">
        <v>1988008</v>
      </c>
      <c r="AB117" s="967"/>
      <c r="AC117" s="967"/>
      <c r="AD117" s="967"/>
      <c r="AE117" s="968"/>
      <c r="AF117" s="969">
        <v>1997281</v>
      </c>
      <c r="AG117" s="967"/>
      <c r="AH117" s="967"/>
      <c r="AI117" s="967"/>
      <c r="AJ117" s="968"/>
      <c r="AK117" s="969">
        <v>2004020</v>
      </c>
      <c r="AL117" s="967"/>
      <c r="AM117" s="967"/>
      <c r="AN117" s="967"/>
      <c r="AO117" s="968"/>
      <c r="AP117" s="970"/>
      <c r="AQ117" s="971"/>
      <c r="AR117" s="971"/>
      <c r="AS117" s="971"/>
      <c r="AT117" s="972"/>
      <c r="AU117" s="996"/>
      <c r="AV117" s="997"/>
      <c r="AW117" s="997"/>
      <c r="AX117" s="997"/>
      <c r="AY117" s="997"/>
      <c r="AZ117" s="927" t="s">
        <v>462</v>
      </c>
      <c r="BA117" s="928"/>
      <c r="BB117" s="928"/>
      <c r="BC117" s="928"/>
      <c r="BD117" s="928"/>
      <c r="BE117" s="928"/>
      <c r="BF117" s="928"/>
      <c r="BG117" s="928"/>
      <c r="BH117" s="928"/>
      <c r="BI117" s="928"/>
      <c r="BJ117" s="928"/>
      <c r="BK117" s="928"/>
      <c r="BL117" s="928"/>
      <c r="BM117" s="928"/>
      <c r="BN117" s="928"/>
      <c r="BO117" s="928"/>
      <c r="BP117" s="929"/>
      <c r="BQ117" s="880" t="s">
        <v>391</v>
      </c>
      <c r="BR117" s="881"/>
      <c r="BS117" s="881"/>
      <c r="BT117" s="881"/>
      <c r="BU117" s="881"/>
      <c r="BV117" s="881" t="s">
        <v>391</v>
      </c>
      <c r="BW117" s="881"/>
      <c r="BX117" s="881"/>
      <c r="BY117" s="881"/>
      <c r="BZ117" s="881"/>
      <c r="CA117" s="881" t="s">
        <v>447</v>
      </c>
      <c r="CB117" s="881"/>
      <c r="CC117" s="881"/>
      <c r="CD117" s="881"/>
      <c r="CE117" s="881"/>
      <c r="CF117" s="939" t="s">
        <v>447</v>
      </c>
      <c r="CG117" s="940"/>
      <c r="CH117" s="940"/>
      <c r="CI117" s="940"/>
      <c r="CJ117" s="940"/>
      <c r="CK117" s="991"/>
      <c r="CL117" s="885"/>
      <c r="CM117" s="879" t="s">
        <v>463</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391</v>
      </c>
      <c r="DH117" s="844"/>
      <c r="DI117" s="844"/>
      <c r="DJ117" s="844"/>
      <c r="DK117" s="845"/>
      <c r="DL117" s="846" t="s">
        <v>391</v>
      </c>
      <c r="DM117" s="844"/>
      <c r="DN117" s="844"/>
      <c r="DO117" s="844"/>
      <c r="DP117" s="845"/>
      <c r="DQ117" s="846" t="s">
        <v>391</v>
      </c>
      <c r="DR117" s="844"/>
      <c r="DS117" s="844"/>
      <c r="DT117" s="844"/>
      <c r="DU117" s="845"/>
      <c r="DV117" s="888" t="s">
        <v>447</v>
      </c>
      <c r="DW117" s="889"/>
      <c r="DX117" s="889"/>
      <c r="DY117" s="889"/>
      <c r="DZ117" s="890"/>
    </row>
    <row r="118" spans="1:130" s="226" customFormat="1" ht="26.25" customHeight="1" x14ac:dyDescent="0.2">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304</v>
      </c>
      <c r="AL118" s="960"/>
      <c r="AM118" s="960"/>
      <c r="AN118" s="960"/>
      <c r="AO118" s="961"/>
      <c r="AP118" s="963" t="s">
        <v>430</v>
      </c>
      <c r="AQ118" s="964"/>
      <c r="AR118" s="964"/>
      <c r="AS118" s="964"/>
      <c r="AT118" s="965"/>
      <c r="AU118" s="996"/>
      <c r="AV118" s="997"/>
      <c r="AW118" s="997"/>
      <c r="AX118" s="997"/>
      <c r="AY118" s="997"/>
      <c r="AZ118" s="902" t="s">
        <v>464</v>
      </c>
      <c r="BA118" s="903"/>
      <c r="BB118" s="903"/>
      <c r="BC118" s="903"/>
      <c r="BD118" s="903"/>
      <c r="BE118" s="903"/>
      <c r="BF118" s="903"/>
      <c r="BG118" s="903"/>
      <c r="BH118" s="903"/>
      <c r="BI118" s="903"/>
      <c r="BJ118" s="903"/>
      <c r="BK118" s="903"/>
      <c r="BL118" s="903"/>
      <c r="BM118" s="903"/>
      <c r="BN118" s="903"/>
      <c r="BO118" s="903"/>
      <c r="BP118" s="904"/>
      <c r="BQ118" s="943" t="s">
        <v>447</v>
      </c>
      <c r="BR118" s="909"/>
      <c r="BS118" s="909"/>
      <c r="BT118" s="909"/>
      <c r="BU118" s="909"/>
      <c r="BV118" s="909" t="s">
        <v>437</v>
      </c>
      <c r="BW118" s="909"/>
      <c r="BX118" s="909"/>
      <c r="BY118" s="909"/>
      <c r="BZ118" s="909"/>
      <c r="CA118" s="909" t="s">
        <v>437</v>
      </c>
      <c r="CB118" s="909"/>
      <c r="CC118" s="909"/>
      <c r="CD118" s="909"/>
      <c r="CE118" s="909"/>
      <c r="CF118" s="939" t="s">
        <v>391</v>
      </c>
      <c r="CG118" s="940"/>
      <c r="CH118" s="940"/>
      <c r="CI118" s="940"/>
      <c r="CJ118" s="940"/>
      <c r="CK118" s="991"/>
      <c r="CL118" s="885"/>
      <c r="CM118" s="879" t="s">
        <v>465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391</v>
      </c>
      <c r="DH118" s="844"/>
      <c r="DI118" s="844"/>
      <c r="DJ118" s="844"/>
      <c r="DK118" s="845"/>
      <c r="DL118" s="846" t="s">
        <v>447</v>
      </c>
      <c r="DM118" s="844"/>
      <c r="DN118" s="844"/>
      <c r="DO118" s="844"/>
      <c r="DP118" s="845"/>
      <c r="DQ118" s="846" t="s">
        <v>447</v>
      </c>
      <c r="DR118" s="844"/>
      <c r="DS118" s="844"/>
      <c r="DT118" s="844"/>
      <c r="DU118" s="845"/>
      <c r="DV118" s="888" t="s">
        <v>391</v>
      </c>
      <c r="DW118" s="889"/>
      <c r="DX118" s="889"/>
      <c r="DY118" s="889"/>
      <c r="DZ118" s="890"/>
    </row>
    <row r="119" spans="1:130" s="226" customFormat="1" ht="26.25" customHeight="1" x14ac:dyDescent="0.2">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391</v>
      </c>
      <c r="AB119" s="953"/>
      <c r="AC119" s="953"/>
      <c r="AD119" s="953"/>
      <c r="AE119" s="954"/>
      <c r="AF119" s="955" t="s">
        <v>391</v>
      </c>
      <c r="AG119" s="953"/>
      <c r="AH119" s="953"/>
      <c r="AI119" s="953"/>
      <c r="AJ119" s="954"/>
      <c r="AK119" s="955" t="s">
        <v>391</v>
      </c>
      <c r="AL119" s="953"/>
      <c r="AM119" s="953"/>
      <c r="AN119" s="953"/>
      <c r="AO119" s="954"/>
      <c r="AP119" s="956" t="s">
        <v>391</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466</v>
      </c>
      <c r="BP119" s="942"/>
      <c r="BQ119" s="943">
        <v>25731907</v>
      </c>
      <c r="BR119" s="909"/>
      <c r="BS119" s="909"/>
      <c r="BT119" s="909"/>
      <c r="BU119" s="909"/>
      <c r="BV119" s="909">
        <v>27866259</v>
      </c>
      <c r="BW119" s="909"/>
      <c r="BX119" s="909"/>
      <c r="BY119" s="909"/>
      <c r="BZ119" s="909"/>
      <c r="CA119" s="909">
        <v>28360698</v>
      </c>
      <c r="CB119" s="909"/>
      <c r="CC119" s="909"/>
      <c r="CD119" s="909"/>
      <c r="CE119" s="909"/>
      <c r="CF119" s="812"/>
      <c r="CG119" s="813"/>
      <c r="CH119" s="813"/>
      <c r="CI119" s="813"/>
      <c r="CJ119" s="898"/>
      <c r="CK119" s="992"/>
      <c r="CL119" s="887"/>
      <c r="CM119" s="902" t="s">
        <v>467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391</v>
      </c>
      <c r="DH119" s="828"/>
      <c r="DI119" s="828"/>
      <c r="DJ119" s="828"/>
      <c r="DK119" s="829"/>
      <c r="DL119" s="830" t="s">
        <v>437</v>
      </c>
      <c r="DM119" s="828"/>
      <c r="DN119" s="828"/>
      <c r="DO119" s="828"/>
      <c r="DP119" s="829"/>
      <c r="DQ119" s="830" t="s">
        <v>391</v>
      </c>
      <c r="DR119" s="828"/>
      <c r="DS119" s="828"/>
      <c r="DT119" s="828"/>
      <c r="DU119" s="829"/>
      <c r="DV119" s="912" t="s">
        <v>436</v>
      </c>
      <c r="DW119" s="913"/>
      <c r="DX119" s="913"/>
      <c r="DY119" s="913"/>
      <c r="DZ119" s="914"/>
    </row>
    <row r="120" spans="1:130" s="226" customFormat="1" ht="26.25" customHeight="1" x14ac:dyDescent="0.2">
      <c r="A120" s="884"/>
      <c r="B120" s="885"/>
      <c r="C120" s="879" t="s">
        <v>441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436</v>
      </c>
      <c r="AB120" s="844"/>
      <c r="AC120" s="844"/>
      <c r="AD120" s="844"/>
      <c r="AE120" s="845"/>
      <c r="AF120" s="846" t="s">
        <v>391</v>
      </c>
      <c r="AG120" s="844"/>
      <c r="AH120" s="844"/>
      <c r="AI120" s="844"/>
      <c r="AJ120" s="845"/>
      <c r="AK120" s="846" t="s">
        <v>468</v>
      </c>
      <c r="AL120" s="844"/>
      <c r="AM120" s="844"/>
      <c r="AN120" s="844"/>
      <c r="AO120" s="845"/>
      <c r="AP120" s="888" t="s">
        <v>391</v>
      </c>
      <c r="AQ120" s="889"/>
      <c r="AR120" s="889"/>
      <c r="AS120" s="889"/>
      <c r="AT120" s="890"/>
      <c r="AU120" s="944" t="s">
        <v>469</v>
      </c>
      <c r="AV120" s="945"/>
      <c r="AW120" s="945"/>
      <c r="AX120" s="945"/>
      <c r="AY120" s="946"/>
      <c r="AZ120" s="924" t="s">
        <v>470</v>
      </c>
      <c r="BA120" s="872"/>
      <c r="BB120" s="872"/>
      <c r="BC120" s="872"/>
      <c r="BD120" s="872"/>
      <c r="BE120" s="872"/>
      <c r="BF120" s="872"/>
      <c r="BG120" s="872"/>
      <c r="BH120" s="872"/>
      <c r="BI120" s="872"/>
      <c r="BJ120" s="872"/>
      <c r="BK120" s="872"/>
      <c r="BL120" s="872"/>
      <c r="BM120" s="872"/>
      <c r="BN120" s="872"/>
      <c r="BO120" s="872"/>
      <c r="BP120" s="873"/>
      <c r="BQ120" s="925">
        <v>5108848</v>
      </c>
      <c r="BR120" s="906"/>
      <c r="BS120" s="906"/>
      <c r="BT120" s="906"/>
      <c r="BU120" s="906"/>
      <c r="BV120" s="906">
        <v>3963823</v>
      </c>
      <c r="BW120" s="906"/>
      <c r="BX120" s="906"/>
      <c r="BY120" s="906"/>
      <c r="BZ120" s="906"/>
      <c r="CA120" s="906">
        <v>4160140</v>
      </c>
      <c r="CB120" s="906"/>
      <c r="CC120" s="906"/>
      <c r="CD120" s="906"/>
      <c r="CE120" s="906"/>
      <c r="CF120" s="930">
        <v>27.3</v>
      </c>
      <c r="CG120" s="931"/>
      <c r="CH120" s="931"/>
      <c r="CI120" s="931"/>
      <c r="CJ120" s="931"/>
      <c r="CK120" s="932" t="s">
        <v>471</v>
      </c>
      <c r="CL120" s="916"/>
      <c r="CM120" s="916"/>
      <c r="CN120" s="916"/>
      <c r="CO120" s="917"/>
      <c r="CP120" s="936" t="s">
        <v>472</v>
      </c>
      <c r="CQ120" s="937"/>
      <c r="CR120" s="937"/>
      <c r="CS120" s="937"/>
      <c r="CT120" s="937"/>
      <c r="CU120" s="937"/>
      <c r="CV120" s="937"/>
      <c r="CW120" s="937"/>
      <c r="CX120" s="937"/>
      <c r="CY120" s="937"/>
      <c r="CZ120" s="937"/>
      <c r="DA120" s="937"/>
      <c r="DB120" s="937"/>
      <c r="DC120" s="937"/>
      <c r="DD120" s="937"/>
      <c r="DE120" s="937"/>
      <c r="DF120" s="938"/>
      <c r="DG120" s="925">
        <v>336151</v>
      </c>
      <c r="DH120" s="906"/>
      <c r="DI120" s="906"/>
      <c r="DJ120" s="906"/>
      <c r="DK120" s="906"/>
      <c r="DL120" s="906">
        <v>295021</v>
      </c>
      <c r="DM120" s="906"/>
      <c r="DN120" s="906"/>
      <c r="DO120" s="906"/>
      <c r="DP120" s="906"/>
      <c r="DQ120" s="906">
        <v>350384</v>
      </c>
      <c r="DR120" s="906"/>
      <c r="DS120" s="906"/>
      <c r="DT120" s="906"/>
      <c r="DU120" s="906"/>
      <c r="DV120" s="907">
        <v>2.2999999999999998</v>
      </c>
      <c r="DW120" s="907"/>
      <c r="DX120" s="907"/>
      <c r="DY120" s="907"/>
      <c r="DZ120" s="908"/>
    </row>
    <row r="121" spans="1:130" s="226" customFormat="1" ht="26.25" customHeight="1" x14ac:dyDescent="0.2">
      <c r="A121" s="884"/>
      <c r="B121" s="885"/>
      <c r="C121" s="927" t="s">
        <v>473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444</v>
      </c>
      <c r="AB121" s="844"/>
      <c r="AC121" s="844"/>
      <c r="AD121" s="844"/>
      <c r="AE121" s="845"/>
      <c r="AF121" s="846" t="s">
        <v>391</v>
      </c>
      <c r="AG121" s="844"/>
      <c r="AH121" s="844"/>
      <c r="AI121" s="844"/>
      <c r="AJ121" s="845"/>
      <c r="AK121" s="846" t="s">
        <v>391</v>
      </c>
      <c r="AL121" s="844"/>
      <c r="AM121" s="844"/>
      <c r="AN121" s="844"/>
      <c r="AO121" s="845"/>
      <c r="AP121" s="888" t="s">
        <v>391</v>
      </c>
      <c r="AQ121" s="889"/>
      <c r="AR121" s="889"/>
      <c r="AS121" s="889"/>
      <c r="AT121" s="890"/>
      <c r="AU121" s="947"/>
      <c r="AV121" s="948"/>
      <c r="AW121" s="948"/>
      <c r="AX121" s="948"/>
      <c r="AY121" s="949"/>
      <c r="AZ121" s="879" t="s">
        <v>474</v>
      </c>
      <c r="BA121" s="816"/>
      <c r="BB121" s="816"/>
      <c r="BC121" s="816"/>
      <c r="BD121" s="816"/>
      <c r="BE121" s="816"/>
      <c r="BF121" s="816"/>
      <c r="BG121" s="816"/>
      <c r="BH121" s="816"/>
      <c r="BI121" s="816"/>
      <c r="BJ121" s="816"/>
      <c r="BK121" s="816"/>
      <c r="BL121" s="816"/>
      <c r="BM121" s="816"/>
      <c r="BN121" s="816"/>
      <c r="BO121" s="816"/>
      <c r="BP121" s="817"/>
      <c r="BQ121" s="880">
        <v>1274404</v>
      </c>
      <c r="BR121" s="881"/>
      <c r="BS121" s="881"/>
      <c r="BT121" s="881"/>
      <c r="BU121" s="881"/>
      <c r="BV121" s="881">
        <v>1315034</v>
      </c>
      <c r="BW121" s="881"/>
      <c r="BX121" s="881"/>
      <c r="BY121" s="881"/>
      <c r="BZ121" s="881"/>
      <c r="CA121" s="881">
        <v>1967649</v>
      </c>
      <c r="CB121" s="881"/>
      <c r="CC121" s="881"/>
      <c r="CD121" s="881"/>
      <c r="CE121" s="881"/>
      <c r="CF121" s="939">
        <v>12.9</v>
      </c>
      <c r="CG121" s="940"/>
      <c r="CH121" s="940"/>
      <c r="CI121" s="940"/>
      <c r="CJ121" s="940"/>
      <c r="CK121" s="933"/>
      <c r="CL121" s="919"/>
      <c r="CM121" s="919"/>
      <c r="CN121" s="919"/>
      <c r="CO121" s="920"/>
      <c r="CP121" s="899" t="s">
        <v>475</v>
      </c>
      <c r="CQ121" s="900"/>
      <c r="CR121" s="900"/>
      <c r="CS121" s="900"/>
      <c r="CT121" s="900"/>
      <c r="CU121" s="900"/>
      <c r="CV121" s="900"/>
      <c r="CW121" s="900"/>
      <c r="CX121" s="900"/>
      <c r="CY121" s="900"/>
      <c r="CZ121" s="900"/>
      <c r="DA121" s="900"/>
      <c r="DB121" s="900"/>
      <c r="DC121" s="900"/>
      <c r="DD121" s="900"/>
      <c r="DE121" s="900"/>
      <c r="DF121" s="901"/>
      <c r="DG121" s="880" t="s">
        <v>391</v>
      </c>
      <c r="DH121" s="881"/>
      <c r="DI121" s="881"/>
      <c r="DJ121" s="881"/>
      <c r="DK121" s="881"/>
      <c r="DL121" s="881" t="s">
        <v>391</v>
      </c>
      <c r="DM121" s="881"/>
      <c r="DN121" s="881"/>
      <c r="DO121" s="881"/>
      <c r="DP121" s="881"/>
      <c r="DQ121" s="881" t="s">
        <v>444</v>
      </c>
      <c r="DR121" s="881"/>
      <c r="DS121" s="881"/>
      <c r="DT121" s="881"/>
      <c r="DU121" s="881"/>
      <c r="DV121" s="858" t="s">
        <v>437</v>
      </c>
      <c r="DW121" s="858"/>
      <c r="DX121" s="858"/>
      <c r="DY121" s="858"/>
      <c r="DZ121" s="859"/>
    </row>
    <row r="122" spans="1:130" s="226" customFormat="1" ht="26.25" customHeight="1" x14ac:dyDescent="0.2">
      <c r="A122" s="884"/>
      <c r="B122" s="885"/>
      <c r="C122" s="879" t="s">
        <v>453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391</v>
      </c>
      <c r="AB122" s="844"/>
      <c r="AC122" s="844"/>
      <c r="AD122" s="844"/>
      <c r="AE122" s="845"/>
      <c r="AF122" s="846" t="s">
        <v>436</v>
      </c>
      <c r="AG122" s="844"/>
      <c r="AH122" s="844"/>
      <c r="AI122" s="844"/>
      <c r="AJ122" s="845"/>
      <c r="AK122" s="846" t="s">
        <v>391</v>
      </c>
      <c r="AL122" s="844"/>
      <c r="AM122" s="844"/>
      <c r="AN122" s="844"/>
      <c r="AO122" s="845"/>
      <c r="AP122" s="888" t="s">
        <v>391</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15995853</v>
      </c>
      <c r="BR122" s="909"/>
      <c r="BS122" s="909"/>
      <c r="BT122" s="909"/>
      <c r="BU122" s="909"/>
      <c r="BV122" s="909">
        <v>16565908</v>
      </c>
      <c r="BW122" s="909"/>
      <c r="BX122" s="909"/>
      <c r="BY122" s="909"/>
      <c r="BZ122" s="909"/>
      <c r="CA122" s="909">
        <v>16557148</v>
      </c>
      <c r="CB122" s="909"/>
      <c r="CC122" s="909"/>
      <c r="CD122" s="909"/>
      <c r="CE122" s="909"/>
      <c r="CF122" s="910">
        <v>108.7</v>
      </c>
      <c r="CG122" s="911"/>
      <c r="CH122" s="911"/>
      <c r="CI122" s="911"/>
      <c r="CJ122" s="911"/>
      <c r="CK122" s="933"/>
      <c r="CL122" s="919"/>
      <c r="CM122" s="919"/>
      <c r="CN122" s="919"/>
      <c r="CO122" s="920"/>
      <c r="CP122" s="899" t="s">
        <v>404</v>
      </c>
      <c r="CQ122" s="900"/>
      <c r="CR122" s="900"/>
      <c r="CS122" s="900"/>
      <c r="CT122" s="900"/>
      <c r="CU122" s="900"/>
      <c r="CV122" s="900"/>
      <c r="CW122" s="900"/>
      <c r="CX122" s="900"/>
      <c r="CY122" s="900"/>
      <c r="CZ122" s="900"/>
      <c r="DA122" s="900"/>
      <c r="DB122" s="900"/>
      <c r="DC122" s="900"/>
      <c r="DD122" s="900"/>
      <c r="DE122" s="900"/>
      <c r="DF122" s="901"/>
      <c r="DG122" s="880" t="s">
        <v>477</v>
      </c>
      <c r="DH122" s="881"/>
      <c r="DI122" s="881"/>
      <c r="DJ122" s="881"/>
      <c r="DK122" s="881"/>
      <c r="DL122" s="881" t="s">
        <v>391</v>
      </c>
      <c r="DM122" s="881"/>
      <c r="DN122" s="881"/>
      <c r="DO122" s="881"/>
      <c r="DP122" s="881"/>
      <c r="DQ122" s="881" t="s">
        <v>391</v>
      </c>
      <c r="DR122" s="881"/>
      <c r="DS122" s="881"/>
      <c r="DT122" s="881"/>
      <c r="DU122" s="881"/>
      <c r="DV122" s="858" t="s">
        <v>391</v>
      </c>
      <c r="DW122" s="858"/>
      <c r="DX122" s="858"/>
      <c r="DY122" s="858"/>
      <c r="DZ122" s="859"/>
    </row>
    <row r="123" spans="1:130" s="226" customFormat="1" ht="26.25" customHeight="1" x14ac:dyDescent="0.2">
      <c r="A123" s="884"/>
      <c r="B123" s="885"/>
      <c r="C123" s="879" t="s">
        <v>460</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601</v>
      </c>
      <c r="AB123" s="844"/>
      <c r="AC123" s="844"/>
      <c r="AD123" s="844"/>
      <c r="AE123" s="845"/>
      <c r="AF123" s="846">
        <v>1606</v>
      </c>
      <c r="AG123" s="844"/>
      <c r="AH123" s="844"/>
      <c r="AI123" s="844"/>
      <c r="AJ123" s="845"/>
      <c r="AK123" s="846">
        <v>1100</v>
      </c>
      <c r="AL123" s="844"/>
      <c r="AM123" s="844"/>
      <c r="AN123" s="844"/>
      <c r="AO123" s="845"/>
      <c r="AP123" s="888">
        <v>0</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478</v>
      </c>
      <c r="BP123" s="942"/>
      <c r="BQ123" s="896">
        <v>22379105</v>
      </c>
      <c r="BR123" s="897"/>
      <c r="BS123" s="897"/>
      <c r="BT123" s="897"/>
      <c r="BU123" s="897"/>
      <c r="BV123" s="897">
        <v>21844765</v>
      </c>
      <c r="BW123" s="897"/>
      <c r="BX123" s="897"/>
      <c r="BY123" s="897"/>
      <c r="BZ123" s="897"/>
      <c r="CA123" s="897">
        <v>22684937</v>
      </c>
      <c r="CB123" s="897"/>
      <c r="CC123" s="897"/>
      <c r="CD123" s="897"/>
      <c r="CE123" s="897"/>
      <c r="CF123" s="812"/>
      <c r="CG123" s="813"/>
      <c r="CH123" s="813"/>
      <c r="CI123" s="813"/>
      <c r="CJ123" s="898"/>
      <c r="CK123" s="933"/>
      <c r="CL123" s="919"/>
      <c r="CM123" s="919"/>
      <c r="CN123" s="919"/>
      <c r="CO123" s="920"/>
      <c r="CP123" s="899" t="s">
        <v>402</v>
      </c>
      <c r="CQ123" s="900"/>
      <c r="CR123" s="900"/>
      <c r="CS123" s="900"/>
      <c r="CT123" s="900"/>
      <c r="CU123" s="900"/>
      <c r="CV123" s="900"/>
      <c r="CW123" s="900"/>
      <c r="CX123" s="900"/>
      <c r="CY123" s="900"/>
      <c r="CZ123" s="900"/>
      <c r="DA123" s="900"/>
      <c r="DB123" s="900"/>
      <c r="DC123" s="900"/>
      <c r="DD123" s="900"/>
      <c r="DE123" s="900"/>
      <c r="DF123" s="901"/>
      <c r="DG123" s="843" t="s">
        <v>391</v>
      </c>
      <c r="DH123" s="844"/>
      <c r="DI123" s="844"/>
      <c r="DJ123" s="844"/>
      <c r="DK123" s="845"/>
      <c r="DL123" s="846" t="s">
        <v>436</v>
      </c>
      <c r="DM123" s="844"/>
      <c r="DN123" s="844"/>
      <c r="DO123" s="844"/>
      <c r="DP123" s="845"/>
      <c r="DQ123" s="846" t="s">
        <v>391</v>
      </c>
      <c r="DR123" s="844"/>
      <c r="DS123" s="844"/>
      <c r="DT123" s="844"/>
      <c r="DU123" s="845"/>
      <c r="DV123" s="888" t="s">
        <v>444</v>
      </c>
      <c r="DW123" s="889"/>
      <c r="DX123" s="889"/>
      <c r="DY123" s="889"/>
      <c r="DZ123" s="890"/>
    </row>
    <row r="124" spans="1:130" s="226" customFormat="1" ht="26.25" customHeight="1" thickBot="1" x14ac:dyDescent="0.25">
      <c r="A124" s="884"/>
      <c r="B124" s="885"/>
      <c r="C124" s="879" t="s">
        <v>463</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391</v>
      </c>
      <c r="AB124" s="844"/>
      <c r="AC124" s="844"/>
      <c r="AD124" s="844"/>
      <c r="AE124" s="845"/>
      <c r="AF124" s="846" t="s">
        <v>468</v>
      </c>
      <c r="AG124" s="844"/>
      <c r="AH124" s="844"/>
      <c r="AI124" s="844"/>
      <c r="AJ124" s="845"/>
      <c r="AK124" s="846" t="s">
        <v>391</v>
      </c>
      <c r="AL124" s="844"/>
      <c r="AM124" s="844"/>
      <c r="AN124" s="844"/>
      <c r="AO124" s="845"/>
      <c r="AP124" s="888" t="s">
        <v>391</v>
      </c>
      <c r="AQ124" s="889"/>
      <c r="AR124" s="889"/>
      <c r="AS124" s="889"/>
      <c r="AT124" s="890"/>
      <c r="AU124" s="891" t="s">
        <v>479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23.8</v>
      </c>
      <c r="BR124" s="895"/>
      <c r="BS124" s="895"/>
      <c r="BT124" s="895"/>
      <c r="BU124" s="895"/>
      <c r="BV124" s="895">
        <v>41.9</v>
      </c>
      <c r="BW124" s="895"/>
      <c r="BX124" s="895"/>
      <c r="BY124" s="895"/>
      <c r="BZ124" s="895"/>
      <c r="CA124" s="895">
        <v>37.200000000000003</v>
      </c>
      <c r="CB124" s="895"/>
      <c r="CC124" s="895"/>
      <c r="CD124" s="895"/>
      <c r="CE124" s="895"/>
      <c r="CF124" s="790"/>
      <c r="CG124" s="791"/>
      <c r="CH124" s="791"/>
      <c r="CI124" s="791"/>
      <c r="CJ124" s="926"/>
      <c r="CK124" s="934"/>
      <c r="CL124" s="934"/>
      <c r="CM124" s="934"/>
      <c r="CN124" s="934"/>
      <c r="CO124" s="935"/>
      <c r="CP124" s="899" t="s">
        <v>480</v>
      </c>
      <c r="CQ124" s="900"/>
      <c r="CR124" s="900"/>
      <c r="CS124" s="900"/>
      <c r="CT124" s="900"/>
      <c r="CU124" s="900"/>
      <c r="CV124" s="900"/>
      <c r="CW124" s="900"/>
      <c r="CX124" s="900"/>
      <c r="CY124" s="900"/>
      <c r="CZ124" s="900"/>
      <c r="DA124" s="900"/>
      <c r="DB124" s="900"/>
      <c r="DC124" s="900"/>
      <c r="DD124" s="900"/>
      <c r="DE124" s="900"/>
      <c r="DF124" s="901"/>
      <c r="DG124" s="827" t="s">
        <v>391</v>
      </c>
      <c r="DH124" s="828"/>
      <c r="DI124" s="828"/>
      <c r="DJ124" s="828"/>
      <c r="DK124" s="829"/>
      <c r="DL124" s="830" t="s">
        <v>128</v>
      </c>
      <c r="DM124" s="828"/>
      <c r="DN124" s="828"/>
      <c r="DO124" s="828"/>
      <c r="DP124" s="829"/>
      <c r="DQ124" s="830" t="s">
        <v>458</v>
      </c>
      <c r="DR124" s="828"/>
      <c r="DS124" s="828"/>
      <c r="DT124" s="828"/>
      <c r="DU124" s="829"/>
      <c r="DV124" s="912" t="s">
        <v>444</v>
      </c>
      <c r="DW124" s="913"/>
      <c r="DX124" s="913"/>
      <c r="DY124" s="913"/>
      <c r="DZ124" s="914"/>
    </row>
    <row r="125" spans="1:130" s="226" customFormat="1" ht="26.25" customHeight="1" x14ac:dyDescent="0.2">
      <c r="A125" s="884"/>
      <c r="B125" s="885"/>
      <c r="C125" s="879" t="s">
        <v>465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458</v>
      </c>
      <c r="AB125" s="844"/>
      <c r="AC125" s="844"/>
      <c r="AD125" s="844"/>
      <c r="AE125" s="845"/>
      <c r="AF125" s="846" t="s">
        <v>128</v>
      </c>
      <c r="AG125" s="844"/>
      <c r="AH125" s="844"/>
      <c r="AI125" s="844"/>
      <c r="AJ125" s="845"/>
      <c r="AK125" s="846" t="s">
        <v>391</v>
      </c>
      <c r="AL125" s="844"/>
      <c r="AM125" s="844"/>
      <c r="AN125" s="844"/>
      <c r="AO125" s="845"/>
      <c r="AP125" s="888" t="s">
        <v>436</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481</v>
      </c>
      <c r="CL125" s="916"/>
      <c r="CM125" s="916"/>
      <c r="CN125" s="916"/>
      <c r="CO125" s="917"/>
      <c r="CP125" s="924" t="s">
        <v>482</v>
      </c>
      <c r="CQ125" s="872"/>
      <c r="CR125" s="872"/>
      <c r="CS125" s="872"/>
      <c r="CT125" s="872"/>
      <c r="CU125" s="872"/>
      <c r="CV125" s="872"/>
      <c r="CW125" s="872"/>
      <c r="CX125" s="872"/>
      <c r="CY125" s="872"/>
      <c r="CZ125" s="872"/>
      <c r="DA125" s="872"/>
      <c r="DB125" s="872"/>
      <c r="DC125" s="872"/>
      <c r="DD125" s="872"/>
      <c r="DE125" s="872"/>
      <c r="DF125" s="873"/>
      <c r="DG125" s="925" t="s">
        <v>477</v>
      </c>
      <c r="DH125" s="906"/>
      <c r="DI125" s="906"/>
      <c r="DJ125" s="906"/>
      <c r="DK125" s="906"/>
      <c r="DL125" s="906" t="s">
        <v>477</v>
      </c>
      <c r="DM125" s="906"/>
      <c r="DN125" s="906"/>
      <c r="DO125" s="906"/>
      <c r="DP125" s="906"/>
      <c r="DQ125" s="906" t="s">
        <v>391</v>
      </c>
      <c r="DR125" s="906"/>
      <c r="DS125" s="906"/>
      <c r="DT125" s="906"/>
      <c r="DU125" s="906"/>
      <c r="DV125" s="907" t="s">
        <v>468</v>
      </c>
      <c r="DW125" s="907"/>
      <c r="DX125" s="907"/>
      <c r="DY125" s="907"/>
      <c r="DZ125" s="908"/>
    </row>
    <row r="126" spans="1:130" s="226" customFormat="1" ht="26.25" customHeight="1" thickBot="1" x14ac:dyDescent="0.25">
      <c r="A126" s="884"/>
      <c r="B126" s="885"/>
      <c r="C126" s="879" t="s">
        <v>467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468</v>
      </c>
      <c r="AB126" s="844"/>
      <c r="AC126" s="844"/>
      <c r="AD126" s="844"/>
      <c r="AE126" s="845"/>
      <c r="AF126" s="846" t="s">
        <v>391</v>
      </c>
      <c r="AG126" s="844"/>
      <c r="AH126" s="844"/>
      <c r="AI126" s="844"/>
      <c r="AJ126" s="845"/>
      <c r="AK126" s="846" t="s">
        <v>436</v>
      </c>
      <c r="AL126" s="844"/>
      <c r="AM126" s="844"/>
      <c r="AN126" s="844"/>
      <c r="AO126" s="845"/>
      <c r="AP126" s="888" t="s">
        <v>468</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483</v>
      </c>
      <c r="CQ126" s="816"/>
      <c r="CR126" s="816"/>
      <c r="CS126" s="816"/>
      <c r="CT126" s="816"/>
      <c r="CU126" s="816"/>
      <c r="CV126" s="816"/>
      <c r="CW126" s="816"/>
      <c r="CX126" s="816"/>
      <c r="CY126" s="816"/>
      <c r="CZ126" s="816"/>
      <c r="DA126" s="816"/>
      <c r="DB126" s="816"/>
      <c r="DC126" s="816"/>
      <c r="DD126" s="816"/>
      <c r="DE126" s="816"/>
      <c r="DF126" s="817"/>
      <c r="DG126" s="880" t="s">
        <v>391</v>
      </c>
      <c r="DH126" s="881"/>
      <c r="DI126" s="881"/>
      <c r="DJ126" s="881"/>
      <c r="DK126" s="881"/>
      <c r="DL126" s="881">
        <v>165486</v>
      </c>
      <c r="DM126" s="881"/>
      <c r="DN126" s="881"/>
      <c r="DO126" s="881"/>
      <c r="DP126" s="881"/>
      <c r="DQ126" s="881" t="s">
        <v>444</v>
      </c>
      <c r="DR126" s="881"/>
      <c r="DS126" s="881"/>
      <c r="DT126" s="881"/>
      <c r="DU126" s="881"/>
      <c r="DV126" s="858" t="s">
        <v>468</v>
      </c>
      <c r="DW126" s="858"/>
      <c r="DX126" s="858"/>
      <c r="DY126" s="858"/>
      <c r="DZ126" s="859"/>
    </row>
    <row r="127" spans="1:130" s="226" customFormat="1" ht="26.25" customHeight="1" x14ac:dyDescent="0.2">
      <c r="A127" s="886"/>
      <c r="B127" s="887"/>
      <c r="C127" s="902" t="s">
        <v>484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2030</v>
      </c>
      <c r="AB127" s="844"/>
      <c r="AC127" s="844"/>
      <c r="AD127" s="844"/>
      <c r="AE127" s="845"/>
      <c r="AF127" s="846">
        <v>2086</v>
      </c>
      <c r="AG127" s="844"/>
      <c r="AH127" s="844"/>
      <c r="AI127" s="844"/>
      <c r="AJ127" s="845"/>
      <c r="AK127" s="846">
        <v>1541</v>
      </c>
      <c r="AL127" s="844"/>
      <c r="AM127" s="844"/>
      <c r="AN127" s="844"/>
      <c r="AO127" s="845"/>
      <c r="AP127" s="888">
        <v>0</v>
      </c>
      <c r="AQ127" s="889"/>
      <c r="AR127" s="889"/>
      <c r="AS127" s="889"/>
      <c r="AT127" s="890"/>
      <c r="AU127" s="228"/>
      <c r="AV127" s="228"/>
      <c r="AW127" s="228"/>
      <c r="AX127" s="905" t="s">
        <v>485</v>
      </c>
      <c r="AY127" s="876"/>
      <c r="AZ127" s="876"/>
      <c r="BA127" s="876"/>
      <c r="BB127" s="876"/>
      <c r="BC127" s="876"/>
      <c r="BD127" s="876"/>
      <c r="BE127" s="877"/>
      <c r="BF127" s="875" t="s">
        <v>486</v>
      </c>
      <c r="BG127" s="876"/>
      <c r="BH127" s="876"/>
      <c r="BI127" s="876"/>
      <c r="BJ127" s="876"/>
      <c r="BK127" s="876"/>
      <c r="BL127" s="877"/>
      <c r="BM127" s="875" t="s">
        <v>487</v>
      </c>
      <c r="BN127" s="876"/>
      <c r="BO127" s="876"/>
      <c r="BP127" s="876"/>
      <c r="BQ127" s="876"/>
      <c r="BR127" s="876"/>
      <c r="BS127" s="877"/>
      <c r="BT127" s="875" t="s">
        <v>488</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489</v>
      </c>
      <c r="CQ127" s="816"/>
      <c r="CR127" s="816"/>
      <c r="CS127" s="816"/>
      <c r="CT127" s="816"/>
      <c r="CU127" s="816"/>
      <c r="CV127" s="816"/>
      <c r="CW127" s="816"/>
      <c r="CX127" s="816"/>
      <c r="CY127" s="816"/>
      <c r="CZ127" s="816"/>
      <c r="DA127" s="816"/>
      <c r="DB127" s="816"/>
      <c r="DC127" s="816"/>
      <c r="DD127" s="816"/>
      <c r="DE127" s="816"/>
      <c r="DF127" s="817"/>
      <c r="DG127" s="880" t="s">
        <v>391</v>
      </c>
      <c r="DH127" s="881"/>
      <c r="DI127" s="881"/>
      <c r="DJ127" s="881"/>
      <c r="DK127" s="881"/>
      <c r="DL127" s="881" t="s">
        <v>477</v>
      </c>
      <c r="DM127" s="881"/>
      <c r="DN127" s="881"/>
      <c r="DO127" s="881"/>
      <c r="DP127" s="881"/>
      <c r="DQ127" s="881" t="s">
        <v>391</v>
      </c>
      <c r="DR127" s="881"/>
      <c r="DS127" s="881"/>
      <c r="DT127" s="881"/>
      <c r="DU127" s="881"/>
      <c r="DV127" s="858" t="s">
        <v>468</v>
      </c>
      <c r="DW127" s="858"/>
      <c r="DX127" s="858"/>
      <c r="DY127" s="858"/>
      <c r="DZ127" s="859"/>
    </row>
    <row r="128" spans="1:130" s="226" customFormat="1" ht="26.25" customHeight="1" thickBot="1" x14ac:dyDescent="0.25">
      <c r="A128" s="860" t="s">
        <v>490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491</v>
      </c>
      <c r="X128" s="862"/>
      <c r="Y128" s="862"/>
      <c r="Z128" s="863"/>
      <c r="AA128" s="864">
        <v>170610</v>
      </c>
      <c r="AB128" s="865"/>
      <c r="AC128" s="865"/>
      <c r="AD128" s="865"/>
      <c r="AE128" s="866"/>
      <c r="AF128" s="867">
        <v>72725</v>
      </c>
      <c r="AG128" s="865"/>
      <c r="AH128" s="865"/>
      <c r="AI128" s="865"/>
      <c r="AJ128" s="866"/>
      <c r="AK128" s="867">
        <v>95500</v>
      </c>
      <c r="AL128" s="865"/>
      <c r="AM128" s="865"/>
      <c r="AN128" s="865"/>
      <c r="AO128" s="866"/>
      <c r="AP128" s="868"/>
      <c r="AQ128" s="869"/>
      <c r="AR128" s="869"/>
      <c r="AS128" s="869"/>
      <c r="AT128" s="870"/>
      <c r="AU128" s="228"/>
      <c r="AV128" s="228"/>
      <c r="AW128" s="228"/>
      <c r="AX128" s="871" t="s">
        <v>492</v>
      </c>
      <c r="AY128" s="872"/>
      <c r="AZ128" s="872"/>
      <c r="BA128" s="872"/>
      <c r="BB128" s="872"/>
      <c r="BC128" s="872"/>
      <c r="BD128" s="872"/>
      <c r="BE128" s="873"/>
      <c r="BF128" s="850" t="s">
        <v>468</v>
      </c>
      <c r="BG128" s="851"/>
      <c r="BH128" s="851"/>
      <c r="BI128" s="851"/>
      <c r="BJ128" s="851"/>
      <c r="BK128" s="851"/>
      <c r="BL128" s="874"/>
      <c r="BM128" s="850">
        <v>12.67</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493</v>
      </c>
      <c r="CQ128" s="794"/>
      <c r="CR128" s="794"/>
      <c r="CS128" s="794"/>
      <c r="CT128" s="794"/>
      <c r="CU128" s="794"/>
      <c r="CV128" s="794"/>
      <c r="CW128" s="794"/>
      <c r="CX128" s="794"/>
      <c r="CY128" s="794"/>
      <c r="CZ128" s="794"/>
      <c r="DA128" s="794"/>
      <c r="DB128" s="794"/>
      <c r="DC128" s="794"/>
      <c r="DD128" s="794"/>
      <c r="DE128" s="794"/>
      <c r="DF128" s="795"/>
      <c r="DG128" s="854">
        <v>42010</v>
      </c>
      <c r="DH128" s="855"/>
      <c r="DI128" s="855"/>
      <c r="DJ128" s="855"/>
      <c r="DK128" s="855"/>
      <c r="DL128" s="855">
        <v>33250</v>
      </c>
      <c r="DM128" s="855"/>
      <c r="DN128" s="855"/>
      <c r="DO128" s="855"/>
      <c r="DP128" s="855"/>
      <c r="DQ128" s="855">
        <v>29749</v>
      </c>
      <c r="DR128" s="855"/>
      <c r="DS128" s="855"/>
      <c r="DT128" s="855"/>
      <c r="DU128" s="855"/>
      <c r="DV128" s="856">
        <v>0.2</v>
      </c>
      <c r="DW128" s="856"/>
      <c r="DX128" s="856"/>
      <c r="DY128" s="856"/>
      <c r="DZ128" s="857"/>
    </row>
    <row r="129" spans="1:131" s="226"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494</v>
      </c>
      <c r="X129" s="841"/>
      <c r="Y129" s="841"/>
      <c r="Z129" s="842"/>
      <c r="AA129" s="843">
        <v>15370992</v>
      </c>
      <c r="AB129" s="844"/>
      <c r="AC129" s="844"/>
      <c r="AD129" s="844"/>
      <c r="AE129" s="845"/>
      <c r="AF129" s="846">
        <v>15656677</v>
      </c>
      <c r="AG129" s="844"/>
      <c r="AH129" s="844"/>
      <c r="AI129" s="844"/>
      <c r="AJ129" s="845"/>
      <c r="AK129" s="846">
        <v>16549111</v>
      </c>
      <c r="AL129" s="844"/>
      <c r="AM129" s="844"/>
      <c r="AN129" s="844"/>
      <c r="AO129" s="845"/>
      <c r="AP129" s="847"/>
      <c r="AQ129" s="848"/>
      <c r="AR129" s="848"/>
      <c r="AS129" s="848"/>
      <c r="AT129" s="849"/>
      <c r="AU129" s="229"/>
      <c r="AV129" s="229"/>
      <c r="AW129" s="229"/>
      <c r="AX129" s="815" t="s">
        <v>495</v>
      </c>
      <c r="AY129" s="816"/>
      <c r="AZ129" s="816"/>
      <c r="BA129" s="816"/>
      <c r="BB129" s="816"/>
      <c r="BC129" s="816"/>
      <c r="BD129" s="816"/>
      <c r="BE129" s="817"/>
      <c r="BF129" s="834" t="s">
        <v>391</v>
      </c>
      <c r="BG129" s="835"/>
      <c r="BH129" s="835"/>
      <c r="BI129" s="835"/>
      <c r="BJ129" s="835"/>
      <c r="BK129" s="835"/>
      <c r="BL129" s="836"/>
      <c r="BM129" s="834">
        <v>17.670000000000002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496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497</v>
      </c>
      <c r="X130" s="841"/>
      <c r="Y130" s="841"/>
      <c r="Z130" s="842"/>
      <c r="AA130" s="843">
        <v>1311915</v>
      </c>
      <c r="AB130" s="844"/>
      <c r="AC130" s="844"/>
      <c r="AD130" s="844"/>
      <c r="AE130" s="845"/>
      <c r="AF130" s="846">
        <v>1299199</v>
      </c>
      <c r="AG130" s="844"/>
      <c r="AH130" s="844"/>
      <c r="AI130" s="844"/>
      <c r="AJ130" s="845"/>
      <c r="AK130" s="846">
        <v>1311477</v>
      </c>
      <c r="AL130" s="844"/>
      <c r="AM130" s="844"/>
      <c r="AN130" s="844"/>
      <c r="AO130" s="845"/>
      <c r="AP130" s="847"/>
      <c r="AQ130" s="848"/>
      <c r="AR130" s="848"/>
      <c r="AS130" s="848"/>
      <c r="AT130" s="849"/>
      <c r="AU130" s="229"/>
      <c r="AV130" s="229"/>
      <c r="AW130" s="229"/>
      <c r="AX130" s="815" t="s">
        <v>498</v>
      </c>
      <c r="AY130" s="816"/>
      <c r="AZ130" s="816"/>
      <c r="BA130" s="816"/>
      <c r="BB130" s="816"/>
      <c r="BC130" s="816"/>
      <c r="BD130" s="816"/>
      <c r="BE130" s="817"/>
      <c r="BF130" s="818">
        <v>3.9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499</v>
      </c>
      <c r="X131" s="825"/>
      <c r="Y131" s="825"/>
      <c r="Z131" s="826"/>
      <c r="AA131" s="827">
        <v>14059077</v>
      </c>
      <c r="AB131" s="828"/>
      <c r="AC131" s="828"/>
      <c r="AD131" s="828"/>
      <c r="AE131" s="829"/>
      <c r="AF131" s="830">
        <v>14357478</v>
      </c>
      <c r="AG131" s="828"/>
      <c r="AH131" s="828"/>
      <c r="AI131" s="828"/>
      <c r="AJ131" s="829"/>
      <c r="AK131" s="830">
        <v>15237634</v>
      </c>
      <c r="AL131" s="828"/>
      <c r="AM131" s="828"/>
      <c r="AN131" s="828"/>
      <c r="AO131" s="829"/>
      <c r="AP131" s="831"/>
      <c r="AQ131" s="832"/>
      <c r="AR131" s="832"/>
      <c r="AS131" s="832"/>
      <c r="AT131" s="833"/>
      <c r="AU131" s="229"/>
      <c r="AV131" s="229"/>
      <c r="AW131" s="229"/>
      <c r="AX131" s="793" t="s">
        <v>500</v>
      </c>
      <c r="AY131" s="794"/>
      <c r="AZ131" s="794"/>
      <c r="BA131" s="794"/>
      <c r="BB131" s="794"/>
      <c r="BC131" s="794"/>
      <c r="BD131" s="794"/>
      <c r="BE131" s="795"/>
      <c r="BF131" s="796">
        <v>37.200000000000003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502</v>
      </c>
      <c r="W132" s="806"/>
      <c r="X132" s="806"/>
      <c r="Y132" s="806"/>
      <c r="Z132" s="807"/>
      <c r="AA132" s="808">
        <v>3.5954209509999999</v>
      </c>
      <c r="AB132" s="809"/>
      <c r="AC132" s="809"/>
      <c r="AD132" s="809"/>
      <c r="AE132" s="810"/>
      <c r="AF132" s="811">
        <v>4.3556187240000002</v>
      </c>
      <c r="AG132" s="809"/>
      <c r="AH132" s="809"/>
      <c r="AI132" s="809"/>
      <c r="AJ132" s="810"/>
      <c r="AK132" s="811">
        <v>3.9182132869999999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503</v>
      </c>
      <c r="W133" s="785"/>
      <c r="X133" s="785"/>
      <c r="Y133" s="785"/>
      <c r="Z133" s="786"/>
      <c r="AA133" s="787">
        <v>3.5</v>
      </c>
      <c r="AB133" s="788"/>
      <c r="AC133" s="788"/>
      <c r="AD133" s="788"/>
      <c r="AE133" s="789"/>
      <c r="AF133" s="787">
        <v>3.7</v>
      </c>
      <c r="AG133" s="788"/>
      <c r="AH133" s="788"/>
      <c r="AI133" s="788"/>
      <c r="AJ133" s="789"/>
      <c r="AK133" s="787">
        <v>3.9</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wtwRgII+8ytIaLN++YLNYFu7bw5SW69cm9XR0UKZR2p5PBk0lEZUZ0yKZioJZsN3oaysCdW3Jph6oMVdBszhw==" saltValue="lS2inJpZq5fkAl6III5IU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BS8:CG8"/>
    <mergeCell ref="BS7:CG7"/>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1" zoomScaleNormal="85" zoomScaleSheetLayoutView="100" workbookViewId="0">
      <selection activeCell="C1" sqref="C1"/>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Oa/gR7NZU3sh7ZUUQNOtJB4FT5A+6T1qwcMqg/8hcvchZ7crvTz50kGaC+EOGaiGVK0br2Y5n++aq8GPzSF4w==" saltValue="Tr4f8DzrAuQXi4pzHJHU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507</v>
      </c>
      <c r="AP7" s="268"/>
      <c r="AQ7" s="269" t="s">
        <v>508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509</v>
      </c>
      <c r="AQ8" s="275" t="s">
        <v>510</v>
      </c>
      <c r="AR8" s="276" t="s">
        <v>511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512</v>
      </c>
      <c r="AL9" s="1195"/>
      <c r="AM9" s="1195"/>
      <c r="AN9" s="1196"/>
      <c r="AO9" s="277">
        <v>4889723</v>
      </c>
      <c r="AP9" s="277">
        <v>65242</v>
      </c>
      <c r="AQ9" s="278">
        <v>65025</v>
      </c>
      <c r="AR9" s="279">
        <v>0.3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513</v>
      </c>
      <c r="AL10" s="1195"/>
      <c r="AM10" s="1195"/>
      <c r="AN10" s="1196"/>
      <c r="AO10" s="280">
        <v>76345</v>
      </c>
      <c r="AP10" s="280">
        <v>1019</v>
      </c>
      <c r="AQ10" s="281">
        <v>6119</v>
      </c>
      <c r="AR10" s="282">
        <v>-83.3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514</v>
      </c>
      <c r="AL11" s="1195"/>
      <c r="AM11" s="1195"/>
      <c r="AN11" s="1196"/>
      <c r="AO11" s="280">
        <v>62149</v>
      </c>
      <c r="AP11" s="280">
        <v>829</v>
      </c>
      <c r="AQ11" s="281">
        <v>1220</v>
      </c>
      <c r="AR11" s="282">
        <v>-32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515</v>
      </c>
      <c r="AL12" s="1195"/>
      <c r="AM12" s="1195"/>
      <c r="AN12" s="1196"/>
      <c r="AO12" s="280" t="s">
        <v>516</v>
      </c>
      <c r="AP12" s="280" t="s">
        <v>516</v>
      </c>
      <c r="AQ12" s="281">
        <v>12</v>
      </c>
      <c r="AR12" s="282" t="s">
        <v>516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517</v>
      </c>
      <c r="AL13" s="1195"/>
      <c r="AM13" s="1195"/>
      <c r="AN13" s="1196"/>
      <c r="AO13" s="280">
        <v>241238</v>
      </c>
      <c r="AP13" s="280">
        <v>3219</v>
      </c>
      <c r="AQ13" s="281">
        <v>2792</v>
      </c>
      <c r="AR13" s="282">
        <v>15.3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518</v>
      </c>
      <c r="AL14" s="1195"/>
      <c r="AM14" s="1195"/>
      <c r="AN14" s="1196"/>
      <c r="AO14" s="280">
        <v>74019</v>
      </c>
      <c r="AP14" s="280">
        <v>988</v>
      </c>
      <c r="AQ14" s="281">
        <v>1408</v>
      </c>
      <c r="AR14" s="282">
        <v>-29.8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519</v>
      </c>
      <c r="AL15" s="1198"/>
      <c r="AM15" s="1198"/>
      <c r="AN15" s="1199"/>
      <c r="AO15" s="280">
        <v>-332453</v>
      </c>
      <c r="AP15" s="280">
        <v>-4436</v>
      </c>
      <c r="AQ15" s="281">
        <v>-3962</v>
      </c>
      <c r="AR15" s="282">
        <v>12</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5011021</v>
      </c>
      <c r="AP16" s="280">
        <v>66860</v>
      </c>
      <c r="AQ16" s="281">
        <v>72615</v>
      </c>
      <c r="AR16" s="282">
        <v>-7.9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524</v>
      </c>
      <c r="AL21" s="1201"/>
      <c r="AM21" s="1201"/>
      <c r="AN21" s="1202"/>
      <c r="AO21" s="293">
        <v>5.62</v>
      </c>
      <c r="AP21" s="294">
        <v>6.51</v>
      </c>
      <c r="AQ21" s="295">
        <v>-0.89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525</v>
      </c>
      <c r="AL22" s="1201"/>
      <c r="AM22" s="1201"/>
      <c r="AN22" s="1202"/>
      <c r="AO22" s="298">
        <v>101.1</v>
      </c>
      <c r="AP22" s="299">
        <v>98.4</v>
      </c>
      <c r="AQ22" s="300">
        <v>2.7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526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507</v>
      </c>
      <c r="AP30" s="268"/>
      <c r="AQ30" s="269" t="s">
        <v>508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509</v>
      </c>
      <c r="AQ31" s="275" t="s">
        <v>510</v>
      </c>
      <c r="AR31" s="276" t="s">
        <v>511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529</v>
      </c>
      <c r="AL32" s="1185"/>
      <c r="AM32" s="1185"/>
      <c r="AN32" s="1186"/>
      <c r="AO32" s="308">
        <v>1945567</v>
      </c>
      <c r="AP32" s="308">
        <v>25959</v>
      </c>
      <c r="AQ32" s="309">
        <v>34910</v>
      </c>
      <c r="AR32" s="310">
        <v>-25.6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530</v>
      </c>
      <c r="AL33" s="1185"/>
      <c r="AM33" s="1185"/>
      <c r="AN33" s="1186"/>
      <c r="AO33" s="308" t="s">
        <v>516</v>
      </c>
      <c r="AP33" s="308" t="s">
        <v>516</v>
      </c>
      <c r="AQ33" s="309" t="s">
        <v>516</v>
      </c>
      <c r="AR33" s="310" t="s">
        <v>516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531</v>
      </c>
      <c r="AL34" s="1185"/>
      <c r="AM34" s="1185"/>
      <c r="AN34" s="1186"/>
      <c r="AO34" s="308" t="s">
        <v>516</v>
      </c>
      <c r="AP34" s="308" t="s">
        <v>516</v>
      </c>
      <c r="AQ34" s="309">
        <v>4</v>
      </c>
      <c r="AR34" s="310" t="s">
        <v>516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532</v>
      </c>
      <c r="AL35" s="1185"/>
      <c r="AM35" s="1185"/>
      <c r="AN35" s="1186"/>
      <c r="AO35" s="308">
        <v>33390</v>
      </c>
      <c r="AP35" s="308">
        <v>446</v>
      </c>
      <c r="AQ35" s="309">
        <v>8517</v>
      </c>
      <c r="AR35" s="310">
        <v>-94.8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533</v>
      </c>
      <c r="AL36" s="1185"/>
      <c r="AM36" s="1185"/>
      <c r="AN36" s="1186"/>
      <c r="AO36" s="308">
        <v>22397</v>
      </c>
      <c r="AP36" s="308">
        <v>299</v>
      </c>
      <c r="AQ36" s="309">
        <v>1600</v>
      </c>
      <c r="AR36" s="310">
        <v>-81.3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534</v>
      </c>
      <c r="AL37" s="1185"/>
      <c r="AM37" s="1185"/>
      <c r="AN37" s="1186"/>
      <c r="AO37" s="308">
        <v>2641</v>
      </c>
      <c r="AP37" s="308">
        <v>35</v>
      </c>
      <c r="AQ37" s="309">
        <v>1669</v>
      </c>
      <c r="AR37" s="310">
        <v>-97.9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535</v>
      </c>
      <c r="AL38" s="1188"/>
      <c r="AM38" s="1188"/>
      <c r="AN38" s="1189"/>
      <c r="AO38" s="311">
        <v>25</v>
      </c>
      <c r="AP38" s="311">
        <v>0</v>
      </c>
      <c r="AQ38" s="312">
        <v>1</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536</v>
      </c>
      <c r="AL39" s="1188"/>
      <c r="AM39" s="1188"/>
      <c r="AN39" s="1189"/>
      <c r="AO39" s="308">
        <v>-95500</v>
      </c>
      <c r="AP39" s="308">
        <v>-1274</v>
      </c>
      <c r="AQ39" s="309">
        <v>-6461</v>
      </c>
      <c r="AR39" s="310">
        <v>-80.3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537</v>
      </c>
      <c r="AL40" s="1185"/>
      <c r="AM40" s="1185"/>
      <c r="AN40" s="1186"/>
      <c r="AO40" s="308">
        <v>-1311477</v>
      </c>
      <c r="AP40" s="308">
        <v>-17498</v>
      </c>
      <c r="AQ40" s="309">
        <v>-28321</v>
      </c>
      <c r="AR40" s="310">
        <v>-38.200000000000003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297</v>
      </c>
      <c r="AL41" s="1191"/>
      <c r="AM41" s="1191"/>
      <c r="AN41" s="1192"/>
      <c r="AO41" s="308">
        <v>597043</v>
      </c>
      <c r="AP41" s="308">
        <v>7966</v>
      </c>
      <c r="AQ41" s="309">
        <v>11918</v>
      </c>
      <c r="AR41" s="310">
        <v>-33.200000000000003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507</v>
      </c>
      <c r="AN49" s="1179" t="s">
        <v>541</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542</v>
      </c>
      <c r="AO50" s="325" t="s">
        <v>543</v>
      </c>
      <c r="AP50" s="326" t="s">
        <v>544</v>
      </c>
      <c r="AQ50" s="327" t="s">
        <v>545</v>
      </c>
      <c r="AR50" s="328" t="s">
        <v>546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2412014</v>
      </c>
      <c r="AN51" s="330">
        <v>32227</v>
      </c>
      <c r="AO51" s="331">
        <v>52.8</v>
      </c>
      <c r="AP51" s="332">
        <v>47820</v>
      </c>
      <c r="AQ51" s="333">
        <v>7.5</v>
      </c>
      <c r="AR51" s="334">
        <v>45.3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1660543</v>
      </c>
      <c r="AN52" s="338">
        <v>22186</v>
      </c>
      <c r="AO52" s="339">
        <v>37</v>
      </c>
      <c r="AP52" s="340">
        <v>25855</v>
      </c>
      <c r="AQ52" s="341">
        <v>-0.1</v>
      </c>
      <c r="AR52" s="342">
        <v>37.1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2395001</v>
      </c>
      <c r="AN53" s="330">
        <v>32046</v>
      </c>
      <c r="AO53" s="331">
        <v>-0.6</v>
      </c>
      <c r="AP53" s="332">
        <v>41934</v>
      </c>
      <c r="AQ53" s="333">
        <v>-12.3</v>
      </c>
      <c r="AR53" s="334">
        <v>11.7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1567651</v>
      </c>
      <c r="AN54" s="338">
        <v>20976</v>
      </c>
      <c r="AO54" s="339">
        <v>-5.5</v>
      </c>
      <c r="AP54" s="340">
        <v>23352</v>
      </c>
      <c r="AQ54" s="341">
        <v>-9.6999999999999993</v>
      </c>
      <c r="AR54" s="342">
        <v>4.2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2813122</v>
      </c>
      <c r="AN55" s="330">
        <v>37691</v>
      </c>
      <c r="AO55" s="331">
        <v>17.600000000000001</v>
      </c>
      <c r="AP55" s="332">
        <v>45588</v>
      </c>
      <c r="AQ55" s="333">
        <v>8.6999999999999993</v>
      </c>
      <c r="AR55" s="334">
        <v>8.9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2462549</v>
      </c>
      <c r="AN56" s="338">
        <v>32994</v>
      </c>
      <c r="AO56" s="339">
        <v>57.3</v>
      </c>
      <c r="AP56" s="340">
        <v>24150</v>
      </c>
      <c r="AQ56" s="341">
        <v>3.4</v>
      </c>
      <c r="AR56" s="342">
        <v>53.9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5392952</v>
      </c>
      <c r="AN57" s="330">
        <v>71997</v>
      </c>
      <c r="AO57" s="331">
        <v>91</v>
      </c>
      <c r="AP57" s="332">
        <v>45483</v>
      </c>
      <c r="AQ57" s="333">
        <v>-0.2</v>
      </c>
      <c r="AR57" s="334">
        <v>91.2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4831934</v>
      </c>
      <c r="AN58" s="338">
        <v>64507</v>
      </c>
      <c r="AO58" s="339">
        <v>95.5</v>
      </c>
      <c r="AP58" s="340">
        <v>24241</v>
      </c>
      <c r="AQ58" s="341">
        <v>0.4</v>
      </c>
      <c r="AR58" s="342">
        <v>95.1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2593450</v>
      </c>
      <c r="AN59" s="330">
        <v>34603</v>
      </c>
      <c r="AO59" s="331">
        <v>-51.9</v>
      </c>
      <c r="AP59" s="332">
        <v>45945</v>
      </c>
      <c r="AQ59" s="333">
        <v>1</v>
      </c>
      <c r="AR59" s="334">
        <v>-52.9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2053636</v>
      </c>
      <c r="AN60" s="338">
        <v>27401</v>
      </c>
      <c r="AO60" s="339">
        <v>-57.5</v>
      </c>
      <c r="AP60" s="340">
        <v>25180</v>
      </c>
      <c r="AQ60" s="341">
        <v>3.9</v>
      </c>
      <c r="AR60" s="342">
        <v>-61.4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3121308</v>
      </c>
      <c r="AN61" s="345">
        <v>41713</v>
      </c>
      <c r="AO61" s="346">
        <v>21.8</v>
      </c>
      <c r="AP61" s="347">
        <v>45354</v>
      </c>
      <c r="AQ61" s="348">
        <v>0.9</v>
      </c>
      <c r="AR61" s="334">
        <v>20.9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2515263</v>
      </c>
      <c r="AN62" s="338">
        <v>33613</v>
      </c>
      <c r="AO62" s="339">
        <v>25.4</v>
      </c>
      <c r="AP62" s="340">
        <v>24556</v>
      </c>
      <c r="AQ62" s="341">
        <v>-0.4</v>
      </c>
      <c r="AR62" s="342">
        <v>25.8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DpMZUXVRyDfLulzPfu2I5IFU27R6NOgZNTte2rEptHU9aQVVmKpfjOg5dkVWh/o3aDN+mIqKGzq4nhUZU66Tqw==" saltValue="sZLRp+BM210FkOluayecr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555</v>
      </c>
    </row>
    <row r="121" spans="125:125" ht="13.5" hidden="1" customHeight="1" x14ac:dyDescent="0.2">
      <c r="DU121" s="255"/>
    </row>
  </sheetData>
  <sheetProtection algorithmName="SHA-512" hashValue="rMXfzokaNQnViFLoygZbQIIh0ceuSfsrl5TEvg6IFSh/fq4jCehBrY2WJ6k8iF1wsyXtAyb4AYzX0DJkNA3uxw==" saltValue="zm8K45bnXugMGdlQiFjK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556</v>
      </c>
    </row>
  </sheetData>
  <sheetProtection algorithmName="SHA-512" hashValue="lbONyZj6Q/KzxzQdUVbiJSuZO4QBWz31/AQIty4g9LxbJOKP16q6KwB9VzezfWKrmCoa6dbdrRHE4icG7RF94g==" saltValue="pnWF90Xg8hjuND9MsZPk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03" t="s">
        <v>3</v>
      </c>
      <c r="D47" s="1203"/>
      <c r="E47" s="1204"/>
      <c r="F47" s="11">
        <v>8.8000000000000007</v>
      </c>
      <c r="G47" s="12">
        <v>9.8000000000000007</v>
      </c>
      <c r="H47" s="12">
        <v>9.6999999999999993</v>
      </c>
      <c r="I47" s="12">
        <v>8.14</v>
      </c>
      <c r="J47" s="13">
        <v>7.16</v>
      </c>
    </row>
    <row r="48" spans="2:10" ht="57.75" customHeight="1" x14ac:dyDescent="0.2">
      <c r="B48" s="14"/>
      <c r="C48" s="1205" t="s">
        <v>4</v>
      </c>
      <c r="D48" s="1205"/>
      <c r="E48" s="1206"/>
      <c r="F48" s="15">
        <v>7.26</v>
      </c>
      <c r="G48" s="16">
        <v>5.55</v>
      </c>
      <c r="H48" s="16">
        <v>4.45</v>
      </c>
      <c r="I48" s="16">
        <v>7.44</v>
      </c>
      <c r="J48" s="17">
        <v>12.81</v>
      </c>
    </row>
    <row r="49" spans="2:10" ht="57.75" customHeight="1" thickBot="1" x14ac:dyDescent="0.25">
      <c r="B49" s="18"/>
      <c r="C49" s="1207" t="s">
        <v>5</v>
      </c>
      <c r="D49" s="1207"/>
      <c r="E49" s="1208"/>
      <c r="F49" s="19">
        <v>0.72</v>
      </c>
      <c r="G49" s="20" t="s">
        <v>562</v>
      </c>
      <c r="H49" s="20" t="s">
        <v>563</v>
      </c>
      <c r="I49" s="20">
        <v>1.46</v>
      </c>
      <c r="J49" s="21">
        <v>4.91</v>
      </c>
    </row>
    <row r="50" spans="2:10" ht="13.2" x14ac:dyDescent="0.2"/>
  </sheetData>
  <sheetProtection algorithmName="SHA-512" hashValue="LYOSQrAlNzRx9TnvPy4nP3S18QW0yotLtHXdNR0m0o1NA+v0xwdnoGNrenJp4wXJMhbccpKRj31ROt95m0jbFA==" saltValue="5gQ8Of3zC/bqKmYmcW4g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2023-10-02T06:09:50Z</cp:lastPrinted>
  <dcterms:created xsi:type="dcterms:W3CDTF">2023-02-20T04:48:49Z</dcterms:created>
  <dcterms:modified xsi:type="dcterms:W3CDTF">2023-10-10T05:54:49Z</dcterms:modified>
  <cp:category/>
</cp:coreProperties>
</file>